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a61\OneDrive\Рабочий стол\уеба\ЛАБЫ\3 курс\ТМО\"/>
    </mc:Choice>
  </mc:AlternateContent>
  <bookViews>
    <workbookView xWindow="0" yWindow="0" windowWidth="23040" windowHeight="9192" activeTab="3"/>
  </bookViews>
  <sheets>
    <sheet name="Пуассон" sheetId="1" r:id="rId1"/>
    <sheet name="Эксп" sheetId="2" r:id="rId2"/>
    <sheet name="МойЭрланг" sheetId="8" r:id="rId3"/>
    <sheet name="мойГипер" sheetId="9" r:id="rId4"/>
  </sheets>
  <definedNames>
    <definedName name="_xlchart.0" hidden="1">Эксп!$W$1:$W$4</definedName>
    <definedName name="_xlchart.1" hidden="1">Эксп!$W$5:$W$326</definedName>
    <definedName name="_xlchart.2" hidden="1">Эксп!$X$1:$X$4</definedName>
    <definedName name="_xlchart.3" hidden="1">Эксп!$X$5:$X$326</definedName>
    <definedName name="_xlchart.4" hidden="1">Эксп!$Y$1:$Y$4</definedName>
    <definedName name="_xlchart.5" hidden="1">Эксп!$Y$5:$Y$326</definedName>
    <definedName name="_xlchart.v1.0" hidden="1">Эксп!$D$14:$D$31</definedName>
    <definedName name="_xlchart.v1.1" hidden="1">Эксп!$E$14:$E$31</definedName>
    <definedName name="_xlchart.v1.10" hidden="1">МойЭрланг!$Y$41:$Y$160</definedName>
    <definedName name="_xlchart.v1.11" hidden="1">МойЭрланг!$Z$40</definedName>
    <definedName name="_xlchart.v1.12" hidden="1">МойЭрланг!$Z$41:$Z$160</definedName>
    <definedName name="_xlchart.v1.13" hidden="1">МойЭрланг!$N$7:$N$526</definedName>
    <definedName name="_xlchart.v1.2" hidden="1">Эксп!$F$14:$F$31</definedName>
    <definedName name="_xlchart.v1.3" hidden="1">МойЭрланг!$AA$40</definedName>
    <definedName name="_xlchart.v1.4" hidden="1">МойЭрланг!$AA$41:$AA$160</definedName>
    <definedName name="_xlchart.v1.5" hidden="1">МойЭрланг!$Y$41:$Y$160</definedName>
    <definedName name="_xlchart.v1.6" hidden="1">МойЭрланг!$Z$40</definedName>
    <definedName name="_xlchart.v1.7" hidden="1">МойЭрланг!$Z$41:$Z$160</definedName>
    <definedName name="_xlchart.v1.8" hidden="1">МойЭрланг!$AA$40</definedName>
    <definedName name="_xlchart.v1.9" hidden="1">МойЭрланг!$AA$41:$AA$160</definedName>
    <definedName name="_xlnm._FilterDatabase" localSheetId="0" hidden="1">Пуассон!$A$6:$B$56</definedName>
    <definedName name="_xlnm._FilterDatabase" localSheetId="1" hidden="1">Эксп!$A$4:$B$204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" i="8" l="1"/>
  <c r="AW6" i="8"/>
  <c r="AW7" i="8"/>
  <c r="AW8" i="8"/>
  <c r="AW9" i="8"/>
  <c r="AW10" i="8"/>
  <c r="AW11" i="8"/>
  <c r="AW12" i="8"/>
  <c r="AW13" i="8"/>
  <c r="AW14" i="8"/>
  <c r="AW15" i="8"/>
  <c r="AW16" i="8"/>
  <c r="AW17" i="8"/>
  <c r="AW18" i="8"/>
  <c r="AW19" i="8"/>
  <c r="AW20" i="8"/>
  <c r="AW21" i="8"/>
  <c r="AW22" i="8"/>
  <c r="AW23" i="8"/>
  <c r="AW24" i="8"/>
  <c r="AW25" i="8"/>
  <c r="AW26" i="8"/>
  <c r="AW4" i="8"/>
  <c r="AV27" i="8"/>
  <c r="AV5" i="8"/>
  <c r="AV6" i="8"/>
  <c r="AV7" i="8"/>
  <c r="AV8" i="8"/>
  <c r="AV9" i="8"/>
  <c r="AV10" i="8"/>
  <c r="AV11" i="8"/>
  <c r="AV12" i="8"/>
  <c r="AV13" i="8"/>
  <c r="AV14" i="8"/>
  <c r="AV15" i="8"/>
  <c r="AV16" i="8"/>
  <c r="AV17" i="8"/>
  <c r="AV18" i="8"/>
  <c r="AV19" i="8"/>
  <c r="AV20" i="8"/>
  <c r="AV21" i="8"/>
  <c r="AV22" i="8"/>
  <c r="AV23" i="8"/>
  <c r="AV24" i="8"/>
  <c r="AV25" i="8"/>
  <c r="AV26" i="8"/>
  <c r="AV4" i="8"/>
  <c r="AU5" i="8"/>
  <c r="AU6" i="8"/>
  <c r="AU7" i="8"/>
  <c r="AU8" i="8"/>
  <c r="AU9" i="8"/>
  <c r="AU10" i="8"/>
  <c r="AU11" i="8"/>
  <c r="AU12" i="8"/>
  <c r="AU13" i="8"/>
  <c r="AU14" i="8"/>
  <c r="AU15" i="8"/>
  <c r="AU16" i="8"/>
  <c r="AU17" i="8"/>
  <c r="AU18" i="8"/>
  <c r="AU19" i="8"/>
  <c r="AU20" i="8"/>
  <c r="AU21" i="8"/>
  <c r="AU22" i="8"/>
  <c r="AU23" i="8"/>
  <c r="AU24" i="8"/>
  <c r="AU25" i="8"/>
  <c r="AU26" i="8"/>
  <c r="AU4" i="8"/>
  <c r="AS27" i="8"/>
  <c r="AR27" i="8"/>
  <c r="AR7" i="2" l="1"/>
  <c r="AR8" i="2" s="1"/>
  <c r="AR9" i="2" s="1"/>
  <c r="AR10" i="2" s="1"/>
  <c r="AR11" i="2" s="1"/>
  <c r="AR12" i="2" s="1"/>
  <c r="AR13" i="2" s="1"/>
  <c r="AR14" i="2" s="1"/>
  <c r="AR15" i="2" s="1"/>
  <c r="AR16" i="2" s="1"/>
  <c r="AR17" i="2" s="1"/>
  <c r="AR18" i="2" s="1"/>
  <c r="AR19" i="2" s="1"/>
  <c r="AR20" i="2" s="1"/>
  <c r="AR21" i="2" s="1"/>
  <c r="AR22" i="2" s="1"/>
  <c r="AR23" i="2" s="1"/>
  <c r="AR24" i="2" s="1"/>
  <c r="AR25" i="2" s="1"/>
  <c r="AR26" i="2" s="1"/>
  <c r="AR27" i="2" s="1"/>
  <c r="AR28" i="2" s="1"/>
  <c r="AR29" i="2" s="1"/>
  <c r="AR30" i="2" s="1"/>
  <c r="AR31" i="2" s="1"/>
  <c r="AR32" i="2" s="1"/>
  <c r="AR33" i="2" s="1"/>
  <c r="AR34" i="2" s="1"/>
  <c r="AR35" i="2" s="1"/>
  <c r="AR36" i="2" s="1"/>
  <c r="AR37" i="2" s="1"/>
  <c r="AR38" i="2" s="1"/>
  <c r="AR39" i="2" s="1"/>
  <c r="AR40" i="2" s="1"/>
  <c r="AR41" i="2" s="1"/>
  <c r="AR42" i="2" s="1"/>
  <c r="AR43" i="2" s="1"/>
  <c r="AR44" i="2" s="1"/>
  <c r="AR45" i="2" s="1"/>
  <c r="AR46" i="2" s="1"/>
  <c r="AR47" i="2" s="1"/>
  <c r="AR48" i="2" s="1"/>
  <c r="AR49" i="2" s="1"/>
  <c r="AR50" i="2" s="1"/>
  <c r="AR51" i="2" s="1"/>
  <c r="AR52" i="2" s="1"/>
  <c r="AR53" i="2" s="1"/>
  <c r="AR54" i="2" s="1"/>
  <c r="AR55" i="2" s="1"/>
  <c r="AR56" i="2" s="1"/>
  <c r="AR57" i="2" s="1"/>
  <c r="AR58" i="2" s="1"/>
  <c r="AR59" i="2" s="1"/>
  <c r="AR60" i="2" s="1"/>
  <c r="AR61" i="2" s="1"/>
  <c r="AR62" i="2" s="1"/>
  <c r="AR63" i="2" s="1"/>
  <c r="AR64" i="2" s="1"/>
  <c r="AR65" i="2" s="1"/>
  <c r="AR66" i="2" s="1"/>
  <c r="AR67" i="2" s="1"/>
  <c r="AR68" i="2" s="1"/>
  <c r="AR69" i="2" s="1"/>
  <c r="AR70" i="2" s="1"/>
  <c r="AR71" i="2" s="1"/>
  <c r="AR72" i="2" s="1"/>
  <c r="AR73" i="2" s="1"/>
  <c r="AR74" i="2" s="1"/>
  <c r="AR75" i="2" s="1"/>
  <c r="AR76" i="2" s="1"/>
  <c r="AR77" i="2" s="1"/>
  <c r="AR78" i="2" s="1"/>
  <c r="AR79" i="2" s="1"/>
  <c r="AR80" i="2" s="1"/>
  <c r="AR81" i="2" s="1"/>
  <c r="AR82" i="2" s="1"/>
  <c r="AR83" i="2" s="1"/>
  <c r="AR84" i="2" s="1"/>
  <c r="AR85" i="2" s="1"/>
  <c r="AR86" i="2" s="1"/>
  <c r="AR87" i="2" s="1"/>
  <c r="AR88" i="2" s="1"/>
  <c r="AR89" i="2" s="1"/>
  <c r="AR90" i="2" s="1"/>
  <c r="AR91" i="2" s="1"/>
  <c r="AR92" i="2" s="1"/>
  <c r="AR93" i="2" s="1"/>
  <c r="AR94" i="2" s="1"/>
  <c r="AR95" i="2" s="1"/>
  <c r="AR96" i="2" s="1"/>
  <c r="AR97" i="2" s="1"/>
  <c r="AR98" i="2" s="1"/>
  <c r="AR99" i="2" s="1"/>
  <c r="AR100" i="2" s="1"/>
  <c r="AR101" i="2" s="1"/>
  <c r="AR102" i="2" s="1"/>
  <c r="AR103" i="2" s="1"/>
  <c r="AR104" i="2" s="1"/>
  <c r="AR105" i="2" s="1"/>
  <c r="AR106" i="2" s="1"/>
  <c r="AR107" i="2" s="1"/>
  <c r="AR108" i="2" s="1"/>
  <c r="AR109" i="2" s="1"/>
  <c r="AR110" i="2" s="1"/>
  <c r="AR111" i="2" s="1"/>
  <c r="AR112" i="2" s="1"/>
  <c r="AR113" i="2" s="1"/>
  <c r="AR114" i="2" s="1"/>
  <c r="AR115" i="2" s="1"/>
  <c r="AR116" i="2" s="1"/>
  <c r="AR117" i="2" s="1"/>
  <c r="AR118" i="2" s="1"/>
  <c r="AR119" i="2" s="1"/>
  <c r="AR120" i="2" s="1"/>
  <c r="AR121" i="2" s="1"/>
  <c r="AR122" i="2" s="1"/>
  <c r="AR123" i="2" s="1"/>
  <c r="AR124" i="2" s="1"/>
  <c r="AR125" i="2" s="1"/>
  <c r="AR126" i="2" s="1"/>
  <c r="AR127" i="2" s="1"/>
  <c r="AR128" i="2" s="1"/>
  <c r="AR129" i="2" s="1"/>
  <c r="AR130" i="2" s="1"/>
  <c r="AR131" i="2" s="1"/>
  <c r="AR132" i="2" s="1"/>
  <c r="AR133" i="2" s="1"/>
  <c r="AR134" i="2" s="1"/>
  <c r="AR135" i="2" s="1"/>
  <c r="AR136" i="2" s="1"/>
  <c r="AR137" i="2" s="1"/>
  <c r="AR138" i="2" s="1"/>
  <c r="AR139" i="2" s="1"/>
  <c r="AR140" i="2" s="1"/>
  <c r="AR141" i="2" s="1"/>
  <c r="AR142" i="2" s="1"/>
  <c r="AR143" i="2" s="1"/>
  <c r="AR144" i="2" s="1"/>
  <c r="AR145" i="2" s="1"/>
  <c r="AR146" i="2" s="1"/>
  <c r="AR147" i="2" s="1"/>
  <c r="AR148" i="2" s="1"/>
  <c r="AR149" i="2" s="1"/>
  <c r="AR150" i="2" s="1"/>
  <c r="AR151" i="2" s="1"/>
  <c r="AR152" i="2" s="1"/>
  <c r="AR153" i="2" s="1"/>
  <c r="AR154" i="2" s="1"/>
  <c r="AR155" i="2" s="1"/>
  <c r="AR156" i="2" s="1"/>
  <c r="AR157" i="2" s="1"/>
  <c r="AR158" i="2" s="1"/>
  <c r="AR159" i="2" s="1"/>
  <c r="AR160" i="2" s="1"/>
  <c r="AR161" i="2" s="1"/>
  <c r="AR162" i="2" s="1"/>
  <c r="AR163" i="2" s="1"/>
  <c r="AR164" i="2" s="1"/>
  <c r="AR165" i="2" s="1"/>
  <c r="AR166" i="2" s="1"/>
  <c r="AR167" i="2" s="1"/>
  <c r="AR168" i="2" s="1"/>
  <c r="AR169" i="2" s="1"/>
  <c r="AR170" i="2" s="1"/>
  <c r="AR171" i="2" s="1"/>
  <c r="AR172" i="2" s="1"/>
  <c r="AR173" i="2" s="1"/>
  <c r="AR174" i="2" s="1"/>
  <c r="AR175" i="2" s="1"/>
  <c r="AR176" i="2" s="1"/>
  <c r="AR177" i="2" s="1"/>
  <c r="AR178" i="2" s="1"/>
  <c r="AR179" i="2" s="1"/>
  <c r="AR180" i="2" s="1"/>
  <c r="AR181" i="2" s="1"/>
  <c r="AR182" i="2" s="1"/>
  <c r="AR183" i="2" s="1"/>
  <c r="AR184" i="2" s="1"/>
  <c r="AR185" i="2" s="1"/>
  <c r="AR186" i="2" s="1"/>
  <c r="AR187" i="2" s="1"/>
  <c r="AR188" i="2" s="1"/>
  <c r="AR189" i="2" s="1"/>
  <c r="AR190" i="2" s="1"/>
  <c r="AR191" i="2" s="1"/>
  <c r="AR192" i="2" s="1"/>
  <c r="AR193" i="2" s="1"/>
  <c r="AR194" i="2" s="1"/>
  <c r="AR195" i="2" s="1"/>
  <c r="AR196" i="2" s="1"/>
  <c r="AR197" i="2" s="1"/>
  <c r="AR198" i="2" s="1"/>
  <c r="AR199" i="2" s="1"/>
  <c r="AR200" i="2" s="1"/>
  <c r="AR201" i="2" s="1"/>
  <c r="AR202" i="2" s="1"/>
  <c r="AR203" i="2" s="1"/>
  <c r="AR204" i="2" s="1"/>
  <c r="AR205" i="2" s="1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6" i="2" l="1"/>
  <c r="AR6" i="2" s="1"/>
  <c r="AR8" i="8" l="1"/>
  <c r="AO31" i="8"/>
  <c r="AT27" i="8" l="1"/>
  <c r="AQ27" i="8"/>
  <c r="AS26" i="8" s="1"/>
  <c r="AR26" i="8"/>
  <c r="AR25" i="8"/>
  <c r="AR24" i="8"/>
  <c r="AR23" i="8"/>
  <c r="AR22" i="8"/>
  <c r="AR21" i="8"/>
  <c r="AR20" i="8"/>
  <c r="AR19" i="8"/>
  <c r="AS19" i="8" s="1"/>
  <c r="AR18" i="8"/>
  <c r="AR17" i="8"/>
  <c r="AR16" i="8"/>
  <c r="AR15" i="8"/>
  <c r="AS15" i="8" s="1"/>
  <c r="AR14" i="8"/>
  <c r="AR13" i="8"/>
  <c r="AR12" i="8"/>
  <c r="AR11" i="8"/>
  <c r="AR10" i="8"/>
  <c r="AR9" i="8"/>
  <c r="AR7" i="8"/>
  <c r="AR6" i="8"/>
  <c r="AS6" i="8" s="1"/>
  <c r="AR5" i="8"/>
  <c r="AR4" i="8"/>
  <c r="AB6" i="9"/>
  <c r="AB7" i="9"/>
  <c r="AB8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5" i="9"/>
  <c r="AB56" i="9"/>
  <c r="AB57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74" i="9"/>
  <c r="AB75" i="9"/>
  <c r="AB76" i="9"/>
  <c r="AB77" i="9"/>
  <c r="AB78" i="9"/>
  <c r="AB79" i="9"/>
  <c r="AB80" i="9"/>
  <c r="AB81" i="9"/>
  <c r="AB82" i="9"/>
  <c r="AB83" i="9"/>
  <c r="AB84" i="9"/>
  <c r="AB85" i="9"/>
  <c r="AB86" i="9"/>
  <c r="AB87" i="9"/>
  <c r="AB88" i="9"/>
  <c r="AB89" i="9"/>
  <c r="AB90" i="9"/>
  <c r="AB91" i="9"/>
  <c r="AB92" i="9"/>
  <c r="AB93" i="9"/>
  <c r="AB94" i="9"/>
  <c r="AB95" i="9"/>
  <c r="AB96" i="9"/>
  <c r="AB97" i="9"/>
  <c r="AB98" i="9"/>
  <c r="AB99" i="9"/>
  <c r="AB100" i="9"/>
  <c r="AB101" i="9"/>
  <c r="AB102" i="9"/>
  <c r="AB103" i="9"/>
  <c r="AB104" i="9"/>
  <c r="AB105" i="9"/>
  <c r="AB106" i="9"/>
  <c r="AB107" i="9"/>
  <c r="AB108" i="9"/>
  <c r="AB109" i="9"/>
  <c r="AB110" i="9"/>
  <c r="AB111" i="9"/>
  <c r="AB112" i="9"/>
  <c r="AB113" i="9"/>
  <c r="AB114" i="9"/>
  <c r="AB115" i="9"/>
  <c r="AB116" i="9"/>
  <c r="AB117" i="9"/>
  <c r="AB118" i="9"/>
  <c r="AB119" i="9"/>
  <c r="AB120" i="9"/>
  <c r="AB121" i="9"/>
  <c r="AB122" i="9"/>
  <c r="AB123" i="9"/>
  <c r="AB124" i="9"/>
  <c r="AB125" i="9"/>
  <c r="AB126" i="9"/>
  <c r="AB127" i="9"/>
  <c r="AB128" i="9"/>
  <c r="AB129" i="9"/>
  <c r="AB130" i="9"/>
  <c r="AB131" i="9"/>
  <c r="AB132" i="9"/>
  <c r="AB133" i="9"/>
  <c r="AB134" i="9"/>
  <c r="AB135" i="9"/>
  <c r="AB136" i="9"/>
  <c r="AB137" i="9"/>
  <c r="AB138" i="9"/>
  <c r="AB139" i="9"/>
  <c r="AB140" i="9"/>
  <c r="AB141" i="9"/>
  <c r="AB142" i="9"/>
  <c r="AB143" i="9"/>
  <c r="AB144" i="9"/>
  <c r="AB145" i="9"/>
  <c r="AB146" i="9"/>
  <c r="AB147" i="9"/>
  <c r="AB148" i="9"/>
  <c r="AB149" i="9"/>
  <c r="AB150" i="9"/>
  <c r="AB151" i="9"/>
  <c r="AB152" i="9"/>
  <c r="AB153" i="9"/>
  <c r="AB154" i="9"/>
  <c r="AB155" i="9"/>
  <c r="AB156" i="9"/>
  <c r="AB157" i="9"/>
  <c r="AB158" i="9"/>
  <c r="AB159" i="9"/>
  <c r="AB160" i="9"/>
  <c r="AB161" i="9"/>
  <c r="AB162" i="9"/>
  <c r="AB163" i="9"/>
  <c r="AB164" i="9"/>
  <c r="AB165" i="9"/>
  <c r="AB166" i="9"/>
  <c r="AB167" i="9"/>
  <c r="AB168" i="9"/>
  <c r="AB169" i="9"/>
  <c r="AB170" i="9"/>
  <c r="AB171" i="9"/>
  <c r="AB172" i="9"/>
  <c r="AB173" i="9"/>
  <c r="AB174" i="9"/>
  <c r="AB175" i="9"/>
  <c r="AB176" i="9"/>
  <c r="AB177" i="9"/>
  <c r="AB178" i="9"/>
  <c r="AB179" i="9"/>
  <c r="AB180" i="9"/>
  <c r="AB181" i="9"/>
  <c r="AB182" i="9"/>
  <c r="AB183" i="9"/>
  <c r="AB184" i="9"/>
  <c r="AB185" i="9"/>
  <c r="AB186" i="9"/>
  <c r="AB187" i="9"/>
  <c r="AB188" i="9"/>
  <c r="AB189" i="9"/>
  <c r="AB190" i="9"/>
  <c r="AB191" i="9"/>
  <c r="AB192" i="9"/>
  <c r="AB193" i="9"/>
  <c r="AB194" i="9"/>
  <c r="AB195" i="9"/>
  <c r="AB196" i="9"/>
  <c r="AB197" i="9"/>
  <c r="AB198" i="9"/>
  <c r="AB199" i="9"/>
  <c r="AB200" i="9"/>
  <c r="AB201" i="9"/>
  <c r="AB202" i="9"/>
  <c r="AB203" i="9"/>
  <c r="AB204" i="9"/>
  <c r="AB205" i="9"/>
  <c r="AB206" i="9"/>
  <c r="AB207" i="9"/>
  <c r="AB208" i="9"/>
  <c r="AB209" i="9"/>
  <c r="AB210" i="9"/>
  <c r="AB211" i="9"/>
  <c r="AB212" i="9"/>
  <c r="AB213" i="9"/>
  <c r="AB214" i="9"/>
  <c r="AB215" i="9"/>
  <c r="AB216" i="9"/>
  <c r="AB217" i="9"/>
  <c r="AB218" i="9"/>
  <c r="AB219" i="9"/>
  <c r="AB220" i="9"/>
  <c r="AB221" i="9"/>
  <c r="AB222" i="9"/>
  <c r="AB223" i="9"/>
  <c r="AB224" i="9"/>
  <c r="AB225" i="9"/>
  <c r="AB226" i="9"/>
  <c r="AB227" i="9"/>
  <c r="AB228" i="9"/>
  <c r="AB229" i="9"/>
  <c r="AB230" i="9"/>
  <c r="AB231" i="9"/>
  <c r="AB232" i="9"/>
  <c r="AB233" i="9"/>
  <c r="AB234" i="9"/>
  <c r="AB235" i="9"/>
  <c r="AB236" i="9"/>
  <c r="AB237" i="9"/>
  <c r="AB238" i="9"/>
  <c r="AB239" i="9"/>
  <c r="AB240" i="9"/>
  <c r="AB241" i="9"/>
  <c r="AB242" i="9"/>
  <c r="AB243" i="9"/>
  <c r="AB244" i="9"/>
  <c r="AB245" i="9"/>
  <c r="AB246" i="9"/>
  <c r="AB247" i="9"/>
  <c r="AB248" i="9"/>
  <c r="AB249" i="9"/>
  <c r="AB250" i="9"/>
  <c r="AB251" i="9"/>
  <c r="AB252" i="9"/>
  <c r="AB253" i="9"/>
  <c r="AB254" i="9"/>
  <c r="AB255" i="9"/>
  <c r="AB256" i="9"/>
  <c r="AB257" i="9"/>
  <c r="AB258" i="9"/>
  <c r="AB259" i="9"/>
  <c r="AB260" i="9"/>
  <c r="AB261" i="9"/>
  <c r="AB262" i="9"/>
  <c r="AB263" i="9"/>
  <c r="AB264" i="9"/>
  <c r="AB265" i="9"/>
  <c r="AB266" i="9"/>
  <c r="AB267" i="9"/>
  <c r="AB268" i="9"/>
  <c r="AB269" i="9"/>
  <c r="AB270" i="9"/>
  <c r="AB271" i="9"/>
  <c r="AB272" i="9"/>
  <c r="AB273" i="9"/>
  <c r="AB274" i="9"/>
  <c r="AB275" i="9"/>
  <c r="AB276" i="9"/>
  <c r="AB277" i="9"/>
  <c r="AB278" i="9"/>
  <c r="AB279" i="9"/>
  <c r="AB280" i="9"/>
  <c r="AB281" i="9"/>
  <c r="AB282" i="9"/>
  <c r="AB283" i="9"/>
  <c r="AB284" i="9"/>
  <c r="AB285" i="9"/>
  <c r="AB286" i="9"/>
  <c r="AB287" i="9"/>
  <c r="AB288" i="9"/>
  <c r="AB289" i="9"/>
  <c r="AB290" i="9"/>
  <c r="AB291" i="9"/>
  <c r="AB292" i="9"/>
  <c r="AB293" i="9"/>
  <c r="AB294" i="9"/>
  <c r="AB295" i="9"/>
  <c r="AB296" i="9"/>
  <c r="AB297" i="9"/>
  <c r="AB298" i="9"/>
  <c r="AB299" i="9"/>
  <c r="AB300" i="9"/>
  <c r="AB301" i="9"/>
  <c r="AB302" i="9"/>
  <c r="AB303" i="9"/>
  <c r="AB304" i="9"/>
  <c r="AB305" i="9"/>
  <c r="AB306" i="9"/>
  <c r="AB307" i="9"/>
  <c r="AB308" i="9"/>
  <c r="AB309" i="9"/>
  <c r="AB310" i="9"/>
  <c r="AB311" i="9"/>
  <c r="AB312" i="9"/>
  <c r="AB313" i="9"/>
  <c r="AB314" i="9"/>
  <c r="AB315" i="9"/>
  <c r="AB316" i="9"/>
  <c r="AB317" i="9"/>
  <c r="AB318" i="9"/>
  <c r="AB319" i="9"/>
  <c r="AB320" i="9"/>
  <c r="AB321" i="9"/>
  <c r="AB322" i="9"/>
  <c r="AB323" i="9"/>
  <c r="AB324" i="9"/>
  <c r="AB325" i="9"/>
  <c r="AB326" i="9"/>
  <c r="AB327" i="9"/>
  <c r="AB328" i="9"/>
  <c r="AB329" i="9"/>
  <c r="AB330" i="9"/>
  <c r="AB331" i="9"/>
  <c r="AB332" i="9"/>
  <c r="AB333" i="9"/>
  <c r="AB334" i="9"/>
  <c r="AB335" i="9"/>
  <c r="AB336" i="9"/>
  <c r="AB337" i="9"/>
  <c r="AB338" i="9"/>
  <c r="AB339" i="9"/>
  <c r="AB340" i="9"/>
  <c r="AB341" i="9"/>
  <c r="AB342" i="9"/>
  <c r="AB343" i="9"/>
  <c r="AB344" i="9"/>
  <c r="AB345" i="9"/>
  <c r="AB346" i="9"/>
  <c r="AB347" i="9"/>
  <c r="AB348" i="9"/>
  <c r="AB349" i="9"/>
  <c r="AB350" i="9"/>
  <c r="AB351" i="9"/>
  <c r="AB352" i="9"/>
  <c r="AB353" i="9"/>
  <c r="AB354" i="9"/>
  <c r="AB355" i="9"/>
  <c r="AB356" i="9"/>
  <c r="AB357" i="9"/>
  <c r="AB358" i="9"/>
  <c r="AB359" i="9"/>
  <c r="AB360" i="9"/>
  <c r="AB361" i="9"/>
  <c r="AB362" i="9"/>
  <c r="AB363" i="9"/>
  <c r="AB364" i="9"/>
  <c r="AB365" i="9"/>
  <c r="AB366" i="9"/>
  <c r="AB367" i="9"/>
  <c r="AB368" i="9"/>
  <c r="AB369" i="9"/>
  <c r="AB370" i="9"/>
  <c r="AB371" i="9"/>
  <c r="AB372" i="9"/>
  <c r="AB373" i="9"/>
  <c r="AB374" i="9"/>
  <c r="AB375" i="9"/>
  <c r="AB376" i="9"/>
  <c r="AB377" i="9"/>
  <c r="AB378" i="9"/>
  <c r="AB379" i="9"/>
  <c r="AB380" i="9"/>
  <c r="AB381" i="9"/>
  <c r="AB382" i="9"/>
  <c r="AB383" i="9"/>
  <c r="AB384" i="9"/>
  <c r="AB385" i="9"/>
  <c r="AB386" i="9"/>
  <c r="AB387" i="9"/>
  <c r="AB388" i="9"/>
  <c r="AB389" i="9"/>
  <c r="AB390" i="9"/>
  <c r="AB391" i="9"/>
  <c r="AB392" i="9"/>
  <c r="AB393" i="9"/>
  <c r="AB394" i="9"/>
  <c r="AB395" i="9"/>
  <c r="AB396" i="9"/>
  <c r="AB397" i="9"/>
  <c r="AB398" i="9"/>
  <c r="AB399" i="9"/>
  <c r="AB400" i="9"/>
  <c r="AB401" i="9"/>
  <c r="AB402" i="9"/>
  <c r="AB403" i="9"/>
  <c r="AB404" i="9"/>
  <c r="AB405" i="9"/>
  <c r="AB406" i="9"/>
  <c r="AB407" i="9"/>
  <c r="AB408" i="9"/>
  <c r="AB409" i="9"/>
  <c r="AB410" i="9"/>
  <c r="AB411" i="9"/>
  <c r="AB412" i="9"/>
  <c r="AB413" i="9"/>
  <c r="AB414" i="9"/>
  <c r="AB415" i="9"/>
  <c r="AB416" i="9"/>
  <c r="AB417" i="9"/>
  <c r="AB418" i="9"/>
  <c r="AB419" i="9"/>
  <c r="AB420" i="9"/>
  <c r="AB421" i="9"/>
  <c r="AB422" i="9"/>
  <c r="AB423" i="9"/>
  <c r="AB424" i="9"/>
  <c r="AB425" i="9"/>
  <c r="AB426" i="9"/>
  <c r="AB427" i="9"/>
  <c r="AB428" i="9"/>
  <c r="AB429" i="9"/>
  <c r="AB430" i="9"/>
  <c r="AB431" i="9"/>
  <c r="AB432" i="9"/>
  <c r="AB433" i="9"/>
  <c r="AB434" i="9"/>
  <c r="AB435" i="9"/>
  <c r="AB436" i="9"/>
  <c r="AB437" i="9"/>
  <c r="AB438" i="9"/>
  <c r="AB439" i="9"/>
  <c r="AB440" i="9"/>
  <c r="AB441" i="9"/>
  <c r="AB442" i="9"/>
  <c r="AB443" i="9"/>
  <c r="AB444" i="9"/>
  <c r="AB445" i="9"/>
  <c r="AB446" i="9"/>
  <c r="AB447" i="9"/>
  <c r="AB448" i="9"/>
  <c r="AB449" i="9"/>
  <c r="AB450" i="9"/>
  <c r="AB451" i="9"/>
  <c r="AB452" i="9"/>
  <c r="AB453" i="9"/>
  <c r="AB454" i="9"/>
  <c r="AB455" i="9"/>
  <c r="AB456" i="9"/>
  <c r="AB457" i="9"/>
  <c r="AB458" i="9"/>
  <c r="AB459" i="9"/>
  <c r="AB460" i="9"/>
  <c r="AB461" i="9"/>
  <c r="AB462" i="9"/>
  <c r="AB463" i="9"/>
  <c r="AB464" i="9"/>
  <c r="AB465" i="9"/>
  <c r="AB466" i="9"/>
  <c r="AB467" i="9"/>
  <c r="AB468" i="9"/>
  <c r="AB469" i="9"/>
  <c r="AB470" i="9"/>
  <c r="AB471" i="9"/>
  <c r="AB472" i="9"/>
  <c r="AB473" i="9"/>
  <c r="AB474" i="9"/>
  <c r="AB475" i="9"/>
  <c r="AB476" i="9"/>
  <c r="AB477" i="9"/>
  <c r="AB478" i="9"/>
  <c r="AB479" i="9"/>
  <c r="AB480" i="9"/>
  <c r="AB481" i="9"/>
  <c r="AB482" i="9"/>
  <c r="AB483" i="9"/>
  <c r="AB484" i="9"/>
  <c r="AB485" i="9"/>
  <c r="AB486" i="9"/>
  <c r="AB487" i="9"/>
  <c r="AB488" i="9"/>
  <c r="AB489" i="9"/>
  <c r="AB490" i="9"/>
  <c r="AB491" i="9"/>
  <c r="AB492" i="9"/>
  <c r="AB493" i="9"/>
  <c r="AB494" i="9"/>
  <c r="AB495" i="9"/>
  <c r="AB496" i="9"/>
  <c r="AB497" i="9"/>
  <c r="AB498" i="9"/>
  <c r="AB499" i="9"/>
  <c r="AB500" i="9"/>
  <c r="AB501" i="9"/>
  <c r="AB502" i="9"/>
  <c r="AB503" i="9"/>
  <c r="AB504" i="9"/>
  <c r="AB505" i="9"/>
  <c r="AB506" i="9"/>
  <c r="AB507" i="9"/>
  <c r="AB508" i="9"/>
  <c r="AB509" i="9"/>
  <c r="AB510" i="9"/>
  <c r="AB511" i="9"/>
  <c r="AB512" i="9"/>
  <c r="AB513" i="9"/>
  <c r="AB514" i="9"/>
  <c r="AB515" i="9"/>
  <c r="AB516" i="9"/>
  <c r="AB517" i="9"/>
  <c r="AB518" i="9"/>
  <c r="AB519" i="9"/>
  <c r="AB520" i="9"/>
  <c r="AB521" i="9"/>
  <c r="AB522" i="9"/>
  <c r="AB523" i="9"/>
  <c r="AB524" i="9"/>
  <c r="AB5" i="9"/>
  <c r="AC19" i="9"/>
  <c r="AC20" i="9" s="1"/>
  <c r="AC21" i="9" s="1"/>
  <c r="AC22" i="9" s="1"/>
  <c r="AC23" i="9" s="1"/>
  <c r="AC24" i="9" s="1"/>
  <c r="AC25" i="9" s="1"/>
  <c r="AC26" i="9" s="1"/>
  <c r="AC27" i="9" s="1"/>
  <c r="AC28" i="9" s="1"/>
  <c r="AC29" i="9" s="1"/>
  <c r="AC30" i="9" s="1"/>
  <c r="AC31" i="9" s="1"/>
  <c r="AC32" i="9" s="1"/>
  <c r="AC33" i="9" s="1"/>
  <c r="AC34" i="9" s="1"/>
  <c r="AC35" i="9" s="1"/>
  <c r="AC36" i="9" s="1"/>
  <c r="AC37" i="9" s="1"/>
  <c r="AC38" i="9" s="1"/>
  <c r="AC39" i="9" s="1"/>
  <c r="AC40" i="9" s="1"/>
  <c r="AC41" i="9" s="1"/>
  <c r="AC42" i="9" s="1"/>
  <c r="AC43" i="9" s="1"/>
  <c r="AC44" i="9" s="1"/>
  <c r="AC45" i="9" s="1"/>
  <c r="AC46" i="9" s="1"/>
  <c r="AC47" i="9" s="1"/>
  <c r="AC48" i="9" s="1"/>
  <c r="AC49" i="9" s="1"/>
  <c r="AC50" i="9" s="1"/>
  <c r="AC51" i="9" s="1"/>
  <c r="AC52" i="9" s="1"/>
  <c r="AC53" i="9" s="1"/>
  <c r="AC54" i="9" s="1"/>
  <c r="AC55" i="9" s="1"/>
  <c r="AC56" i="9" s="1"/>
  <c r="AC57" i="9" s="1"/>
  <c r="AC58" i="9" s="1"/>
  <c r="AC59" i="9" s="1"/>
  <c r="AC60" i="9" s="1"/>
  <c r="AC61" i="9" s="1"/>
  <c r="AC62" i="9" s="1"/>
  <c r="AC63" i="9" s="1"/>
  <c r="AC64" i="9" s="1"/>
  <c r="AC65" i="9" s="1"/>
  <c r="AC66" i="9" s="1"/>
  <c r="AC67" i="9" s="1"/>
  <c r="AC68" i="9" s="1"/>
  <c r="AC69" i="9" s="1"/>
  <c r="AC70" i="9" s="1"/>
  <c r="AC71" i="9" s="1"/>
  <c r="AC72" i="9" s="1"/>
  <c r="AC73" i="9" s="1"/>
  <c r="AC74" i="9" s="1"/>
  <c r="AC75" i="9" s="1"/>
  <c r="AC76" i="9" s="1"/>
  <c r="AC77" i="9" s="1"/>
  <c r="AC78" i="9" s="1"/>
  <c r="AC79" i="9" s="1"/>
  <c r="AC80" i="9" s="1"/>
  <c r="AC81" i="9" s="1"/>
  <c r="AC82" i="9" s="1"/>
  <c r="AC83" i="9" s="1"/>
  <c r="AC84" i="9" s="1"/>
  <c r="AC85" i="9" s="1"/>
  <c r="AC86" i="9" s="1"/>
  <c r="AC87" i="9" s="1"/>
  <c r="AC88" i="9" s="1"/>
  <c r="AC89" i="9" s="1"/>
  <c r="AC90" i="9" s="1"/>
  <c r="AC91" i="9" s="1"/>
  <c r="AC92" i="9" s="1"/>
  <c r="AC93" i="9" s="1"/>
  <c r="AC94" i="9" s="1"/>
  <c r="AC95" i="9" s="1"/>
  <c r="AC96" i="9" s="1"/>
  <c r="AC97" i="9" s="1"/>
  <c r="AC98" i="9" s="1"/>
  <c r="AC99" i="9" s="1"/>
  <c r="AC100" i="9" s="1"/>
  <c r="AC101" i="9" s="1"/>
  <c r="AC102" i="9" s="1"/>
  <c r="AC103" i="9" s="1"/>
  <c r="AC104" i="9" s="1"/>
  <c r="AC105" i="9" s="1"/>
  <c r="AC106" i="9" s="1"/>
  <c r="AC107" i="9" s="1"/>
  <c r="AC108" i="9" s="1"/>
  <c r="AC109" i="9" s="1"/>
  <c r="AC110" i="9" s="1"/>
  <c r="AC111" i="9" s="1"/>
  <c r="AC112" i="9" s="1"/>
  <c r="AC113" i="9" s="1"/>
  <c r="AC114" i="9" s="1"/>
  <c r="AC115" i="9" s="1"/>
  <c r="AC116" i="9" s="1"/>
  <c r="AC117" i="9" s="1"/>
  <c r="AC118" i="9" s="1"/>
  <c r="AC119" i="9" s="1"/>
  <c r="AC120" i="9" s="1"/>
  <c r="AC121" i="9" s="1"/>
  <c r="AC122" i="9" s="1"/>
  <c r="AC123" i="9" s="1"/>
  <c r="AC124" i="9" s="1"/>
  <c r="AC125" i="9" s="1"/>
  <c r="AC126" i="9" s="1"/>
  <c r="AC127" i="9" s="1"/>
  <c r="AC128" i="9" s="1"/>
  <c r="AC129" i="9" s="1"/>
  <c r="AC130" i="9" s="1"/>
  <c r="AC131" i="9" s="1"/>
  <c r="AC132" i="9" s="1"/>
  <c r="AC133" i="9" s="1"/>
  <c r="AC134" i="9" s="1"/>
  <c r="AC135" i="9" s="1"/>
  <c r="AC136" i="9" s="1"/>
  <c r="AC137" i="9" s="1"/>
  <c r="AC138" i="9" s="1"/>
  <c r="AC139" i="9" s="1"/>
  <c r="AC140" i="9" s="1"/>
  <c r="AC141" i="9" s="1"/>
  <c r="AC142" i="9" s="1"/>
  <c r="AC143" i="9" s="1"/>
  <c r="AC144" i="9" s="1"/>
  <c r="AC145" i="9" s="1"/>
  <c r="AC146" i="9" s="1"/>
  <c r="AC147" i="9" s="1"/>
  <c r="AC148" i="9" s="1"/>
  <c r="AC149" i="9" s="1"/>
  <c r="AC150" i="9" s="1"/>
  <c r="AC151" i="9" s="1"/>
  <c r="AC152" i="9" s="1"/>
  <c r="AC153" i="9" s="1"/>
  <c r="AC154" i="9" s="1"/>
  <c r="AC155" i="9" s="1"/>
  <c r="AC156" i="9" s="1"/>
  <c r="AC157" i="9" s="1"/>
  <c r="AC158" i="9" s="1"/>
  <c r="AC159" i="9" s="1"/>
  <c r="AC160" i="9" s="1"/>
  <c r="AC161" i="9" s="1"/>
  <c r="AC162" i="9" s="1"/>
  <c r="AC163" i="9" s="1"/>
  <c r="AC164" i="9" s="1"/>
  <c r="AC165" i="9" s="1"/>
  <c r="AC166" i="9" s="1"/>
  <c r="AC167" i="9" s="1"/>
  <c r="AC168" i="9" s="1"/>
  <c r="AC169" i="9" s="1"/>
  <c r="AC170" i="9" s="1"/>
  <c r="AC171" i="9" s="1"/>
  <c r="AC172" i="9" s="1"/>
  <c r="AC173" i="9" s="1"/>
  <c r="AC174" i="9" s="1"/>
  <c r="AC175" i="9" s="1"/>
  <c r="AC176" i="9" s="1"/>
  <c r="AC177" i="9" s="1"/>
  <c r="AC178" i="9" s="1"/>
  <c r="AC179" i="9" s="1"/>
  <c r="AC180" i="9" s="1"/>
  <c r="AC181" i="9" s="1"/>
  <c r="AC182" i="9" s="1"/>
  <c r="AC183" i="9" s="1"/>
  <c r="AC184" i="9" s="1"/>
  <c r="AC185" i="9" s="1"/>
  <c r="AC186" i="9" s="1"/>
  <c r="AC187" i="9" s="1"/>
  <c r="AC188" i="9" s="1"/>
  <c r="AC189" i="9" s="1"/>
  <c r="AC190" i="9" s="1"/>
  <c r="AC191" i="9" s="1"/>
  <c r="AC192" i="9" s="1"/>
  <c r="AC193" i="9" s="1"/>
  <c r="AC194" i="9" s="1"/>
  <c r="AC195" i="9" s="1"/>
  <c r="AC196" i="9" s="1"/>
  <c r="AC197" i="9" s="1"/>
  <c r="AC198" i="9" s="1"/>
  <c r="AC199" i="9" s="1"/>
  <c r="AC200" i="9" s="1"/>
  <c r="AC201" i="9" s="1"/>
  <c r="AC202" i="9" s="1"/>
  <c r="AC203" i="9" s="1"/>
  <c r="AC204" i="9" s="1"/>
  <c r="AC205" i="9" s="1"/>
  <c r="AC206" i="9" s="1"/>
  <c r="AC207" i="9" s="1"/>
  <c r="AC208" i="9" s="1"/>
  <c r="AC209" i="9" s="1"/>
  <c r="AC210" i="9" s="1"/>
  <c r="AC211" i="9" s="1"/>
  <c r="AC212" i="9" s="1"/>
  <c r="AC213" i="9" s="1"/>
  <c r="AC214" i="9" s="1"/>
  <c r="AC215" i="9" s="1"/>
  <c r="AC216" i="9" s="1"/>
  <c r="AC217" i="9" s="1"/>
  <c r="AC218" i="9" s="1"/>
  <c r="AC219" i="9" s="1"/>
  <c r="AC220" i="9" s="1"/>
  <c r="AC221" i="9" s="1"/>
  <c r="AC222" i="9" s="1"/>
  <c r="AC223" i="9" s="1"/>
  <c r="AC224" i="9" s="1"/>
  <c r="AC225" i="9" s="1"/>
  <c r="AC226" i="9" s="1"/>
  <c r="AC227" i="9" s="1"/>
  <c r="AC228" i="9" s="1"/>
  <c r="AC229" i="9" s="1"/>
  <c r="AC230" i="9" s="1"/>
  <c r="AC231" i="9" s="1"/>
  <c r="AC232" i="9" s="1"/>
  <c r="AC233" i="9" s="1"/>
  <c r="AC234" i="9" s="1"/>
  <c r="AC235" i="9" s="1"/>
  <c r="AC236" i="9" s="1"/>
  <c r="AC237" i="9" s="1"/>
  <c r="AC238" i="9" s="1"/>
  <c r="AC239" i="9" s="1"/>
  <c r="AC240" i="9" s="1"/>
  <c r="AC241" i="9" s="1"/>
  <c r="AC242" i="9" s="1"/>
  <c r="AC243" i="9" s="1"/>
  <c r="AC244" i="9" s="1"/>
  <c r="AC245" i="9" s="1"/>
  <c r="AC246" i="9" s="1"/>
  <c r="AC247" i="9" s="1"/>
  <c r="AC248" i="9" s="1"/>
  <c r="AC249" i="9" s="1"/>
  <c r="AC250" i="9" s="1"/>
  <c r="AC251" i="9" s="1"/>
  <c r="AC252" i="9" s="1"/>
  <c r="AC253" i="9" s="1"/>
  <c r="AC254" i="9" s="1"/>
  <c r="AC255" i="9" s="1"/>
  <c r="AC256" i="9" s="1"/>
  <c r="AC257" i="9" s="1"/>
  <c r="AC258" i="9" s="1"/>
  <c r="AC259" i="9" s="1"/>
  <c r="AC260" i="9" s="1"/>
  <c r="AC261" i="9" s="1"/>
  <c r="AC262" i="9" s="1"/>
  <c r="AC263" i="9" s="1"/>
  <c r="AC264" i="9" s="1"/>
  <c r="AC265" i="9" s="1"/>
  <c r="AC266" i="9" s="1"/>
  <c r="AC267" i="9" s="1"/>
  <c r="AC268" i="9" s="1"/>
  <c r="AC269" i="9" s="1"/>
  <c r="AC270" i="9" s="1"/>
  <c r="AC271" i="9" s="1"/>
  <c r="AC272" i="9" s="1"/>
  <c r="AC273" i="9" s="1"/>
  <c r="AC274" i="9" s="1"/>
  <c r="AC275" i="9" s="1"/>
  <c r="AC276" i="9" s="1"/>
  <c r="AC277" i="9" s="1"/>
  <c r="AC278" i="9" s="1"/>
  <c r="AC279" i="9" s="1"/>
  <c r="AC280" i="9" s="1"/>
  <c r="AC281" i="9" s="1"/>
  <c r="AC282" i="9" s="1"/>
  <c r="AC283" i="9" s="1"/>
  <c r="AC284" i="9" s="1"/>
  <c r="AC285" i="9" s="1"/>
  <c r="AC286" i="9" s="1"/>
  <c r="AC287" i="9" s="1"/>
  <c r="AC288" i="9" s="1"/>
  <c r="AC289" i="9" s="1"/>
  <c r="AC290" i="9" s="1"/>
  <c r="AC291" i="9" s="1"/>
  <c r="AC292" i="9" s="1"/>
  <c r="AC293" i="9" s="1"/>
  <c r="AC294" i="9" s="1"/>
  <c r="AC295" i="9" s="1"/>
  <c r="AC296" i="9" s="1"/>
  <c r="AC297" i="9" s="1"/>
  <c r="AC298" i="9" s="1"/>
  <c r="AC299" i="9" s="1"/>
  <c r="AC300" i="9" s="1"/>
  <c r="AC301" i="9" s="1"/>
  <c r="AC302" i="9" s="1"/>
  <c r="AC303" i="9" s="1"/>
  <c r="AC304" i="9" s="1"/>
  <c r="AC305" i="9" s="1"/>
  <c r="AC306" i="9" s="1"/>
  <c r="AC307" i="9" s="1"/>
  <c r="AC308" i="9" s="1"/>
  <c r="AC309" i="9" s="1"/>
  <c r="AC310" i="9" s="1"/>
  <c r="AC311" i="9" s="1"/>
  <c r="AC312" i="9" s="1"/>
  <c r="AC313" i="9" s="1"/>
  <c r="AC314" i="9" s="1"/>
  <c r="AC315" i="9" s="1"/>
  <c r="AC316" i="9" s="1"/>
  <c r="AC317" i="9" s="1"/>
  <c r="AC318" i="9" s="1"/>
  <c r="AC319" i="9" s="1"/>
  <c r="AC320" i="9" s="1"/>
  <c r="AC321" i="9" s="1"/>
  <c r="AC322" i="9" s="1"/>
  <c r="AC323" i="9" s="1"/>
  <c r="AC324" i="9" s="1"/>
  <c r="AC325" i="9" s="1"/>
  <c r="AC326" i="9" s="1"/>
  <c r="AC327" i="9" s="1"/>
  <c r="AC328" i="9" s="1"/>
  <c r="AC329" i="9" s="1"/>
  <c r="AC330" i="9" s="1"/>
  <c r="AC331" i="9" s="1"/>
  <c r="AC332" i="9" s="1"/>
  <c r="AC333" i="9" s="1"/>
  <c r="AC334" i="9" s="1"/>
  <c r="AC335" i="9" s="1"/>
  <c r="AC336" i="9" s="1"/>
  <c r="AC337" i="9" s="1"/>
  <c r="AC338" i="9" s="1"/>
  <c r="AC339" i="9" s="1"/>
  <c r="AC340" i="9" s="1"/>
  <c r="AC341" i="9" s="1"/>
  <c r="AC342" i="9" s="1"/>
  <c r="AC343" i="9" s="1"/>
  <c r="AC344" i="9" s="1"/>
  <c r="AC345" i="9" s="1"/>
  <c r="AC346" i="9" s="1"/>
  <c r="AC347" i="9" s="1"/>
  <c r="AC348" i="9" s="1"/>
  <c r="AC349" i="9" s="1"/>
  <c r="AC350" i="9" s="1"/>
  <c r="AC351" i="9" s="1"/>
  <c r="AC352" i="9" s="1"/>
  <c r="AC353" i="9" s="1"/>
  <c r="AC354" i="9" s="1"/>
  <c r="AC355" i="9" s="1"/>
  <c r="AC356" i="9" s="1"/>
  <c r="AC357" i="9" s="1"/>
  <c r="AC358" i="9" s="1"/>
  <c r="AC359" i="9" s="1"/>
  <c r="AC360" i="9" s="1"/>
  <c r="AC361" i="9" s="1"/>
  <c r="AC362" i="9" s="1"/>
  <c r="AC363" i="9" s="1"/>
  <c r="AC364" i="9" s="1"/>
  <c r="AC365" i="9" s="1"/>
  <c r="AC366" i="9" s="1"/>
  <c r="AC367" i="9" s="1"/>
  <c r="AC368" i="9" s="1"/>
  <c r="AC369" i="9" s="1"/>
  <c r="AC370" i="9" s="1"/>
  <c r="AC371" i="9" s="1"/>
  <c r="AC372" i="9" s="1"/>
  <c r="AC373" i="9" s="1"/>
  <c r="AC374" i="9" s="1"/>
  <c r="AC375" i="9" s="1"/>
  <c r="AC376" i="9" s="1"/>
  <c r="AC377" i="9" s="1"/>
  <c r="AC378" i="9" s="1"/>
  <c r="AC379" i="9" s="1"/>
  <c r="AC380" i="9" s="1"/>
  <c r="AC381" i="9" s="1"/>
  <c r="AC382" i="9" s="1"/>
  <c r="AC383" i="9" s="1"/>
  <c r="AC384" i="9" s="1"/>
  <c r="AC385" i="9" s="1"/>
  <c r="AC386" i="9" s="1"/>
  <c r="AC387" i="9" s="1"/>
  <c r="AC388" i="9" s="1"/>
  <c r="AC389" i="9" s="1"/>
  <c r="AC390" i="9" s="1"/>
  <c r="AC391" i="9" s="1"/>
  <c r="AC392" i="9" s="1"/>
  <c r="AC393" i="9" s="1"/>
  <c r="AC394" i="9" s="1"/>
  <c r="AC395" i="9" s="1"/>
  <c r="AC396" i="9" s="1"/>
  <c r="AC397" i="9" s="1"/>
  <c r="AC398" i="9" s="1"/>
  <c r="AC399" i="9" s="1"/>
  <c r="AC400" i="9" s="1"/>
  <c r="AC401" i="9" s="1"/>
  <c r="AC402" i="9" s="1"/>
  <c r="AC403" i="9" s="1"/>
  <c r="AC404" i="9" s="1"/>
  <c r="AC405" i="9" s="1"/>
  <c r="AC406" i="9" s="1"/>
  <c r="AC407" i="9" s="1"/>
  <c r="AC408" i="9" s="1"/>
  <c r="AC409" i="9" s="1"/>
  <c r="AC410" i="9" s="1"/>
  <c r="AC411" i="9" s="1"/>
  <c r="AC412" i="9" s="1"/>
  <c r="AC413" i="9" s="1"/>
  <c r="AC414" i="9" s="1"/>
  <c r="AC415" i="9" s="1"/>
  <c r="AC416" i="9" s="1"/>
  <c r="AC417" i="9" s="1"/>
  <c r="AC418" i="9" s="1"/>
  <c r="AC419" i="9" s="1"/>
  <c r="AC420" i="9" s="1"/>
  <c r="AC421" i="9" s="1"/>
  <c r="AC422" i="9" s="1"/>
  <c r="AC423" i="9" s="1"/>
  <c r="AC424" i="9" s="1"/>
  <c r="AC425" i="9" s="1"/>
  <c r="AC426" i="9" s="1"/>
  <c r="AC427" i="9" s="1"/>
  <c r="AC428" i="9" s="1"/>
  <c r="AC429" i="9" s="1"/>
  <c r="AC430" i="9" s="1"/>
  <c r="AC431" i="9" s="1"/>
  <c r="AC432" i="9" s="1"/>
  <c r="AC433" i="9" s="1"/>
  <c r="AC434" i="9" s="1"/>
  <c r="AC435" i="9" s="1"/>
  <c r="AC436" i="9" s="1"/>
  <c r="AC437" i="9" s="1"/>
  <c r="AC438" i="9" s="1"/>
  <c r="AC439" i="9" s="1"/>
  <c r="AC440" i="9" s="1"/>
  <c r="AC441" i="9" s="1"/>
  <c r="AC442" i="9" s="1"/>
  <c r="AC443" i="9" s="1"/>
  <c r="AC444" i="9" s="1"/>
  <c r="AC445" i="9" s="1"/>
  <c r="AC446" i="9" s="1"/>
  <c r="AC447" i="9" s="1"/>
  <c r="AC448" i="9" s="1"/>
  <c r="AC449" i="9" s="1"/>
  <c r="AC450" i="9" s="1"/>
  <c r="AC451" i="9" s="1"/>
  <c r="AC452" i="9" s="1"/>
  <c r="AC453" i="9" s="1"/>
  <c r="AC454" i="9" s="1"/>
  <c r="AC455" i="9" s="1"/>
  <c r="AC456" i="9" s="1"/>
  <c r="AC457" i="9" s="1"/>
  <c r="AC458" i="9" s="1"/>
  <c r="AC459" i="9" s="1"/>
  <c r="AC460" i="9" s="1"/>
  <c r="AC461" i="9" s="1"/>
  <c r="AC462" i="9" s="1"/>
  <c r="AC463" i="9" s="1"/>
  <c r="AC464" i="9" s="1"/>
  <c r="AC465" i="9" s="1"/>
  <c r="AC466" i="9" s="1"/>
  <c r="AC467" i="9" s="1"/>
  <c r="AC468" i="9" s="1"/>
  <c r="AC469" i="9" s="1"/>
  <c r="AC470" i="9" s="1"/>
  <c r="AC471" i="9" s="1"/>
  <c r="AC472" i="9" s="1"/>
  <c r="AC473" i="9" s="1"/>
  <c r="AC474" i="9" s="1"/>
  <c r="AC475" i="9" s="1"/>
  <c r="AC476" i="9" s="1"/>
  <c r="AC477" i="9" s="1"/>
  <c r="AC478" i="9" s="1"/>
  <c r="AC479" i="9" s="1"/>
  <c r="AC480" i="9" s="1"/>
  <c r="AC481" i="9" s="1"/>
  <c r="AC482" i="9" s="1"/>
  <c r="AC483" i="9" s="1"/>
  <c r="AC484" i="9" s="1"/>
  <c r="AC485" i="9" s="1"/>
  <c r="AC486" i="9" s="1"/>
  <c r="AC487" i="9" s="1"/>
  <c r="AC488" i="9" s="1"/>
  <c r="AC489" i="9" s="1"/>
  <c r="AC490" i="9" s="1"/>
  <c r="AC491" i="9" s="1"/>
  <c r="AC492" i="9" s="1"/>
  <c r="AC493" i="9" s="1"/>
  <c r="AC494" i="9" s="1"/>
  <c r="AC495" i="9" s="1"/>
  <c r="AC496" i="9" s="1"/>
  <c r="AC497" i="9" s="1"/>
  <c r="AC498" i="9" s="1"/>
  <c r="AC499" i="9" s="1"/>
  <c r="AC500" i="9" s="1"/>
  <c r="AC501" i="9" s="1"/>
  <c r="AC502" i="9" s="1"/>
  <c r="AC503" i="9" s="1"/>
  <c r="AC504" i="9" s="1"/>
  <c r="AC505" i="9" s="1"/>
  <c r="AC506" i="9" s="1"/>
  <c r="AC507" i="9" s="1"/>
  <c r="AC508" i="9" s="1"/>
  <c r="AC509" i="9" s="1"/>
  <c r="AC510" i="9" s="1"/>
  <c r="AC511" i="9" s="1"/>
  <c r="AC512" i="9" s="1"/>
  <c r="AC513" i="9" s="1"/>
  <c r="AC514" i="9" s="1"/>
  <c r="AC515" i="9" s="1"/>
  <c r="AC516" i="9" s="1"/>
  <c r="AC517" i="9" s="1"/>
  <c r="AC518" i="9" s="1"/>
  <c r="AC519" i="9" s="1"/>
  <c r="AC520" i="9" s="1"/>
  <c r="AC521" i="9" s="1"/>
  <c r="AC522" i="9" s="1"/>
  <c r="AC523" i="9" s="1"/>
  <c r="AC524" i="9" s="1"/>
  <c r="AC9" i="9"/>
  <c r="AC10" i="9" s="1"/>
  <c r="AC11" i="9" s="1"/>
  <c r="AC12" i="9" s="1"/>
  <c r="AC13" i="9" s="1"/>
  <c r="AC14" i="9" s="1"/>
  <c r="AC15" i="9" s="1"/>
  <c r="AC16" i="9" s="1"/>
  <c r="AC17" i="9" s="1"/>
  <c r="AC18" i="9" s="1"/>
  <c r="AC7" i="9"/>
  <c r="AC8" i="9" s="1"/>
  <c r="AC6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L5" i="9"/>
  <c r="L6" i="9" s="1"/>
  <c r="L7" i="9" s="1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AS5" i="8" l="1"/>
  <c r="AS18" i="8"/>
  <c r="AS7" i="8"/>
  <c r="AS9" i="8"/>
  <c r="AS21" i="8"/>
  <c r="AS10" i="8"/>
  <c r="AS22" i="8"/>
  <c r="AS11" i="8"/>
  <c r="AS12" i="8"/>
  <c r="AS13" i="8"/>
  <c r="AS25" i="8"/>
  <c r="AS14" i="8"/>
  <c r="AS16" i="8"/>
  <c r="AS4" i="8"/>
  <c r="AS17" i="8"/>
  <c r="AS24" i="8"/>
  <c r="AS23" i="8"/>
  <c r="AS20" i="8"/>
  <c r="AS8" i="8"/>
  <c r="AU27" i="8" l="1"/>
  <c r="AW27" i="8" l="1"/>
  <c r="AH8" i="8" l="1"/>
  <c r="AH9" i="8"/>
  <c r="AH10" i="8"/>
  <c r="AH11" i="8"/>
  <c r="AH12" i="8"/>
  <c r="AH13" i="8"/>
  <c r="AH14" i="8"/>
  <c r="AH15" i="8"/>
  <c r="AH16" i="8"/>
  <c r="AH17" i="8"/>
  <c r="AH18" i="8"/>
  <c r="AH19" i="8"/>
  <c r="AH20" i="8"/>
  <c r="AH21" i="8"/>
  <c r="AH22" i="8"/>
  <c r="AH23" i="8"/>
  <c r="AH24" i="8"/>
  <c r="AH25" i="8"/>
  <c r="AH26" i="8"/>
  <c r="AH27" i="8"/>
  <c r="AH28" i="8"/>
  <c r="AH29" i="8"/>
  <c r="AH30" i="8"/>
  <c r="AH31" i="8"/>
  <c r="AH32" i="8"/>
  <c r="AH33" i="8"/>
  <c r="AH34" i="8"/>
  <c r="AH35" i="8"/>
  <c r="AH36" i="8"/>
  <c r="AH37" i="8"/>
  <c r="AH38" i="8"/>
  <c r="AH39" i="8"/>
  <c r="AH40" i="8"/>
  <c r="AH41" i="8"/>
  <c r="AH42" i="8"/>
  <c r="AH43" i="8"/>
  <c r="AH44" i="8"/>
  <c r="AH45" i="8"/>
  <c r="AH46" i="8"/>
  <c r="AH47" i="8"/>
  <c r="AH48" i="8"/>
  <c r="AH49" i="8"/>
  <c r="AH50" i="8"/>
  <c r="AH51" i="8"/>
  <c r="AH52" i="8"/>
  <c r="AH53" i="8"/>
  <c r="AH54" i="8"/>
  <c r="AH55" i="8"/>
  <c r="AH56" i="8"/>
  <c r="AH57" i="8"/>
  <c r="AH58" i="8"/>
  <c r="AH59" i="8"/>
  <c r="AH60" i="8"/>
  <c r="AH61" i="8"/>
  <c r="AH62" i="8"/>
  <c r="AH63" i="8"/>
  <c r="AH64" i="8"/>
  <c r="AH65" i="8"/>
  <c r="AH66" i="8"/>
  <c r="AH67" i="8"/>
  <c r="AH68" i="8"/>
  <c r="AH69" i="8"/>
  <c r="AH70" i="8"/>
  <c r="AH71" i="8"/>
  <c r="AH72" i="8"/>
  <c r="AH73" i="8"/>
  <c r="AH74" i="8"/>
  <c r="AH75" i="8"/>
  <c r="AH76" i="8"/>
  <c r="AH77" i="8"/>
  <c r="AH78" i="8"/>
  <c r="AH79" i="8"/>
  <c r="AH80" i="8"/>
  <c r="AH81" i="8"/>
  <c r="AH82" i="8"/>
  <c r="AH83" i="8"/>
  <c r="AH84" i="8"/>
  <c r="AH85" i="8"/>
  <c r="AH86" i="8"/>
  <c r="AH87" i="8"/>
  <c r="AH88" i="8"/>
  <c r="AH89" i="8"/>
  <c r="AH90" i="8"/>
  <c r="AH91" i="8"/>
  <c r="AH92" i="8"/>
  <c r="AH93" i="8"/>
  <c r="AH94" i="8"/>
  <c r="AH95" i="8"/>
  <c r="AH96" i="8"/>
  <c r="AH97" i="8"/>
  <c r="AH98" i="8"/>
  <c r="AH99" i="8"/>
  <c r="AH100" i="8"/>
  <c r="AH101" i="8"/>
  <c r="AH102" i="8"/>
  <c r="AH103" i="8"/>
  <c r="AH104" i="8"/>
  <c r="AH105" i="8"/>
  <c r="AH106" i="8"/>
  <c r="AH107" i="8"/>
  <c r="AH108" i="8"/>
  <c r="AH109" i="8"/>
  <c r="AH110" i="8"/>
  <c r="AH111" i="8"/>
  <c r="AH112" i="8"/>
  <c r="AH113" i="8"/>
  <c r="AH114" i="8"/>
  <c r="AH115" i="8"/>
  <c r="AH116" i="8"/>
  <c r="AH117" i="8"/>
  <c r="AH118" i="8"/>
  <c r="AH119" i="8"/>
  <c r="AH120" i="8"/>
  <c r="AH121" i="8"/>
  <c r="AH122" i="8"/>
  <c r="AH123" i="8"/>
  <c r="AH124" i="8"/>
  <c r="AH125" i="8"/>
  <c r="AH126" i="8"/>
  <c r="AH127" i="8"/>
  <c r="AH128" i="8"/>
  <c r="AH129" i="8"/>
  <c r="AH130" i="8"/>
  <c r="AH131" i="8"/>
  <c r="AH132" i="8"/>
  <c r="AH133" i="8"/>
  <c r="AH134" i="8"/>
  <c r="AH135" i="8"/>
  <c r="AH136" i="8"/>
  <c r="AH137" i="8"/>
  <c r="AH138" i="8"/>
  <c r="AH139" i="8"/>
  <c r="AH140" i="8"/>
  <c r="AH141" i="8"/>
  <c r="AH142" i="8"/>
  <c r="AH143" i="8"/>
  <c r="AH144" i="8"/>
  <c r="AH145" i="8"/>
  <c r="AH146" i="8"/>
  <c r="AH147" i="8"/>
  <c r="AH148" i="8"/>
  <c r="AH149" i="8"/>
  <c r="AH150" i="8"/>
  <c r="AH151" i="8"/>
  <c r="AH152" i="8"/>
  <c r="AH153" i="8"/>
  <c r="AH154" i="8"/>
  <c r="AH155" i="8"/>
  <c r="AH156" i="8"/>
  <c r="AH157" i="8"/>
  <c r="AH158" i="8"/>
  <c r="AH159" i="8"/>
  <c r="AH160" i="8"/>
  <c r="AH161" i="8"/>
  <c r="AH162" i="8"/>
  <c r="AH163" i="8"/>
  <c r="AH164" i="8"/>
  <c r="AH165" i="8"/>
  <c r="AH166" i="8"/>
  <c r="AH167" i="8"/>
  <c r="AH168" i="8"/>
  <c r="AH169" i="8"/>
  <c r="AH170" i="8"/>
  <c r="AH171" i="8"/>
  <c r="AH172" i="8"/>
  <c r="AH173" i="8"/>
  <c r="AH174" i="8"/>
  <c r="AH175" i="8"/>
  <c r="AH176" i="8"/>
  <c r="AH177" i="8"/>
  <c r="AH178" i="8"/>
  <c r="AH179" i="8"/>
  <c r="AH180" i="8"/>
  <c r="AH181" i="8"/>
  <c r="AH182" i="8"/>
  <c r="AH183" i="8"/>
  <c r="AH184" i="8"/>
  <c r="AH185" i="8"/>
  <c r="AH186" i="8"/>
  <c r="AH187" i="8"/>
  <c r="AH188" i="8"/>
  <c r="AH189" i="8"/>
  <c r="AH190" i="8"/>
  <c r="AH191" i="8"/>
  <c r="AH192" i="8"/>
  <c r="AH193" i="8"/>
  <c r="AH194" i="8"/>
  <c r="AH195" i="8"/>
  <c r="AH196" i="8"/>
  <c r="AH197" i="8"/>
  <c r="AH198" i="8"/>
  <c r="AH199" i="8"/>
  <c r="AH200" i="8"/>
  <c r="AH201" i="8"/>
  <c r="AH202" i="8"/>
  <c r="AH203" i="8"/>
  <c r="AH204" i="8"/>
  <c r="AH205" i="8"/>
  <c r="AH206" i="8"/>
  <c r="AH207" i="8"/>
  <c r="AH208" i="8"/>
  <c r="AH209" i="8"/>
  <c r="AH210" i="8"/>
  <c r="AH211" i="8"/>
  <c r="AH212" i="8"/>
  <c r="AH213" i="8"/>
  <c r="AH214" i="8"/>
  <c r="AH215" i="8"/>
  <c r="AH216" i="8"/>
  <c r="AH217" i="8"/>
  <c r="AH218" i="8"/>
  <c r="AH219" i="8"/>
  <c r="AH220" i="8"/>
  <c r="AH221" i="8"/>
  <c r="AH222" i="8"/>
  <c r="AH223" i="8"/>
  <c r="AH224" i="8"/>
  <c r="AH225" i="8"/>
  <c r="AH226" i="8"/>
  <c r="AH227" i="8"/>
  <c r="AH228" i="8"/>
  <c r="AH229" i="8"/>
  <c r="AH230" i="8"/>
  <c r="AH231" i="8"/>
  <c r="AH232" i="8"/>
  <c r="AH233" i="8"/>
  <c r="AH234" i="8"/>
  <c r="AH235" i="8"/>
  <c r="AH236" i="8"/>
  <c r="AH237" i="8"/>
  <c r="AH238" i="8"/>
  <c r="AH239" i="8"/>
  <c r="AH240" i="8"/>
  <c r="AH241" i="8"/>
  <c r="AH242" i="8"/>
  <c r="AH243" i="8"/>
  <c r="AH244" i="8"/>
  <c r="AH245" i="8"/>
  <c r="AH246" i="8"/>
  <c r="AH247" i="8"/>
  <c r="AH248" i="8"/>
  <c r="AH249" i="8"/>
  <c r="AH250" i="8"/>
  <c r="AH251" i="8"/>
  <c r="AH252" i="8"/>
  <c r="AH253" i="8"/>
  <c r="AH254" i="8"/>
  <c r="AH255" i="8"/>
  <c r="AH256" i="8"/>
  <c r="AH257" i="8"/>
  <c r="AH258" i="8"/>
  <c r="AH259" i="8"/>
  <c r="AH260" i="8"/>
  <c r="AH261" i="8"/>
  <c r="AH262" i="8"/>
  <c r="AH263" i="8"/>
  <c r="AH264" i="8"/>
  <c r="AH265" i="8"/>
  <c r="AH266" i="8"/>
  <c r="AH267" i="8"/>
  <c r="AH268" i="8"/>
  <c r="AH269" i="8"/>
  <c r="AH270" i="8"/>
  <c r="AH271" i="8"/>
  <c r="AH272" i="8"/>
  <c r="AH273" i="8"/>
  <c r="AH274" i="8"/>
  <c r="AH275" i="8"/>
  <c r="AH276" i="8"/>
  <c r="AH277" i="8"/>
  <c r="AH278" i="8"/>
  <c r="AH279" i="8"/>
  <c r="AH280" i="8"/>
  <c r="AH281" i="8"/>
  <c r="AH282" i="8"/>
  <c r="AH283" i="8"/>
  <c r="AH284" i="8"/>
  <c r="AH285" i="8"/>
  <c r="AH286" i="8"/>
  <c r="AH287" i="8"/>
  <c r="AH288" i="8"/>
  <c r="AH289" i="8"/>
  <c r="AH290" i="8"/>
  <c r="AH291" i="8"/>
  <c r="AH292" i="8"/>
  <c r="AH293" i="8"/>
  <c r="AH294" i="8"/>
  <c r="AH295" i="8"/>
  <c r="AH296" i="8"/>
  <c r="AH297" i="8"/>
  <c r="AH298" i="8"/>
  <c r="AH299" i="8"/>
  <c r="AH300" i="8"/>
  <c r="AH301" i="8"/>
  <c r="AH302" i="8"/>
  <c r="AH303" i="8"/>
  <c r="AH304" i="8"/>
  <c r="AH305" i="8"/>
  <c r="AH306" i="8"/>
  <c r="AH307" i="8"/>
  <c r="AH308" i="8"/>
  <c r="AH309" i="8"/>
  <c r="AH310" i="8"/>
  <c r="AH311" i="8"/>
  <c r="AH312" i="8"/>
  <c r="AH313" i="8"/>
  <c r="AH314" i="8"/>
  <c r="AH315" i="8"/>
  <c r="AH316" i="8"/>
  <c r="AH317" i="8"/>
  <c r="AH318" i="8"/>
  <c r="AH319" i="8"/>
  <c r="AH320" i="8"/>
  <c r="AH321" i="8"/>
  <c r="AH322" i="8"/>
  <c r="AH323" i="8"/>
  <c r="AH324" i="8"/>
  <c r="AH325" i="8"/>
  <c r="AH326" i="8"/>
  <c r="AH327" i="8"/>
  <c r="AH328" i="8"/>
  <c r="AH329" i="8"/>
  <c r="AH330" i="8"/>
  <c r="AH331" i="8"/>
  <c r="AH332" i="8"/>
  <c r="AH333" i="8"/>
  <c r="AH334" i="8"/>
  <c r="AH335" i="8"/>
  <c r="AH336" i="8"/>
  <c r="AH337" i="8"/>
  <c r="AH338" i="8"/>
  <c r="AH339" i="8"/>
  <c r="AH340" i="8"/>
  <c r="AH341" i="8"/>
  <c r="AH342" i="8"/>
  <c r="AH343" i="8"/>
  <c r="AH344" i="8"/>
  <c r="AH345" i="8"/>
  <c r="AH346" i="8"/>
  <c r="AH347" i="8"/>
  <c r="AH348" i="8"/>
  <c r="AH349" i="8"/>
  <c r="AH350" i="8"/>
  <c r="AH351" i="8"/>
  <c r="AH352" i="8"/>
  <c r="AH353" i="8"/>
  <c r="AH354" i="8"/>
  <c r="AH355" i="8"/>
  <c r="AH356" i="8"/>
  <c r="AH357" i="8"/>
  <c r="AH358" i="8"/>
  <c r="AH359" i="8"/>
  <c r="AH360" i="8"/>
  <c r="AH361" i="8"/>
  <c r="AH362" i="8"/>
  <c r="AH363" i="8"/>
  <c r="AH364" i="8"/>
  <c r="AH365" i="8"/>
  <c r="AH366" i="8"/>
  <c r="AH367" i="8"/>
  <c r="AH368" i="8"/>
  <c r="AH369" i="8"/>
  <c r="AH370" i="8"/>
  <c r="AH371" i="8"/>
  <c r="AH372" i="8"/>
  <c r="AH373" i="8"/>
  <c r="AH374" i="8"/>
  <c r="AH375" i="8"/>
  <c r="AH376" i="8"/>
  <c r="AH377" i="8"/>
  <c r="AH378" i="8"/>
  <c r="AH379" i="8"/>
  <c r="AH380" i="8"/>
  <c r="AH381" i="8"/>
  <c r="AH382" i="8"/>
  <c r="AH383" i="8"/>
  <c r="AH384" i="8"/>
  <c r="AH385" i="8"/>
  <c r="AH386" i="8"/>
  <c r="AH387" i="8"/>
  <c r="AH388" i="8"/>
  <c r="AH389" i="8"/>
  <c r="AH390" i="8"/>
  <c r="AH391" i="8"/>
  <c r="AH392" i="8"/>
  <c r="AH393" i="8"/>
  <c r="AH394" i="8"/>
  <c r="AH395" i="8"/>
  <c r="AH396" i="8"/>
  <c r="AH397" i="8"/>
  <c r="AH398" i="8"/>
  <c r="AH399" i="8"/>
  <c r="AH400" i="8"/>
  <c r="AH401" i="8"/>
  <c r="AH402" i="8"/>
  <c r="AH403" i="8"/>
  <c r="AH404" i="8"/>
  <c r="AH405" i="8"/>
  <c r="AH406" i="8"/>
  <c r="AH407" i="8"/>
  <c r="AH408" i="8"/>
  <c r="AH409" i="8"/>
  <c r="AH410" i="8"/>
  <c r="AH411" i="8"/>
  <c r="AH412" i="8"/>
  <c r="AH413" i="8"/>
  <c r="AH414" i="8"/>
  <c r="AH415" i="8"/>
  <c r="AH416" i="8"/>
  <c r="AH417" i="8"/>
  <c r="AH418" i="8"/>
  <c r="AH419" i="8"/>
  <c r="AH420" i="8"/>
  <c r="AH421" i="8"/>
  <c r="AH422" i="8"/>
  <c r="AH423" i="8"/>
  <c r="AH424" i="8"/>
  <c r="AH425" i="8"/>
  <c r="AH426" i="8"/>
  <c r="AH427" i="8"/>
  <c r="AH428" i="8"/>
  <c r="AH429" i="8"/>
  <c r="AH430" i="8"/>
  <c r="AH431" i="8"/>
  <c r="AH432" i="8"/>
  <c r="AH433" i="8"/>
  <c r="AH434" i="8"/>
  <c r="AH435" i="8"/>
  <c r="AH436" i="8"/>
  <c r="AH437" i="8"/>
  <c r="AH438" i="8"/>
  <c r="AH439" i="8"/>
  <c r="AH440" i="8"/>
  <c r="AH441" i="8"/>
  <c r="AH442" i="8"/>
  <c r="AH443" i="8"/>
  <c r="AH444" i="8"/>
  <c r="AH445" i="8"/>
  <c r="AH446" i="8"/>
  <c r="AH447" i="8"/>
  <c r="AH448" i="8"/>
  <c r="AH449" i="8"/>
  <c r="AH450" i="8"/>
  <c r="AH451" i="8"/>
  <c r="AH452" i="8"/>
  <c r="AH453" i="8"/>
  <c r="AH454" i="8"/>
  <c r="AH455" i="8"/>
  <c r="AH456" i="8"/>
  <c r="AH457" i="8"/>
  <c r="AH458" i="8"/>
  <c r="AH459" i="8"/>
  <c r="AH460" i="8"/>
  <c r="AH461" i="8"/>
  <c r="AH462" i="8"/>
  <c r="AH463" i="8"/>
  <c r="AH464" i="8"/>
  <c r="AH465" i="8"/>
  <c r="AH466" i="8"/>
  <c r="AH467" i="8"/>
  <c r="AH468" i="8"/>
  <c r="AH469" i="8"/>
  <c r="AH470" i="8"/>
  <c r="AH471" i="8"/>
  <c r="AH472" i="8"/>
  <c r="AH473" i="8"/>
  <c r="AH474" i="8"/>
  <c r="AH475" i="8"/>
  <c r="AH476" i="8"/>
  <c r="AH477" i="8"/>
  <c r="AH478" i="8"/>
  <c r="AH479" i="8"/>
  <c r="AH480" i="8"/>
  <c r="AH481" i="8"/>
  <c r="AH482" i="8"/>
  <c r="AH483" i="8"/>
  <c r="AH484" i="8"/>
  <c r="AH485" i="8"/>
  <c r="AH486" i="8"/>
  <c r="AH487" i="8"/>
  <c r="AH488" i="8"/>
  <c r="AH489" i="8"/>
  <c r="AH490" i="8"/>
  <c r="AH491" i="8"/>
  <c r="AH492" i="8"/>
  <c r="AH493" i="8"/>
  <c r="AH494" i="8"/>
  <c r="AH495" i="8"/>
  <c r="AH496" i="8"/>
  <c r="AH497" i="8"/>
  <c r="AH498" i="8"/>
  <c r="AH499" i="8"/>
  <c r="AH500" i="8"/>
  <c r="AH501" i="8"/>
  <c r="AH502" i="8"/>
  <c r="AH503" i="8"/>
  <c r="AH504" i="8"/>
  <c r="AH505" i="8"/>
  <c r="AH506" i="8"/>
  <c r="AH507" i="8"/>
  <c r="AH508" i="8"/>
  <c r="AH509" i="8"/>
  <c r="AH510" i="8"/>
  <c r="AH511" i="8"/>
  <c r="AH512" i="8"/>
  <c r="AH513" i="8"/>
  <c r="AH514" i="8"/>
  <c r="AH515" i="8"/>
  <c r="AH516" i="8"/>
  <c r="AH517" i="8"/>
  <c r="AH518" i="8"/>
  <c r="AH519" i="8"/>
  <c r="AH520" i="8"/>
  <c r="AH521" i="8"/>
  <c r="AH522" i="8"/>
  <c r="AH523" i="8"/>
  <c r="AH524" i="8"/>
  <c r="AH525" i="8"/>
  <c r="AH526" i="8"/>
  <c r="AH7" i="8"/>
  <c r="H13" i="8"/>
  <c r="B5" i="9" l="1"/>
  <c r="AJ7" i="8"/>
  <c r="AJ8" i="8"/>
  <c r="AJ9" i="8"/>
  <c r="AJ10" i="8"/>
  <c r="AJ11" i="8"/>
  <c r="AJ12" i="8"/>
  <c r="AJ13" i="8"/>
  <c r="AJ14" i="8"/>
  <c r="AJ15" i="8"/>
  <c r="AJ16" i="8"/>
  <c r="AJ17" i="8"/>
  <c r="AJ18" i="8"/>
  <c r="AJ19" i="8"/>
  <c r="AJ20" i="8"/>
  <c r="AJ21" i="8"/>
  <c r="AJ22" i="8"/>
  <c r="AJ23" i="8"/>
  <c r="AJ24" i="8"/>
  <c r="AJ25" i="8"/>
  <c r="AJ26" i="8"/>
  <c r="AJ27" i="8"/>
  <c r="AJ28" i="8"/>
  <c r="AJ29" i="8"/>
  <c r="AJ30" i="8"/>
  <c r="AJ31" i="8"/>
  <c r="AJ32" i="8"/>
  <c r="AJ33" i="8"/>
  <c r="AJ34" i="8"/>
  <c r="AJ35" i="8"/>
  <c r="AJ36" i="8"/>
  <c r="AJ37" i="8"/>
  <c r="AJ38" i="8"/>
  <c r="AJ39" i="8"/>
  <c r="AJ40" i="8"/>
  <c r="AJ41" i="8"/>
  <c r="AJ42" i="8"/>
  <c r="AJ43" i="8"/>
  <c r="AJ44" i="8"/>
  <c r="AJ45" i="8"/>
  <c r="AJ46" i="8"/>
  <c r="AJ47" i="8"/>
  <c r="AJ48" i="8"/>
  <c r="AJ49" i="8"/>
  <c r="AJ50" i="8"/>
  <c r="AJ51" i="8"/>
  <c r="AJ52" i="8"/>
  <c r="AJ53" i="8"/>
  <c r="AJ54" i="8"/>
  <c r="AJ55" i="8"/>
  <c r="AJ56" i="8"/>
  <c r="AJ57" i="8"/>
  <c r="AJ58" i="8"/>
  <c r="AJ59" i="8"/>
  <c r="AJ60" i="8"/>
  <c r="AJ61" i="8"/>
  <c r="AJ62" i="8"/>
  <c r="AJ63" i="8"/>
  <c r="AJ64" i="8"/>
  <c r="AJ65" i="8"/>
  <c r="AJ66" i="8"/>
  <c r="AJ67" i="8"/>
  <c r="AJ68" i="8"/>
  <c r="AJ69" i="8"/>
  <c r="AJ70" i="8"/>
  <c r="AJ71" i="8"/>
  <c r="AJ72" i="8"/>
  <c r="AJ73" i="8"/>
  <c r="AJ74" i="8"/>
  <c r="AJ75" i="8"/>
  <c r="AJ76" i="8"/>
  <c r="AJ77" i="8"/>
  <c r="AJ78" i="8"/>
  <c r="AJ79" i="8"/>
  <c r="AJ80" i="8"/>
  <c r="AJ81" i="8"/>
  <c r="AJ82" i="8"/>
  <c r="AJ83" i="8"/>
  <c r="AJ84" i="8"/>
  <c r="AJ85" i="8"/>
  <c r="AJ86" i="8"/>
  <c r="AJ87" i="8"/>
  <c r="AJ88" i="8"/>
  <c r="AJ89" i="8"/>
  <c r="AJ90" i="8"/>
  <c r="AJ91" i="8"/>
  <c r="AJ92" i="8"/>
  <c r="AJ93" i="8"/>
  <c r="AJ94" i="8"/>
  <c r="AJ95" i="8"/>
  <c r="AJ96" i="8"/>
  <c r="AJ97" i="8"/>
  <c r="AJ98" i="8"/>
  <c r="AJ99" i="8"/>
  <c r="AJ100" i="8"/>
  <c r="AJ101" i="8"/>
  <c r="AJ102" i="8"/>
  <c r="AJ103" i="8"/>
  <c r="AJ104" i="8"/>
  <c r="AJ105" i="8"/>
  <c r="AJ106" i="8"/>
  <c r="AJ107" i="8"/>
  <c r="AJ108" i="8"/>
  <c r="AJ109" i="8"/>
  <c r="AJ110" i="8"/>
  <c r="AJ111" i="8"/>
  <c r="AJ112" i="8"/>
  <c r="AJ113" i="8"/>
  <c r="AJ114" i="8"/>
  <c r="AJ115" i="8"/>
  <c r="AJ116" i="8"/>
  <c r="AJ117" i="8"/>
  <c r="AJ118" i="8"/>
  <c r="AJ119" i="8"/>
  <c r="AJ120" i="8"/>
  <c r="AJ121" i="8"/>
  <c r="AJ122" i="8"/>
  <c r="AJ123" i="8"/>
  <c r="AJ124" i="8"/>
  <c r="AJ125" i="8"/>
  <c r="AJ126" i="8"/>
  <c r="AJ127" i="8"/>
  <c r="AJ128" i="8"/>
  <c r="AJ129" i="8"/>
  <c r="AJ130" i="8"/>
  <c r="AJ131" i="8"/>
  <c r="AJ132" i="8"/>
  <c r="AJ133" i="8"/>
  <c r="AJ134" i="8"/>
  <c r="AJ135" i="8"/>
  <c r="AJ136" i="8"/>
  <c r="AJ137" i="8"/>
  <c r="AJ138" i="8"/>
  <c r="AJ139" i="8"/>
  <c r="AJ140" i="8"/>
  <c r="AJ141" i="8"/>
  <c r="AJ142" i="8"/>
  <c r="AJ143" i="8"/>
  <c r="AJ144" i="8"/>
  <c r="AJ145" i="8"/>
  <c r="AJ146" i="8"/>
  <c r="AJ147" i="8"/>
  <c r="AJ148" i="8"/>
  <c r="AJ149" i="8"/>
  <c r="AJ150" i="8"/>
  <c r="AJ151" i="8"/>
  <c r="AJ152" i="8"/>
  <c r="AJ153" i="8"/>
  <c r="AJ154" i="8"/>
  <c r="AJ155" i="8"/>
  <c r="AJ156" i="8"/>
  <c r="AJ157" i="8"/>
  <c r="AJ158" i="8"/>
  <c r="AJ159" i="8"/>
  <c r="AJ160" i="8"/>
  <c r="AJ161" i="8"/>
  <c r="AJ162" i="8"/>
  <c r="AJ163" i="8"/>
  <c r="AJ164" i="8"/>
  <c r="AJ165" i="8"/>
  <c r="AJ166" i="8"/>
  <c r="AJ167" i="8"/>
  <c r="AJ168" i="8"/>
  <c r="AJ169" i="8"/>
  <c r="AJ170" i="8"/>
  <c r="AJ171" i="8"/>
  <c r="AJ172" i="8"/>
  <c r="AJ173" i="8"/>
  <c r="AJ174" i="8"/>
  <c r="AJ175" i="8"/>
  <c r="AJ176" i="8"/>
  <c r="AJ177" i="8"/>
  <c r="AJ178" i="8"/>
  <c r="AJ179" i="8"/>
  <c r="AJ180" i="8"/>
  <c r="AJ181" i="8"/>
  <c r="AJ182" i="8"/>
  <c r="AJ183" i="8"/>
  <c r="AJ184" i="8"/>
  <c r="AJ185" i="8"/>
  <c r="AJ186" i="8"/>
  <c r="AJ187" i="8"/>
  <c r="AJ188" i="8"/>
  <c r="AJ189" i="8"/>
  <c r="AJ190" i="8"/>
  <c r="AJ191" i="8"/>
  <c r="AJ192" i="8"/>
  <c r="AJ193" i="8"/>
  <c r="AJ194" i="8"/>
  <c r="AJ195" i="8"/>
  <c r="AJ196" i="8"/>
  <c r="AJ197" i="8"/>
  <c r="AJ198" i="8"/>
  <c r="AJ199" i="8"/>
  <c r="AJ200" i="8"/>
  <c r="AJ201" i="8"/>
  <c r="AJ202" i="8"/>
  <c r="AJ203" i="8"/>
  <c r="AJ204" i="8"/>
  <c r="AJ205" i="8"/>
  <c r="AJ206" i="8"/>
  <c r="AJ207" i="8"/>
  <c r="AJ208" i="8"/>
  <c r="AJ209" i="8"/>
  <c r="AJ210" i="8"/>
  <c r="AJ211" i="8"/>
  <c r="AJ212" i="8"/>
  <c r="AJ213" i="8"/>
  <c r="AJ214" i="8"/>
  <c r="AJ215" i="8"/>
  <c r="AJ216" i="8"/>
  <c r="AJ217" i="8"/>
  <c r="AJ218" i="8"/>
  <c r="AJ219" i="8"/>
  <c r="AJ220" i="8"/>
  <c r="AJ221" i="8"/>
  <c r="AJ222" i="8"/>
  <c r="AJ223" i="8"/>
  <c r="AJ224" i="8"/>
  <c r="AJ225" i="8"/>
  <c r="AJ226" i="8"/>
  <c r="AJ227" i="8"/>
  <c r="AJ228" i="8"/>
  <c r="AJ229" i="8"/>
  <c r="AJ230" i="8"/>
  <c r="AJ231" i="8"/>
  <c r="AJ232" i="8"/>
  <c r="AJ233" i="8"/>
  <c r="AJ234" i="8"/>
  <c r="AJ235" i="8"/>
  <c r="AJ236" i="8"/>
  <c r="AJ237" i="8"/>
  <c r="AJ238" i="8"/>
  <c r="AJ239" i="8"/>
  <c r="AJ240" i="8"/>
  <c r="AJ241" i="8"/>
  <c r="AJ242" i="8"/>
  <c r="AJ243" i="8"/>
  <c r="AJ244" i="8"/>
  <c r="AJ245" i="8"/>
  <c r="AJ246" i="8"/>
  <c r="AJ247" i="8"/>
  <c r="AJ248" i="8"/>
  <c r="AJ249" i="8"/>
  <c r="AJ250" i="8"/>
  <c r="AJ251" i="8"/>
  <c r="AJ252" i="8"/>
  <c r="AJ253" i="8"/>
  <c r="AJ254" i="8"/>
  <c r="AJ255" i="8"/>
  <c r="AJ256" i="8"/>
  <c r="AJ257" i="8"/>
  <c r="AJ258" i="8"/>
  <c r="AJ259" i="8"/>
  <c r="AJ260" i="8"/>
  <c r="AJ261" i="8"/>
  <c r="AJ262" i="8"/>
  <c r="AJ263" i="8"/>
  <c r="AJ264" i="8"/>
  <c r="AJ265" i="8"/>
  <c r="AJ266" i="8"/>
  <c r="AJ267" i="8"/>
  <c r="AJ268" i="8"/>
  <c r="AJ269" i="8"/>
  <c r="AJ270" i="8"/>
  <c r="AJ271" i="8"/>
  <c r="AJ272" i="8"/>
  <c r="AJ273" i="8"/>
  <c r="AJ274" i="8"/>
  <c r="AJ275" i="8"/>
  <c r="AJ276" i="8"/>
  <c r="AJ277" i="8"/>
  <c r="AJ278" i="8"/>
  <c r="AJ279" i="8"/>
  <c r="AJ280" i="8"/>
  <c r="AJ281" i="8"/>
  <c r="AJ282" i="8"/>
  <c r="AJ283" i="8"/>
  <c r="AJ284" i="8"/>
  <c r="AJ285" i="8"/>
  <c r="AJ286" i="8"/>
  <c r="AJ287" i="8"/>
  <c r="AJ288" i="8"/>
  <c r="AJ289" i="8"/>
  <c r="AJ290" i="8"/>
  <c r="AJ291" i="8"/>
  <c r="AJ292" i="8"/>
  <c r="AJ293" i="8"/>
  <c r="AJ294" i="8"/>
  <c r="AJ295" i="8"/>
  <c r="AJ296" i="8"/>
  <c r="AJ297" i="8"/>
  <c r="AJ298" i="8"/>
  <c r="AJ299" i="8"/>
  <c r="AJ300" i="8"/>
  <c r="AJ301" i="8"/>
  <c r="AJ302" i="8"/>
  <c r="AJ303" i="8"/>
  <c r="AJ304" i="8"/>
  <c r="AJ305" i="8"/>
  <c r="AJ306" i="8"/>
  <c r="AJ307" i="8"/>
  <c r="AJ308" i="8"/>
  <c r="AJ309" i="8"/>
  <c r="AJ310" i="8"/>
  <c r="AJ311" i="8"/>
  <c r="AJ312" i="8"/>
  <c r="AJ313" i="8"/>
  <c r="AJ314" i="8"/>
  <c r="AJ315" i="8"/>
  <c r="AJ316" i="8"/>
  <c r="AJ317" i="8"/>
  <c r="AJ318" i="8"/>
  <c r="AJ319" i="8"/>
  <c r="AJ320" i="8"/>
  <c r="AJ321" i="8"/>
  <c r="AJ322" i="8"/>
  <c r="AJ323" i="8"/>
  <c r="AJ324" i="8"/>
  <c r="AJ325" i="8"/>
  <c r="AJ326" i="8"/>
  <c r="AJ327" i="8"/>
  <c r="AJ328" i="8"/>
  <c r="AJ329" i="8"/>
  <c r="AJ330" i="8"/>
  <c r="AJ331" i="8"/>
  <c r="AJ332" i="8"/>
  <c r="AJ333" i="8"/>
  <c r="AJ334" i="8"/>
  <c r="AJ335" i="8"/>
  <c r="AJ336" i="8"/>
  <c r="AJ337" i="8"/>
  <c r="AJ338" i="8"/>
  <c r="AJ339" i="8"/>
  <c r="AJ340" i="8"/>
  <c r="AJ341" i="8"/>
  <c r="AJ342" i="8"/>
  <c r="AJ343" i="8"/>
  <c r="AJ344" i="8"/>
  <c r="AJ345" i="8"/>
  <c r="AJ346" i="8"/>
  <c r="AJ347" i="8"/>
  <c r="AJ348" i="8"/>
  <c r="AJ349" i="8"/>
  <c r="AJ350" i="8"/>
  <c r="AJ351" i="8"/>
  <c r="AJ352" i="8"/>
  <c r="AJ353" i="8"/>
  <c r="AJ354" i="8"/>
  <c r="AJ355" i="8"/>
  <c r="AJ356" i="8"/>
  <c r="AJ357" i="8"/>
  <c r="AJ358" i="8"/>
  <c r="AJ359" i="8"/>
  <c r="AJ360" i="8"/>
  <c r="AJ361" i="8"/>
  <c r="AJ362" i="8"/>
  <c r="AJ363" i="8"/>
  <c r="AJ364" i="8"/>
  <c r="AJ365" i="8"/>
  <c r="AJ366" i="8"/>
  <c r="AJ367" i="8"/>
  <c r="AJ368" i="8"/>
  <c r="AJ369" i="8"/>
  <c r="AJ370" i="8"/>
  <c r="AJ371" i="8"/>
  <c r="AJ372" i="8"/>
  <c r="AJ373" i="8"/>
  <c r="AJ374" i="8"/>
  <c r="AJ375" i="8"/>
  <c r="AJ376" i="8"/>
  <c r="AJ377" i="8"/>
  <c r="AJ378" i="8"/>
  <c r="AJ379" i="8"/>
  <c r="AJ380" i="8"/>
  <c r="AJ381" i="8"/>
  <c r="AJ382" i="8"/>
  <c r="AJ383" i="8"/>
  <c r="AJ384" i="8"/>
  <c r="AJ385" i="8"/>
  <c r="AJ386" i="8"/>
  <c r="AJ387" i="8"/>
  <c r="AJ388" i="8"/>
  <c r="AJ389" i="8"/>
  <c r="AJ390" i="8"/>
  <c r="AJ391" i="8"/>
  <c r="AJ392" i="8"/>
  <c r="AJ393" i="8"/>
  <c r="AJ394" i="8"/>
  <c r="AJ395" i="8"/>
  <c r="AJ396" i="8"/>
  <c r="AJ397" i="8"/>
  <c r="AJ398" i="8"/>
  <c r="AJ399" i="8"/>
  <c r="AJ400" i="8"/>
  <c r="AJ401" i="8"/>
  <c r="AJ402" i="8"/>
  <c r="AJ403" i="8"/>
  <c r="AJ404" i="8"/>
  <c r="AJ405" i="8"/>
  <c r="AJ406" i="8"/>
  <c r="AJ407" i="8"/>
  <c r="AJ408" i="8"/>
  <c r="AJ409" i="8"/>
  <c r="AJ410" i="8"/>
  <c r="AJ411" i="8"/>
  <c r="AJ412" i="8"/>
  <c r="AJ413" i="8"/>
  <c r="AJ414" i="8"/>
  <c r="AJ415" i="8"/>
  <c r="AJ416" i="8"/>
  <c r="AJ417" i="8"/>
  <c r="AJ418" i="8"/>
  <c r="AJ419" i="8"/>
  <c r="AJ420" i="8"/>
  <c r="AJ421" i="8"/>
  <c r="AJ422" i="8"/>
  <c r="AJ423" i="8"/>
  <c r="AJ424" i="8"/>
  <c r="AJ425" i="8"/>
  <c r="AJ426" i="8"/>
  <c r="AJ427" i="8"/>
  <c r="AJ428" i="8"/>
  <c r="AJ429" i="8"/>
  <c r="AJ430" i="8"/>
  <c r="AJ431" i="8"/>
  <c r="AJ432" i="8"/>
  <c r="AJ433" i="8"/>
  <c r="AJ434" i="8"/>
  <c r="AJ435" i="8"/>
  <c r="AJ436" i="8"/>
  <c r="AJ437" i="8"/>
  <c r="AJ438" i="8"/>
  <c r="AJ439" i="8"/>
  <c r="AJ440" i="8"/>
  <c r="AJ441" i="8"/>
  <c r="AJ442" i="8"/>
  <c r="AJ443" i="8"/>
  <c r="AJ444" i="8"/>
  <c r="AJ445" i="8"/>
  <c r="AJ446" i="8"/>
  <c r="AJ447" i="8"/>
  <c r="AJ448" i="8"/>
  <c r="AJ449" i="8"/>
  <c r="AJ450" i="8"/>
  <c r="AJ451" i="8"/>
  <c r="AJ452" i="8"/>
  <c r="AJ453" i="8"/>
  <c r="AJ454" i="8"/>
  <c r="AJ455" i="8"/>
  <c r="AJ456" i="8"/>
  <c r="AJ457" i="8"/>
  <c r="AJ458" i="8"/>
  <c r="AJ459" i="8"/>
  <c r="AJ460" i="8"/>
  <c r="AJ461" i="8"/>
  <c r="AJ462" i="8"/>
  <c r="AJ463" i="8"/>
  <c r="AJ464" i="8"/>
  <c r="AJ465" i="8"/>
  <c r="AJ466" i="8"/>
  <c r="AJ467" i="8"/>
  <c r="AJ468" i="8"/>
  <c r="AJ469" i="8"/>
  <c r="AJ470" i="8"/>
  <c r="AJ471" i="8"/>
  <c r="AJ472" i="8"/>
  <c r="AJ473" i="8"/>
  <c r="AJ474" i="8"/>
  <c r="AJ475" i="8"/>
  <c r="AJ476" i="8"/>
  <c r="AJ477" i="8"/>
  <c r="AJ478" i="8"/>
  <c r="AJ479" i="8"/>
  <c r="AJ480" i="8"/>
  <c r="AJ481" i="8"/>
  <c r="AJ482" i="8"/>
  <c r="AJ483" i="8"/>
  <c r="AJ484" i="8"/>
  <c r="AJ485" i="8"/>
  <c r="AJ486" i="8"/>
  <c r="AJ487" i="8"/>
  <c r="AJ488" i="8"/>
  <c r="AJ489" i="8"/>
  <c r="AJ490" i="8"/>
  <c r="AJ491" i="8"/>
  <c r="AJ492" i="8"/>
  <c r="AJ493" i="8"/>
  <c r="AJ494" i="8"/>
  <c r="AJ495" i="8"/>
  <c r="AJ496" i="8"/>
  <c r="AJ497" i="8"/>
  <c r="AJ498" i="8"/>
  <c r="AJ499" i="8"/>
  <c r="AJ500" i="8"/>
  <c r="AJ501" i="8"/>
  <c r="AJ502" i="8"/>
  <c r="AJ503" i="8"/>
  <c r="AJ504" i="8"/>
  <c r="AJ505" i="8"/>
  <c r="AJ506" i="8"/>
  <c r="AJ507" i="8"/>
  <c r="AJ508" i="8"/>
  <c r="AJ509" i="8"/>
  <c r="AJ510" i="8"/>
  <c r="AJ511" i="8"/>
  <c r="AJ512" i="8"/>
  <c r="AJ513" i="8"/>
  <c r="AJ514" i="8"/>
  <c r="AJ515" i="8"/>
  <c r="AJ516" i="8"/>
  <c r="AJ517" i="8"/>
  <c r="AJ518" i="8"/>
  <c r="AJ519" i="8"/>
  <c r="AJ520" i="8"/>
  <c r="AJ521" i="8"/>
  <c r="AJ522" i="8"/>
  <c r="AJ523" i="8"/>
  <c r="AJ524" i="8"/>
  <c r="AJ525" i="8"/>
  <c r="AJ526" i="8"/>
  <c r="X5" i="2" l="1"/>
  <c r="X8" i="2"/>
  <c r="AI8" i="8"/>
  <c r="AI9" i="8" s="1"/>
  <c r="AI10" i="8" s="1"/>
  <c r="AI11" i="8" s="1"/>
  <c r="AI12" i="8" s="1"/>
  <c r="AI13" i="8" s="1"/>
  <c r="AI14" i="8" s="1"/>
  <c r="AI15" i="8" s="1"/>
  <c r="AI16" i="8" s="1"/>
  <c r="AI17" i="8" s="1"/>
  <c r="AI18" i="8" s="1"/>
  <c r="AI19" i="8" s="1"/>
  <c r="AI20" i="8" s="1"/>
  <c r="AI21" i="8" s="1"/>
  <c r="AI22" i="8" s="1"/>
  <c r="AI23" i="8" s="1"/>
  <c r="AI24" i="8" s="1"/>
  <c r="AI25" i="8" s="1"/>
  <c r="AI26" i="8" s="1"/>
  <c r="AI27" i="8" s="1"/>
  <c r="AI28" i="8" s="1"/>
  <c r="AI29" i="8" s="1"/>
  <c r="AI30" i="8" s="1"/>
  <c r="AI31" i="8" s="1"/>
  <c r="AI32" i="8" s="1"/>
  <c r="AI33" i="8" s="1"/>
  <c r="AI34" i="8" s="1"/>
  <c r="AI35" i="8" s="1"/>
  <c r="AI36" i="8" s="1"/>
  <c r="AI37" i="8" s="1"/>
  <c r="AI38" i="8" s="1"/>
  <c r="AI39" i="8" s="1"/>
  <c r="AI40" i="8" s="1"/>
  <c r="AI41" i="8" s="1"/>
  <c r="AI42" i="8" s="1"/>
  <c r="AI43" i="8" s="1"/>
  <c r="AI44" i="8" s="1"/>
  <c r="AI45" i="8" s="1"/>
  <c r="AI46" i="8" s="1"/>
  <c r="AI47" i="8" s="1"/>
  <c r="AI48" i="8" s="1"/>
  <c r="AI49" i="8" s="1"/>
  <c r="AI50" i="8" s="1"/>
  <c r="AI51" i="8" s="1"/>
  <c r="AI52" i="8" s="1"/>
  <c r="AI53" i="8" s="1"/>
  <c r="AI54" i="8" s="1"/>
  <c r="AI55" i="8" s="1"/>
  <c r="AI56" i="8" s="1"/>
  <c r="AI57" i="8" s="1"/>
  <c r="AI58" i="8" s="1"/>
  <c r="AI59" i="8" s="1"/>
  <c r="AI60" i="8" s="1"/>
  <c r="AI61" i="8" s="1"/>
  <c r="AI62" i="8" s="1"/>
  <c r="AI63" i="8" s="1"/>
  <c r="AI64" i="8" s="1"/>
  <c r="AI65" i="8" s="1"/>
  <c r="AI66" i="8" s="1"/>
  <c r="AI67" i="8" s="1"/>
  <c r="AI68" i="8" s="1"/>
  <c r="AI69" i="8" s="1"/>
  <c r="AI70" i="8" s="1"/>
  <c r="AI71" i="8" s="1"/>
  <c r="AI72" i="8" s="1"/>
  <c r="AI73" i="8" s="1"/>
  <c r="AI74" i="8" s="1"/>
  <c r="AI75" i="8" s="1"/>
  <c r="AI76" i="8" s="1"/>
  <c r="AI77" i="8" s="1"/>
  <c r="AI78" i="8" s="1"/>
  <c r="AI79" i="8" s="1"/>
  <c r="AI80" i="8" s="1"/>
  <c r="AI81" i="8" s="1"/>
  <c r="AI82" i="8" s="1"/>
  <c r="AI83" i="8" s="1"/>
  <c r="AI84" i="8" s="1"/>
  <c r="AI85" i="8" s="1"/>
  <c r="AI86" i="8" s="1"/>
  <c r="AI87" i="8" s="1"/>
  <c r="AI88" i="8" s="1"/>
  <c r="AI89" i="8" s="1"/>
  <c r="AI90" i="8" s="1"/>
  <c r="AI91" i="8" s="1"/>
  <c r="AI92" i="8" s="1"/>
  <c r="AI93" i="8" s="1"/>
  <c r="AI94" i="8" s="1"/>
  <c r="AI95" i="8" s="1"/>
  <c r="AI96" i="8" s="1"/>
  <c r="AI97" i="8" s="1"/>
  <c r="AI98" i="8" s="1"/>
  <c r="AI99" i="8" s="1"/>
  <c r="AI100" i="8" s="1"/>
  <c r="AI101" i="8" s="1"/>
  <c r="AI102" i="8" s="1"/>
  <c r="AI103" i="8" s="1"/>
  <c r="AI104" i="8" s="1"/>
  <c r="AI105" i="8" s="1"/>
  <c r="AI106" i="8" s="1"/>
  <c r="AI107" i="8" s="1"/>
  <c r="AI108" i="8" s="1"/>
  <c r="AI109" i="8" s="1"/>
  <c r="AI110" i="8" s="1"/>
  <c r="AI111" i="8" s="1"/>
  <c r="AI112" i="8" s="1"/>
  <c r="AI113" i="8" s="1"/>
  <c r="AI114" i="8" s="1"/>
  <c r="AI115" i="8" s="1"/>
  <c r="AI116" i="8" s="1"/>
  <c r="AI117" i="8" s="1"/>
  <c r="AI118" i="8" s="1"/>
  <c r="AI119" i="8" s="1"/>
  <c r="AI120" i="8" s="1"/>
  <c r="AI121" i="8" s="1"/>
  <c r="AI122" i="8" s="1"/>
  <c r="AI123" i="8" s="1"/>
  <c r="AI124" i="8" s="1"/>
  <c r="AI125" i="8" s="1"/>
  <c r="AI126" i="8" s="1"/>
  <c r="AI127" i="8" s="1"/>
  <c r="AI128" i="8" s="1"/>
  <c r="AI129" i="8" s="1"/>
  <c r="AI130" i="8" s="1"/>
  <c r="AI131" i="8" s="1"/>
  <c r="AI132" i="8" s="1"/>
  <c r="AI133" i="8" s="1"/>
  <c r="AI134" i="8" s="1"/>
  <c r="AI135" i="8" s="1"/>
  <c r="AI136" i="8" s="1"/>
  <c r="AI137" i="8" s="1"/>
  <c r="AI138" i="8" s="1"/>
  <c r="AI139" i="8" s="1"/>
  <c r="AI140" i="8" s="1"/>
  <c r="AI141" i="8" s="1"/>
  <c r="AI142" i="8" s="1"/>
  <c r="AI143" i="8" s="1"/>
  <c r="AI144" i="8" s="1"/>
  <c r="AI145" i="8" s="1"/>
  <c r="AI146" i="8" s="1"/>
  <c r="AI147" i="8" s="1"/>
  <c r="AI148" i="8" s="1"/>
  <c r="AI149" i="8" s="1"/>
  <c r="AI150" i="8" s="1"/>
  <c r="AI151" i="8" s="1"/>
  <c r="AI152" i="8" s="1"/>
  <c r="AI153" i="8" s="1"/>
  <c r="AI154" i="8" s="1"/>
  <c r="AI155" i="8" s="1"/>
  <c r="AI156" i="8" s="1"/>
  <c r="AI157" i="8" s="1"/>
  <c r="AI158" i="8" s="1"/>
  <c r="AI159" i="8" s="1"/>
  <c r="AI160" i="8" s="1"/>
  <c r="AI161" i="8" s="1"/>
  <c r="AI162" i="8" s="1"/>
  <c r="AI163" i="8" s="1"/>
  <c r="AI164" i="8" s="1"/>
  <c r="AI165" i="8" s="1"/>
  <c r="AI166" i="8" s="1"/>
  <c r="AI167" i="8" s="1"/>
  <c r="AI168" i="8" s="1"/>
  <c r="AI169" i="8" s="1"/>
  <c r="AI170" i="8" s="1"/>
  <c r="AI171" i="8" s="1"/>
  <c r="AI172" i="8" s="1"/>
  <c r="AI173" i="8" s="1"/>
  <c r="AI174" i="8" s="1"/>
  <c r="AI175" i="8" s="1"/>
  <c r="AI176" i="8" s="1"/>
  <c r="AI177" i="8" s="1"/>
  <c r="AI178" i="8" s="1"/>
  <c r="AI179" i="8" s="1"/>
  <c r="AI180" i="8" s="1"/>
  <c r="AI181" i="8" s="1"/>
  <c r="AI182" i="8" s="1"/>
  <c r="AI183" i="8" s="1"/>
  <c r="AI184" i="8" s="1"/>
  <c r="AI185" i="8" s="1"/>
  <c r="AI186" i="8" s="1"/>
  <c r="AI187" i="8" s="1"/>
  <c r="AI188" i="8" s="1"/>
  <c r="AI189" i="8" s="1"/>
  <c r="AI190" i="8" s="1"/>
  <c r="AI191" i="8" s="1"/>
  <c r="AI192" i="8" s="1"/>
  <c r="AI193" i="8" s="1"/>
  <c r="AI194" i="8" s="1"/>
  <c r="AI195" i="8" s="1"/>
  <c r="AI196" i="8" s="1"/>
  <c r="AI197" i="8" s="1"/>
  <c r="AI198" i="8" s="1"/>
  <c r="AI199" i="8" s="1"/>
  <c r="AI200" i="8" s="1"/>
  <c r="AI201" i="8" s="1"/>
  <c r="AI202" i="8" s="1"/>
  <c r="AI203" i="8" s="1"/>
  <c r="AI204" i="8" s="1"/>
  <c r="AI205" i="8" s="1"/>
  <c r="AI206" i="8" s="1"/>
  <c r="AI207" i="8" s="1"/>
  <c r="AI208" i="8" s="1"/>
  <c r="AI209" i="8" s="1"/>
  <c r="AI210" i="8" s="1"/>
  <c r="AI211" i="8" s="1"/>
  <c r="AI212" i="8" s="1"/>
  <c r="AI213" i="8" s="1"/>
  <c r="AI214" i="8" s="1"/>
  <c r="AI215" i="8" s="1"/>
  <c r="AI216" i="8" s="1"/>
  <c r="AI217" i="8" s="1"/>
  <c r="AI218" i="8" s="1"/>
  <c r="AI219" i="8" s="1"/>
  <c r="AI220" i="8" s="1"/>
  <c r="AI221" i="8" s="1"/>
  <c r="AI222" i="8" s="1"/>
  <c r="AI223" i="8" s="1"/>
  <c r="AI224" i="8" s="1"/>
  <c r="AI225" i="8" s="1"/>
  <c r="AI226" i="8" s="1"/>
  <c r="AI227" i="8" s="1"/>
  <c r="AI228" i="8" s="1"/>
  <c r="AI229" i="8" s="1"/>
  <c r="AI230" i="8" s="1"/>
  <c r="AI231" i="8" s="1"/>
  <c r="AI232" i="8" s="1"/>
  <c r="AI233" i="8" s="1"/>
  <c r="AI234" i="8" s="1"/>
  <c r="AI235" i="8" s="1"/>
  <c r="AI236" i="8" s="1"/>
  <c r="AI237" i="8" s="1"/>
  <c r="AI238" i="8" s="1"/>
  <c r="AI239" i="8" s="1"/>
  <c r="AI240" i="8" s="1"/>
  <c r="AI241" i="8" s="1"/>
  <c r="AI242" i="8" s="1"/>
  <c r="AI243" i="8" s="1"/>
  <c r="AI244" i="8" s="1"/>
  <c r="AI245" i="8" s="1"/>
  <c r="AI246" i="8" s="1"/>
  <c r="AI247" i="8" s="1"/>
  <c r="AI248" i="8" s="1"/>
  <c r="AI249" i="8" s="1"/>
  <c r="AI250" i="8" s="1"/>
  <c r="AI251" i="8" s="1"/>
  <c r="AI252" i="8" s="1"/>
  <c r="AI253" i="8" s="1"/>
  <c r="AI254" i="8" s="1"/>
  <c r="AI255" i="8" s="1"/>
  <c r="AI256" i="8" s="1"/>
  <c r="AI257" i="8" s="1"/>
  <c r="AI258" i="8" s="1"/>
  <c r="AI259" i="8" s="1"/>
  <c r="AI260" i="8" s="1"/>
  <c r="AI261" i="8" s="1"/>
  <c r="AI262" i="8" s="1"/>
  <c r="AI263" i="8" s="1"/>
  <c r="AI264" i="8" s="1"/>
  <c r="AI265" i="8" s="1"/>
  <c r="AI266" i="8" s="1"/>
  <c r="AI267" i="8" s="1"/>
  <c r="AI268" i="8" s="1"/>
  <c r="AI269" i="8" s="1"/>
  <c r="AI270" i="8" s="1"/>
  <c r="AI271" i="8" s="1"/>
  <c r="AI272" i="8" s="1"/>
  <c r="AI273" i="8" s="1"/>
  <c r="AI274" i="8" s="1"/>
  <c r="AI275" i="8" s="1"/>
  <c r="AI276" i="8" s="1"/>
  <c r="AI277" i="8" s="1"/>
  <c r="AI278" i="8" s="1"/>
  <c r="AI279" i="8" s="1"/>
  <c r="AI280" i="8" s="1"/>
  <c r="AI281" i="8" s="1"/>
  <c r="AI282" i="8" s="1"/>
  <c r="AI283" i="8" s="1"/>
  <c r="AI284" i="8" s="1"/>
  <c r="AI285" i="8" s="1"/>
  <c r="AI286" i="8" s="1"/>
  <c r="AI287" i="8" s="1"/>
  <c r="AI288" i="8" s="1"/>
  <c r="AI289" i="8" s="1"/>
  <c r="AI290" i="8" s="1"/>
  <c r="AI291" i="8" s="1"/>
  <c r="AI292" i="8" s="1"/>
  <c r="AI293" i="8" s="1"/>
  <c r="AI294" i="8" s="1"/>
  <c r="AI295" i="8" s="1"/>
  <c r="AI296" i="8" s="1"/>
  <c r="AI297" i="8" s="1"/>
  <c r="AI298" i="8" s="1"/>
  <c r="AI299" i="8" s="1"/>
  <c r="AI300" i="8" s="1"/>
  <c r="AI301" i="8" s="1"/>
  <c r="AI302" i="8" s="1"/>
  <c r="AI303" i="8" s="1"/>
  <c r="AI304" i="8" s="1"/>
  <c r="AI305" i="8" s="1"/>
  <c r="AI306" i="8" s="1"/>
  <c r="AI307" i="8" s="1"/>
  <c r="AI308" i="8" s="1"/>
  <c r="AI309" i="8" s="1"/>
  <c r="AI310" i="8" s="1"/>
  <c r="AI311" i="8" s="1"/>
  <c r="AI312" i="8" s="1"/>
  <c r="AI313" i="8" s="1"/>
  <c r="AI314" i="8" s="1"/>
  <c r="AI315" i="8" s="1"/>
  <c r="AI316" i="8" s="1"/>
  <c r="AI317" i="8" s="1"/>
  <c r="AI318" i="8" s="1"/>
  <c r="AI319" i="8" s="1"/>
  <c r="AI320" i="8" s="1"/>
  <c r="AI321" i="8" s="1"/>
  <c r="AI322" i="8" s="1"/>
  <c r="AI323" i="8" s="1"/>
  <c r="AI324" i="8" s="1"/>
  <c r="AI325" i="8" s="1"/>
  <c r="AI326" i="8" s="1"/>
  <c r="AI327" i="8" s="1"/>
  <c r="AI328" i="8" s="1"/>
  <c r="AI329" i="8" s="1"/>
  <c r="AI330" i="8" s="1"/>
  <c r="AI331" i="8" s="1"/>
  <c r="AI332" i="8" s="1"/>
  <c r="AI333" i="8" s="1"/>
  <c r="AI334" i="8" s="1"/>
  <c r="AI335" i="8" s="1"/>
  <c r="AI336" i="8" s="1"/>
  <c r="AI337" i="8" s="1"/>
  <c r="AI338" i="8" s="1"/>
  <c r="AI339" i="8" s="1"/>
  <c r="AI340" i="8" s="1"/>
  <c r="AI341" i="8" s="1"/>
  <c r="AI342" i="8" s="1"/>
  <c r="AI343" i="8" s="1"/>
  <c r="AI344" i="8" s="1"/>
  <c r="AI345" i="8" s="1"/>
  <c r="AI346" i="8" s="1"/>
  <c r="AI347" i="8" s="1"/>
  <c r="AI348" i="8" s="1"/>
  <c r="AI349" i="8" s="1"/>
  <c r="AI350" i="8" s="1"/>
  <c r="AI351" i="8" s="1"/>
  <c r="AI352" i="8" s="1"/>
  <c r="AI353" i="8" s="1"/>
  <c r="AI354" i="8" s="1"/>
  <c r="AI355" i="8" s="1"/>
  <c r="AI356" i="8" s="1"/>
  <c r="AI357" i="8" s="1"/>
  <c r="AI358" i="8" s="1"/>
  <c r="AI359" i="8" s="1"/>
  <c r="AI360" i="8" s="1"/>
  <c r="AI361" i="8" s="1"/>
  <c r="AI362" i="8" s="1"/>
  <c r="AI363" i="8" s="1"/>
  <c r="AI364" i="8" s="1"/>
  <c r="AI365" i="8" s="1"/>
  <c r="AI366" i="8" s="1"/>
  <c r="AI367" i="8" s="1"/>
  <c r="AI368" i="8" s="1"/>
  <c r="AI369" i="8" s="1"/>
  <c r="AI370" i="8" s="1"/>
  <c r="AI371" i="8" s="1"/>
  <c r="AI372" i="8" s="1"/>
  <c r="AI373" i="8" s="1"/>
  <c r="AI374" i="8" s="1"/>
  <c r="AI375" i="8" s="1"/>
  <c r="AI376" i="8" s="1"/>
  <c r="AI377" i="8" s="1"/>
  <c r="AI378" i="8" s="1"/>
  <c r="AI379" i="8" s="1"/>
  <c r="AI380" i="8" s="1"/>
  <c r="AI381" i="8" s="1"/>
  <c r="AI382" i="8" s="1"/>
  <c r="AI383" i="8" s="1"/>
  <c r="AI384" i="8" s="1"/>
  <c r="AI385" i="8" s="1"/>
  <c r="AI386" i="8" s="1"/>
  <c r="AI387" i="8" s="1"/>
  <c r="AI388" i="8" s="1"/>
  <c r="AI389" i="8" s="1"/>
  <c r="AI390" i="8" s="1"/>
  <c r="AI391" i="8" s="1"/>
  <c r="AI392" i="8" s="1"/>
  <c r="AI393" i="8" s="1"/>
  <c r="AI394" i="8" s="1"/>
  <c r="AI395" i="8" s="1"/>
  <c r="AI396" i="8" s="1"/>
  <c r="AI397" i="8" s="1"/>
  <c r="AI398" i="8" s="1"/>
  <c r="AI399" i="8" s="1"/>
  <c r="AI400" i="8" s="1"/>
  <c r="AI401" i="8" s="1"/>
  <c r="AI402" i="8" s="1"/>
  <c r="AI403" i="8" s="1"/>
  <c r="AI404" i="8" s="1"/>
  <c r="AI405" i="8" s="1"/>
  <c r="AI406" i="8" s="1"/>
  <c r="AI407" i="8" s="1"/>
  <c r="AI408" i="8" s="1"/>
  <c r="AI409" i="8" s="1"/>
  <c r="AI410" i="8" s="1"/>
  <c r="AI411" i="8" s="1"/>
  <c r="AI412" i="8" s="1"/>
  <c r="AI413" i="8" s="1"/>
  <c r="AI414" i="8" s="1"/>
  <c r="AI415" i="8" s="1"/>
  <c r="AI416" i="8" s="1"/>
  <c r="AI417" i="8" s="1"/>
  <c r="AI418" i="8" s="1"/>
  <c r="AI419" i="8" s="1"/>
  <c r="AI420" i="8" s="1"/>
  <c r="AI421" i="8" s="1"/>
  <c r="AI422" i="8" s="1"/>
  <c r="AI423" i="8" s="1"/>
  <c r="AI424" i="8" s="1"/>
  <c r="AI425" i="8" s="1"/>
  <c r="AI426" i="8" s="1"/>
  <c r="AI427" i="8" s="1"/>
  <c r="AI428" i="8" s="1"/>
  <c r="AI429" i="8" s="1"/>
  <c r="AI430" i="8" s="1"/>
  <c r="AI431" i="8" s="1"/>
  <c r="AI432" i="8" s="1"/>
  <c r="AI433" i="8" s="1"/>
  <c r="AI434" i="8" s="1"/>
  <c r="AI435" i="8" s="1"/>
  <c r="AI436" i="8" s="1"/>
  <c r="AI437" i="8" s="1"/>
  <c r="AI438" i="8" s="1"/>
  <c r="AI439" i="8" s="1"/>
  <c r="AI440" i="8" s="1"/>
  <c r="AI441" i="8" s="1"/>
  <c r="AI442" i="8" s="1"/>
  <c r="AI443" i="8" s="1"/>
  <c r="AI444" i="8" s="1"/>
  <c r="AI445" i="8" s="1"/>
  <c r="AI446" i="8" s="1"/>
  <c r="AI447" i="8" s="1"/>
  <c r="AI448" i="8" s="1"/>
  <c r="AI449" i="8" s="1"/>
  <c r="AI450" i="8" s="1"/>
  <c r="AI451" i="8" s="1"/>
  <c r="AI452" i="8" s="1"/>
  <c r="AI453" i="8" s="1"/>
  <c r="AI454" i="8" s="1"/>
  <c r="AI455" i="8" s="1"/>
  <c r="AI456" i="8" s="1"/>
  <c r="AI457" i="8" s="1"/>
  <c r="AI458" i="8" s="1"/>
  <c r="AI459" i="8" s="1"/>
  <c r="AI460" i="8" s="1"/>
  <c r="AI461" i="8" s="1"/>
  <c r="AI462" i="8" s="1"/>
  <c r="AI463" i="8" s="1"/>
  <c r="AI464" i="8" s="1"/>
  <c r="AI465" i="8" s="1"/>
  <c r="AI466" i="8" s="1"/>
  <c r="AI467" i="8" s="1"/>
  <c r="AI468" i="8" s="1"/>
  <c r="AI469" i="8" s="1"/>
  <c r="AI470" i="8" s="1"/>
  <c r="AI471" i="8" s="1"/>
  <c r="AI472" i="8" s="1"/>
  <c r="AI473" i="8" s="1"/>
  <c r="AI474" i="8" s="1"/>
  <c r="AI475" i="8" s="1"/>
  <c r="AI476" i="8" s="1"/>
  <c r="AI477" i="8" s="1"/>
  <c r="AI478" i="8" s="1"/>
  <c r="AI479" i="8" s="1"/>
  <c r="AI480" i="8" s="1"/>
  <c r="AI481" i="8" s="1"/>
  <c r="AI482" i="8" s="1"/>
  <c r="AI483" i="8" s="1"/>
  <c r="AI484" i="8" s="1"/>
  <c r="AI485" i="8" s="1"/>
  <c r="AI486" i="8" s="1"/>
  <c r="AI487" i="8" s="1"/>
  <c r="AI488" i="8" s="1"/>
  <c r="AI489" i="8" s="1"/>
  <c r="AI490" i="8" s="1"/>
  <c r="AI491" i="8" s="1"/>
  <c r="AI492" i="8" s="1"/>
  <c r="AI493" i="8" s="1"/>
  <c r="AI494" i="8" s="1"/>
  <c r="AI495" i="8" s="1"/>
  <c r="AI496" i="8" s="1"/>
  <c r="AI497" i="8" s="1"/>
  <c r="AI498" i="8" s="1"/>
  <c r="AI499" i="8" s="1"/>
  <c r="AI500" i="8" s="1"/>
  <c r="AI501" i="8" s="1"/>
  <c r="AI502" i="8" s="1"/>
  <c r="AI503" i="8" s="1"/>
  <c r="AI504" i="8" s="1"/>
  <c r="AI505" i="8" s="1"/>
  <c r="AI506" i="8" s="1"/>
  <c r="AI507" i="8" s="1"/>
  <c r="AI508" i="8" s="1"/>
  <c r="AI509" i="8" s="1"/>
  <c r="AI510" i="8" s="1"/>
  <c r="AI511" i="8" s="1"/>
  <c r="AI512" i="8" s="1"/>
  <c r="AI513" i="8" s="1"/>
  <c r="AI514" i="8" s="1"/>
  <c r="AI515" i="8" s="1"/>
  <c r="AI516" i="8" s="1"/>
  <c r="AI517" i="8" s="1"/>
  <c r="AI518" i="8" s="1"/>
  <c r="AI519" i="8" s="1"/>
  <c r="AI520" i="8" s="1"/>
  <c r="AI521" i="8" s="1"/>
  <c r="AI522" i="8" s="1"/>
  <c r="AI523" i="8" s="1"/>
  <c r="AI524" i="8" s="1"/>
  <c r="AI525" i="8" s="1"/>
  <c r="AI526" i="8" s="1"/>
  <c r="Y9" i="8" l="1"/>
  <c r="Y7" i="2"/>
  <c r="AB10" i="8"/>
  <c r="AB11" i="8" s="1"/>
  <c r="Y10" i="8"/>
  <c r="Y8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7" i="8"/>
  <c r="H7" i="8"/>
  <c r="E5" i="2"/>
  <c r="B5" i="2"/>
  <c r="E7" i="2" s="1"/>
  <c r="Y8" i="2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Y148" i="2" s="1"/>
  <c r="Y149" i="2" s="1"/>
  <c r="Y150" i="2" s="1"/>
  <c r="Y151" i="2" s="1"/>
  <c r="Y152" i="2" s="1"/>
  <c r="Y153" i="2" s="1"/>
  <c r="Y154" i="2" s="1"/>
  <c r="Y155" i="2" s="1"/>
  <c r="Y156" i="2" s="1"/>
  <c r="Y157" i="2" s="1"/>
  <c r="Y158" i="2" s="1"/>
  <c r="Y159" i="2" s="1"/>
  <c r="Y160" i="2" s="1"/>
  <c r="Y161" i="2" s="1"/>
  <c r="Y162" i="2" s="1"/>
  <c r="Y163" i="2" s="1"/>
  <c r="Y164" i="2" s="1"/>
  <c r="Y165" i="2" s="1"/>
  <c r="Y166" i="2" s="1"/>
  <c r="Y167" i="2" s="1"/>
  <c r="Y168" i="2" s="1"/>
  <c r="Y169" i="2" s="1"/>
  <c r="Y170" i="2" s="1"/>
  <c r="Y171" i="2" s="1"/>
  <c r="Y172" i="2" s="1"/>
  <c r="Y173" i="2" s="1"/>
  <c r="Y174" i="2" s="1"/>
  <c r="Y175" i="2" s="1"/>
  <c r="Y176" i="2" s="1"/>
  <c r="Y177" i="2" s="1"/>
  <c r="Y178" i="2" s="1"/>
  <c r="Y179" i="2" s="1"/>
  <c r="Y180" i="2" s="1"/>
  <c r="Y181" i="2" s="1"/>
  <c r="Y182" i="2" s="1"/>
  <c r="Y183" i="2" s="1"/>
  <c r="Y184" i="2" s="1"/>
  <c r="Y185" i="2" s="1"/>
  <c r="Y186" i="2" s="1"/>
  <c r="Y187" i="2" s="1"/>
  <c r="Y188" i="2" s="1"/>
  <c r="Y189" i="2" s="1"/>
  <c r="Y190" i="2" s="1"/>
  <c r="Y191" i="2" s="1"/>
  <c r="Y192" i="2" s="1"/>
  <c r="Y193" i="2" s="1"/>
  <c r="Y194" i="2" s="1"/>
  <c r="Y195" i="2" s="1"/>
  <c r="Y196" i="2" s="1"/>
  <c r="Y197" i="2" s="1"/>
  <c r="Y198" i="2" s="1"/>
  <c r="Y199" i="2" s="1"/>
  <c r="Y200" i="2" s="1"/>
  <c r="Y201" i="2" s="1"/>
  <c r="Y202" i="2" s="1"/>
  <c r="Y203" i="2" s="1"/>
  <c r="Y204" i="2" s="1"/>
  <c r="Y205" i="2" s="1"/>
  <c r="Y206" i="2" s="1"/>
  <c r="Y207" i="2" s="1"/>
  <c r="Y208" i="2" s="1"/>
  <c r="Y209" i="2" s="1"/>
  <c r="Y210" i="2" s="1"/>
  <c r="Y211" i="2" s="1"/>
  <c r="Y212" i="2" s="1"/>
  <c r="Y213" i="2" s="1"/>
  <c r="Y214" i="2" s="1"/>
  <c r="Y215" i="2" s="1"/>
  <c r="Y216" i="2" s="1"/>
  <c r="Y217" i="2" s="1"/>
  <c r="Y218" i="2" s="1"/>
  <c r="Y219" i="2" s="1"/>
  <c r="Y220" i="2" s="1"/>
  <c r="Y221" i="2" s="1"/>
  <c r="Y222" i="2" s="1"/>
  <c r="Y223" i="2" s="1"/>
  <c r="Y224" i="2" s="1"/>
  <c r="Y225" i="2" s="1"/>
  <c r="Y226" i="2" s="1"/>
  <c r="Y227" i="2" s="1"/>
  <c r="Y228" i="2" s="1"/>
  <c r="Y229" i="2" s="1"/>
  <c r="Y230" i="2" s="1"/>
  <c r="Y231" i="2" s="1"/>
  <c r="Y232" i="2" s="1"/>
  <c r="Y233" i="2" s="1"/>
  <c r="Y234" i="2" s="1"/>
  <c r="Y235" i="2" s="1"/>
  <c r="Y236" i="2" s="1"/>
  <c r="Y237" i="2" s="1"/>
  <c r="Y238" i="2" s="1"/>
  <c r="Y239" i="2" s="1"/>
  <c r="Y240" i="2" s="1"/>
  <c r="Y241" i="2" s="1"/>
  <c r="Y242" i="2" s="1"/>
  <c r="Y243" i="2" s="1"/>
  <c r="Y244" i="2" s="1"/>
  <c r="Y245" i="2" s="1"/>
  <c r="Y246" i="2" s="1"/>
  <c r="Y247" i="2" s="1"/>
  <c r="Y248" i="2" s="1"/>
  <c r="Y249" i="2" s="1"/>
  <c r="Y250" i="2" s="1"/>
  <c r="Y251" i="2" s="1"/>
  <c r="Y252" i="2" s="1"/>
  <c r="Y253" i="2" s="1"/>
  <c r="Y254" i="2" s="1"/>
  <c r="Y255" i="2" s="1"/>
  <c r="Y256" i="2" s="1"/>
  <c r="Y257" i="2" s="1"/>
  <c r="Y258" i="2" s="1"/>
  <c r="Y259" i="2" s="1"/>
  <c r="Y260" i="2" s="1"/>
  <c r="Y261" i="2" s="1"/>
  <c r="Y262" i="2" s="1"/>
  <c r="Y263" i="2" s="1"/>
  <c r="Y264" i="2" s="1"/>
  <c r="Y265" i="2" s="1"/>
  <c r="Y266" i="2" s="1"/>
  <c r="Y267" i="2" s="1"/>
  <c r="Y268" i="2" s="1"/>
  <c r="Y269" i="2" s="1"/>
  <c r="Y270" i="2" s="1"/>
  <c r="Y271" i="2" s="1"/>
  <c r="Y272" i="2" s="1"/>
  <c r="Y273" i="2" s="1"/>
  <c r="Y274" i="2" s="1"/>
  <c r="Y275" i="2" s="1"/>
  <c r="Y276" i="2" s="1"/>
  <c r="Y277" i="2" s="1"/>
  <c r="Y278" i="2" s="1"/>
  <c r="Y279" i="2" s="1"/>
  <c r="Y280" i="2" s="1"/>
  <c r="Y281" i="2" s="1"/>
  <c r="Y282" i="2" s="1"/>
  <c r="Y283" i="2" s="1"/>
  <c r="Y284" i="2" s="1"/>
  <c r="Y285" i="2" s="1"/>
  <c r="Y286" i="2" s="1"/>
  <c r="Y287" i="2" s="1"/>
  <c r="Y288" i="2" s="1"/>
  <c r="Y289" i="2" s="1"/>
  <c r="Y290" i="2" s="1"/>
  <c r="Y291" i="2" s="1"/>
  <c r="Y292" i="2" s="1"/>
  <c r="Y293" i="2" s="1"/>
  <c r="Y294" i="2" s="1"/>
  <c r="Y295" i="2" s="1"/>
  <c r="Y296" i="2" s="1"/>
  <c r="Y297" i="2" s="1"/>
  <c r="Y298" i="2" s="1"/>
  <c r="Y299" i="2" s="1"/>
  <c r="Y300" i="2" s="1"/>
  <c r="Y301" i="2" s="1"/>
  <c r="Y302" i="2" s="1"/>
  <c r="Y303" i="2" s="1"/>
  <c r="Y304" i="2" s="1"/>
  <c r="Y305" i="2" s="1"/>
  <c r="Y306" i="2" s="1"/>
  <c r="Y307" i="2" s="1"/>
  <c r="Y308" i="2" s="1"/>
  <c r="Y309" i="2" s="1"/>
  <c r="Y310" i="2" s="1"/>
  <c r="Y311" i="2" s="1"/>
  <c r="Y312" i="2" s="1"/>
  <c r="Y313" i="2" s="1"/>
  <c r="Y314" i="2" s="1"/>
  <c r="Y315" i="2" s="1"/>
  <c r="Y316" i="2" s="1"/>
  <c r="Y317" i="2" s="1"/>
  <c r="Y318" i="2" s="1"/>
  <c r="Y319" i="2" s="1"/>
  <c r="Y320" i="2" s="1"/>
  <c r="Y321" i="2" s="1"/>
  <c r="Y322" i="2" s="1"/>
  <c r="Y323" i="2" s="1"/>
  <c r="Y324" i="2" s="1"/>
  <c r="Y6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6" i="2"/>
  <c r="X7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E6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H8" i="2"/>
  <c r="H6" i="2"/>
  <c r="H7" i="2"/>
  <c r="H7" i="1" a="1"/>
  <c r="H7" i="1" s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V3" i="1"/>
  <c r="V2" i="1"/>
  <c r="U3" i="1"/>
  <c r="U4" i="1"/>
  <c r="Z15" i="1"/>
  <c r="Z14" i="1"/>
  <c r="Z13" i="1"/>
  <c r="Z12" i="1"/>
  <c r="Z11" i="1"/>
  <c r="Z10" i="1"/>
  <c r="Z9" i="1"/>
  <c r="Z8" i="1"/>
  <c r="Z7" i="1"/>
  <c r="Z6" i="1"/>
  <c r="Z5" i="1"/>
  <c r="Z4" i="1"/>
  <c r="Z16" i="1"/>
  <c r="Z3" i="1"/>
  <c r="Z2" i="1"/>
  <c r="U2" i="1"/>
  <c r="T3" i="1"/>
  <c r="T2" i="1"/>
  <c r="I2" i="1"/>
  <c r="J2" i="1"/>
  <c r="K2" i="1"/>
  <c r="L2" i="1"/>
  <c r="M2" i="1"/>
  <c r="N2" i="1"/>
  <c r="O2" i="1"/>
  <c r="P2" i="1"/>
  <c r="Q2" i="1"/>
  <c r="R2" i="1"/>
  <c r="S2" i="1"/>
  <c r="H2" i="1"/>
  <c r="Y11" i="8" l="1"/>
  <c r="I18" i="1"/>
  <c r="AA13" i="1" s="1"/>
  <c r="I14" i="1"/>
  <c r="AA9" i="1" s="1"/>
  <c r="I10" i="1"/>
  <c r="AA5" i="1" s="1"/>
  <c r="I21" i="1"/>
  <c r="AA16" i="1" s="1"/>
  <c r="I17" i="1"/>
  <c r="AA12" i="1" s="1"/>
  <c r="I13" i="1"/>
  <c r="AA8" i="1" s="1"/>
  <c r="I9" i="1"/>
  <c r="AA4" i="1" s="1"/>
  <c r="I20" i="1"/>
  <c r="AA15" i="1" s="1"/>
  <c r="I16" i="1"/>
  <c r="AA11" i="1" s="1"/>
  <c r="I12" i="1"/>
  <c r="AA7" i="1" s="1"/>
  <c r="I8" i="1"/>
  <c r="AA3" i="1" s="1"/>
  <c r="I19" i="1"/>
  <c r="AA14" i="1" s="1"/>
  <c r="I15" i="1"/>
  <c r="AA10" i="1" s="1"/>
  <c r="I11" i="1"/>
  <c r="AA6" i="1" s="1"/>
  <c r="H526" i="8" l="1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2" i="8"/>
  <c r="H11" i="8"/>
  <c r="H10" i="8"/>
  <c r="H9" i="8"/>
  <c r="H8" i="8"/>
  <c r="L8" i="9" l="1"/>
  <c r="D5" i="9"/>
  <c r="F5" i="9" s="1"/>
  <c r="I5" i="9" s="1"/>
  <c r="I7" i="9" l="1"/>
  <c r="I6" i="9"/>
  <c r="I8" i="9" l="1"/>
  <c r="AQ113" i="1"/>
  <c r="AQ112" i="1"/>
  <c r="AQ111" i="1"/>
  <c r="AQ110" i="1"/>
  <c r="AQ109" i="1"/>
  <c r="AQ108" i="1"/>
  <c r="AQ107" i="1"/>
  <c r="AQ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Q93" i="1"/>
  <c r="AQ92" i="1"/>
  <c r="AQ91" i="1"/>
  <c r="AQ90" i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65" i="1"/>
  <c r="AQ64" i="1"/>
  <c r="AQ63" i="1"/>
  <c r="AQ62" i="1"/>
  <c r="AQ61" i="1"/>
  <c r="AQ60" i="1"/>
  <c r="AQ59" i="1"/>
  <c r="AQ58" i="1"/>
  <c r="AQ57" i="1"/>
  <c r="AQ56" i="1"/>
  <c r="AQ55" i="1"/>
  <c r="AQ54" i="1"/>
  <c r="AQ53" i="1"/>
  <c r="AQ52" i="1"/>
  <c r="AQ51" i="1"/>
  <c r="AQ50" i="1"/>
  <c r="AQ49" i="1"/>
  <c r="AQ48" i="1"/>
  <c r="AQ47" i="1"/>
  <c r="AQ46" i="1"/>
  <c r="AQ45" i="1"/>
  <c r="AQ44" i="1"/>
  <c r="AQ43" i="1"/>
  <c r="AQ42" i="1"/>
  <c r="AQ41" i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BB105" i="1" l="1"/>
  <c r="BB97" i="1"/>
  <c r="BB81" i="1"/>
  <c r="BB73" i="1"/>
  <c r="BB65" i="1"/>
  <c r="BB57" i="1"/>
  <c r="BB49" i="1"/>
  <c r="BB41" i="1"/>
  <c r="BB33" i="1"/>
  <c r="BB25" i="1"/>
  <c r="BB104" i="1"/>
  <c r="BB96" i="1"/>
  <c r="BB89" i="1"/>
  <c r="BB88" i="1"/>
  <c r="BB72" i="1"/>
  <c r="BB64" i="1"/>
  <c r="BB56" i="1"/>
  <c r="BB40" i="1"/>
  <c r="BB32" i="1"/>
  <c r="BB24" i="1"/>
  <c r="BB110" i="1"/>
  <c r="BB102" i="1"/>
  <c r="BB94" i="1"/>
  <c r="BB86" i="1"/>
  <c r="BB78" i="1"/>
  <c r="BB70" i="1"/>
  <c r="BB62" i="1"/>
  <c r="BB54" i="1"/>
  <c r="BB46" i="1"/>
  <c r="BB38" i="1"/>
  <c r="BB30" i="1"/>
  <c r="BB27" i="1"/>
  <c r="BB20" i="1"/>
  <c r="BB23" i="1"/>
  <c r="BB26" i="1"/>
  <c r="BB28" i="1"/>
  <c r="BB29" i="1"/>
  <c r="BB31" i="1"/>
  <c r="BB34" i="1"/>
  <c r="BB35" i="1"/>
  <c r="BB36" i="1"/>
  <c r="BB37" i="1"/>
  <c r="BB39" i="1"/>
  <c r="BB42" i="1"/>
  <c r="BB43" i="1"/>
  <c r="BB44" i="1"/>
  <c r="BB45" i="1"/>
  <c r="BB47" i="1"/>
  <c r="BB48" i="1"/>
  <c r="BB50" i="1"/>
  <c r="BB51" i="1"/>
  <c r="BB52" i="1"/>
  <c r="BB53" i="1"/>
  <c r="BB55" i="1"/>
  <c r="BB58" i="1"/>
  <c r="BB59" i="1"/>
  <c r="BB60" i="1"/>
  <c r="BB61" i="1"/>
  <c r="BB63" i="1"/>
  <c r="BB66" i="1"/>
  <c r="BB67" i="1"/>
  <c r="BB68" i="1"/>
  <c r="BB69" i="1"/>
  <c r="BB71" i="1"/>
  <c r="BB74" i="1"/>
  <c r="BB75" i="1"/>
  <c r="BB76" i="1"/>
  <c r="BB77" i="1"/>
  <c r="BB79" i="1"/>
  <c r="BB80" i="1"/>
  <c r="BB82" i="1"/>
  <c r="BB83" i="1"/>
  <c r="BB84" i="1"/>
  <c r="BB85" i="1"/>
  <c r="BB87" i="1"/>
  <c r="BB90" i="1"/>
  <c r="BB91" i="1"/>
  <c r="BB92" i="1"/>
  <c r="BB93" i="1"/>
  <c r="BB95" i="1"/>
  <c r="BB98" i="1"/>
  <c r="BB99" i="1"/>
  <c r="BB100" i="1"/>
  <c r="BB101" i="1"/>
  <c r="BB103" i="1"/>
  <c r="BB106" i="1"/>
  <c r="BB107" i="1"/>
  <c r="BB108" i="1"/>
  <c r="BB109" i="1"/>
  <c r="P1" i="2" l="1"/>
  <c r="H5" i="2"/>
  <c r="M57" i="1"/>
  <c r="M58" i="1" s="1"/>
  <c r="X57" i="1"/>
  <c r="W57" i="1"/>
  <c r="V57" i="1"/>
  <c r="U57" i="1"/>
  <c r="T57" i="1"/>
  <c r="S57" i="1"/>
  <c r="R57" i="1"/>
  <c r="Q57" i="1"/>
  <c r="P57" i="1"/>
  <c r="O57" i="1"/>
  <c r="N57" i="1"/>
  <c r="N58" i="1" l="1"/>
  <c r="O58" i="1" s="1"/>
  <c r="P58" i="1" s="1"/>
  <c r="Q58" i="1" s="1"/>
  <c r="R58" i="1" s="1"/>
  <c r="S58" i="1" s="1"/>
  <c r="T58" i="1" s="1"/>
  <c r="U58" i="1" s="1"/>
  <c r="V58" i="1" s="1"/>
  <c r="W58" i="1" s="1"/>
  <c r="X58" i="1" s="1"/>
  <c r="E8" i="2" l="1"/>
  <c r="H3" i="1" l="1"/>
  <c r="I3" i="1" l="1"/>
  <c r="J3" i="1" l="1"/>
  <c r="K3" i="1" l="1"/>
  <c r="L3" i="1" l="1"/>
  <c r="M3" i="1" l="1"/>
  <c r="B7" i="1" l="1"/>
  <c r="N3" i="1"/>
  <c r="O3" i="1" l="1"/>
  <c r="P3" i="1" l="1"/>
  <c r="Q3" i="1" s="1"/>
  <c r="R3" i="1" s="1"/>
  <c r="S3" i="1" s="1"/>
  <c r="E7" i="1" l="1"/>
  <c r="E8" i="1" l="1"/>
  <c r="L7" i="1"/>
  <c r="E9" i="1"/>
  <c r="E10" i="1" s="1"/>
  <c r="I7" i="1" l="1"/>
  <c r="I4" i="1" l="1"/>
  <c r="N4" i="1"/>
  <c r="M4" i="1"/>
  <c r="K4" i="1"/>
  <c r="L4" i="1"/>
  <c r="J4" i="1"/>
  <c r="O4" i="1"/>
  <c r="AA2" i="1"/>
  <c r="H4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<sst xmlns="http://schemas.openxmlformats.org/spreadsheetml/2006/main" count="150" uniqueCount="82">
  <si>
    <t>λ</t>
  </si>
  <si>
    <t>τ</t>
  </si>
  <si>
    <t>X</t>
  </si>
  <si>
    <t>p</t>
  </si>
  <si>
    <t>F</t>
  </si>
  <si>
    <t>Столбец1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</si>
  <si>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</si>
  <si>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</si>
  <si>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</si>
  <si>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</si>
  <si>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</si>
  <si>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</si>
  <si>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</si>
  <si>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</si>
  <si>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</si>
  <si>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</si>
  <si>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</si>
  <si>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</si>
  <si>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</si>
  <si>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n</t>
  </si>
  <si>
    <r>
      <t>x</t>
    </r>
    <r>
      <rPr>
        <i/>
        <vertAlign val="subscript"/>
        <sz val="14"/>
        <color theme="1"/>
        <rFont val="Calibri"/>
        <family val="2"/>
        <charset val="204"/>
        <scheme val="minor"/>
      </rPr>
      <t>в</t>
    </r>
    <r>
      <rPr>
        <i/>
        <sz val="14"/>
        <color theme="1"/>
        <rFont val="Calibri"/>
        <family val="2"/>
        <charset val="204"/>
        <scheme val="minor"/>
      </rPr>
      <t>=</t>
    </r>
  </si>
  <si>
    <r>
      <t>s</t>
    </r>
    <r>
      <rPr>
        <i/>
        <vertAlign val="superscript"/>
        <sz val="14"/>
        <color theme="1"/>
        <rFont val="Calibri"/>
        <family val="2"/>
        <charset val="204"/>
        <scheme val="minor"/>
      </rPr>
      <t>2</t>
    </r>
    <r>
      <rPr>
        <i/>
        <sz val="14"/>
        <color theme="1"/>
        <rFont val="Calibri"/>
        <family val="2"/>
        <charset val="204"/>
        <scheme val="minor"/>
      </rPr>
      <t>=</t>
    </r>
  </si>
  <si>
    <t>s=</t>
  </si>
  <si>
    <t>v=</t>
  </si>
  <si>
    <t>w</t>
  </si>
  <si>
    <r>
      <t>x</t>
    </r>
    <r>
      <rPr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</si>
  <si>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rPr>
        <i/>
        <sz val="14"/>
        <color theme="1"/>
        <rFont val="Calibri"/>
        <family val="2"/>
        <charset val="204"/>
        <scheme val="minor"/>
      </rPr>
      <t>n</t>
    </r>
    <r>
      <rPr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</si>
  <si>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w</t>
    </r>
    <r>
      <rPr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</si>
  <si>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w</t>
    </r>
    <r>
      <rPr>
        <i/>
        <vertAlign val="subscript"/>
        <sz val="11"/>
        <color theme="1"/>
        <rFont val="Calibri"/>
        <family val="2"/>
        <charset val="204"/>
        <scheme val="minor"/>
      </rPr>
      <t>i</t>
    </r>
  </si>
  <si>
    <r>
      <t>r</t>
    </r>
    <r>
      <rPr>
        <i/>
        <vertAlign val="subscript"/>
        <sz val="14"/>
        <color rgb="FF000000"/>
        <rFont val="Calibri"/>
        <family val="2"/>
        <charset val="204"/>
        <scheme val="minor"/>
      </rPr>
      <t xml:space="preserve">i </t>
    </r>
  </si>
  <si>
    <t>Карман</t>
  </si>
  <si>
    <t>Еще</t>
  </si>
  <si>
    <t>Частота</t>
  </si>
  <si>
    <t>Интегральный %</t>
  </si>
  <si>
    <t>Модель</t>
  </si>
  <si>
    <t>Теория</t>
  </si>
  <si>
    <r>
      <t>MX=1/</t>
    </r>
    <r>
      <rPr>
        <sz val="11"/>
        <color theme="1"/>
        <rFont val="Calibri"/>
        <family val="2"/>
        <charset val="204"/>
      </rPr>
      <t>λ</t>
    </r>
  </si>
  <si>
    <r>
      <t>DX=1/</t>
    </r>
    <r>
      <rPr>
        <sz val="11"/>
        <color theme="1"/>
        <rFont val="Calibri"/>
        <family val="2"/>
        <charset val="204"/>
      </rPr>
      <t>λ</t>
    </r>
    <r>
      <rPr>
        <vertAlign val="superscript"/>
        <sz val="11"/>
        <color theme="1"/>
        <rFont val="Calibri"/>
        <family val="2"/>
        <charset val="204"/>
      </rPr>
      <t>2</t>
    </r>
  </si>
  <si>
    <t>σX=1/λ</t>
  </si>
  <si>
    <t>varX=σX/MX</t>
  </si>
  <si>
    <t>число групп для построения гистограммы</t>
  </si>
  <si>
    <t>Критерий Пирсона</t>
  </si>
  <si>
    <t>i</t>
  </si>
  <si>
    <r>
      <t>n</t>
    </r>
    <r>
      <rPr>
        <i/>
        <vertAlign val="subscript"/>
        <sz val="14"/>
        <color theme="1"/>
        <rFont val="Times New Roman"/>
        <family val="1"/>
        <charset val="204"/>
      </rPr>
      <t>i</t>
    </r>
  </si>
  <si>
    <r>
      <t>p</t>
    </r>
    <r>
      <rPr>
        <i/>
        <vertAlign val="subscript"/>
        <sz val="14"/>
        <color theme="1"/>
        <rFont val="Times New Roman"/>
        <family val="1"/>
        <charset val="204"/>
      </rPr>
      <t>i</t>
    </r>
  </si>
  <si>
    <r>
      <t>np</t>
    </r>
    <r>
      <rPr>
        <i/>
        <vertAlign val="subscript"/>
        <sz val="14"/>
        <color theme="1"/>
        <rFont val="Times New Roman"/>
        <family val="1"/>
        <charset val="204"/>
      </rPr>
      <t>i</t>
    </r>
  </si>
  <si>
    <r>
      <t>n</t>
    </r>
    <r>
      <rPr>
        <i/>
        <vertAlign val="subscript"/>
        <sz val="14"/>
        <color theme="1"/>
        <rFont val="Times New Roman"/>
        <family val="1"/>
        <charset val="204"/>
      </rPr>
      <t>k</t>
    </r>
  </si>
  <si>
    <r>
      <t>np</t>
    </r>
    <r>
      <rPr>
        <i/>
        <vertAlign val="subscript"/>
        <sz val="14"/>
        <color theme="1"/>
        <rFont val="Times New Roman"/>
        <family val="1"/>
        <charset val="204"/>
      </rPr>
      <t>k</t>
    </r>
  </si>
  <si>
    <r>
      <t>n</t>
    </r>
    <r>
      <rPr>
        <i/>
        <vertAlign val="subscript"/>
        <sz val="14"/>
        <color theme="1"/>
        <rFont val="Times New Roman"/>
        <family val="1"/>
        <charset val="204"/>
      </rPr>
      <t>k</t>
    </r>
    <r>
      <rPr>
        <i/>
        <sz val="14"/>
        <color theme="1"/>
        <rFont val="Times New Roman"/>
        <family val="1"/>
        <charset val="204"/>
      </rPr>
      <t xml:space="preserve"> - np</t>
    </r>
    <r>
      <rPr>
        <i/>
        <vertAlign val="subscript"/>
        <sz val="14"/>
        <color theme="1"/>
        <rFont val="Times New Roman"/>
        <family val="1"/>
        <charset val="204"/>
      </rPr>
      <t>k</t>
    </r>
  </si>
  <si>
    <t>α=0,1</t>
  </si>
  <si>
    <t>лев.гр.</t>
  </si>
  <si>
    <t>пр.гр.</t>
  </si>
  <si>
    <r>
      <t>(n</t>
    </r>
    <r>
      <rPr>
        <i/>
        <vertAlign val="subscript"/>
        <sz val="14"/>
        <color theme="1"/>
        <rFont val="Times New Roman"/>
        <family val="1"/>
        <charset val="204"/>
      </rPr>
      <t>k</t>
    </r>
    <r>
      <rPr>
        <i/>
        <sz val="14"/>
        <color theme="1"/>
        <rFont val="Times New Roman"/>
        <family val="1"/>
        <charset val="204"/>
      </rPr>
      <t xml:space="preserve"> - np</t>
    </r>
    <r>
      <rPr>
        <i/>
        <vertAlign val="subscript"/>
        <sz val="14"/>
        <color theme="1"/>
        <rFont val="Times New Roman"/>
        <family val="1"/>
        <charset val="204"/>
      </rPr>
      <t>k</t>
    </r>
    <r>
      <rPr>
        <i/>
        <sz val="14"/>
        <color theme="1"/>
        <rFont val="Times New Roman"/>
        <family val="1"/>
        <charset val="204"/>
      </rPr>
      <t>)</t>
    </r>
    <r>
      <rPr>
        <i/>
        <vertAlign val="superscript"/>
        <sz val="14"/>
        <color theme="1"/>
        <rFont val="Times New Roman"/>
        <family val="1"/>
        <charset val="204"/>
      </rPr>
      <t>2</t>
    </r>
    <r>
      <rPr>
        <i/>
        <sz val="14"/>
        <color theme="1"/>
        <rFont val="Times New Roman"/>
        <family val="1"/>
        <charset val="204"/>
      </rPr>
      <t>/np</t>
    </r>
    <r>
      <rPr>
        <i/>
        <vertAlign val="subscript"/>
        <sz val="14"/>
        <color theme="1"/>
        <rFont val="Times New Roman"/>
        <family val="1"/>
        <charset val="204"/>
      </rPr>
      <t>k</t>
    </r>
  </si>
  <si>
    <t>Fтеор</t>
  </si>
  <si>
    <t>Кумулята</t>
  </si>
  <si>
    <t>Простейший поток</t>
  </si>
  <si>
    <r>
      <t>t</t>
    </r>
    <r>
      <rPr>
        <i/>
        <vertAlign val="subscript"/>
        <sz val="14"/>
        <color theme="1"/>
        <rFont val="Calibri"/>
        <family val="2"/>
        <charset val="204"/>
        <scheme val="minor"/>
      </rPr>
      <t>i</t>
    </r>
  </si>
  <si>
    <r>
      <t>t</t>
    </r>
    <r>
      <rPr>
        <i/>
        <vertAlign val="subscript"/>
        <sz val="14"/>
        <color theme="1"/>
        <rFont val="Calibri"/>
        <family val="2"/>
        <charset val="204"/>
        <scheme val="minor"/>
      </rPr>
      <t>0</t>
    </r>
    <r>
      <rPr>
        <i/>
        <sz val="14"/>
        <color theme="1"/>
        <rFont val="Calibri"/>
        <family val="2"/>
        <charset val="204"/>
        <scheme val="minor"/>
      </rPr>
      <t xml:space="preserve"> =</t>
    </r>
  </si>
  <si>
    <t>№ заявки</t>
  </si>
  <si>
    <t>Время поступления заявки в СМО</t>
  </si>
  <si>
    <r>
      <t>t</t>
    </r>
    <r>
      <rPr>
        <i/>
        <vertAlign val="subscript"/>
        <sz val="14"/>
        <color theme="1"/>
        <rFont val="Calibri"/>
        <family val="2"/>
        <charset val="204"/>
        <scheme val="minor"/>
      </rPr>
      <t>iЭрл</t>
    </r>
  </si>
  <si>
    <r>
      <t>t</t>
    </r>
    <r>
      <rPr>
        <i/>
        <vertAlign val="subscript"/>
        <sz val="14"/>
        <color theme="1"/>
        <rFont val="Calibri"/>
        <family val="2"/>
        <charset val="204"/>
        <scheme val="minor"/>
      </rPr>
      <t>в</t>
    </r>
    <r>
      <rPr>
        <i/>
        <sz val="14"/>
        <color theme="1"/>
        <rFont val="Calibri"/>
        <family val="2"/>
        <charset val="204"/>
        <scheme val="minor"/>
      </rPr>
      <t>=</t>
    </r>
  </si>
  <si>
    <t>varT</t>
  </si>
  <si>
    <r>
      <t>MT=k/</t>
    </r>
    <r>
      <rPr>
        <sz val="11"/>
        <color theme="1"/>
        <rFont val="Calibri"/>
        <family val="2"/>
        <charset val="204"/>
      </rPr>
      <t>λ</t>
    </r>
  </si>
  <si>
    <r>
      <t>DX=k/</t>
    </r>
    <r>
      <rPr>
        <sz val="11"/>
        <color theme="1"/>
        <rFont val="Calibri"/>
        <family val="2"/>
        <charset val="204"/>
      </rPr>
      <t>λ</t>
    </r>
    <r>
      <rPr>
        <vertAlign val="superscript"/>
        <sz val="11"/>
        <color theme="1"/>
        <rFont val="Calibri"/>
        <family val="2"/>
        <charset val="204"/>
      </rPr>
      <t>2</t>
    </r>
  </si>
  <si>
    <t>λ=</t>
  </si>
  <si>
    <t>k=</t>
  </si>
  <si>
    <t>n=</t>
  </si>
  <si>
    <t>2 способ</t>
  </si>
  <si>
    <t>σT</t>
  </si>
  <si>
    <t>q</t>
  </si>
  <si>
    <r>
      <t>MT=q/λ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+(1-q)/λ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</si>
  <si>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DT=2[q/(λ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+(1-q)/(λ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)</t>
    </r>
    <r>
      <rPr>
        <vertAlign val="superscript"/>
        <sz val="11"/>
        <color theme="1"/>
        <rFont val="Calibri"/>
        <family val="2"/>
        <charset val="204"/>
        <scheme val="minor"/>
      </rPr>
      <t>2]</t>
    </r>
    <r>
      <rPr>
        <sz val="11"/>
        <color theme="1"/>
        <rFont val="Calibri"/>
        <family val="2"/>
        <charset val="204"/>
        <scheme val="minor"/>
      </rPr>
      <t>-(MT)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</si>
  <si>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λ1</t>
  </si>
  <si>
    <t>λ2</t>
  </si>
  <si>
    <t>можем взять любое</t>
  </si>
  <si>
    <r>
      <t>(H21;2;0) 0 будет всегда, 2-</t>
    </r>
    <r>
      <rPr>
        <sz val="11"/>
        <color theme="1"/>
        <rFont val="Calibri"/>
        <family val="2"/>
        <charset val="204"/>
      </rPr>
      <t>τ</t>
    </r>
  </si>
  <si>
    <r>
      <t>r</t>
    </r>
    <r>
      <rPr>
        <i/>
        <vertAlign val="subscript"/>
        <sz val="14"/>
        <color rgb="FF000000"/>
        <rFont val="Calibri"/>
        <family val="2"/>
        <charset val="204"/>
        <scheme val="minor"/>
      </rPr>
      <t xml:space="preserve">i </t>
    </r>
    <r>
      <rPr>
        <i/>
        <sz val="14"/>
        <color rgb="FF000000"/>
        <rFont val="Calibri"/>
        <family val="2"/>
        <charset val="204"/>
        <scheme val="minor"/>
      </rPr>
      <t>2</t>
    </r>
  </si>
  <si>
    <r>
      <t>t</t>
    </r>
    <r>
      <rPr>
        <i/>
        <vertAlign val="subscript"/>
        <sz val="14"/>
        <color theme="1"/>
        <rFont val="Calibri"/>
        <family val="2"/>
        <charset val="204"/>
        <scheme val="minor"/>
      </rPr>
      <t xml:space="preserve">i </t>
    </r>
    <r>
      <rPr>
        <i/>
        <sz val="14"/>
        <color theme="1"/>
        <rFont val="Calibri"/>
        <family val="2"/>
        <charset val="204"/>
        <scheme val="minor"/>
      </rPr>
      <t>2</t>
    </r>
  </si>
  <si>
    <t>F теор</t>
  </si>
  <si>
    <t>Xi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</si>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</sst>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4"/>
      <color theme="1"/>
      <name val="Calibri"/>
      <family val="2"/>
      <charset val="204"/>
      <scheme val="minor"/>
    </font>
    <font>
      <i/>
      <vertAlign val="subscript"/>
      <sz val="14"/>
      <color theme="1"/>
      <name val="Calibri"/>
      <family val="2"/>
      <charset val="204"/>
      <scheme val="minor"/>
    </font>
    <font>
      <i/>
      <vertAlign val="superscript"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vertAlign val="subscript"/>
      <sz val="11"/>
      <color theme="1"/>
      <name val="Calibri"/>
      <family val="2"/>
      <charset val="204"/>
      <scheme val="minor"/>
    </font>
    <font>
      <i/>
      <sz val="14"/>
      <color rgb="FF000000"/>
      <name val="Calibri"/>
      <family val="2"/>
      <charset val="204"/>
      <scheme val="minor"/>
    </font>
    <font>
      <i/>
      <vertAlign val="subscript"/>
      <sz val="14"/>
      <color rgb="FF000000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i/>
      <sz val="14"/>
      <color theme="1"/>
      <name val="Times New Roman"/>
      <family val="1"/>
      <charset val="204"/>
    </font>
    <font>
      <i/>
      <vertAlign val="subscript"/>
      <sz val="14"/>
      <color theme="1"/>
      <name val="Times New Roman"/>
      <family val="1"/>
      <charset val="204"/>
    </font>
    <font>
      <i/>
      <vertAlign val="superscript"/>
      <sz val="14"/>
      <color theme="1"/>
      <name val="Times New Roman"/>
      <family val="1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i/>
      <sz val="12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  <xf numFmtId="0" fontId="0" fillId="0" borderId="0" xfId="0" applyAlignment="1">
      <alignment horizontal="right"/>
    </xf>
    <xf numFmtId="0" fontId="0" fillId="0" borderId="0" xfId="0" applyBorder="1"/>
    <xf numFmtId="0" fontId="6" fillId="0" borderId="0" xfId="0" applyFont="1" applyFill="1" applyBorder="1" applyAlignment="1">
      <alignment horizontal="centerContinuous"/>
    </xf>
    <xf numFmtId="0" fontId="0" fillId="0" borderId="3" xfId="0" applyBorder="1"/>
    <xf numFmtId="0" fontId="3" fillId="0" borderId="3" xfId="0" applyFont="1" applyBorder="1"/>
    <xf numFmtId="0" fontId="6" fillId="0" borderId="0" xfId="0" applyFont="1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0" fontId="0" fillId="0" borderId="0" xfId="0" applyNumberFormat="1"/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2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3" xfId="0" applyFont="1" applyBorder="1"/>
    <xf numFmtId="0" fontId="0" fillId="0" borderId="0" xfId="0" applyNumberFormat="1" applyFill="1" applyBorder="1" applyAlignment="1"/>
    <xf numFmtId="0" fontId="11" fillId="0" borderId="0" xfId="0" applyFont="1"/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6" fillId="0" borderId="0" xfId="0" applyFont="1"/>
    <xf numFmtId="0" fontId="8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0" fillId="0" borderId="5" xfId="0" applyBorder="1"/>
    <xf numFmtId="0" fontId="6" fillId="0" borderId="9" xfId="0" applyFont="1" applyBorder="1"/>
    <xf numFmtId="0" fontId="0" fillId="0" borderId="1" xfId="0" applyBorder="1"/>
    <xf numFmtId="0" fontId="2" fillId="0" borderId="3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6" fillId="0" borderId="3" xfId="0" applyFont="1" applyFill="1" applyBorder="1" applyAlignment="1">
      <alignment horizontal="centerContinuous"/>
    </xf>
    <xf numFmtId="0" fontId="0" fillId="0" borderId="3" xfId="0" applyFill="1" applyBorder="1" applyAlignment="1"/>
    <xf numFmtId="0" fontId="0" fillId="0" borderId="0" xfId="0" applyAlignment="1">
      <alignment horizontal="center"/>
    </xf>
    <xf numFmtId="2" fontId="0" fillId="0" borderId="3" xfId="0" applyNumberFormat="1" applyBorder="1"/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/>
    <xf numFmtId="0" fontId="3" fillId="0" borderId="3" xfId="0" applyFont="1" applyBorder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0" fontId="0" fillId="0" borderId="0" xfId="0" applyNumberFormat="1" applyFill="1" applyBorder="1" applyAlignment="1"/>
    <xf numFmtId="10" fontId="0" fillId="0" borderId="1" xfId="0" applyNumberFormat="1" applyFill="1" applyBorder="1" applyAlignment="1"/>
    <xf numFmtId="0" fontId="2" fillId="0" borderId="3" xfId="0" applyFont="1" applyBorder="1"/>
    <xf numFmtId="0" fontId="0" fillId="0" borderId="12" xfId="0" applyFill="1" applyBorder="1"/>
    <xf numFmtId="0" fontId="0" fillId="0" borderId="0" xfId="0" applyBorder="1" applyAlignment="1">
      <alignment horizontal="right"/>
    </xf>
    <xf numFmtId="0" fontId="1" fillId="0" borderId="0" xfId="0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Пуассон!$Z$1</c:f>
              <c:strCache>
                <c:ptCount val="1"/>
                <c:pt idx="0">
                  <c:v>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Пуассон!$Y$2:$Y$16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Пуассон!$Z$2:$Z$16</c:f>
              <c:numCache>
                <c:formatCode>General</c:formatCode>
                <c:ptCount val="15"/>
                <c:pt idx="0">
                  <c:v>6.737946999085467E-3</c:v>
                </c:pt>
                <c:pt idx="1">
                  <c:v>3.368973499542733E-2</c:v>
                </c:pt>
                <c:pt idx="2">
                  <c:v>8.4224337488568335E-2</c:v>
                </c:pt>
                <c:pt idx="3">
                  <c:v>0.14037389581428059</c:v>
                </c:pt>
                <c:pt idx="4">
                  <c:v>0.17546736976785074</c:v>
                </c:pt>
                <c:pt idx="5">
                  <c:v>0.17546736976785071</c:v>
                </c:pt>
                <c:pt idx="6">
                  <c:v>0.14622280813987559</c:v>
                </c:pt>
                <c:pt idx="7">
                  <c:v>0.104444862957054</c:v>
                </c:pt>
                <c:pt idx="8">
                  <c:v>6.5278039348158706E-2</c:v>
                </c:pt>
                <c:pt idx="9">
                  <c:v>3.6265577415643749E-2</c:v>
                </c:pt>
                <c:pt idx="10">
                  <c:v>1.8132788707821874E-2</c:v>
                </c:pt>
                <c:pt idx="11">
                  <c:v>8.2421766853735742E-3</c:v>
                </c:pt>
                <c:pt idx="12">
                  <c:v>3.4342402855723282E-3</c:v>
                </c:pt>
                <c:pt idx="13">
                  <c:v>1.3208616482970471E-3</c:v>
                </c:pt>
                <c:pt idx="14">
                  <c:v>6.737946999085467E-3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8-46DC-8491-B0E4E9A14E52}"/>
            </c:ext>
          </c:extLst>
        </c:ser>
        <c:ser>
          <c:idx val="1"/>
          <c:order val="1"/>
          <c:tx>
            <c:strRef>
              <c:f>Пуассон!$AA$1</c:f>
              <c:strCache>
                <c:ptCount val="1"/>
                <c:pt idx="0">
                  <c:v>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Пуассон!$Y$2:$Y$16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xVal>
          <c:yVal>
            <c:numRef>
              <c:f>Пуассон!$AA$2:$AA$16</c:f>
              <c:numCache>
                <c:formatCode>General</c:formatCode>
                <c:ptCount val="15"/>
                <c:pt idx="0">
                  <c:v>0</c:v>
                </c:pt>
                <c:pt idx="1">
                  <c:v>5.8333333333333334E-2</c:v>
                </c:pt>
                <c:pt idx="2">
                  <c:v>4.1666666666666664E-2</c:v>
                </c:pt>
                <c:pt idx="3">
                  <c:v>0.125</c:v>
                </c:pt>
                <c:pt idx="4">
                  <c:v>0.19166666666666668</c:v>
                </c:pt>
                <c:pt idx="5">
                  <c:v>0.2</c:v>
                </c:pt>
                <c:pt idx="6">
                  <c:v>0.14166666666666666</c:v>
                </c:pt>
                <c:pt idx="7">
                  <c:v>0.11666666666666667</c:v>
                </c:pt>
                <c:pt idx="8">
                  <c:v>7.4999999999999997E-2</c:v>
                </c:pt>
                <c:pt idx="9">
                  <c:v>8.3333333333333332E-3</c:v>
                </c:pt>
                <c:pt idx="10">
                  <c:v>2.5000000000000001E-2</c:v>
                </c:pt>
                <c:pt idx="11">
                  <c:v>8.3333333333333332E-3</c:v>
                </c:pt>
                <c:pt idx="12">
                  <c:v>0</c:v>
                </c:pt>
                <c:pt idx="13">
                  <c:v>0</c:v>
                </c:pt>
                <c:pt idx="14">
                  <c:v>8.3333333333333332E-3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68-46DC-8491-B0E4E9A14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55711"/>
        <c:axId val="162853631"/>
      </c:scatterChart>
      <c:valAx>
        <c:axId val="16285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53631"/>
        <c:crosses val="autoZero"/>
        <c:crossBetween val="midCat"/>
      </c:valAx>
      <c:valAx>
        <c:axId val="162853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55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Эксп!$E$13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Эксп!$D$14:$D$31</c:f>
              <c:strCache>
                <c:ptCount val="18"/>
                <c:pt idx="0">
                  <c:v>0,000549711</c:v>
                </c:pt>
                <c:pt idx="1">
                  <c:v>0,150866646</c:v>
                </c:pt>
                <c:pt idx="2">
                  <c:v>0,30118358</c:v>
                </c:pt>
                <c:pt idx="3">
                  <c:v>0,451500515</c:v>
                </c:pt>
                <c:pt idx="4">
                  <c:v>0,60181745</c:v>
                </c:pt>
                <c:pt idx="5">
                  <c:v>0,752134385</c:v>
                </c:pt>
                <c:pt idx="6">
                  <c:v>0,902451319</c:v>
                </c:pt>
                <c:pt idx="7">
                  <c:v>1,052768254</c:v>
                </c:pt>
                <c:pt idx="8">
                  <c:v>1,203085189</c:v>
                </c:pt>
                <c:pt idx="9">
                  <c:v>1,353402124</c:v>
                </c:pt>
                <c:pt idx="10">
                  <c:v>1,503719059</c:v>
                </c:pt>
                <c:pt idx="11">
                  <c:v>1,654035993</c:v>
                </c:pt>
                <c:pt idx="12">
                  <c:v>1,804352928</c:v>
                </c:pt>
                <c:pt idx="13">
                  <c:v>1,954669863</c:v>
                </c:pt>
                <c:pt idx="14">
                  <c:v>2,104986798</c:v>
                </c:pt>
                <c:pt idx="15">
                  <c:v>2,255303732</c:v>
                </c:pt>
                <c:pt idx="16">
                  <c:v>2,405620667</c:v>
                </c:pt>
                <c:pt idx="17">
                  <c:v>Еще</c:v>
                </c:pt>
              </c:strCache>
            </c:strRef>
          </c:cat>
          <c:val>
            <c:numRef>
              <c:f>Эксп!$E$14:$E$31</c:f>
              <c:numCache>
                <c:formatCode>General</c:formatCode>
                <c:ptCount val="18"/>
                <c:pt idx="0">
                  <c:v>1</c:v>
                </c:pt>
                <c:pt idx="1">
                  <c:v>96</c:v>
                </c:pt>
                <c:pt idx="2">
                  <c:v>84</c:v>
                </c:pt>
                <c:pt idx="3">
                  <c:v>44</c:v>
                </c:pt>
                <c:pt idx="4">
                  <c:v>32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8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7-4D35-A766-F1A440BE1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7481952"/>
        <c:axId val="688586400"/>
      </c:barChart>
      <c:lineChart>
        <c:grouping val="standard"/>
        <c:varyColors val="0"/>
        <c:ser>
          <c:idx val="1"/>
          <c:order val="1"/>
          <c:tx>
            <c:strRef>
              <c:f>Эксп!$F$13</c:f>
              <c:strCache>
                <c:ptCount val="1"/>
                <c:pt idx="0">
                  <c:v>Интегральный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Эксп!$D$14:$D$31</c:f>
              <c:strCache>
                <c:ptCount val="18"/>
                <c:pt idx="0">
                  <c:v>0,000549711</c:v>
                </c:pt>
                <c:pt idx="1">
                  <c:v>0,150866646</c:v>
                </c:pt>
                <c:pt idx="2">
                  <c:v>0,30118358</c:v>
                </c:pt>
                <c:pt idx="3">
                  <c:v>0,451500515</c:v>
                </c:pt>
                <c:pt idx="4">
                  <c:v>0,60181745</c:v>
                </c:pt>
                <c:pt idx="5">
                  <c:v>0,752134385</c:v>
                </c:pt>
                <c:pt idx="6">
                  <c:v>0,902451319</c:v>
                </c:pt>
                <c:pt idx="7">
                  <c:v>1,052768254</c:v>
                </c:pt>
                <c:pt idx="8">
                  <c:v>1,203085189</c:v>
                </c:pt>
                <c:pt idx="9">
                  <c:v>1,353402124</c:v>
                </c:pt>
                <c:pt idx="10">
                  <c:v>1,503719059</c:v>
                </c:pt>
                <c:pt idx="11">
                  <c:v>1,654035993</c:v>
                </c:pt>
                <c:pt idx="12">
                  <c:v>1,804352928</c:v>
                </c:pt>
                <c:pt idx="13">
                  <c:v>1,954669863</c:v>
                </c:pt>
                <c:pt idx="14">
                  <c:v>2,104986798</c:v>
                </c:pt>
                <c:pt idx="15">
                  <c:v>2,255303732</c:v>
                </c:pt>
                <c:pt idx="16">
                  <c:v>2,405620667</c:v>
                </c:pt>
                <c:pt idx="17">
                  <c:v>Еще</c:v>
                </c:pt>
              </c:strCache>
            </c:strRef>
          </c:cat>
          <c:val>
            <c:numRef>
              <c:f>Эксп!$F$14:$F$31</c:f>
              <c:numCache>
                <c:formatCode>0.00%</c:formatCode>
                <c:ptCount val="18"/>
                <c:pt idx="0">
                  <c:v>3.1250000000000002E-3</c:v>
                </c:pt>
                <c:pt idx="1">
                  <c:v>0.30312499999999998</c:v>
                </c:pt>
                <c:pt idx="2">
                  <c:v>0.56562500000000004</c:v>
                </c:pt>
                <c:pt idx="3">
                  <c:v>0.703125</c:v>
                </c:pt>
                <c:pt idx="4">
                  <c:v>0.80312499999999998</c:v>
                </c:pt>
                <c:pt idx="5">
                  <c:v>0.86562499999999998</c:v>
                </c:pt>
                <c:pt idx="6">
                  <c:v>0.91249999999999998</c:v>
                </c:pt>
                <c:pt idx="7">
                  <c:v>0.94374999999999998</c:v>
                </c:pt>
                <c:pt idx="8">
                  <c:v>0.96875</c:v>
                </c:pt>
                <c:pt idx="9">
                  <c:v>0.97499999999999998</c:v>
                </c:pt>
                <c:pt idx="10">
                  <c:v>0.984375</c:v>
                </c:pt>
                <c:pt idx="11">
                  <c:v>0.984375</c:v>
                </c:pt>
                <c:pt idx="12">
                  <c:v>0.98750000000000004</c:v>
                </c:pt>
                <c:pt idx="13">
                  <c:v>0.99375000000000002</c:v>
                </c:pt>
                <c:pt idx="14">
                  <c:v>0.99375000000000002</c:v>
                </c:pt>
                <c:pt idx="15">
                  <c:v>0.99375000000000002</c:v>
                </c:pt>
                <c:pt idx="16">
                  <c:v>0.99687499999999996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B7-4D35-A766-F1A440BE1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993008"/>
        <c:axId val="688590976"/>
      </c:lineChart>
      <c:catAx>
        <c:axId val="74748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8586400"/>
        <c:crosses val="autoZero"/>
        <c:auto val="1"/>
        <c:lblAlgn val="ctr"/>
        <c:lblOffset val="100"/>
        <c:noMultiLvlLbl val="0"/>
      </c:catAx>
      <c:valAx>
        <c:axId val="68858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7481952"/>
        <c:crosses val="autoZero"/>
        <c:crossBetween val="between"/>
      </c:valAx>
      <c:valAx>
        <c:axId val="68859097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15993008"/>
        <c:crosses val="max"/>
        <c:crossBetween val="between"/>
      </c:valAx>
      <c:catAx>
        <c:axId val="915993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885909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  <cx:data id="1">
      <cx:numDim type="val">
        <cx:f>_xlchart.3</cx:f>
      </cx:numDim>
    </cx:data>
    <cx:data id="2">
      <cx:numDim type="val">
        <cx:f>_xlchart.5</cx:f>
      </cx:numDim>
    </cx:data>
  </cx:chartData>
  <cx:chart>
    <cx:title pos="t" align="ctr" overlay="0"/>
    <cx:plotArea>
      <cx:plotAreaRegion>
        <cx:series layoutId="clusteredColumn" uniqueId="{FE53B09A-BE85-4F5C-A5E4-2EA612AE6354}" formatIdx="0">
          <cx:tx>
            <cx:txData>
              <cx:f>_xlchart.0</cx:f>
              <cx:v>xi</cx:v>
            </cx:txData>
          </cx:tx>
          <cx:dataId val="0"/>
          <cx:layoutPr>
            <cx:binning intervalClosed="r"/>
          </cx:layoutPr>
          <cx:axisId val="1"/>
        </cx:series>
        <cx:series layoutId="clusteredColumn" hidden="1" uniqueId="{DCBA0D6C-5F59-42E0-B3C5-35DF90DE0875}" formatIdx="2">
          <cx:tx>
            <cx:txData>
              <cx:f>_xlchart.2</cx:f>
              <cx:v>Fтеор</cx:v>
            </cx:txData>
          </cx:tx>
          <cx:dataId val="1"/>
          <cx:layoutPr>
            <cx:binning intervalClosed="r"/>
          </cx:layoutPr>
          <cx:axisId val="1"/>
        </cx:series>
        <cx:series layoutId="clusteredColumn" hidden="1" uniqueId="{4E9746B4-DFAD-4CBF-BC86-0AA7599B9257}" formatIdx="4">
          <cx:tx>
            <cx:txData>
              <cx:f>_xlchart.4</cx:f>
              <cx:v>Кумулята</cx:v>
            </cx:txData>
          </cx:tx>
          <cx:dataId val="2"/>
          <cx:layoutPr>
            <cx:binning intervalClosed="r"/>
          </cx:layoutPr>
          <cx:axisId val="1"/>
        </cx:series>
        <cx:series layoutId="paretoLine" ownerIdx="0" uniqueId="{535C956B-D5B4-4B58-97BF-55CBB6859035}" formatIdx="1">
          <cx:axisId val="2"/>
        </cx:series>
        <cx:series layoutId="paretoLine" ownerIdx="1" uniqueId="{F50AB244-256E-4EBB-A5B9-BC0FC6A26F60}" formatIdx="3">
          <cx:axisId val="2"/>
        </cx:series>
        <cx:series layoutId="paretoLine" ownerIdx="2" uniqueId="{4C8E791D-DFF8-4618-88D6-8CC43AC6EA23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Эксп!$X$1:$X$4</c:f>
              <c:strCache>
                <c:ptCount val="4"/>
                <c:pt idx="3">
                  <c:v>Fтеор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Эксп!$W$5:$W$326</c:f>
              <c:numCache>
                <c:formatCode>0.00</c:formatCode>
                <c:ptCount val="322"/>
                <c:pt idx="0">
                  <c:v>5.4971072494478565E-4</c:v>
                </c:pt>
                <c:pt idx="1">
                  <c:v>1.210362350887041E-3</c:v>
                </c:pt>
                <c:pt idx="2">
                  <c:v>6.6345085833189156E-3</c:v>
                </c:pt>
                <c:pt idx="3">
                  <c:v>6.8083082819037407E-3</c:v>
                </c:pt>
                <c:pt idx="4">
                  <c:v>8.1142186811594269E-3</c:v>
                </c:pt>
                <c:pt idx="5">
                  <c:v>8.2637374194670463E-3</c:v>
                </c:pt>
                <c:pt idx="6">
                  <c:v>8.4881203722470162E-3</c:v>
                </c:pt>
                <c:pt idx="7">
                  <c:v>9.7620067992549575E-3</c:v>
                </c:pt>
                <c:pt idx="8">
                  <c:v>1.1743326293220101E-2</c:v>
                </c:pt>
                <c:pt idx="9">
                  <c:v>1.1806186758831216E-2</c:v>
                </c:pt>
                <c:pt idx="10">
                  <c:v>1.2120637351256004E-2</c:v>
                </c:pt>
                <c:pt idx="11">
                  <c:v>1.2825905000354826E-2</c:v>
                </c:pt>
                <c:pt idx="12">
                  <c:v>1.4214882972834001E-2</c:v>
                </c:pt>
                <c:pt idx="13">
                  <c:v>1.4316087945068121E-2</c:v>
                </c:pt>
                <c:pt idx="14">
                  <c:v>1.4999892087792108E-2</c:v>
                </c:pt>
                <c:pt idx="15">
                  <c:v>1.8232078663519211E-2</c:v>
                </c:pt>
                <c:pt idx="16">
                  <c:v>1.889701919578847E-2</c:v>
                </c:pt>
                <c:pt idx="17">
                  <c:v>1.9729752301413959E-2</c:v>
                </c:pt>
                <c:pt idx="18">
                  <c:v>2.2742027986013651E-2</c:v>
                </c:pt>
                <c:pt idx="19">
                  <c:v>3.062379927223538E-2</c:v>
                </c:pt>
                <c:pt idx="20">
                  <c:v>3.2287772090127169E-2</c:v>
                </c:pt>
                <c:pt idx="21">
                  <c:v>3.2976513982145635E-2</c:v>
                </c:pt>
                <c:pt idx="22">
                  <c:v>3.4463998264884964E-2</c:v>
                </c:pt>
                <c:pt idx="23">
                  <c:v>3.6745791852674792E-2</c:v>
                </c:pt>
                <c:pt idx="24">
                  <c:v>3.6812707221618217E-2</c:v>
                </c:pt>
                <c:pt idx="25">
                  <c:v>3.8045952166338236E-2</c:v>
                </c:pt>
                <c:pt idx="26">
                  <c:v>3.8610221900191186E-2</c:v>
                </c:pt>
                <c:pt idx="27">
                  <c:v>4.0334827104774131E-2</c:v>
                </c:pt>
                <c:pt idx="28">
                  <c:v>4.0659020017292866E-2</c:v>
                </c:pt>
                <c:pt idx="29">
                  <c:v>4.0713077723976941E-2</c:v>
                </c:pt>
                <c:pt idx="30">
                  <c:v>4.1700916315315459E-2</c:v>
                </c:pt>
                <c:pt idx="31">
                  <c:v>4.3139669138956595E-2</c:v>
                </c:pt>
                <c:pt idx="32">
                  <c:v>4.4242592241688784E-2</c:v>
                </c:pt>
                <c:pt idx="33">
                  <c:v>4.5307548326940963E-2</c:v>
                </c:pt>
                <c:pt idx="34">
                  <c:v>4.684169170469675E-2</c:v>
                </c:pt>
                <c:pt idx="35">
                  <c:v>4.9292055563962725E-2</c:v>
                </c:pt>
                <c:pt idx="36">
                  <c:v>4.9900084424216562E-2</c:v>
                </c:pt>
                <c:pt idx="37">
                  <c:v>5.1632498822559644E-2</c:v>
                </c:pt>
                <c:pt idx="38">
                  <c:v>5.1785311091075592E-2</c:v>
                </c:pt>
                <c:pt idx="39">
                  <c:v>5.2091110876619717E-2</c:v>
                </c:pt>
                <c:pt idx="40">
                  <c:v>5.2494568121752974E-2</c:v>
                </c:pt>
                <c:pt idx="41">
                  <c:v>5.4014660598758292E-2</c:v>
                </c:pt>
                <c:pt idx="42">
                  <c:v>5.4573944806205775E-2</c:v>
                </c:pt>
                <c:pt idx="43">
                  <c:v>5.7523085715250076E-2</c:v>
                </c:pt>
                <c:pt idx="44">
                  <c:v>5.8101416063725722E-2</c:v>
                </c:pt>
                <c:pt idx="45">
                  <c:v>5.8200239012328667E-2</c:v>
                </c:pt>
                <c:pt idx="46">
                  <c:v>6.1090998370076331E-2</c:v>
                </c:pt>
                <c:pt idx="47">
                  <c:v>6.2872675020027399E-2</c:v>
                </c:pt>
                <c:pt idx="48">
                  <c:v>6.3401577089403263E-2</c:v>
                </c:pt>
                <c:pt idx="49">
                  <c:v>6.4074435643583214E-2</c:v>
                </c:pt>
                <c:pt idx="50">
                  <c:v>6.4619277651973936E-2</c:v>
                </c:pt>
                <c:pt idx="51">
                  <c:v>6.4978131496938624E-2</c:v>
                </c:pt>
                <c:pt idx="52">
                  <c:v>6.5251075895110325E-2</c:v>
                </c:pt>
                <c:pt idx="53">
                  <c:v>6.5308561613601102E-2</c:v>
                </c:pt>
                <c:pt idx="54">
                  <c:v>6.5322934334178989E-2</c:v>
                </c:pt>
                <c:pt idx="55">
                  <c:v>6.6416774969771233E-2</c:v>
                </c:pt>
                <c:pt idx="56">
                  <c:v>6.6849378927003406E-2</c:v>
                </c:pt>
                <c:pt idx="57">
                  <c:v>7.2311404528679707E-2</c:v>
                </c:pt>
                <c:pt idx="58">
                  <c:v>7.2545493781885961E-2</c:v>
                </c:pt>
                <c:pt idx="59">
                  <c:v>7.3380551861644924E-2</c:v>
                </c:pt>
                <c:pt idx="60">
                  <c:v>7.4261447794833374E-2</c:v>
                </c:pt>
                <c:pt idx="61">
                  <c:v>7.496756397246572E-2</c:v>
                </c:pt>
                <c:pt idx="62">
                  <c:v>7.5763437484842794E-2</c:v>
                </c:pt>
                <c:pt idx="63">
                  <c:v>7.5822454120263921E-2</c:v>
                </c:pt>
                <c:pt idx="64">
                  <c:v>7.5925754189089881E-2</c:v>
                </c:pt>
                <c:pt idx="65">
                  <c:v>8.7834739163167391E-2</c:v>
                </c:pt>
                <c:pt idx="66">
                  <c:v>9.0014996509712231E-2</c:v>
                </c:pt>
                <c:pt idx="67">
                  <c:v>9.1730948275636673E-2</c:v>
                </c:pt>
                <c:pt idx="68">
                  <c:v>9.2145718748885719E-2</c:v>
                </c:pt>
                <c:pt idx="69">
                  <c:v>9.2684025087939187E-2</c:v>
                </c:pt>
                <c:pt idx="70">
                  <c:v>9.3485134583878818E-2</c:v>
                </c:pt>
                <c:pt idx="71">
                  <c:v>9.4581554534910725E-2</c:v>
                </c:pt>
                <c:pt idx="72">
                  <c:v>9.5092183025369217E-2</c:v>
                </c:pt>
                <c:pt idx="73">
                  <c:v>9.5867106744044056E-2</c:v>
                </c:pt>
                <c:pt idx="74">
                  <c:v>9.7608403026276408E-2</c:v>
                </c:pt>
                <c:pt idx="75">
                  <c:v>0.10050135724985484</c:v>
                </c:pt>
                <c:pt idx="76">
                  <c:v>0.10615974147420652</c:v>
                </c:pt>
                <c:pt idx="77">
                  <c:v>0.10711595532453162</c:v>
                </c:pt>
                <c:pt idx="78">
                  <c:v>0.10765882623653547</c:v>
                </c:pt>
                <c:pt idx="79">
                  <c:v>0.10828243972256464</c:v>
                </c:pt>
                <c:pt idx="80">
                  <c:v>0.11012698055357488</c:v>
                </c:pt>
                <c:pt idx="81">
                  <c:v>0.1111572036672398</c:v>
                </c:pt>
                <c:pt idx="82">
                  <c:v>0.11207698542274062</c:v>
                </c:pt>
                <c:pt idx="83">
                  <c:v>0.1163811585130835</c:v>
                </c:pt>
                <c:pt idx="84">
                  <c:v>0.11809947965816714</c:v>
                </c:pt>
                <c:pt idx="85">
                  <c:v>0.11883816869543304</c:v>
                </c:pt>
                <c:pt idx="86">
                  <c:v>0.11992405287662891</c:v>
                </c:pt>
                <c:pt idx="87">
                  <c:v>0.12710539524566464</c:v>
                </c:pt>
                <c:pt idx="88">
                  <c:v>0.13481113112235152</c:v>
                </c:pt>
                <c:pt idx="89">
                  <c:v>0.13518750512899208</c:v>
                </c:pt>
                <c:pt idx="90">
                  <c:v>0.13883264727326622</c:v>
                </c:pt>
                <c:pt idx="91">
                  <c:v>0.13900541106466177</c:v>
                </c:pt>
                <c:pt idx="92">
                  <c:v>0.14209315786889601</c:v>
                </c:pt>
                <c:pt idx="93">
                  <c:v>0.1423370284508523</c:v>
                </c:pt>
                <c:pt idx="94">
                  <c:v>0.14284266241308871</c:v>
                </c:pt>
                <c:pt idx="95">
                  <c:v>0.14648813302938063</c:v>
                </c:pt>
                <c:pt idx="96">
                  <c:v>0.14871271503436895</c:v>
                </c:pt>
                <c:pt idx="97">
                  <c:v>0.15093193468122418</c:v>
                </c:pt>
                <c:pt idx="98">
                  <c:v>0.15194800064791825</c:v>
                </c:pt>
                <c:pt idx="99">
                  <c:v>0.15375476117152229</c:v>
                </c:pt>
                <c:pt idx="100">
                  <c:v>0.15386235071805338</c:v>
                </c:pt>
                <c:pt idx="101">
                  <c:v>0.15739295096089209</c:v>
                </c:pt>
                <c:pt idx="102">
                  <c:v>0.15762822911621738</c:v>
                </c:pt>
                <c:pt idx="103">
                  <c:v>0.16135679993539009</c:v>
                </c:pt>
                <c:pt idx="104">
                  <c:v>0.16329846240071536</c:v>
                </c:pt>
                <c:pt idx="105">
                  <c:v>0.16477013440664645</c:v>
                </c:pt>
                <c:pt idx="106">
                  <c:v>0.16482542757572424</c:v>
                </c:pt>
                <c:pt idx="107">
                  <c:v>0.1709548194260771</c:v>
                </c:pt>
                <c:pt idx="108">
                  <c:v>0.17108585955828917</c:v>
                </c:pt>
                <c:pt idx="109">
                  <c:v>0.17518845962516483</c:v>
                </c:pt>
                <c:pt idx="110">
                  <c:v>0.17619227179524513</c:v>
                </c:pt>
                <c:pt idx="111">
                  <c:v>0.1773697486686823</c:v>
                </c:pt>
                <c:pt idx="112">
                  <c:v>0.1784934786651842</c:v>
                </c:pt>
                <c:pt idx="113">
                  <c:v>0.1784934786651842</c:v>
                </c:pt>
                <c:pt idx="114">
                  <c:v>0.17908518063169263</c:v>
                </c:pt>
                <c:pt idx="115">
                  <c:v>0.18011798220002673</c:v>
                </c:pt>
                <c:pt idx="116">
                  <c:v>0.18109586059612068</c:v>
                </c:pt>
                <c:pt idx="117">
                  <c:v>0.18146078031509011</c:v>
                </c:pt>
                <c:pt idx="118">
                  <c:v>0.18346415555994436</c:v>
                </c:pt>
                <c:pt idx="119">
                  <c:v>0.18433412037932348</c:v>
                </c:pt>
                <c:pt idx="120">
                  <c:v>0.18573001167574074</c:v>
                </c:pt>
                <c:pt idx="121">
                  <c:v>0.18884954396187809</c:v>
                </c:pt>
                <c:pt idx="122">
                  <c:v>0.19018274782327846</c:v>
                </c:pt>
                <c:pt idx="123">
                  <c:v>0.19278348597742287</c:v>
                </c:pt>
                <c:pt idx="124">
                  <c:v>0.19329775198308688</c:v>
                </c:pt>
                <c:pt idx="125">
                  <c:v>0.19399107888689371</c:v>
                </c:pt>
                <c:pt idx="126">
                  <c:v>0.19422906788692329</c:v>
                </c:pt>
                <c:pt idx="127">
                  <c:v>0.19428858726803155</c:v>
                </c:pt>
                <c:pt idx="128">
                  <c:v>0.19581929012748231</c:v>
                </c:pt>
                <c:pt idx="129">
                  <c:v>0.19649705367048159</c:v>
                </c:pt>
                <c:pt idx="130">
                  <c:v>0.19665669448078218</c:v>
                </c:pt>
                <c:pt idx="131">
                  <c:v>0.19683636658222348</c:v>
                </c:pt>
                <c:pt idx="132">
                  <c:v>0.19958138699774197</c:v>
                </c:pt>
                <c:pt idx="133">
                  <c:v>0.20048716169601896</c:v>
                </c:pt>
                <c:pt idx="134">
                  <c:v>0.20202158715932228</c:v>
                </c:pt>
                <c:pt idx="135">
                  <c:v>0.20293291074416581</c:v>
                </c:pt>
                <c:pt idx="136">
                  <c:v>0.20506744176682351</c:v>
                </c:pt>
                <c:pt idx="137">
                  <c:v>0.20588360201733252</c:v>
                </c:pt>
                <c:pt idx="138">
                  <c:v>0.20904145919355921</c:v>
                </c:pt>
                <c:pt idx="139">
                  <c:v>0.20984514818910638</c:v>
                </c:pt>
                <c:pt idx="140">
                  <c:v>0.21114683584833696</c:v>
                </c:pt>
                <c:pt idx="141">
                  <c:v>0.21576779581017211</c:v>
                </c:pt>
                <c:pt idx="142">
                  <c:v>0.21583060823669284</c:v>
                </c:pt>
                <c:pt idx="143">
                  <c:v>0.21679496929080316</c:v>
                </c:pt>
                <c:pt idx="144">
                  <c:v>0.2187096035646845</c:v>
                </c:pt>
                <c:pt idx="145">
                  <c:v>0.22173695401248236</c:v>
                </c:pt>
                <c:pt idx="146">
                  <c:v>0.22214091928454507</c:v>
                </c:pt>
                <c:pt idx="147">
                  <c:v>0.22395314422162191</c:v>
                </c:pt>
                <c:pt idx="148">
                  <c:v>0.22438074595136945</c:v>
                </c:pt>
                <c:pt idx="149">
                  <c:v>0.22463752657325148</c:v>
                </c:pt>
                <c:pt idx="150">
                  <c:v>0.22551610619949797</c:v>
                </c:pt>
                <c:pt idx="151">
                  <c:v>0.22805552399306483</c:v>
                </c:pt>
                <c:pt idx="152">
                  <c:v>0.22844431391513625</c:v>
                </c:pt>
                <c:pt idx="153">
                  <c:v>0.23039395221843439</c:v>
                </c:pt>
                <c:pt idx="154">
                  <c:v>0.23113296237267353</c:v>
                </c:pt>
                <c:pt idx="155">
                  <c:v>0.23263692839806679</c:v>
                </c:pt>
                <c:pt idx="156">
                  <c:v>0.23268060605698765</c:v>
                </c:pt>
                <c:pt idx="157">
                  <c:v>0.23526606641685649</c:v>
                </c:pt>
                <c:pt idx="158">
                  <c:v>0.23630054026495481</c:v>
                </c:pt>
                <c:pt idx="159">
                  <c:v>0.23632257943959328</c:v>
                </c:pt>
                <c:pt idx="160">
                  <c:v>0.24108942353735641</c:v>
                </c:pt>
                <c:pt idx="161">
                  <c:v>0.24350553826588853</c:v>
                </c:pt>
                <c:pt idx="162">
                  <c:v>0.24411185417145237</c:v>
                </c:pt>
                <c:pt idx="163">
                  <c:v>0.24616215860134094</c:v>
                </c:pt>
                <c:pt idx="164">
                  <c:v>0.24674989535585365</c:v>
                </c:pt>
                <c:pt idx="165">
                  <c:v>0.24906400764648637</c:v>
                </c:pt>
                <c:pt idx="166">
                  <c:v>0.25050002936149462</c:v>
                </c:pt>
                <c:pt idx="167">
                  <c:v>0.25941288944997015</c:v>
                </c:pt>
                <c:pt idx="168">
                  <c:v>0.26712198322644454</c:v>
                </c:pt>
                <c:pt idx="169">
                  <c:v>0.26716959377223659</c:v>
                </c:pt>
                <c:pt idx="170">
                  <c:v>0.26719340117039259</c:v>
                </c:pt>
                <c:pt idx="171">
                  <c:v>0.27275537271443467</c:v>
                </c:pt>
                <c:pt idx="172">
                  <c:v>0.27780858294892291</c:v>
                </c:pt>
                <c:pt idx="173">
                  <c:v>0.28314937910479748</c:v>
                </c:pt>
                <c:pt idx="174">
                  <c:v>0.28821100188869486</c:v>
                </c:pt>
                <c:pt idx="175">
                  <c:v>0.28853733784454066</c:v>
                </c:pt>
                <c:pt idx="176">
                  <c:v>0.29022345818072959</c:v>
                </c:pt>
                <c:pt idx="177">
                  <c:v>0.29189139084767934</c:v>
                </c:pt>
                <c:pt idx="178">
                  <c:v>0.29425352743887323</c:v>
                </c:pt>
                <c:pt idx="179">
                  <c:v>0.29463582699965746</c:v>
                </c:pt>
                <c:pt idx="180">
                  <c:v>0.2980416284401981</c:v>
                </c:pt>
                <c:pt idx="181">
                  <c:v>0.30567475420677437</c:v>
                </c:pt>
                <c:pt idx="182">
                  <c:v>0.30746117514530485</c:v>
                </c:pt>
                <c:pt idx="183">
                  <c:v>0.30877982867685272</c:v>
                </c:pt>
                <c:pt idx="184">
                  <c:v>0.31391100136234784</c:v>
                </c:pt>
                <c:pt idx="185">
                  <c:v>0.31697306305218464</c:v>
                </c:pt>
                <c:pt idx="186">
                  <c:v>0.31716185043390438</c:v>
                </c:pt>
                <c:pt idx="187">
                  <c:v>0.31783681937675673</c:v>
                </c:pt>
                <c:pt idx="188">
                  <c:v>0.3199229089706887</c:v>
                </c:pt>
                <c:pt idx="189">
                  <c:v>0.32987873400376422</c:v>
                </c:pt>
                <c:pt idx="190">
                  <c:v>0.33385273996476827</c:v>
                </c:pt>
                <c:pt idx="191">
                  <c:v>0.33877674979219441</c:v>
                </c:pt>
                <c:pt idx="192">
                  <c:v>0.34301322849464033</c:v>
                </c:pt>
                <c:pt idx="193">
                  <c:v>0.34889803224822508</c:v>
                </c:pt>
                <c:pt idx="194">
                  <c:v>0.34980436600586412</c:v>
                </c:pt>
                <c:pt idx="195">
                  <c:v>0.36459215824722285</c:v>
                </c:pt>
                <c:pt idx="196">
                  <c:v>0.3650479987523963</c:v>
                </c:pt>
                <c:pt idx="197">
                  <c:v>0.36550435932671299</c:v>
                </c:pt>
                <c:pt idx="198">
                  <c:v>0.36684602852176518</c:v>
                </c:pt>
                <c:pt idx="199">
                  <c:v>0.37120691624500862</c:v>
                </c:pt>
                <c:pt idx="200">
                  <c:v>0.38801332912447606</c:v>
                </c:pt>
                <c:pt idx="201">
                  <c:v>0.39160398847075389</c:v>
                </c:pt>
                <c:pt idx="202">
                  <c:v>0.3919941055367876</c:v>
                </c:pt>
                <c:pt idx="203">
                  <c:v>0.39261257007794848</c:v>
                </c:pt>
                <c:pt idx="204">
                  <c:v>0.39440827157963287</c:v>
                </c:pt>
                <c:pt idx="205">
                  <c:v>0.39499771090037744</c:v>
                </c:pt>
                <c:pt idx="206">
                  <c:v>0.39835437395487683</c:v>
                </c:pt>
                <c:pt idx="207">
                  <c:v>0.40791924737990559</c:v>
                </c:pt>
                <c:pt idx="208">
                  <c:v>0.41754505977123768</c:v>
                </c:pt>
                <c:pt idx="209">
                  <c:v>0.4194565278511207</c:v>
                </c:pt>
                <c:pt idx="210">
                  <c:v>0.42092237016863798</c:v>
                </c:pt>
                <c:pt idx="211">
                  <c:v>0.42478713453333272</c:v>
                </c:pt>
                <c:pt idx="212">
                  <c:v>0.4262372444375348</c:v>
                </c:pt>
                <c:pt idx="213">
                  <c:v>0.42687554244532216</c:v>
                </c:pt>
                <c:pt idx="214">
                  <c:v>0.42811960085249978</c:v>
                </c:pt>
                <c:pt idx="215">
                  <c:v>0.42851139109797154</c:v>
                </c:pt>
                <c:pt idx="216">
                  <c:v>0.43101363339550042</c:v>
                </c:pt>
                <c:pt idx="217">
                  <c:v>0.43675613642809907</c:v>
                </c:pt>
                <c:pt idx="218">
                  <c:v>0.43679251494660887</c:v>
                </c:pt>
                <c:pt idx="219">
                  <c:v>0.4372657370066263</c:v>
                </c:pt>
                <c:pt idx="220">
                  <c:v>0.43755722909458533</c:v>
                </c:pt>
                <c:pt idx="221">
                  <c:v>0.43960364320547229</c:v>
                </c:pt>
                <c:pt idx="222">
                  <c:v>0.44030034778642896</c:v>
                </c:pt>
                <c:pt idx="223">
                  <c:v>0.44939460115137581</c:v>
                </c:pt>
                <c:pt idx="224">
                  <c:v>0.45104998349894199</c:v>
                </c:pt>
                <c:pt idx="225">
                  <c:v>0.45567606596473925</c:v>
                </c:pt>
                <c:pt idx="226">
                  <c:v>0.45997058574364164</c:v>
                </c:pt>
                <c:pt idx="227">
                  <c:v>0.46232910594001264</c:v>
                </c:pt>
                <c:pt idx="228">
                  <c:v>0.46622587324146458</c:v>
                </c:pt>
                <c:pt idx="229">
                  <c:v>0.4666568444374728</c:v>
                </c:pt>
                <c:pt idx="230">
                  <c:v>0.46708828047478851</c:v>
                </c:pt>
                <c:pt idx="231">
                  <c:v>0.46822793836613164</c:v>
                </c:pt>
                <c:pt idx="232">
                  <c:v>0.46893694889149939</c:v>
                </c:pt>
                <c:pt idx="233">
                  <c:v>0.46996329900557099</c:v>
                </c:pt>
                <c:pt idx="234">
                  <c:v>0.47333717164997813</c:v>
                </c:pt>
                <c:pt idx="235">
                  <c:v>0.48539553975065103</c:v>
                </c:pt>
                <c:pt idx="236">
                  <c:v>0.49114686717487721</c:v>
                </c:pt>
                <c:pt idx="237">
                  <c:v>0.49689753026037586</c:v>
                </c:pt>
                <c:pt idx="238">
                  <c:v>0.49910209333944727</c:v>
                </c:pt>
                <c:pt idx="239">
                  <c:v>0.50187499411495018</c:v>
                </c:pt>
                <c:pt idx="240">
                  <c:v>0.50531439621704288</c:v>
                </c:pt>
                <c:pt idx="241">
                  <c:v>0.50587610303362607</c:v>
                </c:pt>
                <c:pt idx="242">
                  <c:v>0.5096120120326314</c:v>
                </c:pt>
                <c:pt idx="243">
                  <c:v>0.51171244350819245</c:v>
                </c:pt>
                <c:pt idx="244">
                  <c:v>0.51701228917530595</c:v>
                </c:pt>
                <c:pt idx="245">
                  <c:v>0.5237826127708447</c:v>
                </c:pt>
                <c:pt idx="246">
                  <c:v>0.52759908879261608</c:v>
                </c:pt>
                <c:pt idx="247">
                  <c:v>0.53168286386837127</c:v>
                </c:pt>
                <c:pt idx="248">
                  <c:v>0.53427396604624677</c:v>
                </c:pt>
                <c:pt idx="249">
                  <c:v>0.53837991601450974</c:v>
                </c:pt>
                <c:pt idx="250">
                  <c:v>0.54433325057086634</c:v>
                </c:pt>
                <c:pt idx="251">
                  <c:v>0.55528755116475925</c:v>
                </c:pt>
                <c:pt idx="252">
                  <c:v>0.564292260433646</c:v>
                </c:pt>
                <c:pt idx="253">
                  <c:v>0.57985247012928132</c:v>
                </c:pt>
                <c:pt idx="254">
                  <c:v>0.58890191567116601</c:v>
                </c:pt>
                <c:pt idx="255">
                  <c:v>0.60023564742566649</c:v>
                </c:pt>
                <c:pt idx="256">
                  <c:v>0.60034514646823367</c:v>
                </c:pt>
                <c:pt idx="257">
                  <c:v>0.60903572563042618</c:v>
                </c:pt>
                <c:pt idx="258">
                  <c:v>0.60925962711961956</c:v>
                </c:pt>
                <c:pt idx="259">
                  <c:v>0.60942763552250956</c:v>
                </c:pt>
                <c:pt idx="260">
                  <c:v>0.61626347733421083</c:v>
                </c:pt>
                <c:pt idx="261">
                  <c:v>0.61929487813010597</c:v>
                </c:pt>
                <c:pt idx="262">
                  <c:v>0.62316019990801319</c:v>
                </c:pt>
                <c:pt idx="263">
                  <c:v>0.62391453392427432</c:v>
                </c:pt>
                <c:pt idx="264">
                  <c:v>0.62589415950782412</c:v>
                </c:pt>
                <c:pt idx="265">
                  <c:v>0.62817703685378878</c:v>
                </c:pt>
                <c:pt idx="266">
                  <c:v>0.63612156952987697</c:v>
                </c:pt>
                <c:pt idx="267">
                  <c:v>0.63930787930686273</c:v>
                </c:pt>
                <c:pt idx="268">
                  <c:v>0.65187692628236982</c:v>
                </c:pt>
                <c:pt idx="269">
                  <c:v>0.6710785718017257</c:v>
                </c:pt>
                <c:pt idx="270">
                  <c:v>0.67160170413066334</c:v>
                </c:pt>
                <c:pt idx="271">
                  <c:v>0.67919833241857186</c:v>
                </c:pt>
                <c:pt idx="272">
                  <c:v>0.69083650113440165</c:v>
                </c:pt>
                <c:pt idx="273">
                  <c:v>0.69193653620377071</c:v>
                </c:pt>
                <c:pt idx="274">
                  <c:v>0.70996140899545557</c:v>
                </c:pt>
                <c:pt idx="275">
                  <c:v>0.71914046776024965</c:v>
                </c:pt>
                <c:pt idx="276">
                  <c:v>0.73576721487699381</c:v>
                </c:pt>
                <c:pt idx="277">
                  <c:v>0.75215363158419446</c:v>
                </c:pt>
                <c:pt idx="278">
                  <c:v>0.76318881419172613</c:v>
                </c:pt>
                <c:pt idx="279">
                  <c:v>0.77419868354776211</c:v>
                </c:pt>
                <c:pt idx="280">
                  <c:v>0.78274601731004156</c:v>
                </c:pt>
                <c:pt idx="281">
                  <c:v>0.78456439905395026</c:v>
                </c:pt>
                <c:pt idx="282">
                  <c:v>0.79797840696353117</c:v>
                </c:pt>
                <c:pt idx="283">
                  <c:v>0.80013814224413216</c:v>
                </c:pt>
                <c:pt idx="284">
                  <c:v>0.80991143353695194</c:v>
                </c:pt>
                <c:pt idx="285">
                  <c:v>0.82163972767440074</c:v>
                </c:pt>
                <c:pt idx="286">
                  <c:v>0.84699202259110273</c:v>
                </c:pt>
                <c:pt idx="287">
                  <c:v>0.8614526729708496</c:v>
                </c:pt>
                <c:pt idx="288">
                  <c:v>0.86942000581996093</c:v>
                </c:pt>
                <c:pt idx="289">
                  <c:v>0.87221947888877638</c:v>
                </c:pt>
                <c:pt idx="290">
                  <c:v>0.87601920891362306</c:v>
                </c:pt>
                <c:pt idx="291">
                  <c:v>0.89023108400396822</c:v>
                </c:pt>
                <c:pt idx="292">
                  <c:v>0.91087334505211126</c:v>
                </c:pt>
                <c:pt idx="293">
                  <c:v>0.91278208711722209</c:v>
                </c:pt>
                <c:pt idx="294">
                  <c:v>0.93465485752669752</c:v>
                </c:pt>
                <c:pt idx="295">
                  <c:v>0.95247575173125865</c:v>
                </c:pt>
                <c:pt idx="296">
                  <c:v>0.95579087098854332</c:v>
                </c:pt>
                <c:pt idx="297">
                  <c:v>0.98149976899160463</c:v>
                </c:pt>
                <c:pt idx="298">
                  <c:v>1.0180507932357978</c:v>
                </c:pt>
                <c:pt idx="299">
                  <c:v>1.0308556803586524</c:v>
                </c:pt>
                <c:pt idx="300">
                  <c:v>1.0424270718981428</c:v>
                </c:pt>
                <c:pt idx="301">
                  <c:v>1.048089114813177</c:v>
                </c:pt>
                <c:pt idx="302">
                  <c:v>1.0735357205934053</c:v>
                </c:pt>
                <c:pt idx="303">
                  <c:v>1.0773067922956288</c:v>
                </c:pt>
                <c:pt idx="304">
                  <c:v>1.0787527947741067</c:v>
                </c:pt>
                <c:pt idx="305">
                  <c:v>1.1203139545164751</c:v>
                </c:pt>
                <c:pt idx="306">
                  <c:v>1.1331754860739571</c:v>
                </c:pt>
                <c:pt idx="307">
                  <c:v>1.1560144442511104</c:v>
                </c:pt>
                <c:pt idx="308">
                  <c:v>1.1807038534614787</c:v>
                </c:pt>
                <c:pt idx="309">
                  <c:v>1.2010736332545384</c:v>
                </c:pt>
                <c:pt idx="310">
                  <c:v>1.2202088108715379</c:v>
                </c:pt>
                <c:pt idx="311">
                  <c:v>1.2394928355388948</c:v>
                </c:pt>
                <c:pt idx="312">
                  <c:v>1.3591018891389692</c:v>
                </c:pt>
                <c:pt idx="313">
                  <c:v>1.4455407959005695</c:v>
                </c:pt>
                <c:pt idx="314">
                  <c:v>1.4570292363469686</c:v>
                </c:pt>
                <c:pt idx="315">
                  <c:v>1.6573393515119643</c:v>
                </c:pt>
                <c:pt idx="316">
                  <c:v>1.8077765634302978</c:v>
                </c:pt>
                <c:pt idx="317">
                  <c:v>1.8964741518142127</c:v>
                </c:pt>
                <c:pt idx="318">
                  <c:v>2.3865441566048284</c:v>
                </c:pt>
                <c:pt idx="319">
                  <c:v>2.5559376020491653</c:v>
                </c:pt>
              </c:numCache>
            </c:numRef>
          </c:xVal>
          <c:yVal>
            <c:numRef>
              <c:f>Эксп!$X$5:$X$326</c:f>
              <c:numCache>
                <c:formatCode>0.00</c:formatCode>
                <c:ptCount val="322"/>
                <c:pt idx="0">
                  <c:v>0</c:v>
                </c:pt>
                <c:pt idx="1">
                  <c:v>3.0213324381237472E-3</c:v>
                </c:pt>
                <c:pt idx="2">
                  <c:v>1.6449476607562463E-2</c:v>
                </c:pt>
                <c:pt idx="3">
                  <c:v>1.6876735740226412E-2</c:v>
                </c:pt>
                <c:pt idx="4">
                  <c:v>2.0081179235206137E-2</c:v>
                </c:pt>
                <c:pt idx="5">
                  <c:v>2.0447401348918093E-2</c:v>
                </c:pt>
                <c:pt idx="6">
                  <c:v>2.0996734519486027E-2</c:v>
                </c:pt>
                <c:pt idx="7">
                  <c:v>2.4109622486037763E-2</c:v>
                </c:pt>
                <c:pt idx="8">
                  <c:v>2.8931546983245293E-2</c:v>
                </c:pt>
                <c:pt idx="9">
                  <c:v>2.9084139530625275E-2</c:v>
                </c:pt>
                <c:pt idx="10">
                  <c:v>2.9847102267525294E-2</c:v>
                </c:pt>
                <c:pt idx="11">
                  <c:v>3.1556138798181088E-2</c:v>
                </c:pt>
                <c:pt idx="12">
                  <c:v>3.4913174840540795E-2</c:v>
                </c:pt>
                <c:pt idx="13">
                  <c:v>3.5157322916348765E-2</c:v>
                </c:pt>
                <c:pt idx="14">
                  <c:v>3.6805322428052567E-2</c:v>
                </c:pt>
                <c:pt idx="15">
                  <c:v>4.4557023834955856E-2</c:v>
                </c:pt>
                <c:pt idx="16">
                  <c:v>4.6143986327707776E-2</c:v>
                </c:pt>
                <c:pt idx="17">
                  <c:v>4.8127689443647537E-2</c:v>
                </c:pt>
                <c:pt idx="18">
                  <c:v>5.5269020661030899E-2</c:v>
                </c:pt>
                <c:pt idx="19">
                  <c:v>7.3702200384533234E-2</c:v>
                </c:pt>
                <c:pt idx="20">
                  <c:v>7.7547532578508882E-2</c:v>
                </c:pt>
                <c:pt idx="21">
                  <c:v>7.9134495071260691E-2</c:v>
                </c:pt>
                <c:pt idx="22">
                  <c:v>8.255256813257239E-2</c:v>
                </c:pt>
                <c:pt idx="23">
                  <c:v>8.7771233252967873E-2</c:v>
                </c:pt>
                <c:pt idx="24">
                  <c:v>8.7923825800347966E-2</c:v>
                </c:pt>
                <c:pt idx="25">
                  <c:v>9.0731528672139627E-2</c:v>
                </c:pt>
                <c:pt idx="26">
                  <c:v>9.2013306070131584E-2</c:v>
                </c:pt>
                <c:pt idx="27">
                  <c:v>9.5919675283059225E-2</c:v>
                </c:pt>
                <c:pt idx="28">
                  <c:v>9.6652119510483137E-2</c:v>
                </c:pt>
                <c:pt idx="29">
                  <c:v>9.6774193548387122E-2</c:v>
                </c:pt>
                <c:pt idx="30">
                  <c:v>9.9002044740134854E-2</c:v>
                </c:pt>
                <c:pt idx="31">
                  <c:v>0.10223700674459058</c:v>
                </c:pt>
                <c:pt idx="32">
                  <c:v>0.10470900601214639</c:v>
                </c:pt>
                <c:pt idx="33">
                  <c:v>0.1070894497512741</c:v>
                </c:pt>
                <c:pt idx="34">
                  <c:v>0.1105075228125858</c:v>
                </c:pt>
                <c:pt idx="35">
                  <c:v>0.11593981749931337</c:v>
                </c:pt>
                <c:pt idx="36">
                  <c:v>0.11728263191625721</c:v>
                </c:pt>
                <c:pt idx="37">
                  <c:v>0.12109744560075686</c:v>
                </c:pt>
                <c:pt idx="38">
                  <c:v>0.12143314920499282</c:v>
                </c:pt>
                <c:pt idx="39">
                  <c:v>0.12210455641346474</c:v>
                </c:pt>
                <c:pt idx="40">
                  <c:v>0.12298959318826863</c:v>
                </c:pt>
                <c:pt idx="41">
                  <c:v>0.12631611072115234</c:v>
                </c:pt>
                <c:pt idx="42">
                  <c:v>0.12753685110019231</c:v>
                </c:pt>
                <c:pt idx="43">
                  <c:v>0.13394573809015164</c:v>
                </c:pt>
                <c:pt idx="44">
                  <c:v>0.13519699697866761</c:v>
                </c:pt>
                <c:pt idx="45">
                  <c:v>0.13541062654499958</c:v>
                </c:pt>
                <c:pt idx="46">
                  <c:v>0.14163640247810294</c:v>
                </c:pt>
                <c:pt idx="47">
                  <c:v>0.14545121616260259</c:v>
                </c:pt>
                <c:pt idx="48">
                  <c:v>0.14658040101321457</c:v>
                </c:pt>
                <c:pt idx="49">
                  <c:v>0.14801477095858639</c:v>
                </c:pt>
                <c:pt idx="50">
                  <c:v>0.14917447431867426</c:v>
                </c:pt>
                <c:pt idx="51">
                  <c:v>0.14993743705557416</c:v>
                </c:pt>
                <c:pt idx="52">
                  <c:v>0.1505172887356182</c:v>
                </c:pt>
                <c:pt idx="53">
                  <c:v>0.15063936277352219</c:v>
                </c:pt>
                <c:pt idx="54">
                  <c:v>0.15066988128299819</c:v>
                </c:pt>
                <c:pt idx="55">
                  <c:v>0.15298928800317391</c:v>
                </c:pt>
                <c:pt idx="56">
                  <c:v>0.1539048432874538</c:v>
                </c:pt>
                <c:pt idx="57">
                  <c:v>0.16537980285042875</c:v>
                </c:pt>
                <c:pt idx="58">
                  <c:v>0.16586809900204469</c:v>
                </c:pt>
                <c:pt idx="59">
                  <c:v>0.16760765404217659</c:v>
                </c:pt>
                <c:pt idx="60">
                  <c:v>0.16943876461073637</c:v>
                </c:pt>
                <c:pt idx="61">
                  <c:v>0.1709036530655843</c:v>
                </c:pt>
                <c:pt idx="62">
                  <c:v>0.17255165257728811</c:v>
                </c:pt>
                <c:pt idx="63">
                  <c:v>0.17267372661519209</c:v>
                </c:pt>
                <c:pt idx="64">
                  <c:v>0.17288735618152407</c:v>
                </c:pt>
                <c:pt idx="65">
                  <c:v>0.19714957121494181</c:v>
                </c:pt>
                <c:pt idx="66">
                  <c:v>0.20151371807000951</c:v>
                </c:pt>
                <c:pt idx="67">
                  <c:v>0.20493179113132109</c:v>
                </c:pt>
                <c:pt idx="68">
                  <c:v>0.20575579088717311</c:v>
                </c:pt>
                <c:pt idx="69">
                  <c:v>0.20682393871883298</c:v>
                </c:pt>
                <c:pt idx="70">
                  <c:v>0.20841090121158479</c:v>
                </c:pt>
                <c:pt idx="71">
                  <c:v>0.21057771538438064</c:v>
                </c:pt>
                <c:pt idx="72">
                  <c:v>0.21158482619708852</c:v>
                </c:pt>
                <c:pt idx="73">
                  <c:v>0.21311075167088844</c:v>
                </c:pt>
                <c:pt idx="74">
                  <c:v>0.21652882473220003</c:v>
                </c:pt>
                <c:pt idx="75">
                  <c:v>0.22217474898525957</c:v>
                </c:pt>
                <c:pt idx="76">
                  <c:v>0.23310037537766659</c:v>
                </c:pt>
                <c:pt idx="77">
                  <c:v>0.23493148594622637</c:v>
                </c:pt>
                <c:pt idx="78">
                  <c:v>0.23596911526841025</c:v>
                </c:pt>
                <c:pt idx="79">
                  <c:v>0.23715933713797421</c:v>
                </c:pt>
                <c:pt idx="80">
                  <c:v>0.2406689657277139</c:v>
                </c:pt>
                <c:pt idx="81">
                  <c:v>0.24262215033417767</c:v>
                </c:pt>
                <c:pt idx="82">
                  <c:v>0.24436170537430957</c:v>
                </c:pt>
                <c:pt idx="83">
                  <c:v>0.25244911038544882</c:v>
                </c:pt>
                <c:pt idx="84">
                  <c:v>0.25565355388042843</c:v>
                </c:pt>
                <c:pt idx="85">
                  <c:v>0.25702688680684838</c:v>
                </c:pt>
                <c:pt idx="86">
                  <c:v>0.25904110843226413</c:v>
                </c:pt>
                <c:pt idx="87">
                  <c:v>0.27222510452589499</c:v>
                </c:pt>
                <c:pt idx="88">
                  <c:v>0.28611102633747365</c:v>
                </c:pt>
                <c:pt idx="89">
                  <c:v>0.28678243354594557</c:v>
                </c:pt>
                <c:pt idx="90">
                  <c:v>0.29325235755485701</c:v>
                </c:pt>
                <c:pt idx="91">
                  <c:v>0.29355754264961698</c:v>
                </c:pt>
                <c:pt idx="92">
                  <c:v>0.29898983733634454</c:v>
                </c:pt>
                <c:pt idx="93">
                  <c:v>0.29941709646900849</c:v>
                </c:pt>
                <c:pt idx="94">
                  <c:v>0.30030213324381239</c:v>
                </c:pt>
                <c:pt idx="95">
                  <c:v>0.30664998321481984</c:v>
                </c:pt>
                <c:pt idx="96">
                  <c:v>0.31049531540879538</c:v>
                </c:pt>
                <c:pt idx="97">
                  <c:v>0.31431012909329503</c:v>
                </c:pt>
                <c:pt idx="98">
                  <c:v>0.31604968413342693</c:v>
                </c:pt>
                <c:pt idx="99">
                  <c:v>0.31913205359050267</c:v>
                </c:pt>
                <c:pt idx="100">
                  <c:v>0.31931516464735865</c:v>
                </c:pt>
                <c:pt idx="101">
                  <c:v>0.32529679250465404</c:v>
                </c:pt>
                <c:pt idx="102">
                  <c:v>0.32569353312784199</c:v>
                </c:pt>
                <c:pt idx="103">
                  <c:v>0.33194982757042146</c:v>
                </c:pt>
                <c:pt idx="104">
                  <c:v>0.33518478957487718</c:v>
                </c:pt>
                <c:pt idx="105">
                  <c:v>0.33762627033295689</c:v>
                </c:pt>
                <c:pt idx="106">
                  <c:v>0.33771782586138488</c:v>
                </c:pt>
                <c:pt idx="107">
                  <c:v>0.347788933988464</c:v>
                </c:pt>
                <c:pt idx="108">
                  <c:v>0.34800256355479597</c:v>
                </c:pt>
                <c:pt idx="109">
                  <c:v>0.35465559862056339</c:v>
                </c:pt>
                <c:pt idx="110">
                  <c:v>0.3562730796227912</c:v>
                </c:pt>
                <c:pt idx="111">
                  <c:v>0.35816522721030308</c:v>
                </c:pt>
                <c:pt idx="112">
                  <c:v>0.35996581926938687</c:v>
                </c:pt>
                <c:pt idx="113">
                  <c:v>0.35996581926938687</c:v>
                </c:pt>
                <c:pt idx="114">
                  <c:v>0.36091189306314275</c:v>
                </c:pt>
                <c:pt idx="115">
                  <c:v>0.36255989257484666</c:v>
                </c:pt>
                <c:pt idx="116">
                  <c:v>0.36411633655812248</c:v>
                </c:pt>
                <c:pt idx="117">
                  <c:v>0.36469618823816641</c:v>
                </c:pt>
                <c:pt idx="118">
                  <c:v>0.36787011322367014</c:v>
                </c:pt>
                <c:pt idx="119">
                  <c:v>0.36924344615009008</c:v>
                </c:pt>
                <c:pt idx="120">
                  <c:v>0.37144077883236182</c:v>
                </c:pt>
                <c:pt idx="121">
                  <c:v>0.37632374034852134</c:v>
                </c:pt>
                <c:pt idx="122">
                  <c:v>0.3783989989928892</c:v>
                </c:pt>
                <c:pt idx="123">
                  <c:v>0.38242744224372083</c:v>
                </c:pt>
                <c:pt idx="124">
                  <c:v>0.38322092349009673</c:v>
                </c:pt>
                <c:pt idx="125">
                  <c:v>0.3842890713217566</c:v>
                </c:pt>
                <c:pt idx="126">
                  <c:v>0.38465529343546856</c:v>
                </c:pt>
                <c:pt idx="127">
                  <c:v>0.38474684896389655</c:v>
                </c:pt>
                <c:pt idx="128">
                  <c:v>0.38709677419354838</c:v>
                </c:pt>
                <c:pt idx="129">
                  <c:v>0.38813440351573225</c:v>
                </c:pt>
                <c:pt idx="130">
                  <c:v>0.38837855159154022</c:v>
                </c:pt>
                <c:pt idx="131">
                  <c:v>0.38865321817682419</c:v>
                </c:pt>
                <c:pt idx="132">
                  <c:v>0.39283425397503591</c:v>
                </c:pt>
                <c:pt idx="133">
                  <c:v>0.39420758690145574</c:v>
                </c:pt>
                <c:pt idx="134">
                  <c:v>0.39652699362163157</c:v>
                </c:pt>
                <c:pt idx="135">
                  <c:v>0.39790032654805141</c:v>
                </c:pt>
                <c:pt idx="136">
                  <c:v>0.40110477004303113</c:v>
                </c:pt>
                <c:pt idx="137">
                  <c:v>0.40232551042207099</c:v>
                </c:pt>
                <c:pt idx="138">
                  <c:v>0.40702536088137453</c:v>
                </c:pt>
                <c:pt idx="139">
                  <c:v>0.4082155827509385</c:v>
                </c:pt>
                <c:pt idx="140">
                  <c:v>0.41013824884792627</c:v>
                </c:pt>
                <c:pt idx="141">
                  <c:v>0.41691335795159767</c:v>
                </c:pt>
                <c:pt idx="142">
                  <c:v>0.41700491348002566</c:v>
                </c:pt>
                <c:pt idx="143">
                  <c:v>0.41840876491592149</c:v>
                </c:pt>
                <c:pt idx="144">
                  <c:v>0.42118594927823727</c:v>
                </c:pt>
                <c:pt idx="145">
                  <c:v>0.42555009613330486</c:v>
                </c:pt>
                <c:pt idx="146">
                  <c:v>0.42612994781334879</c:v>
                </c:pt>
                <c:pt idx="147">
                  <c:v>0.42872402111880858</c:v>
                </c:pt>
                <c:pt idx="148">
                  <c:v>0.42933439130832851</c:v>
                </c:pt>
                <c:pt idx="149">
                  <c:v>0.42970061342204047</c:v>
                </c:pt>
                <c:pt idx="150">
                  <c:v>0.43095187231055632</c:v>
                </c:pt>
                <c:pt idx="151">
                  <c:v>0.43455305642872399</c:v>
                </c:pt>
                <c:pt idx="152">
                  <c:v>0.43510238959929193</c:v>
                </c:pt>
                <c:pt idx="153">
                  <c:v>0.43784905545213171</c:v>
                </c:pt>
                <c:pt idx="154">
                  <c:v>0.43888668477431558</c:v>
                </c:pt>
                <c:pt idx="155">
                  <c:v>0.44099246192815944</c:v>
                </c:pt>
                <c:pt idx="156">
                  <c:v>0.44105349894711143</c:v>
                </c:pt>
                <c:pt idx="157">
                  <c:v>0.44465468306527911</c:v>
                </c:pt>
                <c:pt idx="158">
                  <c:v>0.44608905301065094</c:v>
                </c:pt>
                <c:pt idx="159">
                  <c:v>0.44611957152012693</c:v>
                </c:pt>
                <c:pt idx="160">
                  <c:v>0.45268105105746637</c:v>
                </c:pt>
                <c:pt idx="161">
                  <c:v>0.45597705008087408</c:v>
                </c:pt>
                <c:pt idx="162">
                  <c:v>0.45680104983672598</c:v>
                </c:pt>
                <c:pt idx="163">
                  <c:v>0.45957823419904176</c:v>
                </c:pt>
                <c:pt idx="164">
                  <c:v>0.46037171544541766</c:v>
                </c:pt>
                <c:pt idx="165">
                  <c:v>0.4634846034119694</c:v>
                </c:pt>
                <c:pt idx="166">
                  <c:v>0.46540726950895717</c:v>
                </c:pt>
                <c:pt idx="167">
                  <c:v>0.47718741416669208</c:v>
                </c:pt>
                <c:pt idx="168">
                  <c:v>0.48716696676534332</c:v>
                </c:pt>
                <c:pt idx="169">
                  <c:v>0.4872280037842952</c:v>
                </c:pt>
                <c:pt idx="170">
                  <c:v>0.4872585222937712</c:v>
                </c:pt>
                <c:pt idx="171">
                  <c:v>0.49433881649220257</c:v>
                </c:pt>
                <c:pt idx="172">
                  <c:v>0.50068666646320992</c:v>
                </c:pt>
                <c:pt idx="173">
                  <c:v>0.50730918301950134</c:v>
                </c:pt>
                <c:pt idx="174">
                  <c:v>0.51350444044312882</c:v>
                </c:pt>
                <c:pt idx="175">
                  <c:v>0.51390118106631677</c:v>
                </c:pt>
                <c:pt idx="176">
                  <c:v>0.51594592120120852</c:v>
                </c:pt>
                <c:pt idx="177">
                  <c:v>0.51796014282662428</c:v>
                </c:pt>
                <c:pt idx="178">
                  <c:v>0.52079836420789216</c:v>
                </c:pt>
                <c:pt idx="179">
                  <c:v>0.52125614185003211</c:v>
                </c:pt>
                <c:pt idx="180">
                  <c:v>0.52531510361033962</c:v>
                </c:pt>
                <c:pt idx="181">
                  <c:v>0.53428754539628287</c:v>
                </c:pt>
                <c:pt idx="182">
                  <c:v>0.53636280404065073</c:v>
                </c:pt>
                <c:pt idx="183">
                  <c:v>0.53788872951445055</c:v>
                </c:pt>
                <c:pt idx="184">
                  <c:v>0.54377880184331795</c:v>
                </c:pt>
                <c:pt idx="185">
                  <c:v>0.54725791192358164</c:v>
                </c:pt>
                <c:pt idx="186">
                  <c:v>0.54747154148991362</c:v>
                </c:pt>
                <c:pt idx="187">
                  <c:v>0.54823450422681352</c:v>
                </c:pt>
                <c:pt idx="188">
                  <c:v>0.55058442945646535</c:v>
                </c:pt>
                <c:pt idx="189">
                  <c:v>0.56163212988677635</c:v>
                </c:pt>
                <c:pt idx="190">
                  <c:v>0.56596575823236805</c:v>
                </c:pt>
                <c:pt idx="191">
                  <c:v>0.57127597888119142</c:v>
                </c:pt>
                <c:pt idx="192">
                  <c:v>0.57579271828363909</c:v>
                </c:pt>
                <c:pt idx="193">
                  <c:v>0.58198797570726646</c:v>
                </c:pt>
                <c:pt idx="194">
                  <c:v>0.58293404950102234</c:v>
                </c:pt>
                <c:pt idx="195">
                  <c:v>0.59807123020111697</c:v>
                </c:pt>
                <c:pt idx="196">
                  <c:v>0.59852900784325691</c:v>
                </c:pt>
                <c:pt idx="197">
                  <c:v>0.59898678548539697</c:v>
                </c:pt>
                <c:pt idx="198">
                  <c:v>0.6003295999023408</c:v>
                </c:pt>
                <c:pt idx="199">
                  <c:v>0.60466322824793239</c:v>
                </c:pt>
                <c:pt idx="200">
                  <c:v>0.62092959379863888</c:v>
                </c:pt>
                <c:pt idx="201">
                  <c:v>0.62431714835047458</c:v>
                </c:pt>
                <c:pt idx="202">
                  <c:v>0.62468337046418654</c:v>
                </c:pt>
                <c:pt idx="203">
                  <c:v>0.62526322214423047</c:v>
                </c:pt>
                <c:pt idx="204">
                  <c:v>0.62694174016541027</c:v>
                </c:pt>
                <c:pt idx="205">
                  <c:v>0.6274910733359782</c:v>
                </c:pt>
                <c:pt idx="206">
                  <c:v>0.63060396130253005</c:v>
                </c:pt>
                <c:pt idx="207">
                  <c:v>0.63933225501266522</c:v>
                </c:pt>
                <c:pt idx="208">
                  <c:v>0.64790795617542041</c:v>
                </c:pt>
                <c:pt idx="209">
                  <c:v>0.64958647419660021</c:v>
                </c:pt>
                <c:pt idx="210">
                  <c:v>0.65086825159459205</c:v>
                </c:pt>
                <c:pt idx="211">
                  <c:v>0.65422528763695176</c:v>
                </c:pt>
                <c:pt idx="212">
                  <c:v>0.65547654652546772</c:v>
                </c:pt>
                <c:pt idx="213">
                  <c:v>0.65602587969603565</c:v>
                </c:pt>
                <c:pt idx="214">
                  <c:v>0.65709402752769552</c:v>
                </c:pt>
                <c:pt idx="215">
                  <c:v>0.65742973113193148</c:v>
                </c:pt>
                <c:pt idx="216">
                  <c:v>0.65956602679525134</c:v>
                </c:pt>
                <c:pt idx="217">
                  <c:v>0.66441846980193486</c:v>
                </c:pt>
                <c:pt idx="218">
                  <c:v>0.66444898831141086</c:v>
                </c:pt>
                <c:pt idx="219">
                  <c:v>0.66484572893459881</c:v>
                </c:pt>
                <c:pt idx="220">
                  <c:v>0.66508987701040678</c:v>
                </c:pt>
                <c:pt idx="221">
                  <c:v>0.66679891354106258</c:v>
                </c:pt>
                <c:pt idx="222">
                  <c:v>0.66737876522110662</c:v>
                </c:pt>
                <c:pt idx="223">
                  <c:v>0.67485580004272594</c:v>
                </c:pt>
                <c:pt idx="224">
                  <c:v>0.67619861445966978</c:v>
                </c:pt>
                <c:pt idx="225">
                  <c:v>0.67992187261574144</c:v>
                </c:pt>
                <c:pt idx="226">
                  <c:v>0.68333994567705314</c:v>
                </c:pt>
                <c:pt idx="227">
                  <c:v>0.68520157475508903</c:v>
                </c:pt>
                <c:pt idx="228">
                  <c:v>0.68825342570268866</c:v>
                </c:pt>
                <c:pt idx="229">
                  <c:v>0.68858912930692462</c:v>
                </c:pt>
                <c:pt idx="230">
                  <c:v>0.68892483291116069</c:v>
                </c:pt>
                <c:pt idx="231">
                  <c:v>0.68980986968596447</c:v>
                </c:pt>
                <c:pt idx="232">
                  <c:v>0.69035920285653241</c:v>
                </c:pt>
                <c:pt idx="233">
                  <c:v>0.69115268410290842</c:v>
                </c:pt>
                <c:pt idx="234">
                  <c:v>0.69374675740836822</c:v>
                </c:pt>
                <c:pt idx="235">
                  <c:v>0.70284127323221535</c:v>
                </c:pt>
                <c:pt idx="236">
                  <c:v>0.70708334604937895</c:v>
                </c:pt>
                <c:pt idx="237">
                  <c:v>0.71126438184759055</c:v>
                </c:pt>
                <c:pt idx="238">
                  <c:v>0.71285134434034236</c:v>
                </c:pt>
                <c:pt idx="239">
                  <c:v>0.71483504745628224</c:v>
                </c:pt>
                <c:pt idx="240">
                  <c:v>0.71727652821436205</c:v>
                </c:pt>
                <c:pt idx="241">
                  <c:v>0.71767326883754989</c:v>
                </c:pt>
                <c:pt idx="242">
                  <c:v>0.72029786065248569</c:v>
                </c:pt>
                <c:pt idx="243">
                  <c:v>0.72176274910733362</c:v>
                </c:pt>
                <c:pt idx="244">
                  <c:v>0.72542497024445329</c:v>
                </c:pt>
                <c:pt idx="245">
                  <c:v>0.73003326517532874</c:v>
                </c:pt>
                <c:pt idx="246">
                  <c:v>0.73259681997131265</c:v>
                </c:pt>
                <c:pt idx="247">
                  <c:v>0.73531296731467632</c:v>
                </c:pt>
                <c:pt idx="248">
                  <c:v>0.73702200384533212</c:v>
                </c:pt>
                <c:pt idx="249">
                  <c:v>0.73970763267921991</c:v>
                </c:pt>
                <c:pt idx="250">
                  <c:v>0.74355296487319555</c:v>
                </c:pt>
                <c:pt idx="251">
                  <c:v>0.75048066652424694</c:v>
                </c:pt>
                <c:pt idx="252">
                  <c:v>0.7560350352488785</c:v>
                </c:pt>
                <c:pt idx="253">
                  <c:v>0.7653431806390576</c:v>
                </c:pt>
                <c:pt idx="254">
                  <c:v>0.77059236426892908</c:v>
                </c:pt>
                <c:pt idx="255">
                  <c:v>0.77700125125888853</c:v>
                </c:pt>
                <c:pt idx="256">
                  <c:v>0.77706228827784063</c:v>
                </c:pt>
                <c:pt idx="257">
                  <c:v>0.78185369426557216</c:v>
                </c:pt>
                <c:pt idx="258">
                  <c:v>0.78197576830347604</c:v>
                </c:pt>
                <c:pt idx="259">
                  <c:v>0.78206732383190403</c:v>
                </c:pt>
                <c:pt idx="260">
                  <c:v>0.78576006347849969</c:v>
                </c:pt>
                <c:pt idx="261">
                  <c:v>0.78737754448072761</c:v>
                </c:pt>
                <c:pt idx="262">
                  <c:v>0.78942228461561936</c:v>
                </c:pt>
                <c:pt idx="263">
                  <c:v>0.78981902523880732</c:v>
                </c:pt>
                <c:pt idx="264">
                  <c:v>0.79085665456099119</c:v>
                </c:pt>
                <c:pt idx="265">
                  <c:v>0.79204687643055516</c:v>
                </c:pt>
                <c:pt idx="266">
                  <c:v>0.79613635670033878</c:v>
                </c:pt>
                <c:pt idx="267">
                  <c:v>0.79775383770256658</c:v>
                </c:pt>
                <c:pt idx="268">
                  <c:v>0.80401013214514605</c:v>
                </c:pt>
                <c:pt idx="269">
                  <c:v>0.81319620349742117</c:v>
                </c:pt>
                <c:pt idx="270">
                  <c:v>0.81344035157322914</c:v>
                </c:pt>
                <c:pt idx="271">
                  <c:v>0.81694998016296883</c:v>
                </c:pt>
                <c:pt idx="272">
                  <c:v>0.82219916379284042</c:v>
                </c:pt>
                <c:pt idx="273">
                  <c:v>0.82268745994445625</c:v>
                </c:pt>
                <c:pt idx="274">
                  <c:v>0.83050019837031153</c:v>
                </c:pt>
                <c:pt idx="275">
                  <c:v>0.83434553056428729</c:v>
                </c:pt>
                <c:pt idx="276">
                  <c:v>0.84109012115848258</c:v>
                </c:pt>
                <c:pt idx="277">
                  <c:v>0.84746848963896604</c:v>
                </c:pt>
                <c:pt idx="278">
                  <c:v>0.85161900692770165</c:v>
                </c:pt>
                <c:pt idx="279">
                  <c:v>0.85564745017853328</c:v>
                </c:pt>
                <c:pt idx="280">
                  <c:v>0.85869930112613302</c:v>
                </c:pt>
                <c:pt idx="281">
                  <c:v>0.85934018982512894</c:v>
                </c:pt>
                <c:pt idx="282">
                  <c:v>0.86397900326548049</c:v>
                </c:pt>
                <c:pt idx="283">
                  <c:v>0.86471144749290441</c:v>
                </c:pt>
                <c:pt idx="284">
                  <c:v>0.86797692800683612</c:v>
                </c:pt>
                <c:pt idx="285">
                  <c:v>0.87179174169133578</c:v>
                </c:pt>
                <c:pt idx="286">
                  <c:v>0.87966551713614305</c:v>
                </c:pt>
                <c:pt idx="287">
                  <c:v>0.88393810846278265</c:v>
                </c:pt>
                <c:pt idx="288">
                  <c:v>0.88622699667348248</c:v>
                </c:pt>
                <c:pt idx="289">
                  <c:v>0.88702047791985839</c:v>
                </c:pt>
                <c:pt idx="290">
                  <c:v>0.88808862575151826</c:v>
                </c:pt>
                <c:pt idx="291">
                  <c:v>0.8919949949644459</c:v>
                </c:pt>
                <c:pt idx="292">
                  <c:v>0.89742728965117347</c:v>
                </c:pt>
                <c:pt idx="293">
                  <c:v>0.89791558580278941</c:v>
                </c:pt>
                <c:pt idx="294">
                  <c:v>0.90334788048951686</c:v>
                </c:pt>
                <c:pt idx="295">
                  <c:v>0.90755943479720447</c:v>
                </c:pt>
                <c:pt idx="296">
                  <c:v>0.90832239753410438</c:v>
                </c:pt>
                <c:pt idx="297">
                  <c:v>0.91402935880611591</c:v>
                </c:pt>
                <c:pt idx="298">
                  <c:v>0.92153691213721123</c:v>
                </c:pt>
                <c:pt idx="299">
                  <c:v>0.92400891140476704</c:v>
                </c:pt>
                <c:pt idx="300">
                  <c:v>0.92617572557756278</c:v>
                </c:pt>
                <c:pt idx="301">
                  <c:v>0.92721335489974677</c:v>
                </c:pt>
                <c:pt idx="302">
                  <c:v>0.93169957579271823</c:v>
                </c:pt>
                <c:pt idx="303">
                  <c:v>0.93234046449171415</c:v>
                </c:pt>
                <c:pt idx="304">
                  <c:v>0.93258461256752223</c:v>
                </c:pt>
                <c:pt idx="305">
                  <c:v>0.93923764763328954</c:v>
                </c:pt>
                <c:pt idx="306">
                  <c:v>0.94116031373027742</c:v>
                </c:pt>
                <c:pt idx="307">
                  <c:v>0.94442579424420914</c:v>
                </c:pt>
                <c:pt idx="308">
                  <c:v>0.94775231177709285</c:v>
                </c:pt>
                <c:pt idx="309">
                  <c:v>0.95034638508255254</c:v>
                </c:pt>
                <c:pt idx="310">
                  <c:v>0.95266579180272837</c:v>
                </c:pt>
                <c:pt idx="311">
                  <c:v>0.95489364299447621</c:v>
                </c:pt>
                <c:pt idx="312">
                  <c:v>0.96655171361430714</c:v>
                </c:pt>
                <c:pt idx="313">
                  <c:v>0.97305215613269447</c:v>
                </c:pt>
                <c:pt idx="314">
                  <c:v>0.97381511886959438</c:v>
                </c:pt>
                <c:pt idx="315">
                  <c:v>0.98413037507248147</c:v>
                </c:pt>
                <c:pt idx="316">
                  <c:v>0.98910489211706898</c:v>
                </c:pt>
                <c:pt idx="317">
                  <c:v>0.99127170628986483</c:v>
                </c:pt>
                <c:pt idx="318">
                  <c:v>0.9974364452040162</c:v>
                </c:pt>
                <c:pt idx="319">
                  <c:v>0.9983214819788202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9F-4F5C-A159-EE8ACD91397D}"/>
            </c:ext>
          </c:extLst>
        </c:ser>
        <c:ser>
          <c:idx val="1"/>
          <c:order val="1"/>
          <c:tx>
            <c:strRef>
              <c:f>Эксп!$Y$1:$Y$4</c:f>
              <c:strCache>
                <c:ptCount val="4"/>
                <c:pt idx="3">
                  <c:v>Кумулята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Эксп!$W$5:$W$326</c:f>
              <c:numCache>
                <c:formatCode>0.00</c:formatCode>
                <c:ptCount val="322"/>
                <c:pt idx="0">
                  <c:v>5.4971072494478565E-4</c:v>
                </c:pt>
                <c:pt idx="1">
                  <c:v>1.210362350887041E-3</c:v>
                </c:pt>
                <c:pt idx="2">
                  <c:v>6.6345085833189156E-3</c:v>
                </c:pt>
                <c:pt idx="3">
                  <c:v>6.8083082819037407E-3</c:v>
                </c:pt>
                <c:pt idx="4">
                  <c:v>8.1142186811594269E-3</c:v>
                </c:pt>
                <c:pt idx="5">
                  <c:v>8.2637374194670463E-3</c:v>
                </c:pt>
                <c:pt idx="6">
                  <c:v>8.4881203722470162E-3</c:v>
                </c:pt>
                <c:pt idx="7">
                  <c:v>9.7620067992549575E-3</c:v>
                </c:pt>
                <c:pt idx="8">
                  <c:v>1.1743326293220101E-2</c:v>
                </c:pt>
                <c:pt idx="9">
                  <c:v>1.1806186758831216E-2</c:v>
                </c:pt>
                <c:pt idx="10">
                  <c:v>1.2120637351256004E-2</c:v>
                </c:pt>
                <c:pt idx="11">
                  <c:v>1.2825905000354826E-2</c:v>
                </c:pt>
                <c:pt idx="12">
                  <c:v>1.4214882972834001E-2</c:v>
                </c:pt>
                <c:pt idx="13">
                  <c:v>1.4316087945068121E-2</c:v>
                </c:pt>
                <c:pt idx="14">
                  <c:v>1.4999892087792108E-2</c:v>
                </c:pt>
                <c:pt idx="15">
                  <c:v>1.8232078663519211E-2</c:v>
                </c:pt>
                <c:pt idx="16">
                  <c:v>1.889701919578847E-2</c:v>
                </c:pt>
                <c:pt idx="17">
                  <c:v>1.9729752301413959E-2</c:v>
                </c:pt>
                <c:pt idx="18">
                  <c:v>2.2742027986013651E-2</c:v>
                </c:pt>
                <c:pt idx="19">
                  <c:v>3.062379927223538E-2</c:v>
                </c:pt>
                <c:pt idx="20">
                  <c:v>3.2287772090127169E-2</c:v>
                </c:pt>
                <c:pt idx="21">
                  <c:v>3.2976513982145635E-2</c:v>
                </c:pt>
                <c:pt idx="22">
                  <c:v>3.4463998264884964E-2</c:v>
                </c:pt>
                <c:pt idx="23">
                  <c:v>3.6745791852674792E-2</c:v>
                </c:pt>
                <c:pt idx="24">
                  <c:v>3.6812707221618217E-2</c:v>
                </c:pt>
                <c:pt idx="25">
                  <c:v>3.8045952166338236E-2</c:v>
                </c:pt>
                <c:pt idx="26">
                  <c:v>3.8610221900191186E-2</c:v>
                </c:pt>
                <c:pt idx="27">
                  <c:v>4.0334827104774131E-2</c:v>
                </c:pt>
                <c:pt idx="28">
                  <c:v>4.0659020017292866E-2</c:v>
                </c:pt>
                <c:pt idx="29">
                  <c:v>4.0713077723976941E-2</c:v>
                </c:pt>
                <c:pt idx="30">
                  <c:v>4.1700916315315459E-2</c:v>
                </c:pt>
                <c:pt idx="31">
                  <c:v>4.3139669138956595E-2</c:v>
                </c:pt>
                <c:pt idx="32">
                  <c:v>4.4242592241688784E-2</c:v>
                </c:pt>
                <c:pt idx="33">
                  <c:v>4.5307548326940963E-2</c:v>
                </c:pt>
                <c:pt idx="34">
                  <c:v>4.684169170469675E-2</c:v>
                </c:pt>
                <c:pt idx="35">
                  <c:v>4.9292055563962725E-2</c:v>
                </c:pt>
                <c:pt idx="36">
                  <c:v>4.9900084424216562E-2</c:v>
                </c:pt>
                <c:pt idx="37">
                  <c:v>5.1632498822559644E-2</c:v>
                </c:pt>
                <c:pt idx="38">
                  <c:v>5.1785311091075592E-2</c:v>
                </c:pt>
                <c:pt idx="39">
                  <c:v>5.2091110876619717E-2</c:v>
                </c:pt>
                <c:pt idx="40">
                  <c:v>5.2494568121752974E-2</c:v>
                </c:pt>
                <c:pt idx="41">
                  <c:v>5.4014660598758292E-2</c:v>
                </c:pt>
                <c:pt idx="42">
                  <c:v>5.4573944806205775E-2</c:v>
                </c:pt>
                <c:pt idx="43">
                  <c:v>5.7523085715250076E-2</c:v>
                </c:pt>
                <c:pt idx="44">
                  <c:v>5.8101416063725722E-2</c:v>
                </c:pt>
                <c:pt idx="45">
                  <c:v>5.8200239012328667E-2</c:v>
                </c:pt>
                <c:pt idx="46">
                  <c:v>6.1090998370076331E-2</c:v>
                </c:pt>
                <c:pt idx="47">
                  <c:v>6.2872675020027399E-2</c:v>
                </c:pt>
                <c:pt idx="48">
                  <c:v>6.3401577089403263E-2</c:v>
                </c:pt>
                <c:pt idx="49">
                  <c:v>6.4074435643583214E-2</c:v>
                </c:pt>
                <c:pt idx="50">
                  <c:v>6.4619277651973936E-2</c:v>
                </c:pt>
                <c:pt idx="51">
                  <c:v>6.4978131496938624E-2</c:v>
                </c:pt>
                <c:pt idx="52">
                  <c:v>6.5251075895110325E-2</c:v>
                </c:pt>
                <c:pt idx="53">
                  <c:v>6.5308561613601102E-2</c:v>
                </c:pt>
                <c:pt idx="54">
                  <c:v>6.5322934334178989E-2</c:v>
                </c:pt>
                <c:pt idx="55">
                  <c:v>6.6416774969771233E-2</c:v>
                </c:pt>
                <c:pt idx="56">
                  <c:v>6.6849378927003406E-2</c:v>
                </c:pt>
                <c:pt idx="57">
                  <c:v>7.2311404528679707E-2</c:v>
                </c:pt>
                <c:pt idx="58">
                  <c:v>7.2545493781885961E-2</c:v>
                </c:pt>
                <c:pt idx="59">
                  <c:v>7.3380551861644924E-2</c:v>
                </c:pt>
                <c:pt idx="60">
                  <c:v>7.4261447794833374E-2</c:v>
                </c:pt>
                <c:pt idx="61">
                  <c:v>7.496756397246572E-2</c:v>
                </c:pt>
                <c:pt idx="62">
                  <c:v>7.5763437484842794E-2</c:v>
                </c:pt>
                <c:pt idx="63">
                  <c:v>7.5822454120263921E-2</c:v>
                </c:pt>
                <c:pt idx="64">
                  <c:v>7.5925754189089881E-2</c:v>
                </c:pt>
                <c:pt idx="65">
                  <c:v>8.7834739163167391E-2</c:v>
                </c:pt>
                <c:pt idx="66">
                  <c:v>9.0014996509712231E-2</c:v>
                </c:pt>
                <c:pt idx="67">
                  <c:v>9.1730948275636673E-2</c:v>
                </c:pt>
                <c:pt idx="68">
                  <c:v>9.2145718748885719E-2</c:v>
                </c:pt>
                <c:pt idx="69">
                  <c:v>9.2684025087939187E-2</c:v>
                </c:pt>
                <c:pt idx="70">
                  <c:v>9.3485134583878818E-2</c:v>
                </c:pt>
                <c:pt idx="71">
                  <c:v>9.4581554534910725E-2</c:v>
                </c:pt>
                <c:pt idx="72">
                  <c:v>9.5092183025369217E-2</c:v>
                </c:pt>
                <c:pt idx="73">
                  <c:v>9.5867106744044056E-2</c:v>
                </c:pt>
                <c:pt idx="74">
                  <c:v>9.7608403026276408E-2</c:v>
                </c:pt>
                <c:pt idx="75">
                  <c:v>0.10050135724985484</c:v>
                </c:pt>
                <c:pt idx="76">
                  <c:v>0.10615974147420652</c:v>
                </c:pt>
                <c:pt idx="77">
                  <c:v>0.10711595532453162</c:v>
                </c:pt>
                <c:pt idx="78">
                  <c:v>0.10765882623653547</c:v>
                </c:pt>
                <c:pt idx="79">
                  <c:v>0.10828243972256464</c:v>
                </c:pt>
                <c:pt idx="80">
                  <c:v>0.11012698055357488</c:v>
                </c:pt>
                <c:pt idx="81">
                  <c:v>0.1111572036672398</c:v>
                </c:pt>
                <c:pt idx="82">
                  <c:v>0.11207698542274062</c:v>
                </c:pt>
                <c:pt idx="83">
                  <c:v>0.1163811585130835</c:v>
                </c:pt>
                <c:pt idx="84">
                  <c:v>0.11809947965816714</c:v>
                </c:pt>
                <c:pt idx="85">
                  <c:v>0.11883816869543304</c:v>
                </c:pt>
                <c:pt idx="86">
                  <c:v>0.11992405287662891</c:v>
                </c:pt>
                <c:pt idx="87">
                  <c:v>0.12710539524566464</c:v>
                </c:pt>
                <c:pt idx="88">
                  <c:v>0.13481113112235152</c:v>
                </c:pt>
                <c:pt idx="89">
                  <c:v>0.13518750512899208</c:v>
                </c:pt>
                <c:pt idx="90">
                  <c:v>0.13883264727326622</c:v>
                </c:pt>
                <c:pt idx="91">
                  <c:v>0.13900541106466177</c:v>
                </c:pt>
                <c:pt idx="92">
                  <c:v>0.14209315786889601</c:v>
                </c:pt>
                <c:pt idx="93">
                  <c:v>0.1423370284508523</c:v>
                </c:pt>
                <c:pt idx="94">
                  <c:v>0.14284266241308871</c:v>
                </c:pt>
                <c:pt idx="95">
                  <c:v>0.14648813302938063</c:v>
                </c:pt>
                <c:pt idx="96">
                  <c:v>0.14871271503436895</c:v>
                </c:pt>
                <c:pt idx="97">
                  <c:v>0.15093193468122418</c:v>
                </c:pt>
                <c:pt idx="98">
                  <c:v>0.15194800064791825</c:v>
                </c:pt>
                <c:pt idx="99">
                  <c:v>0.15375476117152229</c:v>
                </c:pt>
                <c:pt idx="100">
                  <c:v>0.15386235071805338</c:v>
                </c:pt>
                <c:pt idx="101">
                  <c:v>0.15739295096089209</c:v>
                </c:pt>
                <c:pt idx="102">
                  <c:v>0.15762822911621738</c:v>
                </c:pt>
                <c:pt idx="103">
                  <c:v>0.16135679993539009</c:v>
                </c:pt>
                <c:pt idx="104">
                  <c:v>0.16329846240071536</c:v>
                </c:pt>
                <c:pt idx="105">
                  <c:v>0.16477013440664645</c:v>
                </c:pt>
                <c:pt idx="106">
                  <c:v>0.16482542757572424</c:v>
                </c:pt>
                <c:pt idx="107">
                  <c:v>0.1709548194260771</c:v>
                </c:pt>
                <c:pt idx="108">
                  <c:v>0.17108585955828917</c:v>
                </c:pt>
                <c:pt idx="109">
                  <c:v>0.17518845962516483</c:v>
                </c:pt>
                <c:pt idx="110">
                  <c:v>0.17619227179524513</c:v>
                </c:pt>
                <c:pt idx="111">
                  <c:v>0.1773697486686823</c:v>
                </c:pt>
                <c:pt idx="112">
                  <c:v>0.1784934786651842</c:v>
                </c:pt>
                <c:pt idx="113">
                  <c:v>0.1784934786651842</c:v>
                </c:pt>
                <c:pt idx="114">
                  <c:v>0.17908518063169263</c:v>
                </c:pt>
                <c:pt idx="115">
                  <c:v>0.18011798220002673</c:v>
                </c:pt>
                <c:pt idx="116">
                  <c:v>0.18109586059612068</c:v>
                </c:pt>
                <c:pt idx="117">
                  <c:v>0.18146078031509011</c:v>
                </c:pt>
                <c:pt idx="118">
                  <c:v>0.18346415555994436</c:v>
                </c:pt>
                <c:pt idx="119">
                  <c:v>0.18433412037932348</c:v>
                </c:pt>
                <c:pt idx="120">
                  <c:v>0.18573001167574074</c:v>
                </c:pt>
                <c:pt idx="121">
                  <c:v>0.18884954396187809</c:v>
                </c:pt>
                <c:pt idx="122">
                  <c:v>0.19018274782327846</c:v>
                </c:pt>
                <c:pt idx="123">
                  <c:v>0.19278348597742287</c:v>
                </c:pt>
                <c:pt idx="124">
                  <c:v>0.19329775198308688</c:v>
                </c:pt>
                <c:pt idx="125">
                  <c:v>0.19399107888689371</c:v>
                </c:pt>
                <c:pt idx="126">
                  <c:v>0.19422906788692329</c:v>
                </c:pt>
                <c:pt idx="127">
                  <c:v>0.19428858726803155</c:v>
                </c:pt>
                <c:pt idx="128">
                  <c:v>0.19581929012748231</c:v>
                </c:pt>
                <c:pt idx="129">
                  <c:v>0.19649705367048159</c:v>
                </c:pt>
                <c:pt idx="130">
                  <c:v>0.19665669448078218</c:v>
                </c:pt>
                <c:pt idx="131">
                  <c:v>0.19683636658222348</c:v>
                </c:pt>
                <c:pt idx="132">
                  <c:v>0.19958138699774197</c:v>
                </c:pt>
                <c:pt idx="133">
                  <c:v>0.20048716169601896</c:v>
                </c:pt>
                <c:pt idx="134">
                  <c:v>0.20202158715932228</c:v>
                </c:pt>
                <c:pt idx="135">
                  <c:v>0.20293291074416581</c:v>
                </c:pt>
                <c:pt idx="136">
                  <c:v>0.20506744176682351</c:v>
                </c:pt>
                <c:pt idx="137">
                  <c:v>0.20588360201733252</c:v>
                </c:pt>
                <c:pt idx="138">
                  <c:v>0.20904145919355921</c:v>
                </c:pt>
                <c:pt idx="139">
                  <c:v>0.20984514818910638</c:v>
                </c:pt>
                <c:pt idx="140">
                  <c:v>0.21114683584833696</c:v>
                </c:pt>
                <c:pt idx="141">
                  <c:v>0.21576779581017211</c:v>
                </c:pt>
                <c:pt idx="142">
                  <c:v>0.21583060823669284</c:v>
                </c:pt>
                <c:pt idx="143">
                  <c:v>0.21679496929080316</c:v>
                </c:pt>
                <c:pt idx="144">
                  <c:v>0.2187096035646845</c:v>
                </c:pt>
                <c:pt idx="145">
                  <c:v>0.22173695401248236</c:v>
                </c:pt>
                <c:pt idx="146">
                  <c:v>0.22214091928454507</c:v>
                </c:pt>
                <c:pt idx="147">
                  <c:v>0.22395314422162191</c:v>
                </c:pt>
                <c:pt idx="148">
                  <c:v>0.22438074595136945</c:v>
                </c:pt>
                <c:pt idx="149">
                  <c:v>0.22463752657325148</c:v>
                </c:pt>
                <c:pt idx="150">
                  <c:v>0.22551610619949797</c:v>
                </c:pt>
                <c:pt idx="151">
                  <c:v>0.22805552399306483</c:v>
                </c:pt>
                <c:pt idx="152">
                  <c:v>0.22844431391513625</c:v>
                </c:pt>
                <c:pt idx="153">
                  <c:v>0.23039395221843439</c:v>
                </c:pt>
                <c:pt idx="154">
                  <c:v>0.23113296237267353</c:v>
                </c:pt>
                <c:pt idx="155">
                  <c:v>0.23263692839806679</c:v>
                </c:pt>
                <c:pt idx="156">
                  <c:v>0.23268060605698765</c:v>
                </c:pt>
                <c:pt idx="157">
                  <c:v>0.23526606641685649</c:v>
                </c:pt>
                <c:pt idx="158">
                  <c:v>0.23630054026495481</c:v>
                </c:pt>
                <c:pt idx="159">
                  <c:v>0.23632257943959328</c:v>
                </c:pt>
                <c:pt idx="160">
                  <c:v>0.24108942353735641</c:v>
                </c:pt>
                <c:pt idx="161">
                  <c:v>0.24350553826588853</c:v>
                </c:pt>
                <c:pt idx="162">
                  <c:v>0.24411185417145237</c:v>
                </c:pt>
                <c:pt idx="163">
                  <c:v>0.24616215860134094</c:v>
                </c:pt>
                <c:pt idx="164">
                  <c:v>0.24674989535585365</c:v>
                </c:pt>
                <c:pt idx="165">
                  <c:v>0.24906400764648637</c:v>
                </c:pt>
                <c:pt idx="166">
                  <c:v>0.25050002936149462</c:v>
                </c:pt>
                <c:pt idx="167">
                  <c:v>0.25941288944997015</c:v>
                </c:pt>
                <c:pt idx="168">
                  <c:v>0.26712198322644454</c:v>
                </c:pt>
                <c:pt idx="169">
                  <c:v>0.26716959377223659</c:v>
                </c:pt>
                <c:pt idx="170">
                  <c:v>0.26719340117039259</c:v>
                </c:pt>
                <c:pt idx="171">
                  <c:v>0.27275537271443467</c:v>
                </c:pt>
                <c:pt idx="172">
                  <c:v>0.27780858294892291</c:v>
                </c:pt>
                <c:pt idx="173">
                  <c:v>0.28314937910479748</c:v>
                </c:pt>
                <c:pt idx="174">
                  <c:v>0.28821100188869486</c:v>
                </c:pt>
                <c:pt idx="175">
                  <c:v>0.28853733784454066</c:v>
                </c:pt>
                <c:pt idx="176">
                  <c:v>0.29022345818072959</c:v>
                </c:pt>
                <c:pt idx="177">
                  <c:v>0.29189139084767934</c:v>
                </c:pt>
                <c:pt idx="178">
                  <c:v>0.29425352743887323</c:v>
                </c:pt>
                <c:pt idx="179">
                  <c:v>0.29463582699965746</c:v>
                </c:pt>
                <c:pt idx="180">
                  <c:v>0.2980416284401981</c:v>
                </c:pt>
                <c:pt idx="181">
                  <c:v>0.30567475420677437</c:v>
                </c:pt>
                <c:pt idx="182">
                  <c:v>0.30746117514530485</c:v>
                </c:pt>
                <c:pt idx="183">
                  <c:v>0.30877982867685272</c:v>
                </c:pt>
                <c:pt idx="184">
                  <c:v>0.31391100136234784</c:v>
                </c:pt>
                <c:pt idx="185">
                  <c:v>0.31697306305218464</c:v>
                </c:pt>
                <c:pt idx="186">
                  <c:v>0.31716185043390438</c:v>
                </c:pt>
                <c:pt idx="187">
                  <c:v>0.31783681937675673</c:v>
                </c:pt>
                <c:pt idx="188">
                  <c:v>0.3199229089706887</c:v>
                </c:pt>
                <c:pt idx="189">
                  <c:v>0.32987873400376422</c:v>
                </c:pt>
                <c:pt idx="190">
                  <c:v>0.33385273996476827</c:v>
                </c:pt>
                <c:pt idx="191">
                  <c:v>0.33877674979219441</c:v>
                </c:pt>
                <c:pt idx="192">
                  <c:v>0.34301322849464033</c:v>
                </c:pt>
                <c:pt idx="193">
                  <c:v>0.34889803224822508</c:v>
                </c:pt>
                <c:pt idx="194">
                  <c:v>0.34980436600586412</c:v>
                </c:pt>
                <c:pt idx="195">
                  <c:v>0.36459215824722285</c:v>
                </c:pt>
                <c:pt idx="196">
                  <c:v>0.3650479987523963</c:v>
                </c:pt>
                <c:pt idx="197">
                  <c:v>0.36550435932671299</c:v>
                </c:pt>
                <c:pt idx="198">
                  <c:v>0.36684602852176518</c:v>
                </c:pt>
                <c:pt idx="199">
                  <c:v>0.37120691624500862</c:v>
                </c:pt>
                <c:pt idx="200">
                  <c:v>0.38801332912447606</c:v>
                </c:pt>
                <c:pt idx="201">
                  <c:v>0.39160398847075389</c:v>
                </c:pt>
                <c:pt idx="202">
                  <c:v>0.3919941055367876</c:v>
                </c:pt>
                <c:pt idx="203">
                  <c:v>0.39261257007794848</c:v>
                </c:pt>
                <c:pt idx="204">
                  <c:v>0.39440827157963287</c:v>
                </c:pt>
                <c:pt idx="205">
                  <c:v>0.39499771090037744</c:v>
                </c:pt>
                <c:pt idx="206">
                  <c:v>0.39835437395487683</c:v>
                </c:pt>
                <c:pt idx="207">
                  <c:v>0.40791924737990559</c:v>
                </c:pt>
                <c:pt idx="208">
                  <c:v>0.41754505977123768</c:v>
                </c:pt>
                <c:pt idx="209">
                  <c:v>0.4194565278511207</c:v>
                </c:pt>
                <c:pt idx="210">
                  <c:v>0.42092237016863798</c:v>
                </c:pt>
                <c:pt idx="211">
                  <c:v>0.42478713453333272</c:v>
                </c:pt>
                <c:pt idx="212">
                  <c:v>0.4262372444375348</c:v>
                </c:pt>
                <c:pt idx="213">
                  <c:v>0.42687554244532216</c:v>
                </c:pt>
                <c:pt idx="214">
                  <c:v>0.42811960085249978</c:v>
                </c:pt>
                <c:pt idx="215">
                  <c:v>0.42851139109797154</c:v>
                </c:pt>
                <c:pt idx="216">
                  <c:v>0.43101363339550042</c:v>
                </c:pt>
                <c:pt idx="217">
                  <c:v>0.43675613642809907</c:v>
                </c:pt>
                <c:pt idx="218">
                  <c:v>0.43679251494660887</c:v>
                </c:pt>
                <c:pt idx="219">
                  <c:v>0.4372657370066263</c:v>
                </c:pt>
                <c:pt idx="220">
                  <c:v>0.43755722909458533</c:v>
                </c:pt>
                <c:pt idx="221">
                  <c:v>0.43960364320547229</c:v>
                </c:pt>
                <c:pt idx="222">
                  <c:v>0.44030034778642896</c:v>
                </c:pt>
                <c:pt idx="223">
                  <c:v>0.44939460115137581</c:v>
                </c:pt>
                <c:pt idx="224">
                  <c:v>0.45104998349894199</c:v>
                </c:pt>
                <c:pt idx="225">
                  <c:v>0.45567606596473925</c:v>
                </c:pt>
                <c:pt idx="226">
                  <c:v>0.45997058574364164</c:v>
                </c:pt>
                <c:pt idx="227">
                  <c:v>0.46232910594001264</c:v>
                </c:pt>
                <c:pt idx="228">
                  <c:v>0.46622587324146458</c:v>
                </c:pt>
                <c:pt idx="229">
                  <c:v>0.4666568444374728</c:v>
                </c:pt>
                <c:pt idx="230">
                  <c:v>0.46708828047478851</c:v>
                </c:pt>
                <c:pt idx="231">
                  <c:v>0.46822793836613164</c:v>
                </c:pt>
                <c:pt idx="232">
                  <c:v>0.46893694889149939</c:v>
                </c:pt>
                <c:pt idx="233">
                  <c:v>0.46996329900557099</c:v>
                </c:pt>
                <c:pt idx="234">
                  <c:v>0.47333717164997813</c:v>
                </c:pt>
                <c:pt idx="235">
                  <c:v>0.48539553975065103</c:v>
                </c:pt>
                <c:pt idx="236">
                  <c:v>0.49114686717487721</c:v>
                </c:pt>
                <c:pt idx="237">
                  <c:v>0.49689753026037586</c:v>
                </c:pt>
                <c:pt idx="238">
                  <c:v>0.49910209333944727</c:v>
                </c:pt>
                <c:pt idx="239">
                  <c:v>0.50187499411495018</c:v>
                </c:pt>
                <c:pt idx="240">
                  <c:v>0.50531439621704288</c:v>
                </c:pt>
                <c:pt idx="241">
                  <c:v>0.50587610303362607</c:v>
                </c:pt>
                <c:pt idx="242">
                  <c:v>0.5096120120326314</c:v>
                </c:pt>
                <c:pt idx="243">
                  <c:v>0.51171244350819245</c:v>
                </c:pt>
                <c:pt idx="244">
                  <c:v>0.51701228917530595</c:v>
                </c:pt>
                <c:pt idx="245">
                  <c:v>0.5237826127708447</c:v>
                </c:pt>
                <c:pt idx="246">
                  <c:v>0.52759908879261608</c:v>
                </c:pt>
                <c:pt idx="247">
                  <c:v>0.53168286386837127</c:v>
                </c:pt>
                <c:pt idx="248">
                  <c:v>0.53427396604624677</c:v>
                </c:pt>
                <c:pt idx="249">
                  <c:v>0.53837991601450974</c:v>
                </c:pt>
                <c:pt idx="250">
                  <c:v>0.54433325057086634</c:v>
                </c:pt>
                <c:pt idx="251">
                  <c:v>0.55528755116475925</c:v>
                </c:pt>
                <c:pt idx="252">
                  <c:v>0.564292260433646</c:v>
                </c:pt>
                <c:pt idx="253">
                  <c:v>0.57985247012928132</c:v>
                </c:pt>
                <c:pt idx="254">
                  <c:v>0.58890191567116601</c:v>
                </c:pt>
                <c:pt idx="255">
                  <c:v>0.60023564742566649</c:v>
                </c:pt>
                <c:pt idx="256">
                  <c:v>0.60034514646823367</c:v>
                </c:pt>
                <c:pt idx="257">
                  <c:v>0.60903572563042618</c:v>
                </c:pt>
                <c:pt idx="258">
                  <c:v>0.60925962711961956</c:v>
                </c:pt>
                <c:pt idx="259">
                  <c:v>0.60942763552250956</c:v>
                </c:pt>
                <c:pt idx="260">
                  <c:v>0.61626347733421083</c:v>
                </c:pt>
                <c:pt idx="261">
                  <c:v>0.61929487813010597</c:v>
                </c:pt>
                <c:pt idx="262">
                  <c:v>0.62316019990801319</c:v>
                </c:pt>
                <c:pt idx="263">
                  <c:v>0.62391453392427432</c:v>
                </c:pt>
                <c:pt idx="264">
                  <c:v>0.62589415950782412</c:v>
                </c:pt>
                <c:pt idx="265">
                  <c:v>0.62817703685378878</c:v>
                </c:pt>
                <c:pt idx="266">
                  <c:v>0.63612156952987697</c:v>
                </c:pt>
                <c:pt idx="267">
                  <c:v>0.63930787930686273</c:v>
                </c:pt>
                <c:pt idx="268">
                  <c:v>0.65187692628236982</c:v>
                </c:pt>
                <c:pt idx="269">
                  <c:v>0.6710785718017257</c:v>
                </c:pt>
                <c:pt idx="270">
                  <c:v>0.67160170413066334</c:v>
                </c:pt>
                <c:pt idx="271">
                  <c:v>0.67919833241857186</c:v>
                </c:pt>
                <c:pt idx="272">
                  <c:v>0.69083650113440165</c:v>
                </c:pt>
                <c:pt idx="273">
                  <c:v>0.69193653620377071</c:v>
                </c:pt>
                <c:pt idx="274">
                  <c:v>0.70996140899545557</c:v>
                </c:pt>
                <c:pt idx="275">
                  <c:v>0.71914046776024965</c:v>
                </c:pt>
                <c:pt idx="276">
                  <c:v>0.73576721487699381</c:v>
                </c:pt>
                <c:pt idx="277">
                  <c:v>0.75215363158419446</c:v>
                </c:pt>
                <c:pt idx="278">
                  <c:v>0.76318881419172613</c:v>
                </c:pt>
                <c:pt idx="279">
                  <c:v>0.77419868354776211</c:v>
                </c:pt>
                <c:pt idx="280">
                  <c:v>0.78274601731004156</c:v>
                </c:pt>
                <c:pt idx="281">
                  <c:v>0.78456439905395026</c:v>
                </c:pt>
                <c:pt idx="282">
                  <c:v>0.79797840696353117</c:v>
                </c:pt>
                <c:pt idx="283">
                  <c:v>0.80013814224413216</c:v>
                </c:pt>
                <c:pt idx="284">
                  <c:v>0.80991143353695194</c:v>
                </c:pt>
                <c:pt idx="285">
                  <c:v>0.82163972767440074</c:v>
                </c:pt>
                <c:pt idx="286">
                  <c:v>0.84699202259110273</c:v>
                </c:pt>
                <c:pt idx="287">
                  <c:v>0.8614526729708496</c:v>
                </c:pt>
                <c:pt idx="288">
                  <c:v>0.86942000581996093</c:v>
                </c:pt>
                <c:pt idx="289">
                  <c:v>0.87221947888877638</c:v>
                </c:pt>
                <c:pt idx="290">
                  <c:v>0.87601920891362306</c:v>
                </c:pt>
                <c:pt idx="291">
                  <c:v>0.89023108400396822</c:v>
                </c:pt>
                <c:pt idx="292">
                  <c:v>0.91087334505211126</c:v>
                </c:pt>
                <c:pt idx="293">
                  <c:v>0.91278208711722209</c:v>
                </c:pt>
                <c:pt idx="294">
                  <c:v>0.93465485752669752</c:v>
                </c:pt>
                <c:pt idx="295">
                  <c:v>0.95247575173125865</c:v>
                </c:pt>
                <c:pt idx="296">
                  <c:v>0.95579087098854332</c:v>
                </c:pt>
                <c:pt idx="297">
                  <c:v>0.98149976899160463</c:v>
                </c:pt>
                <c:pt idx="298">
                  <c:v>1.0180507932357978</c:v>
                </c:pt>
                <c:pt idx="299">
                  <c:v>1.0308556803586524</c:v>
                </c:pt>
                <c:pt idx="300">
                  <c:v>1.0424270718981428</c:v>
                </c:pt>
                <c:pt idx="301">
                  <c:v>1.048089114813177</c:v>
                </c:pt>
                <c:pt idx="302">
                  <c:v>1.0735357205934053</c:v>
                </c:pt>
                <c:pt idx="303">
                  <c:v>1.0773067922956288</c:v>
                </c:pt>
                <c:pt idx="304">
                  <c:v>1.0787527947741067</c:v>
                </c:pt>
                <c:pt idx="305">
                  <c:v>1.1203139545164751</c:v>
                </c:pt>
                <c:pt idx="306">
                  <c:v>1.1331754860739571</c:v>
                </c:pt>
                <c:pt idx="307">
                  <c:v>1.1560144442511104</c:v>
                </c:pt>
                <c:pt idx="308">
                  <c:v>1.1807038534614787</c:v>
                </c:pt>
                <c:pt idx="309">
                  <c:v>1.2010736332545384</c:v>
                </c:pt>
                <c:pt idx="310">
                  <c:v>1.2202088108715379</c:v>
                </c:pt>
                <c:pt idx="311">
                  <c:v>1.2394928355388948</c:v>
                </c:pt>
                <c:pt idx="312">
                  <c:v>1.3591018891389692</c:v>
                </c:pt>
                <c:pt idx="313">
                  <c:v>1.4455407959005695</c:v>
                </c:pt>
                <c:pt idx="314">
                  <c:v>1.4570292363469686</c:v>
                </c:pt>
                <c:pt idx="315">
                  <c:v>1.6573393515119643</c:v>
                </c:pt>
                <c:pt idx="316">
                  <c:v>1.8077765634302978</c:v>
                </c:pt>
                <c:pt idx="317">
                  <c:v>1.8964741518142127</c:v>
                </c:pt>
                <c:pt idx="318">
                  <c:v>2.3865441566048284</c:v>
                </c:pt>
                <c:pt idx="319">
                  <c:v>2.5559376020491653</c:v>
                </c:pt>
              </c:numCache>
            </c:numRef>
          </c:xVal>
          <c:yVal>
            <c:numRef>
              <c:f>Эксп!$Y$5:$Y$326</c:f>
              <c:numCache>
                <c:formatCode>General</c:formatCode>
                <c:ptCount val="322"/>
                <c:pt idx="0">
                  <c:v>0</c:v>
                </c:pt>
                <c:pt idx="1">
                  <c:v>3.1250000000000002E-3</c:v>
                </c:pt>
                <c:pt idx="2">
                  <c:v>6.2500000000000003E-3</c:v>
                </c:pt>
                <c:pt idx="3">
                  <c:v>9.3750000000000014E-3</c:v>
                </c:pt>
                <c:pt idx="4">
                  <c:v>1.2500000000000001E-2</c:v>
                </c:pt>
                <c:pt idx="5">
                  <c:v>1.5625E-2</c:v>
                </c:pt>
                <c:pt idx="6">
                  <c:v>1.8749999999999999E-2</c:v>
                </c:pt>
                <c:pt idx="7">
                  <c:v>2.1874999999999999E-2</c:v>
                </c:pt>
                <c:pt idx="8">
                  <c:v>2.4999999999999998E-2</c:v>
                </c:pt>
                <c:pt idx="9">
                  <c:v>2.8124999999999997E-2</c:v>
                </c:pt>
                <c:pt idx="10">
                  <c:v>3.1249999999999997E-2</c:v>
                </c:pt>
                <c:pt idx="11">
                  <c:v>3.4374999999999996E-2</c:v>
                </c:pt>
                <c:pt idx="12">
                  <c:v>3.7499999999999999E-2</c:v>
                </c:pt>
                <c:pt idx="13">
                  <c:v>4.0625000000000001E-2</c:v>
                </c:pt>
                <c:pt idx="14">
                  <c:v>4.3750000000000004E-2</c:v>
                </c:pt>
                <c:pt idx="15">
                  <c:v>4.6875000000000007E-2</c:v>
                </c:pt>
                <c:pt idx="16">
                  <c:v>5.000000000000001E-2</c:v>
                </c:pt>
                <c:pt idx="17">
                  <c:v>5.3125000000000012E-2</c:v>
                </c:pt>
                <c:pt idx="18">
                  <c:v>5.6250000000000015E-2</c:v>
                </c:pt>
                <c:pt idx="19">
                  <c:v>5.9375000000000018E-2</c:v>
                </c:pt>
                <c:pt idx="20">
                  <c:v>6.2500000000000014E-2</c:v>
                </c:pt>
                <c:pt idx="21">
                  <c:v>6.5625000000000017E-2</c:v>
                </c:pt>
                <c:pt idx="22">
                  <c:v>6.8750000000000019E-2</c:v>
                </c:pt>
                <c:pt idx="23">
                  <c:v>7.1875000000000022E-2</c:v>
                </c:pt>
                <c:pt idx="24">
                  <c:v>7.5000000000000025E-2</c:v>
                </c:pt>
                <c:pt idx="25">
                  <c:v>7.8125000000000028E-2</c:v>
                </c:pt>
                <c:pt idx="26">
                  <c:v>8.1250000000000031E-2</c:v>
                </c:pt>
                <c:pt idx="27">
                  <c:v>8.4375000000000033E-2</c:v>
                </c:pt>
                <c:pt idx="28">
                  <c:v>8.7500000000000036E-2</c:v>
                </c:pt>
                <c:pt idx="29">
                  <c:v>9.0625000000000039E-2</c:v>
                </c:pt>
                <c:pt idx="30">
                  <c:v>9.3750000000000042E-2</c:v>
                </c:pt>
                <c:pt idx="31">
                  <c:v>9.6875000000000044E-2</c:v>
                </c:pt>
                <c:pt idx="32">
                  <c:v>0.10000000000000005</c:v>
                </c:pt>
                <c:pt idx="33">
                  <c:v>0.10312500000000005</c:v>
                </c:pt>
                <c:pt idx="34">
                  <c:v>0.10625000000000005</c:v>
                </c:pt>
                <c:pt idx="35">
                  <c:v>0.10937500000000006</c:v>
                </c:pt>
                <c:pt idx="36">
                  <c:v>0.11250000000000006</c:v>
                </c:pt>
                <c:pt idx="37">
                  <c:v>0.11562500000000006</c:v>
                </c:pt>
                <c:pt idx="38">
                  <c:v>0.11875000000000006</c:v>
                </c:pt>
                <c:pt idx="39">
                  <c:v>0.12187500000000007</c:v>
                </c:pt>
                <c:pt idx="40">
                  <c:v>0.12500000000000006</c:v>
                </c:pt>
                <c:pt idx="41">
                  <c:v>0.12812500000000004</c:v>
                </c:pt>
                <c:pt idx="42">
                  <c:v>0.13125000000000003</c:v>
                </c:pt>
                <c:pt idx="43">
                  <c:v>0.13437500000000002</c:v>
                </c:pt>
                <c:pt idx="44">
                  <c:v>0.13750000000000001</c:v>
                </c:pt>
                <c:pt idx="45">
                  <c:v>0.140625</c:v>
                </c:pt>
                <c:pt idx="46">
                  <c:v>0.14374999999999999</c:v>
                </c:pt>
                <c:pt idx="47">
                  <c:v>0.14687499999999998</c:v>
                </c:pt>
                <c:pt idx="48">
                  <c:v>0.14999999999999997</c:v>
                </c:pt>
                <c:pt idx="49">
                  <c:v>0.15312499999999996</c:v>
                </c:pt>
                <c:pt idx="50">
                  <c:v>0.15624999999999994</c:v>
                </c:pt>
                <c:pt idx="51">
                  <c:v>0.15937499999999993</c:v>
                </c:pt>
                <c:pt idx="52">
                  <c:v>0.16249999999999992</c:v>
                </c:pt>
                <c:pt idx="53">
                  <c:v>0.16562499999999991</c:v>
                </c:pt>
                <c:pt idx="54">
                  <c:v>0.1687499999999999</c:v>
                </c:pt>
                <c:pt idx="55">
                  <c:v>0.17187499999999989</c:v>
                </c:pt>
                <c:pt idx="56">
                  <c:v>0.17499999999999988</c:v>
                </c:pt>
                <c:pt idx="57">
                  <c:v>0.17812499999999987</c:v>
                </c:pt>
                <c:pt idx="58">
                  <c:v>0.18124999999999986</c:v>
                </c:pt>
                <c:pt idx="59">
                  <c:v>0.18437499999999984</c:v>
                </c:pt>
                <c:pt idx="60">
                  <c:v>0.18749999999999983</c:v>
                </c:pt>
                <c:pt idx="61">
                  <c:v>0.19062499999999982</c:v>
                </c:pt>
                <c:pt idx="62">
                  <c:v>0.19374999999999981</c:v>
                </c:pt>
                <c:pt idx="63">
                  <c:v>0.1968749999999998</c:v>
                </c:pt>
                <c:pt idx="64">
                  <c:v>0.19999999999999979</c:v>
                </c:pt>
                <c:pt idx="65">
                  <c:v>0.20312499999999978</c:v>
                </c:pt>
                <c:pt idx="66">
                  <c:v>0.20624999999999977</c:v>
                </c:pt>
                <c:pt idx="67">
                  <c:v>0.20937499999999976</c:v>
                </c:pt>
                <c:pt idx="68">
                  <c:v>0.21249999999999974</c:v>
                </c:pt>
                <c:pt idx="69">
                  <c:v>0.21562499999999973</c:v>
                </c:pt>
                <c:pt idx="70">
                  <c:v>0.21874999999999972</c:v>
                </c:pt>
                <c:pt idx="71">
                  <c:v>0.22187499999999971</c:v>
                </c:pt>
                <c:pt idx="72">
                  <c:v>0.2249999999999997</c:v>
                </c:pt>
                <c:pt idx="73">
                  <c:v>0.22812499999999969</c:v>
                </c:pt>
                <c:pt idx="74">
                  <c:v>0.23124999999999968</c:v>
                </c:pt>
                <c:pt idx="75">
                  <c:v>0.23437499999999967</c:v>
                </c:pt>
                <c:pt idx="76">
                  <c:v>0.23749999999999966</c:v>
                </c:pt>
                <c:pt idx="77">
                  <c:v>0.24062499999999964</c:v>
                </c:pt>
                <c:pt idx="78">
                  <c:v>0.24374999999999963</c:v>
                </c:pt>
                <c:pt idx="79">
                  <c:v>0.24687499999999962</c:v>
                </c:pt>
                <c:pt idx="80">
                  <c:v>0.24999999999999961</c:v>
                </c:pt>
                <c:pt idx="81">
                  <c:v>0.2531249999999996</c:v>
                </c:pt>
                <c:pt idx="82">
                  <c:v>0.25624999999999959</c:v>
                </c:pt>
                <c:pt idx="83">
                  <c:v>0.25937499999999958</c:v>
                </c:pt>
                <c:pt idx="84">
                  <c:v>0.26249999999999957</c:v>
                </c:pt>
                <c:pt idx="85">
                  <c:v>0.26562499999999956</c:v>
                </c:pt>
                <c:pt idx="86">
                  <c:v>0.26874999999999954</c:v>
                </c:pt>
                <c:pt idx="87">
                  <c:v>0.27187499999999953</c:v>
                </c:pt>
                <c:pt idx="88">
                  <c:v>0.27499999999999952</c:v>
                </c:pt>
                <c:pt idx="89">
                  <c:v>0.27812499999999951</c:v>
                </c:pt>
                <c:pt idx="90">
                  <c:v>0.2812499999999995</c:v>
                </c:pt>
                <c:pt idx="91">
                  <c:v>0.28437499999999949</c:v>
                </c:pt>
                <c:pt idx="92">
                  <c:v>0.28749999999999948</c:v>
                </c:pt>
                <c:pt idx="93">
                  <c:v>0.29062499999999947</c:v>
                </c:pt>
                <c:pt idx="94">
                  <c:v>0.29374999999999946</c:v>
                </c:pt>
                <c:pt idx="95">
                  <c:v>0.29687499999999944</c:v>
                </c:pt>
                <c:pt idx="96">
                  <c:v>0.29999999999999943</c:v>
                </c:pt>
                <c:pt idx="97">
                  <c:v>0.30312499999999942</c:v>
                </c:pt>
                <c:pt idx="98">
                  <c:v>0.30624999999999941</c:v>
                </c:pt>
                <c:pt idx="99">
                  <c:v>0.3093749999999994</c:v>
                </c:pt>
                <c:pt idx="100">
                  <c:v>0.31249999999999939</c:v>
                </c:pt>
                <c:pt idx="101">
                  <c:v>0.31562499999999938</c:v>
                </c:pt>
                <c:pt idx="102">
                  <c:v>0.31874999999999937</c:v>
                </c:pt>
                <c:pt idx="103">
                  <c:v>0.32187499999999936</c:v>
                </c:pt>
                <c:pt idx="104">
                  <c:v>0.32499999999999934</c:v>
                </c:pt>
                <c:pt idx="105">
                  <c:v>0.32812499999999933</c:v>
                </c:pt>
                <c:pt idx="106">
                  <c:v>0.33124999999999932</c:v>
                </c:pt>
                <c:pt idx="107">
                  <c:v>0.33437499999999931</c:v>
                </c:pt>
                <c:pt idx="108">
                  <c:v>0.3374999999999993</c:v>
                </c:pt>
                <c:pt idx="109">
                  <c:v>0.34062499999999929</c:v>
                </c:pt>
                <c:pt idx="110">
                  <c:v>0.34374999999999928</c:v>
                </c:pt>
                <c:pt idx="111">
                  <c:v>0.34687499999999927</c:v>
                </c:pt>
                <c:pt idx="112">
                  <c:v>0.34999999999999926</c:v>
                </c:pt>
                <c:pt idx="113">
                  <c:v>0.35312499999999925</c:v>
                </c:pt>
                <c:pt idx="114">
                  <c:v>0.35624999999999923</c:v>
                </c:pt>
                <c:pt idx="115">
                  <c:v>0.35937499999999922</c:v>
                </c:pt>
                <c:pt idx="116">
                  <c:v>0.36249999999999921</c:v>
                </c:pt>
                <c:pt idx="117">
                  <c:v>0.3656249999999992</c:v>
                </c:pt>
                <c:pt idx="118">
                  <c:v>0.36874999999999919</c:v>
                </c:pt>
                <c:pt idx="119">
                  <c:v>0.37187499999999918</c:v>
                </c:pt>
                <c:pt idx="120">
                  <c:v>0.37499999999999917</c:v>
                </c:pt>
                <c:pt idx="121">
                  <c:v>0.37812499999999916</c:v>
                </c:pt>
                <c:pt idx="122">
                  <c:v>0.38124999999999915</c:v>
                </c:pt>
                <c:pt idx="123">
                  <c:v>0.38437499999999913</c:v>
                </c:pt>
                <c:pt idx="124">
                  <c:v>0.38749999999999912</c:v>
                </c:pt>
                <c:pt idx="125">
                  <c:v>0.39062499999999911</c:v>
                </c:pt>
                <c:pt idx="126">
                  <c:v>0.3937499999999991</c:v>
                </c:pt>
                <c:pt idx="127">
                  <c:v>0.39687499999999909</c:v>
                </c:pt>
                <c:pt idx="128">
                  <c:v>0.39999999999999908</c:v>
                </c:pt>
                <c:pt idx="129">
                  <c:v>0.40312499999999907</c:v>
                </c:pt>
                <c:pt idx="130">
                  <c:v>0.40624999999999906</c:v>
                </c:pt>
                <c:pt idx="131">
                  <c:v>0.40937499999999905</c:v>
                </c:pt>
                <c:pt idx="132">
                  <c:v>0.41249999999999903</c:v>
                </c:pt>
                <c:pt idx="133">
                  <c:v>0.41562499999999902</c:v>
                </c:pt>
                <c:pt idx="134">
                  <c:v>0.41874999999999901</c:v>
                </c:pt>
                <c:pt idx="135">
                  <c:v>0.421874999999999</c:v>
                </c:pt>
                <c:pt idx="136">
                  <c:v>0.42499999999999899</c:v>
                </c:pt>
                <c:pt idx="137">
                  <c:v>0.42812499999999898</c:v>
                </c:pt>
                <c:pt idx="138">
                  <c:v>0.43124999999999897</c:v>
                </c:pt>
                <c:pt idx="139">
                  <c:v>0.43437499999999896</c:v>
                </c:pt>
                <c:pt idx="140">
                  <c:v>0.43749999999999895</c:v>
                </c:pt>
                <c:pt idx="141">
                  <c:v>0.44062499999999893</c:v>
                </c:pt>
                <c:pt idx="142">
                  <c:v>0.44374999999999892</c:v>
                </c:pt>
                <c:pt idx="143">
                  <c:v>0.44687499999999891</c:v>
                </c:pt>
                <c:pt idx="144">
                  <c:v>0.4499999999999989</c:v>
                </c:pt>
                <c:pt idx="145">
                  <c:v>0.45312499999999889</c:v>
                </c:pt>
                <c:pt idx="146">
                  <c:v>0.45624999999999888</c:v>
                </c:pt>
                <c:pt idx="147">
                  <c:v>0.45937499999999887</c:v>
                </c:pt>
                <c:pt idx="148">
                  <c:v>0.46249999999999886</c:v>
                </c:pt>
                <c:pt idx="149">
                  <c:v>0.46562499999999885</c:v>
                </c:pt>
                <c:pt idx="150">
                  <c:v>0.46874999999999883</c:v>
                </c:pt>
                <c:pt idx="151">
                  <c:v>0.47187499999999882</c:v>
                </c:pt>
                <c:pt idx="152">
                  <c:v>0.47499999999999881</c:v>
                </c:pt>
                <c:pt idx="153">
                  <c:v>0.4781249999999988</c:v>
                </c:pt>
                <c:pt idx="154">
                  <c:v>0.48124999999999879</c:v>
                </c:pt>
                <c:pt idx="155">
                  <c:v>0.48437499999999878</c:v>
                </c:pt>
                <c:pt idx="156">
                  <c:v>0.48749999999999877</c:v>
                </c:pt>
                <c:pt idx="157">
                  <c:v>0.49062499999999876</c:v>
                </c:pt>
                <c:pt idx="158">
                  <c:v>0.49374999999999875</c:v>
                </c:pt>
                <c:pt idx="159">
                  <c:v>0.49687499999999873</c:v>
                </c:pt>
                <c:pt idx="160">
                  <c:v>0.49999999999999872</c:v>
                </c:pt>
                <c:pt idx="161">
                  <c:v>0.50312499999999871</c:v>
                </c:pt>
                <c:pt idx="162">
                  <c:v>0.50624999999999876</c:v>
                </c:pt>
                <c:pt idx="163">
                  <c:v>0.5093749999999988</c:v>
                </c:pt>
                <c:pt idx="164">
                  <c:v>0.51249999999999885</c:v>
                </c:pt>
                <c:pt idx="165">
                  <c:v>0.51562499999999889</c:v>
                </c:pt>
                <c:pt idx="166">
                  <c:v>0.51874999999999893</c:v>
                </c:pt>
                <c:pt idx="167">
                  <c:v>0.52187499999999898</c:v>
                </c:pt>
                <c:pt idx="168">
                  <c:v>0.52499999999999902</c:v>
                </c:pt>
                <c:pt idx="169">
                  <c:v>0.52812499999999907</c:v>
                </c:pt>
                <c:pt idx="170">
                  <c:v>0.53124999999999911</c:v>
                </c:pt>
                <c:pt idx="171">
                  <c:v>0.53437499999999916</c:v>
                </c:pt>
                <c:pt idx="172">
                  <c:v>0.5374999999999992</c:v>
                </c:pt>
                <c:pt idx="173">
                  <c:v>0.54062499999999925</c:v>
                </c:pt>
                <c:pt idx="174">
                  <c:v>0.54374999999999929</c:v>
                </c:pt>
                <c:pt idx="175">
                  <c:v>0.54687499999999933</c:v>
                </c:pt>
                <c:pt idx="176">
                  <c:v>0.54999999999999938</c:v>
                </c:pt>
                <c:pt idx="177">
                  <c:v>0.55312499999999942</c:v>
                </c:pt>
                <c:pt idx="178">
                  <c:v>0.55624999999999947</c:v>
                </c:pt>
                <c:pt idx="179">
                  <c:v>0.55937499999999951</c:v>
                </c:pt>
                <c:pt idx="180">
                  <c:v>0.56249999999999956</c:v>
                </c:pt>
                <c:pt idx="181">
                  <c:v>0.5656249999999996</c:v>
                </c:pt>
                <c:pt idx="182">
                  <c:v>0.56874999999999964</c:v>
                </c:pt>
                <c:pt idx="183">
                  <c:v>0.57187499999999969</c:v>
                </c:pt>
                <c:pt idx="184">
                  <c:v>0.57499999999999973</c:v>
                </c:pt>
                <c:pt idx="185">
                  <c:v>0.57812499999999978</c:v>
                </c:pt>
                <c:pt idx="186">
                  <c:v>0.58124999999999982</c:v>
                </c:pt>
                <c:pt idx="187">
                  <c:v>0.58437499999999987</c:v>
                </c:pt>
                <c:pt idx="188">
                  <c:v>0.58749999999999991</c:v>
                </c:pt>
                <c:pt idx="189">
                  <c:v>0.59062499999999996</c:v>
                </c:pt>
                <c:pt idx="190">
                  <c:v>0.59375</c:v>
                </c:pt>
                <c:pt idx="191">
                  <c:v>0.59687500000000004</c:v>
                </c:pt>
                <c:pt idx="192">
                  <c:v>0.60000000000000009</c:v>
                </c:pt>
                <c:pt idx="193">
                  <c:v>0.60312500000000013</c:v>
                </c:pt>
                <c:pt idx="194">
                  <c:v>0.60625000000000018</c:v>
                </c:pt>
                <c:pt idx="195">
                  <c:v>0.60937500000000022</c:v>
                </c:pt>
                <c:pt idx="196">
                  <c:v>0.61250000000000027</c:v>
                </c:pt>
                <c:pt idx="197">
                  <c:v>0.61562500000000031</c:v>
                </c:pt>
                <c:pt idx="198">
                  <c:v>0.61875000000000036</c:v>
                </c:pt>
                <c:pt idx="199">
                  <c:v>0.6218750000000004</c:v>
                </c:pt>
                <c:pt idx="200">
                  <c:v>0.62500000000000044</c:v>
                </c:pt>
                <c:pt idx="201">
                  <c:v>0.62812500000000049</c:v>
                </c:pt>
                <c:pt idx="202">
                  <c:v>0.63125000000000053</c:v>
                </c:pt>
                <c:pt idx="203">
                  <c:v>0.63437500000000058</c:v>
                </c:pt>
                <c:pt idx="204">
                  <c:v>0.63750000000000062</c:v>
                </c:pt>
                <c:pt idx="205">
                  <c:v>0.64062500000000067</c:v>
                </c:pt>
                <c:pt idx="206">
                  <c:v>0.64375000000000071</c:v>
                </c:pt>
                <c:pt idx="207">
                  <c:v>0.64687500000000075</c:v>
                </c:pt>
                <c:pt idx="208">
                  <c:v>0.6500000000000008</c:v>
                </c:pt>
                <c:pt idx="209">
                  <c:v>0.65312500000000084</c:v>
                </c:pt>
                <c:pt idx="210">
                  <c:v>0.65625000000000089</c:v>
                </c:pt>
                <c:pt idx="211">
                  <c:v>0.65937500000000093</c:v>
                </c:pt>
                <c:pt idx="212">
                  <c:v>0.66250000000000098</c:v>
                </c:pt>
                <c:pt idx="213">
                  <c:v>0.66562500000000102</c:v>
                </c:pt>
                <c:pt idx="214">
                  <c:v>0.66875000000000107</c:v>
                </c:pt>
                <c:pt idx="215">
                  <c:v>0.67187500000000111</c:v>
                </c:pt>
                <c:pt idx="216">
                  <c:v>0.67500000000000115</c:v>
                </c:pt>
                <c:pt idx="217">
                  <c:v>0.6781250000000012</c:v>
                </c:pt>
                <c:pt idx="218">
                  <c:v>0.68125000000000124</c:v>
                </c:pt>
                <c:pt idx="219">
                  <c:v>0.68437500000000129</c:v>
                </c:pt>
                <c:pt idx="220">
                  <c:v>0.68750000000000133</c:v>
                </c:pt>
                <c:pt idx="221">
                  <c:v>0.69062500000000138</c:v>
                </c:pt>
                <c:pt idx="222">
                  <c:v>0.69375000000000142</c:v>
                </c:pt>
                <c:pt idx="223">
                  <c:v>0.69687500000000147</c:v>
                </c:pt>
                <c:pt idx="224">
                  <c:v>0.70000000000000151</c:v>
                </c:pt>
                <c:pt idx="225">
                  <c:v>0.70312500000000155</c:v>
                </c:pt>
                <c:pt idx="226">
                  <c:v>0.7062500000000016</c:v>
                </c:pt>
                <c:pt idx="227">
                  <c:v>0.70937500000000164</c:v>
                </c:pt>
                <c:pt idx="228">
                  <c:v>0.71250000000000169</c:v>
                </c:pt>
                <c:pt idx="229">
                  <c:v>0.71562500000000173</c:v>
                </c:pt>
                <c:pt idx="230">
                  <c:v>0.71875000000000178</c:v>
                </c:pt>
                <c:pt idx="231">
                  <c:v>0.72187500000000182</c:v>
                </c:pt>
                <c:pt idx="232">
                  <c:v>0.72500000000000187</c:v>
                </c:pt>
                <c:pt idx="233">
                  <c:v>0.72812500000000191</c:v>
                </c:pt>
                <c:pt idx="234">
                  <c:v>0.73125000000000195</c:v>
                </c:pt>
                <c:pt idx="235">
                  <c:v>0.734375000000002</c:v>
                </c:pt>
                <c:pt idx="236">
                  <c:v>0.73750000000000204</c:v>
                </c:pt>
                <c:pt idx="237">
                  <c:v>0.74062500000000209</c:v>
                </c:pt>
                <c:pt idx="238">
                  <c:v>0.74375000000000213</c:v>
                </c:pt>
                <c:pt idx="239">
                  <c:v>0.74687500000000218</c:v>
                </c:pt>
                <c:pt idx="240">
                  <c:v>0.75000000000000222</c:v>
                </c:pt>
                <c:pt idx="241">
                  <c:v>0.75312500000000226</c:v>
                </c:pt>
                <c:pt idx="242">
                  <c:v>0.75625000000000231</c:v>
                </c:pt>
                <c:pt idx="243">
                  <c:v>0.75937500000000235</c:v>
                </c:pt>
                <c:pt idx="244">
                  <c:v>0.7625000000000024</c:v>
                </c:pt>
                <c:pt idx="245">
                  <c:v>0.76562500000000244</c:v>
                </c:pt>
                <c:pt idx="246">
                  <c:v>0.76875000000000249</c:v>
                </c:pt>
                <c:pt idx="247">
                  <c:v>0.77187500000000253</c:v>
                </c:pt>
                <c:pt idx="248">
                  <c:v>0.77500000000000258</c:v>
                </c:pt>
                <c:pt idx="249">
                  <c:v>0.77812500000000262</c:v>
                </c:pt>
                <c:pt idx="250">
                  <c:v>0.78125000000000266</c:v>
                </c:pt>
                <c:pt idx="251">
                  <c:v>0.78437500000000271</c:v>
                </c:pt>
                <c:pt idx="252">
                  <c:v>0.78750000000000275</c:v>
                </c:pt>
                <c:pt idx="253">
                  <c:v>0.7906250000000028</c:v>
                </c:pt>
                <c:pt idx="254">
                  <c:v>0.79375000000000284</c:v>
                </c:pt>
                <c:pt idx="255">
                  <c:v>0.79687500000000289</c:v>
                </c:pt>
                <c:pt idx="256">
                  <c:v>0.80000000000000293</c:v>
                </c:pt>
                <c:pt idx="257">
                  <c:v>0.80312500000000298</c:v>
                </c:pt>
                <c:pt idx="258">
                  <c:v>0.80625000000000302</c:v>
                </c:pt>
                <c:pt idx="259">
                  <c:v>0.80937500000000306</c:v>
                </c:pt>
                <c:pt idx="260">
                  <c:v>0.81250000000000311</c:v>
                </c:pt>
                <c:pt idx="261">
                  <c:v>0.81562500000000315</c:v>
                </c:pt>
                <c:pt idx="262">
                  <c:v>0.8187500000000032</c:v>
                </c:pt>
                <c:pt idx="263">
                  <c:v>0.82187500000000324</c:v>
                </c:pt>
                <c:pt idx="264">
                  <c:v>0.82500000000000329</c:v>
                </c:pt>
                <c:pt idx="265">
                  <c:v>0.82812500000000333</c:v>
                </c:pt>
                <c:pt idx="266">
                  <c:v>0.83125000000000338</c:v>
                </c:pt>
                <c:pt idx="267">
                  <c:v>0.83437500000000342</c:v>
                </c:pt>
                <c:pt idx="268">
                  <c:v>0.83750000000000346</c:v>
                </c:pt>
                <c:pt idx="269">
                  <c:v>0.84062500000000351</c:v>
                </c:pt>
                <c:pt idx="270">
                  <c:v>0.84375000000000355</c:v>
                </c:pt>
                <c:pt idx="271">
                  <c:v>0.8468750000000036</c:v>
                </c:pt>
                <c:pt idx="272">
                  <c:v>0.85000000000000364</c:v>
                </c:pt>
                <c:pt idx="273">
                  <c:v>0.85312500000000369</c:v>
                </c:pt>
                <c:pt idx="274">
                  <c:v>0.85625000000000373</c:v>
                </c:pt>
                <c:pt idx="275">
                  <c:v>0.85937500000000377</c:v>
                </c:pt>
                <c:pt idx="276">
                  <c:v>0.86250000000000382</c:v>
                </c:pt>
                <c:pt idx="277">
                  <c:v>0.86562500000000386</c:v>
                </c:pt>
                <c:pt idx="278">
                  <c:v>0.86875000000000391</c:v>
                </c:pt>
                <c:pt idx="279">
                  <c:v>0.87187500000000395</c:v>
                </c:pt>
                <c:pt idx="280">
                  <c:v>0.875000000000004</c:v>
                </c:pt>
                <c:pt idx="281">
                  <c:v>0.87812500000000404</c:v>
                </c:pt>
                <c:pt idx="282">
                  <c:v>0.88125000000000409</c:v>
                </c:pt>
                <c:pt idx="283">
                  <c:v>0.88437500000000413</c:v>
                </c:pt>
                <c:pt idx="284">
                  <c:v>0.88750000000000417</c:v>
                </c:pt>
                <c:pt idx="285">
                  <c:v>0.89062500000000422</c:v>
                </c:pt>
                <c:pt idx="286">
                  <c:v>0.89375000000000426</c:v>
                </c:pt>
                <c:pt idx="287">
                  <c:v>0.89687500000000431</c:v>
                </c:pt>
                <c:pt idx="288">
                  <c:v>0.90000000000000435</c:v>
                </c:pt>
                <c:pt idx="289">
                  <c:v>0.9031250000000044</c:v>
                </c:pt>
                <c:pt idx="290">
                  <c:v>0.90625000000000444</c:v>
                </c:pt>
                <c:pt idx="291">
                  <c:v>0.90937500000000449</c:v>
                </c:pt>
                <c:pt idx="292">
                  <c:v>0.91250000000000453</c:v>
                </c:pt>
                <c:pt idx="293">
                  <c:v>0.91562500000000457</c:v>
                </c:pt>
                <c:pt idx="294">
                  <c:v>0.91875000000000462</c:v>
                </c:pt>
                <c:pt idx="295">
                  <c:v>0.92187500000000466</c:v>
                </c:pt>
                <c:pt idx="296">
                  <c:v>0.92500000000000471</c:v>
                </c:pt>
                <c:pt idx="297">
                  <c:v>0.92812500000000475</c:v>
                </c:pt>
                <c:pt idx="298">
                  <c:v>0.9312500000000048</c:v>
                </c:pt>
                <c:pt idx="299">
                  <c:v>0.93437500000000484</c:v>
                </c:pt>
                <c:pt idx="300">
                  <c:v>0.93750000000000488</c:v>
                </c:pt>
                <c:pt idx="301">
                  <c:v>0.94062500000000493</c:v>
                </c:pt>
                <c:pt idx="302">
                  <c:v>0.94375000000000497</c:v>
                </c:pt>
                <c:pt idx="303">
                  <c:v>0.94687500000000502</c:v>
                </c:pt>
                <c:pt idx="304">
                  <c:v>0.95000000000000506</c:v>
                </c:pt>
                <c:pt idx="305">
                  <c:v>0.95312500000000511</c:v>
                </c:pt>
                <c:pt idx="306">
                  <c:v>0.95625000000000515</c:v>
                </c:pt>
                <c:pt idx="307">
                  <c:v>0.9593750000000052</c:v>
                </c:pt>
                <c:pt idx="308">
                  <c:v>0.96250000000000524</c:v>
                </c:pt>
                <c:pt idx="309">
                  <c:v>0.96562500000000528</c:v>
                </c:pt>
                <c:pt idx="310">
                  <c:v>0.96875000000000533</c:v>
                </c:pt>
                <c:pt idx="311">
                  <c:v>0.97187500000000537</c:v>
                </c:pt>
                <c:pt idx="312">
                  <c:v>0.97500000000000542</c:v>
                </c:pt>
                <c:pt idx="313">
                  <c:v>0.97812500000000546</c:v>
                </c:pt>
                <c:pt idx="314">
                  <c:v>0.98125000000000551</c:v>
                </c:pt>
                <c:pt idx="315">
                  <c:v>0.98437500000000555</c:v>
                </c:pt>
                <c:pt idx="316">
                  <c:v>0.9875000000000056</c:v>
                </c:pt>
                <c:pt idx="317">
                  <c:v>0.99062500000000564</c:v>
                </c:pt>
                <c:pt idx="318">
                  <c:v>0.99375000000000568</c:v>
                </c:pt>
                <c:pt idx="319">
                  <c:v>0.99687500000000573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9F-4F5C-A159-EE8ACD913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849103"/>
        <c:axId val="1844865743"/>
      </c:scatterChart>
      <c:valAx>
        <c:axId val="1844849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865743"/>
        <c:crosses val="autoZero"/>
        <c:crossBetween val="midCat"/>
      </c:valAx>
      <c:valAx>
        <c:axId val="184486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448491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Гистограмма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МойЭрланг!$V$25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МойЭрланг!$U$26:$U$48</c:f>
              <c:strCache>
                <c:ptCount val="23"/>
                <c:pt idx="0">
                  <c:v>0,016436718</c:v>
                </c:pt>
                <c:pt idx="1">
                  <c:v>0,21795328</c:v>
                </c:pt>
                <c:pt idx="2">
                  <c:v>0,419469843</c:v>
                </c:pt>
                <c:pt idx="3">
                  <c:v>0,620986405</c:v>
                </c:pt>
                <c:pt idx="4">
                  <c:v>0,822502968</c:v>
                </c:pt>
                <c:pt idx="5">
                  <c:v>1,02401953</c:v>
                </c:pt>
                <c:pt idx="6">
                  <c:v>1,225536093</c:v>
                </c:pt>
                <c:pt idx="7">
                  <c:v>1,427052655</c:v>
                </c:pt>
                <c:pt idx="8">
                  <c:v>1,628569218</c:v>
                </c:pt>
                <c:pt idx="9">
                  <c:v>1,83008578</c:v>
                </c:pt>
                <c:pt idx="10">
                  <c:v>2,031602343</c:v>
                </c:pt>
                <c:pt idx="11">
                  <c:v>2,233118905</c:v>
                </c:pt>
                <c:pt idx="12">
                  <c:v>2,434635468</c:v>
                </c:pt>
                <c:pt idx="13">
                  <c:v>2,63615203</c:v>
                </c:pt>
                <c:pt idx="14">
                  <c:v>2,837668593</c:v>
                </c:pt>
                <c:pt idx="15">
                  <c:v>3,039185155</c:v>
                </c:pt>
                <c:pt idx="16">
                  <c:v>3,240701718</c:v>
                </c:pt>
                <c:pt idx="17">
                  <c:v>3,44221828</c:v>
                </c:pt>
                <c:pt idx="18">
                  <c:v>3,643734843</c:v>
                </c:pt>
                <c:pt idx="19">
                  <c:v>3,845251405</c:v>
                </c:pt>
                <c:pt idx="20">
                  <c:v>4,046767968</c:v>
                </c:pt>
                <c:pt idx="21">
                  <c:v>4,24828453</c:v>
                </c:pt>
                <c:pt idx="22">
                  <c:v>Еще</c:v>
                </c:pt>
              </c:strCache>
            </c:strRef>
          </c:cat>
          <c:val>
            <c:numRef>
              <c:f>МойЭрланг!$V$26:$V$48</c:f>
              <c:numCache>
                <c:formatCode>General</c:formatCode>
                <c:ptCount val="23"/>
                <c:pt idx="0">
                  <c:v>1</c:v>
                </c:pt>
                <c:pt idx="1">
                  <c:v>55</c:v>
                </c:pt>
                <c:pt idx="2">
                  <c:v>101</c:v>
                </c:pt>
                <c:pt idx="3">
                  <c:v>79</c:v>
                </c:pt>
                <c:pt idx="4">
                  <c:v>65</c:v>
                </c:pt>
                <c:pt idx="5">
                  <c:v>73</c:v>
                </c:pt>
                <c:pt idx="6">
                  <c:v>45</c:v>
                </c:pt>
                <c:pt idx="7">
                  <c:v>35</c:v>
                </c:pt>
                <c:pt idx="8">
                  <c:v>22</c:v>
                </c:pt>
                <c:pt idx="9">
                  <c:v>13</c:v>
                </c:pt>
                <c:pt idx="10">
                  <c:v>10</c:v>
                </c:pt>
                <c:pt idx="11">
                  <c:v>7</c:v>
                </c:pt>
                <c:pt idx="12">
                  <c:v>4</c:v>
                </c:pt>
                <c:pt idx="13">
                  <c:v>4</c:v>
                </c:pt>
                <c:pt idx="14">
                  <c:v>2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3-404C-9012-CB60505C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7566896"/>
        <c:axId val="1637551504"/>
      </c:barChart>
      <c:lineChart>
        <c:grouping val="standard"/>
        <c:varyColors val="0"/>
        <c:ser>
          <c:idx val="1"/>
          <c:order val="1"/>
          <c:tx>
            <c:strRef>
              <c:f>МойЭрланг!$W$25</c:f>
              <c:strCache>
                <c:ptCount val="1"/>
                <c:pt idx="0">
                  <c:v>Интегральный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МойЭрланг!$U$26:$U$48</c:f>
              <c:strCache>
                <c:ptCount val="23"/>
                <c:pt idx="0">
                  <c:v>0,016436718</c:v>
                </c:pt>
                <c:pt idx="1">
                  <c:v>0,21795328</c:v>
                </c:pt>
                <c:pt idx="2">
                  <c:v>0,419469843</c:v>
                </c:pt>
                <c:pt idx="3">
                  <c:v>0,620986405</c:v>
                </c:pt>
                <c:pt idx="4">
                  <c:v>0,822502968</c:v>
                </c:pt>
                <c:pt idx="5">
                  <c:v>1,02401953</c:v>
                </c:pt>
                <c:pt idx="6">
                  <c:v>1,225536093</c:v>
                </c:pt>
                <c:pt idx="7">
                  <c:v>1,427052655</c:v>
                </c:pt>
                <c:pt idx="8">
                  <c:v>1,628569218</c:v>
                </c:pt>
                <c:pt idx="9">
                  <c:v>1,83008578</c:v>
                </c:pt>
                <c:pt idx="10">
                  <c:v>2,031602343</c:v>
                </c:pt>
                <c:pt idx="11">
                  <c:v>2,233118905</c:v>
                </c:pt>
                <c:pt idx="12">
                  <c:v>2,434635468</c:v>
                </c:pt>
                <c:pt idx="13">
                  <c:v>2,63615203</c:v>
                </c:pt>
                <c:pt idx="14">
                  <c:v>2,837668593</c:v>
                </c:pt>
                <c:pt idx="15">
                  <c:v>3,039185155</c:v>
                </c:pt>
                <c:pt idx="16">
                  <c:v>3,240701718</c:v>
                </c:pt>
                <c:pt idx="17">
                  <c:v>3,44221828</c:v>
                </c:pt>
                <c:pt idx="18">
                  <c:v>3,643734843</c:v>
                </c:pt>
                <c:pt idx="19">
                  <c:v>3,845251405</c:v>
                </c:pt>
                <c:pt idx="20">
                  <c:v>4,046767968</c:v>
                </c:pt>
                <c:pt idx="21">
                  <c:v>4,24828453</c:v>
                </c:pt>
                <c:pt idx="22">
                  <c:v>Еще</c:v>
                </c:pt>
              </c:strCache>
            </c:strRef>
          </c:cat>
          <c:val>
            <c:numRef>
              <c:f>МойЭрланг!$W$26:$W$48</c:f>
              <c:numCache>
                <c:formatCode>0.00%</c:formatCode>
                <c:ptCount val="23"/>
                <c:pt idx="0">
                  <c:v>1.9230769230769232E-3</c:v>
                </c:pt>
                <c:pt idx="1">
                  <c:v>0.1076923076923077</c:v>
                </c:pt>
                <c:pt idx="2">
                  <c:v>0.30192307692307691</c:v>
                </c:pt>
                <c:pt idx="3">
                  <c:v>0.45384615384615384</c:v>
                </c:pt>
                <c:pt idx="4">
                  <c:v>0.5788461538461539</c:v>
                </c:pt>
                <c:pt idx="5">
                  <c:v>0.71923076923076923</c:v>
                </c:pt>
                <c:pt idx="6">
                  <c:v>0.80576923076923079</c:v>
                </c:pt>
                <c:pt idx="7">
                  <c:v>0.87307692307692308</c:v>
                </c:pt>
                <c:pt idx="8">
                  <c:v>0.91538461538461535</c:v>
                </c:pt>
                <c:pt idx="9">
                  <c:v>0.94038461538461537</c:v>
                </c:pt>
                <c:pt idx="10">
                  <c:v>0.95961538461538465</c:v>
                </c:pt>
                <c:pt idx="11">
                  <c:v>0.97307692307692306</c:v>
                </c:pt>
                <c:pt idx="12">
                  <c:v>0.98076923076923073</c:v>
                </c:pt>
                <c:pt idx="13">
                  <c:v>0.9884615384615385</c:v>
                </c:pt>
                <c:pt idx="14">
                  <c:v>0.99230769230769234</c:v>
                </c:pt>
                <c:pt idx="15">
                  <c:v>0.99807692307692308</c:v>
                </c:pt>
                <c:pt idx="16">
                  <c:v>0.99807692307692308</c:v>
                </c:pt>
                <c:pt idx="17">
                  <c:v>0.99807692307692308</c:v>
                </c:pt>
                <c:pt idx="18">
                  <c:v>0.99807692307692308</c:v>
                </c:pt>
                <c:pt idx="19">
                  <c:v>0.99807692307692308</c:v>
                </c:pt>
                <c:pt idx="20">
                  <c:v>0.99807692307692308</c:v>
                </c:pt>
                <c:pt idx="21">
                  <c:v>0.99807692307692308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D3-404C-9012-CB60505C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7563152"/>
        <c:axId val="1637558992"/>
      </c:lineChart>
      <c:catAx>
        <c:axId val="163756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551504"/>
        <c:crosses val="autoZero"/>
        <c:auto val="1"/>
        <c:lblAlgn val="ctr"/>
        <c:lblOffset val="100"/>
        <c:noMultiLvlLbl val="0"/>
      </c:catAx>
      <c:valAx>
        <c:axId val="16375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566896"/>
        <c:crosses val="autoZero"/>
        <c:crossBetween val="between"/>
      </c:valAx>
      <c:valAx>
        <c:axId val="163755899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7563152"/>
        <c:crosses val="max"/>
        <c:crossBetween val="between"/>
      </c:valAx>
      <c:catAx>
        <c:axId val="1637563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37558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модель/теория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МойЭрланг!$AH$6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МойЭрланг!$AG$7:$AG$527</c:f>
              <c:numCache>
                <c:formatCode>General</c:formatCode>
                <c:ptCount val="521"/>
                <c:pt idx="0">
                  <c:v>1.6436717886827573E-2</c:v>
                </c:pt>
                <c:pt idx="1">
                  <c:v>5.32157716218042E-2</c:v>
                </c:pt>
                <c:pt idx="2">
                  <c:v>5.50801317721216E-2</c:v>
                </c:pt>
                <c:pt idx="3">
                  <c:v>6.3502068116869953E-2</c:v>
                </c:pt>
                <c:pt idx="4">
                  <c:v>6.4516625416232251E-2</c:v>
                </c:pt>
                <c:pt idx="5">
                  <c:v>7.1607896317603892E-2</c:v>
                </c:pt>
                <c:pt idx="6">
                  <c:v>7.1713409088213304E-2</c:v>
                </c:pt>
                <c:pt idx="7">
                  <c:v>7.9546973521535308E-2</c:v>
                </c:pt>
                <c:pt idx="8">
                  <c:v>9.1248717683676123E-2</c:v>
                </c:pt>
                <c:pt idx="9">
                  <c:v>9.1440153051966205E-2</c:v>
                </c:pt>
                <c:pt idx="10">
                  <c:v>0.10211811311929905</c:v>
                </c:pt>
                <c:pt idx="11">
                  <c:v>0.10391232001578476</c:v>
                </c:pt>
                <c:pt idx="12">
                  <c:v>0.10428822374635628</c:v>
                </c:pt>
                <c:pt idx="13">
                  <c:v>0.10679948908391379</c:v>
                </c:pt>
                <c:pt idx="14">
                  <c:v>0.11160464659047958</c:v>
                </c:pt>
                <c:pt idx="15">
                  <c:v>0.11467363722100925</c:v>
                </c:pt>
                <c:pt idx="16">
                  <c:v>0.11699629634650061</c:v>
                </c:pt>
                <c:pt idx="17">
                  <c:v>0.11709994764736251</c:v>
                </c:pt>
                <c:pt idx="18">
                  <c:v>0.12478572629859083</c:v>
                </c:pt>
                <c:pt idx="19">
                  <c:v>0.1260165404421946</c:v>
                </c:pt>
                <c:pt idx="20">
                  <c:v>0.13159896649898173</c:v>
                </c:pt>
                <c:pt idx="21">
                  <c:v>0.13497400933434631</c:v>
                </c:pt>
                <c:pt idx="22">
                  <c:v>0.13540292952023955</c:v>
                </c:pt>
                <c:pt idx="23">
                  <c:v>0.1371397240818186</c:v>
                </c:pt>
                <c:pt idx="24">
                  <c:v>0.14506565847044134</c:v>
                </c:pt>
                <c:pt idx="25">
                  <c:v>0.14861565922795716</c:v>
                </c:pt>
                <c:pt idx="26">
                  <c:v>0.15130606646920577</c:v>
                </c:pt>
                <c:pt idx="27">
                  <c:v>0.15308473183105187</c:v>
                </c:pt>
                <c:pt idx="28">
                  <c:v>0.15442140014607347</c:v>
                </c:pt>
                <c:pt idx="29">
                  <c:v>0.15649691598600948</c:v>
                </c:pt>
                <c:pt idx="30">
                  <c:v>0.15815725689974028</c:v>
                </c:pt>
                <c:pt idx="31">
                  <c:v>0.16262753748698167</c:v>
                </c:pt>
                <c:pt idx="32">
                  <c:v>0.16566574541030396</c:v>
                </c:pt>
                <c:pt idx="33">
                  <c:v>0.16904238937256605</c:v>
                </c:pt>
                <c:pt idx="34">
                  <c:v>0.17541077396116603</c:v>
                </c:pt>
                <c:pt idx="35">
                  <c:v>0.18106977336484625</c:v>
                </c:pt>
                <c:pt idx="36">
                  <c:v>0.18910396129830109</c:v>
                </c:pt>
                <c:pt idx="37">
                  <c:v>0.19021787981446231</c:v>
                </c:pt>
                <c:pt idx="38">
                  <c:v>0.19261054211745801</c:v>
                </c:pt>
                <c:pt idx="39">
                  <c:v>0.19309925364943883</c:v>
                </c:pt>
                <c:pt idx="40">
                  <c:v>0.1943059965188515</c:v>
                </c:pt>
                <c:pt idx="41">
                  <c:v>0.19583974046778713</c:v>
                </c:pt>
                <c:pt idx="42">
                  <c:v>0.19722571331921071</c:v>
                </c:pt>
                <c:pt idx="43">
                  <c:v>0.19944656684292933</c:v>
                </c:pt>
                <c:pt idx="44">
                  <c:v>0.20026852259316577</c:v>
                </c:pt>
                <c:pt idx="45">
                  <c:v>0.20386220935105515</c:v>
                </c:pt>
                <c:pt idx="46">
                  <c:v>0.20559258526213511</c:v>
                </c:pt>
                <c:pt idx="47">
                  <c:v>0.20928051300280176</c:v>
                </c:pt>
                <c:pt idx="48">
                  <c:v>0.21043912843292881</c:v>
                </c:pt>
                <c:pt idx="49">
                  <c:v>0.21154938180735688</c:v>
                </c:pt>
                <c:pt idx="50">
                  <c:v>0.21335060647679116</c:v>
                </c:pt>
                <c:pt idx="51">
                  <c:v>0.21478259231472802</c:v>
                </c:pt>
                <c:pt idx="52">
                  <c:v>0.2151786185939748</c:v>
                </c:pt>
                <c:pt idx="53">
                  <c:v>0.21568886375039553</c:v>
                </c:pt>
                <c:pt idx="54">
                  <c:v>0.21620782759163007</c:v>
                </c:pt>
                <c:pt idx="55">
                  <c:v>0.21626903561910221</c:v>
                </c:pt>
                <c:pt idx="56">
                  <c:v>0.22116606508914077</c:v>
                </c:pt>
                <c:pt idx="57">
                  <c:v>0.22152815963679706</c:v>
                </c:pt>
                <c:pt idx="58">
                  <c:v>0.22438000367610167</c:v>
                </c:pt>
                <c:pt idx="59">
                  <c:v>0.22526791842713262</c:v>
                </c:pt>
                <c:pt idx="60">
                  <c:v>0.22660988598427492</c:v>
                </c:pt>
                <c:pt idx="61">
                  <c:v>0.22757085280141962</c:v>
                </c:pt>
                <c:pt idx="62">
                  <c:v>0.23004386497631121</c:v>
                </c:pt>
                <c:pt idx="63">
                  <c:v>0.23062198152178059</c:v>
                </c:pt>
                <c:pt idx="64">
                  <c:v>0.23365305059668981</c:v>
                </c:pt>
                <c:pt idx="65">
                  <c:v>0.23472611336047586</c:v>
                </c:pt>
                <c:pt idx="66">
                  <c:v>0.23690439468985219</c:v>
                </c:pt>
                <c:pt idx="67">
                  <c:v>0.23779506141948026</c:v>
                </c:pt>
                <c:pt idx="68">
                  <c:v>0.23864469179016651</c:v>
                </c:pt>
                <c:pt idx="69">
                  <c:v>0.23994236357966409</c:v>
                </c:pt>
                <c:pt idx="70">
                  <c:v>0.24175008210816873</c:v>
                </c:pt>
                <c:pt idx="71">
                  <c:v>0.24657160013116247</c:v>
                </c:pt>
                <c:pt idx="72">
                  <c:v>0.24920497730731966</c:v>
                </c:pt>
                <c:pt idx="73">
                  <c:v>0.24976852550416218</c:v>
                </c:pt>
                <c:pt idx="74">
                  <c:v>0.25059190799591452</c:v>
                </c:pt>
                <c:pt idx="75">
                  <c:v>0.25121611496760921</c:v>
                </c:pt>
                <c:pt idx="76">
                  <c:v>0.25175701778759585</c:v>
                </c:pt>
                <c:pt idx="77">
                  <c:v>0.2526910580425567</c:v>
                </c:pt>
                <c:pt idx="78">
                  <c:v>0.25575316474830645</c:v>
                </c:pt>
                <c:pt idx="79">
                  <c:v>0.25767555542145254</c:v>
                </c:pt>
                <c:pt idx="80">
                  <c:v>0.2583864348310711</c:v>
                </c:pt>
                <c:pt idx="81">
                  <c:v>0.25869981237737993</c:v>
                </c:pt>
                <c:pt idx="82">
                  <c:v>0.26149726638177884</c:v>
                </c:pt>
                <c:pt idx="83">
                  <c:v>0.26334807768309865</c:v>
                </c:pt>
                <c:pt idx="84">
                  <c:v>0.26627644329035566</c:v>
                </c:pt>
                <c:pt idx="85">
                  <c:v>0.26897273192588</c:v>
                </c:pt>
                <c:pt idx="86">
                  <c:v>0.26911295047158029</c:v>
                </c:pt>
                <c:pt idx="87">
                  <c:v>0.27062637965053932</c:v>
                </c:pt>
                <c:pt idx="88">
                  <c:v>0.27131463011963697</c:v>
                </c:pt>
                <c:pt idx="89">
                  <c:v>0.28503101132857778</c:v>
                </c:pt>
                <c:pt idx="90">
                  <c:v>0.28508151176642099</c:v>
                </c:pt>
                <c:pt idx="91">
                  <c:v>0.28834236121352474</c:v>
                </c:pt>
                <c:pt idx="92">
                  <c:v>0.28972750144583104</c:v>
                </c:pt>
                <c:pt idx="93">
                  <c:v>0.29220984911323844</c:v>
                </c:pt>
                <c:pt idx="94">
                  <c:v>0.29798018409966442</c:v>
                </c:pt>
                <c:pt idx="95">
                  <c:v>0.30020880345925882</c:v>
                </c:pt>
                <c:pt idx="96">
                  <c:v>0.30362264285408169</c:v>
                </c:pt>
                <c:pt idx="97">
                  <c:v>0.30540482169467009</c:v>
                </c:pt>
                <c:pt idx="98">
                  <c:v>0.30614498674413249</c:v>
                </c:pt>
                <c:pt idx="99">
                  <c:v>0.30647618062374787</c:v>
                </c:pt>
                <c:pt idx="100">
                  <c:v>0.30874547496091898</c:v>
                </c:pt>
                <c:pt idx="101">
                  <c:v>0.31081554553971263</c:v>
                </c:pt>
                <c:pt idx="102">
                  <c:v>0.3130766461427984</c:v>
                </c:pt>
                <c:pt idx="103">
                  <c:v>0.31596917846980727</c:v>
                </c:pt>
                <c:pt idx="104">
                  <c:v>0.32141165924837517</c:v>
                </c:pt>
                <c:pt idx="105">
                  <c:v>0.32617183346227263</c:v>
                </c:pt>
                <c:pt idx="106">
                  <c:v>0.3288293596650872</c:v>
                </c:pt>
                <c:pt idx="107">
                  <c:v>0.32960523007046932</c:v>
                </c:pt>
                <c:pt idx="108">
                  <c:v>0.33225952310256873</c:v>
                </c:pt>
                <c:pt idx="109">
                  <c:v>0.33229560210891834</c:v>
                </c:pt>
                <c:pt idx="110">
                  <c:v>0.33427513290235017</c:v>
                </c:pt>
                <c:pt idx="111">
                  <c:v>0.33549671422044769</c:v>
                </c:pt>
                <c:pt idx="112">
                  <c:v>0.33661307812741892</c:v>
                </c:pt>
                <c:pt idx="113">
                  <c:v>0.33809292925628143</c:v>
                </c:pt>
                <c:pt idx="114">
                  <c:v>0.33824790580622133</c:v>
                </c:pt>
                <c:pt idx="115">
                  <c:v>0.3405245722622986</c:v>
                </c:pt>
                <c:pt idx="116">
                  <c:v>0.34129314487123252</c:v>
                </c:pt>
                <c:pt idx="117">
                  <c:v>0.3417932701577866</c:v>
                </c:pt>
                <c:pt idx="118">
                  <c:v>0.34200894798153436</c:v>
                </c:pt>
                <c:pt idx="119">
                  <c:v>0.34253799915972899</c:v>
                </c:pt>
                <c:pt idx="120">
                  <c:v>0.34384598628532925</c:v>
                </c:pt>
                <c:pt idx="121">
                  <c:v>0.34505285827060006</c:v>
                </c:pt>
                <c:pt idx="122">
                  <c:v>0.35057967515292593</c:v>
                </c:pt>
                <c:pt idx="123">
                  <c:v>0.35151807052559575</c:v>
                </c:pt>
                <c:pt idx="124">
                  <c:v>0.35207739991281717</c:v>
                </c:pt>
                <c:pt idx="125">
                  <c:v>0.35503963865502142</c:v>
                </c:pt>
                <c:pt idx="126">
                  <c:v>0.35508331809367411</c:v>
                </c:pt>
                <c:pt idx="127">
                  <c:v>0.3559030277883658</c:v>
                </c:pt>
                <c:pt idx="128">
                  <c:v>0.35684929528357984</c:v>
                </c:pt>
                <c:pt idx="129">
                  <c:v>0.35890004310558643</c:v>
                </c:pt>
                <c:pt idx="130">
                  <c:v>0.36160378694763529</c:v>
                </c:pt>
                <c:pt idx="131">
                  <c:v>0.36287903720282294</c:v>
                </c:pt>
                <c:pt idx="132">
                  <c:v>0.36519950967827952</c:v>
                </c:pt>
                <c:pt idx="133">
                  <c:v>0.3694194094641805</c:v>
                </c:pt>
                <c:pt idx="134">
                  <c:v>0.37067622470334805</c:v>
                </c:pt>
                <c:pt idx="135">
                  <c:v>0.3710110332172627</c:v>
                </c:pt>
                <c:pt idx="136">
                  <c:v>0.37443953353342213</c:v>
                </c:pt>
                <c:pt idx="137">
                  <c:v>0.3772272107409283</c:v>
                </c:pt>
                <c:pt idx="138">
                  <c:v>0.38103375990496136</c:v>
                </c:pt>
                <c:pt idx="139">
                  <c:v>0.38124644773986383</c:v>
                </c:pt>
                <c:pt idx="140">
                  <c:v>0.38252581596921287</c:v>
                </c:pt>
                <c:pt idx="141">
                  <c:v>0.38695040464339303</c:v>
                </c:pt>
                <c:pt idx="142">
                  <c:v>0.38725488884044512</c:v>
                </c:pt>
                <c:pt idx="143">
                  <c:v>0.38906461198336495</c:v>
                </c:pt>
                <c:pt idx="144">
                  <c:v>0.38932709168302276</c:v>
                </c:pt>
                <c:pt idx="145">
                  <c:v>0.39226518724435699</c:v>
                </c:pt>
                <c:pt idx="146">
                  <c:v>0.39414047643718947</c:v>
                </c:pt>
                <c:pt idx="147">
                  <c:v>0.39421846073482886</c:v>
                </c:pt>
                <c:pt idx="148">
                  <c:v>0.3981152604022517</c:v>
                </c:pt>
                <c:pt idx="149">
                  <c:v>0.39815924731661745</c:v>
                </c:pt>
                <c:pt idx="150">
                  <c:v>0.39957793283659637</c:v>
                </c:pt>
                <c:pt idx="151">
                  <c:v>0.4009454367446873</c:v>
                </c:pt>
                <c:pt idx="152">
                  <c:v>0.40478033254762424</c:v>
                </c:pt>
                <c:pt idx="153">
                  <c:v>0.40831141415218475</c:v>
                </c:pt>
                <c:pt idx="154">
                  <c:v>0.41247494589190237</c:v>
                </c:pt>
                <c:pt idx="155">
                  <c:v>0.41275789450430023</c:v>
                </c:pt>
                <c:pt idx="156">
                  <c:v>0.41809961697199532</c:v>
                </c:pt>
                <c:pt idx="157">
                  <c:v>0.42649608317016197</c:v>
                </c:pt>
                <c:pt idx="158">
                  <c:v>0.42732434229684946</c:v>
                </c:pt>
                <c:pt idx="159">
                  <c:v>0.42884564055720448</c:v>
                </c:pt>
                <c:pt idx="160">
                  <c:v>0.42938146360660862</c:v>
                </c:pt>
                <c:pt idx="161">
                  <c:v>0.43467821563649944</c:v>
                </c:pt>
                <c:pt idx="162">
                  <c:v>0.43675497852488654</c:v>
                </c:pt>
                <c:pt idx="163">
                  <c:v>0.43903768866682319</c:v>
                </c:pt>
                <c:pt idx="164">
                  <c:v>0.44038664447704251</c:v>
                </c:pt>
                <c:pt idx="165">
                  <c:v>0.44214490376327475</c:v>
                </c:pt>
                <c:pt idx="166">
                  <c:v>0.44217253799248485</c:v>
                </c:pt>
                <c:pt idx="167">
                  <c:v>0.44497017424078444</c:v>
                </c:pt>
                <c:pt idx="168">
                  <c:v>0.44884602015318309</c:v>
                </c:pt>
                <c:pt idx="169">
                  <c:v>0.45071102365822913</c:v>
                </c:pt>
                <c:pt idx="170">
                  <c:v>0.45151337378530598</c:v>
                </c:pt>
                <c:pt idx="171">
                  <c:v>0.45391065521365836</c:v>
                </c:pt>
                <c:pt idx="172">
                  <c:v>0.45773781507552047</c:v>
                </c:pt>
                <c:pt idx="173">
                  <c:v>0.46337703241710471</c:v>
                </c:pt>
                <c:pt idx="174">
                  <c:v>0.46508951746889216</c:v>
                </c:pt>
                <c:pt idx="175">
                  <c:v>0.46552630379797194</c:v>
                </c:pt>
                <c:pt idx="176">
                  <c:v>0.46586855731667304</c:v>
                </c:pt>
                <c:pt idx="177">
                  <c:v>0.46670617716274598</c:v>
                </c:pt>
                <c:pt idx="178">
                  <c:v>0.46848346265129442</c:v>
                </c:pt>
                <c:pt idx="179">
                  <c:v>0.46900415902675724</c:v>
                </c:pt>
                <c:pt idx="180">
                  <c:v>0.47204659824637274</c:v>
                </c:pt>
                <c:pt idx="181">
                  <c:v>0.47407793723308239</c:v>
                </c:pt>
                <c:pt idx="182">
                  <c:v>0.47429877005922638</c:v>
                </c:pt>
                <c:pt idx="183">
                  <c:v>0.48238556882774281</c:v>
                </c:pt>
                <c:pt idx="184">
                  <c:v>0.48298715421666283</c:v>
                </c:pt>
                <c:pt idx="185">
                  <c:v>0.48444926534742894</c:v>
                </c:pt>
                <c:pt idx="186">
                  <c:v>0.48964752141664358</c:v>
                </c:pt>
                <c:pt idx="187">
                  <c:v>0.4979962785134262</c:v>
                </c:pt>
                <c:pt idx="188">
                  <c:v>0.49936013953656566</c:v>
                </c:pt>
                <c:pt idx="189">
                  <c:v>0.49954727353684469</c:v>
                </c:pt>
                <c:pt idx="190">
                  <c:v>0.4999267551183515</c:v>
                </c:pt>
                <c:pt idx="191">
                  <c:v>0.50106695013976998</c:v>
                </c:pt>
                <c:pt idx="192">
                  <c:v>0.50282298207775122</c:v>
                </c:pt>
                <c:pt idx="193">
                  <c:v>0.50354414492960997</c:v>
                </c:pt>
                <c:pt idx="194">
                  <c:v>0.50851342649433728</c:v>
                </c:pt>
                <c:pt idx="195">
                  <c:v>0.50865741153110955</c:v>
                </c:pt>
                <c:pt idx="196">
                  <c:v>0.50976848520818874</c:v>
                </c:pt>
                <c:pt idx="197">
                  <c:v>0.50987091007562646</c:v>
                </c:pt>
                <c:pt idx="198">
                  <c:v>0.51076352544170034</c:v>
                </c:pt>
                <c:pt idx="199">
                  <c:v>0.51114375959448866</c:v>
                </c:pt>
                <c:pt idx="200">
                  <c:v>0.5119656548723388</c:v>
                </c:pt>
                <c:pt idx="201">
                  <c:v>0.51335762759207959</c:v>
                </c:pt>
                <c:pt idx="202">
                  <c:v>0.51451380379280331</c:v>
                </c:pt>
                <c:pt idx="203">
                  <c:v>0.51756133957433659</c:v>
                </c:pt>
                <c:pt idx="204">
                  <c:v>0.52090335084605954</c:v>
                </c:pt>
                <c:pt idx="205">
                  <c:v>0.530854655754324</c:v>
                </c:pt>
                <c:pt idx="206">
                  <c:v>0.53206834494369792</c:v>
                </c:pt>
                <c:pt idx="207">
                  <c:v>0.53566138915101669</c:v>
                </c:pt>
                <c:pt idx="208">
                  <c:v>0.54266917065268938</c:v>
                </c:pt>
                <c:pt idx="209">
                  <c:v>0.54321971815752756</c:v>
                </c:pt>
                <c:pt idx="210">
                  <c:v>0.54687390481244247</c:v>
                </c:pt>
                <c:pt idx="211">
                  <c:v>0.54781962754937918</c:v>
                </c:pt>
                <c:pt idx="212">
                  <c:v>0.55228118796856962</c:v>
                </c:pt>
                <c:pt idx="213">
                  <c:v>0.55364404947645329</c:v>
                </c:pt>
                <c:pt idx="214">
                  <c:v>0.55446425294383639</c:v>
                </c:pt>
                <c:pt idx="215">
                  <c:v>0.55516944823386571</c:v>
                </c:pt>
                <c:pt idx="216">
                  <c:v>0.55965836570030447</c:v>
                </c:pt>
                <c:pt idx="217">
                  <c:v>0.56408149468797619</c:v>
                </c:pt>
                <c:pt idx="218">
                  <c:v>0.57098614524557112</c:v>
                </c:pt>
                <c:pt idx="219">
                  <c:v>0.57377869806959914</c:v>
                </c:pt>
                <c:pt idx="220">
                  <c:v>0.58006528229817733</c:v>
                </c:pt>
                <c:pt idx="221">
                  <c:v>0.58075234277934862</c:v>
                </c:pt>
                <c:pt idx="222">
                  <c:v>0.58390873444381375</c:v>
                </c:pt>
                <c:pt idx="223">
                  <c:v>0.59269212154707729</c:v>
                </c:pt>
                <c:pt idx="224">
                  <c:v>0.59376761996113059</c:v>
                </c:pt>
                <c:pt idx="225">
                  <c:v>0.59757410923140686</c:v>
                </c:pt>
                <c:pt idx="226">
                  <c:v>0.60070583436434</c:v>
                </c:pt>
                <c:pt idx="227">
                  <c:v>0.60153384662647758</c:v>
                </c:pt>
                <c:pt idx="228">
                  <c:v>0.60482878164645171</c:v>
                </c:pt>
                <c:pt idx="229">
                  <c:v>0.60681484707993527</c:v>
                </c:pt>
                <c:pt idx="230">
                  <c:v>0.60732768710851892</c:v>
                </c:pt>
                <c:pt idx="231">
                  <c:v>0.60913576097330691</c:v>
                </c:pt>
                <c:pt idx="232">
                  <c:v>0.6167014446059349</c:v>
                </c:pt>
                <c:pt idx="233">
                  <c:v>0.61699699018187226</c:v>
                </c:pt>
                <c:pt idx="234">
                  <c:v>0.61808953674545553</c:v>
                </c:pt>
                <c:pt idx="235">
                  <c:v>0.62092982104194527</c:v>
                </c:pt>
                <c:pt idx="236">
                  <c:v>0.62486715181236541</c:v>
                </c:pt>
                <c:pt idx="237">
                  <c:v>0.62502599680677806</c:v>
                </c:pt>
                <c:pt idx="238">
                  <c:v>0.62801580585784944</c:v>
                </c:pt>
                <c:pt idx="239">
                  <c:v>0.63039747421080328</c:v>
                </c:pt>
                <c:pt idx="240">
                  <c:v>0.63105927470651801</c:v>
                </c:pt>
                <c:pt idx="241">
                  <c:v>0.63361851534794122</c:v>
                </c:pt>
                <c:pt idx="242">
                  <c:v>0.63783085386270977</c:v>
                </c:pt>
                <c:pt idx="243">
                  <c:v>0.63914520226937555</c:v>
                </c:pt>
                <c:pt idx="244">
                  <c:v>0.65067698484941172</c:v>
                </c:pt>
                <c:pt idx="245">
                  <c:v>0.65397968775413728</c:v>
                </c:pt>
                <c:pt idx="246">
                  <c:v>0.65679282714203779</c:v>
                </c:pt>
                <c:pt idx="247">
                  <c:v>0.65748897204526557</c:v>
                </c:pt>
                <c:pt idx="248">
                  <c:v>0.65827302293522139</c:v>
                </c:pt>
                <c:pt idx="249">
                  <c:v>0.65963114328879169</c:v>
                </c:pt>
                <c:pt idx="250">
                  <c:v>0.66261320982539973</c:v>
                </c:pt>
                <c:pt idx="251">
                  <c:v>0.67139255950186161</c:v>
                </c:pt>
                <c:pt idx="252">
                  <c:v>0.67478615266312136</c:v>
                </c:pt>
                <c:pt idx="253">
                  <c:v>0.68103510892511721</c:v>
                </c:pt>
                <c:pt idx="254">
                  <c:v>0.68131995743370211</c:v>
                </c:pt>
                <c:pt idx="255">
                  <c:v>0.6897757306899871</c:v>
                </c:pt>
                <c:pt idx="256">
                  <c:v>0.69876484890332102</c:v>
                </c:pt>
                <c:pt idx="257">
                  <c:v>0.69891177524482728</c:v>
                </c:pt>
                <c:pt idx="258">
                  <c:v>0.70088309528990411</c:v>
                </c:pt>
                <c:pt idx="259">
                  <c:v>0.70730112858342631</c:v>
                </c:pt>
                <c:pt idx="260">
                  <c:v>0.7079072852731304</c:v>
                </c:pt>
                <c:pt idx="261">
                  <c:v>0.70919718323604486</c:v>
                </c:pt>
                <c:pt idx="262">
                  <c:v>0.71223419760039886</c:v>
                </c:pt>
                <c:pt idx="263">
                  <c:v>0.71316180729612577</c:v>
                </c:pt>
                <c:pt idx="264">
                  <c:v>0.71471388988632667</c:v>
                </c:pt>
                <c:pt idx="265">
                  <c:v>0.71495709976597799</c:v>
                </c:pt>
                <c:pt idx="266">
                  <c:v>0.71633401512526362</c:v>
                </c:pt>
                <c:pt idx="267">
                  <c:v>0.71850228342492284</c:v>
                </c:pt>
                <c:pt idx="268">
                  <c:v>0.71868879479310488</c:v>
                </c:pt>
                <c:pt idx="269">
                  <c:v>0.72225421224567721</c:v>
                </c:pt>
                <c:pt idx="270">
                  <c:v>0.72252141823160287</c:v>
                </c:pt>
                <c:pt idx="271">
                  <c:v>0.72470594731390336</c:v>
                </c:pt>
                <c:pt idx="272">
                  <c:v>0.72615802499791759</c:v>
                </c:pt>
                <c:pt idx="273">
                  <c:v>0.72673068285884845</c:v>
                </c:pt>
                <c:pt idx="274">
                  <c:v>0.72882810506036622</c:v>
                </c:pt>
                <c:pt idx="275">
                  <c:v>0.72914465259979933</c:v>
                </c:pt>
                <c:pt idx="276">
                  <c:v>0.73602315989538869</c:v>
                </c:pt>
                <c:pt idx="277">
                  <c:v>0.73721156609745409</c:v>
                </c:pt>
                <c:pt idx="278">
                  <c:v>0.7386213537905989</c:v>
                </c:pt>
                <c:pt idx="279">
                  <c:v>0.73892703472028376</c:v>
                </c:pt>
                <c:pt idx="280">
                  <c:v>0.74427007491552954</c:v>
                </c:pt>
                <c:pt idx="281">
                  <c:v>0.74473456513297265</c:v>
                </c:pt>
                <c:pt idx="282">
                  <c:v>0.74640267373858649</c:v>
                </c:pt>
                <c:pt idx="283">
                  <c:v>0.74661349477430594</c:v>
                </c:pt>
                <c:pt idx="284">
                  <c:v>0.74966522051011886</c:v>
                </c:pt>
                <c:pt idx="285">
                  <c:v>0.75156485150379782</c:v>
                </c:pt>
                <c:pt idx="286">
                  <c:v>0.75935331276237261</c:v>
                </c:pt>
                <c:pt idx="287">
                  <c:v>0.76776788420538311</c:v>
                </c:pt>
                <c:pt idx="288">
                  <c:v>0.76862750807392144</c:v>
                </c:pt>
                <c:pt idx="289">
                  <c:v>0.76974215803082657</c:v>
                </c:pt>
                <c:pt idx="290">
                  <c:v>0.77601616067492907</c:v>
                </c:pt>
                <c:pt idx="291">
                  <c:v>0.77742970369008435</c:v>
                </c:pt>
                <c:pt idx="292">
                  <c:v>0.78872756730815907</c:v>
                </c:pt>
                <c:pt idx="293">
                  <c:v>0.79069068221026517</c:v>
                </c:pt>
                <c:pt idx="294">
                  <c:v>0.7945509956428235</c:v>
                </c:pt>
                <c:pt idx="295">
                  <c:v>0.79612153685760756</c:v>
                </c:pt>
                <c:pt idx="296">
                  <c:v>0.802939358828617</c:v>
                </c:pt>
                <c:pt idx="297">
                  <c:v>0.80588560747053695</c:v>
                </c:pt>
                <c:pt idx="298">
                  <c:v>0.81484013638325037</c:v>
                </c:pt>
                <c:pt idx="299">
                  <c:v>0.81615325402524241</c:v>
                </c:pt>
                <c:pt idx="300">
                  <c:v>0.81779797336186943</c:v>
                </c:pt>
                <c:pt idx="301">
                  <c:v>0.83163974408223396</c:v>
                </c:pt>
                <c:pt idx="302">
                  <c:v>0.8327371378630184</c:v>
                </c:pt>
                <c:pt idx="303">
                  <c:v>0.83432615693032641</c:v>
                </c:pt>
                <c:pt idx="304">
                  <c:v>0.83652423510569229</c:v>
                </c:pt>
                <c:pt idx="305">
                  <c:v>0.84126227548599042</c:v>
                </c:pt>
                <c:pt idx="306">
                  <c:v>0.84278984468983298</c:v>
                </c:pt>
                <c:pt idx="307">
                  <c:v>0.84358700970045652</c:v>
                </c:pt>
                <c:pt idx="308">
                  <c:v>0.84586487467867655</c:v>
                </c:pt>
                <c:pt idx="309">
                  <c:v>0.84771110972373831</c:v>
                </c:pt>
                <c:pt idx="310">
                  <c:v>0.84902653330387445</c:v>
                </c:pt>
                <c:pt idx="311">
                  <c:v>0.84975156000614849</c:v>
                </c:pt>
                <c:pt idx="312">
                  <c:v>0.84995119205739111</c:v>
                </c:pt>
                <c:pt idx="313">
                  <c:v>0.85018023274085563</c:v>
                </c:pt>
                <c:pt idx="314">
                  <c:v>0.85089567850905745</c:v>
                </c:pt>
                <c:pt idx="315">
                  <c:v>0.85614597997616926</c:v>
                </c:pt>
                <c:pt idx="316">
                  <c:v>0.86803271861698983</c:v>
                </c:pt>
                <c:pt idx="317">
                  <c:v>0.86943110004141944</c:v>
                </c:pt>
                <c:pt idx="318">
                  <c:v>0.87115983211561976</c:v>
                </c:pt>
                <c:pt idx="319">
                  <c:v>0.87154211644758062</c:v>
                </c:pt>
                <c:pt idx="320">
                  <c:v>0.87416393471220322</c:v>
                </c:pt>
                <c:pt idx="321">
                  <c:v>0.87817437302014045</c:v>
                </c:pt>
                <c:pt idx="322">
                  <c:v>0.88127182318924402</c:v>
                </c:pt>
                <c:pt idx="323">
                  <c:v>0.88345293763798527</c:v>
                </c:pt>
                <c:pt idx="324">
                  <c:v>0.88644166706270455</c:v>
                </c:pt>
                <c:pt idx="325">
                  <c:v>0.88774856565144811</c:v>
                </c:pt>
                <c:pt idx="326">
                  <c:v>0.89007403290622134</c:v>
                </c:pt>
                <c:pt idx="327">
                  <c:v>0.89198681651563427</c:v>
                </c:pt>
                <c:pt idx="328">
                  <c:v>0.89248143280929049</c:v>
                </c:pt>
                <c:pt idx="329">
                  <c:v>0.90375604155681222</c:v>
                </c:pt>
                <c:pt idx="330">
                  <c:v>0.90622642668475084</c:v>
                </c:pt>
                <c:pt idx="331">
                  <c:v>0.91331743604520299</c:v>
                </c:pt>
                <c:pt idx="332">
                  <c:v>0.91459349861461647</c:v>
                </c:pt>
                <c:pt idx="333">
                  <c:v>0.91581000274206181</c:v>
                </c:pt>
                <c:pt idx="334">
                  <c:v>0.92511913859496187</c:v>
                </c:pt>
                <c:pt idx="335">
                  <c:v>0.92840229742593128</c:v>
                </c:pt>
                <c:pt idx="336">
                  <c:v>0.92902486375942639</c:v>
                </c:pt>
                <c:pt idx="337">
                  <c:v>0.93645868778391295</c:v>
                </c:pt>
                <c:pt idx="338">
                  <c:v>0.93972979911299437</c:v>
                </c:pt>
                <c:pt idx="339">
                  <c:v>0.94185737013825488</c:v>
                </c:pt>
                <c:pt idx="340">
                  <c:v>0.94311239070597819</c:v>
                </c:pt>
                <c:pt idx="341">
                  <c:v>0.94493058406658903</c:v>
                </c:pt>
                <c:pt idx="342">
                  <c:v>0.94697505244881142</c:v>
                </c:pt>
                <c:pt idx="343">
                  <c:v>0.94726316654017517</c:v>
                </c:pt>
                <c:pt idx="344">
                  <c:v>0.94762718367715848</c:v>
                </c:pt>
                <c:pt idx="345">
                  <c:v>0.94866892429918326</c:v>
                </c:pt>
                <c:pt idx="346">
                  <c:v>0.95047067070038438</c:v>
                </c:pt>
                <c:pt idx="347">
                  <c:v>0.95477479496239714</c:v>
                </c:pt>
                <c:pt idx="348">
                  <c:v>0.95581553037919398</c:v>
                </c:pt>
                <c:pt idx="349">
                  <c:v>0.95590084214009818</c:v>
                </c:pt>
                <c:pt idx="350">
                  <c:v>0.95592086194700832</c:v>
                </c:pt>
                <c:pt idx="351">
                  <c:v>0.95870231673276041</c:v>
                </c:pt>
                <c:pt idx="352">
                  <c:v>0.95939271600933618</c:v>
                </c:pt>
                <c:pt idx="353">
                  <c:v>0.96235462667310845</c:v>
                </c:pt>
                <c:pt idx="354">
                  <c:v>0.96553657145968119</c:v>
                </c:pt>
                <c:pt idx="355">
                  <c:v>0.96787848569256518</c:v>
                </c:pt>
                <c:pt idx="356">
                  <c:v>0.97154976321262909</c:v>
                </c:pt>
                <c:pt idx="357">
                  <c:v>0.9761128940111794</c:v>
                </c:pt>
                <c:pt idx="358">
                  <c:v>0.98026872615364735</c:v>
                </c:pt>
                <c:pt idx="359">
                  <c:v>0.98055304188883285</c:v>
                </c:pt>
                <c:pt idx="360">
                  <c:v>0.98211970663697756</c:v>
                </c:pt>
                <c:pt idx="361">
                  <c:v>0.98431762533203404</c:v>
                </c:pt>
                <c:pt idx="362">
                  <c:v>0.98513076967324542</c:v>
                </c:pt>
                <c:pt idx="363">
                  <c:v>0.98550022199783127</c:v>
                </c:pt>
                <c:pt idx="364">
                  <c:v>0.98941949880855917</c:v>
                </c:pt>
                <c:pt idx="365">
                  <c:v>0.98960813703739536</c:v>
                </c:pt>
                <c:pt idx="366">
                  <c:v>0.99019733141538269</c:v>
                </c:pt>
                <c:pt idx="367">
                  <c:v>0.99397693523603226</c:v>
                </c:pt>
                <c:pt idx="368">
                  <c:v>0.99841386718548886</c:v>
                </c:pt>
                <c:pt idx="369">
                  <c:v>0.99997996574011649</c:v>
                </c:pt>
                <c:pt idx="370">
                  <c:v>1.0022515648434256</c:v>
                </c:pt>
                <c:pt idx="371">
                  <c:v>1.0118743873538141</c:v>
                </c:pt>
                <c:pt idx="372">
                  <c:v>1.0167178561508945</c:v>
                </c:pt>
                <c:pt idx="373">
                  <c:v>1.022004226582701</c:v>
                </c:pt>
                <c:pt idx="374">
                  <c:v>1.0255885273732706</c:v>
                </c:pt>
                <c:pt idx="375">
                  <c:v>1.0297507170989564</c:v>
                </c:pt>
                <c:pt idx="376">
                  <c:v>1.0370652213800522</c:v>
                </c:pt>
                <c:pt idx="377">
                  <c:v>1.0377764851753435</c:v>
                </c:pt>
                <c:pt idx="378">
                  <c:v>1.0383347874578739</c:v>
                </c:pt>
                <c:pt idx="379">
                  <c:v>1.0445477284477687</c:v>
                </c:pt>
                <c:pt idx="380">
                  <c:v>1.04478355893706</c:v>
                </c:pt>
                <c:pt idx="381">
                  <c:v>1.0458618687115626</c:v>
                </c:pt>
                <c:pt idx="382">
                  <c:v>1.0556229292382411</c:v>
                </c:pt>
                <c:pt idx="383">
                  <c:v>1.0556250207493225</c:v>
                </c:pt>
                <c:pt idx="384">
                  <c:v>1.0792770286379427</c:v>
                </c:pt>
                <c:pt idx="385">
                  <c:v>1.0804461073259486</c:v>
                </c:pt>
                <c:pt idx="386">
                  <c:v>1.0831143042552034</c:v>
                </c:pt>
                <c:pt idx="387">
                  <c:v>1.0845526386284485</c:v>
                </c:pt>
                <c:pt idx="388">
                  <c:v>1.0864773362013593</c:v>
                </c:pt>
                <c:pt idx="389">
                  <c:v>1.0871475903632768</c:v>
                </c:pt>
                <c:pt idx="390">
                  <c:v>1.0879297420588379</c:v>
                </c:pt>
                <c:pt idx="391">
                  <c:v>1.0891642841447786</c:v>
                </c:pt>
                <c:pt idx="392">
                  <c:v>1.0970439606184461</c:v>
                </c:pt>
                <c:pt idx="393">
                  <c:v>1.1077991471319546</c:v>
                </c:pt>
                <c:pt idx="394">
                  <c:v>1.1099436980010566</c:v>
                </c:pt>
                <c:pt idx="395">
                  <c:v>1.1222818864391999</c:v>
                </c:pt>
                <c:pt idx="396">
                  <c:v>1.123386422841596</c:v>
                </c:pt>
                <c:pt idx="397">
                  <c:v>1.1236475959010352</c:v>
                </c:pt>
                <c:pt idx="398">
                  <c:v>1.1245844108014957</c:v>
                </c:pt>
                <c:pt idx="399">
                  <c:v>1.1344647589066086</c:v>
                </c:pt>
                <c:pt idx="400">
                  <c:v>1.1386020787335756</c:v>
                </c:pt>
                <c:pt idx="401">
                  <c:v>1.1459666629727052</c:v>
                </c:pt>
                <c:pt idx="402">
                  <c:v>1.1534318667254648</c:v>
                </c:pt>
                <c:pt idx="403">
                  <c:v>1.153524592173075</c:v>
                </c:pt>
                <c:pt idx="404">
                  <c:v>1.1602206112875935</c:v>
                </c:pt>
                <c:pt idx="405">
                  <c:v>1.1636052609678371</c:v>
                </c:pt>
                <c:pt idx="406">
                  <c:v>1.166680516674524</c:v>
                </c:pt>
                <c:pt idx="407">
                  <c:v>1.1708090806737623</c:v>
                </c:pt>
                <c:pt idx="408">
                  <c:v>1.1714269614019255</c:v>
                </c:pt>
                <c:pt idx="409">
                  <c:v>1.1843741413879743</c:v>
                </c:pt>
                <c:pt idx="410">
                  <c:v>1.1860549414952251</c:v>
                </c:pt>
                <c:pt idx="411">
                  <c:v>1.1872701042473421</c:v>
                </c:pt>
                <c:pt idx="412">
                  <c:v>1.1874320397499827</c:v>
                </c:pt>
                <c:pt idx="413">
                  <c:v>1.187863210953471</c:v>
                </c:pt>
                <c:pt idx="414">
                  <c:v>1.200581880492787</c:v>
                </c:pt>
                <c:pt idx="415">
                  <c:v>1.2019724003616494</c:v>
                </c:pt>
                <c:pt idx="416">
                  <c:v>1.2031451756166616</c:v>
                </c:pt>
                <c:pt idx="417">
                  <c:v>1.2078847500538972</c:v>
                </c:pt>
                <c:pt idx="418">
                  <c:v>1.216325298110396</c:v>
                </c:pt>
                <c:pt idx="419">
                  <c:v>1.2299656076414867</c:v>
                </c:pt>
                <c:pt idx="420">
                  <c:v>1.2325122229164265</c:v>
                </c:pt>
                <c:pt idx="421">
                  <c:v>1.243744882326512</c:v>
                </c:pt>
                <c:pt idx="422">
                  <c:v>1.2453124542750154</c:v>
                </c:pt>
                <c:pt idx="423">
                  <c:v>1.2473079147922239</c:v>
                </c:pt>
                <c:pt idx="424">
                  <c:v>1.2482642035679623</c:v>
                </c:pt>
                <c:pt idx="425">
                  <c:v>1.2555072194526942</c:v>
                </c:pt>
                <c:pt idx="426">
                  <c:v>1.2555210605226104</c:v>
                </c:pt>
                <c:pt idx="427">
                  <c:v>1.2595265722685764</c:v>
                </c:pt>
                <c:pt idx="428">
                  <c:v>1.2651514418045791</c:v>
                </c:pt>
                <c:pt idx="429">
                  <c:v>1.2652549413317029</c:v>
                </c:pt>
                <c:pt idx="430">
                  <c:v>1.2672075587338154</c:v>
                </c:pt>
                <c:pt idx="431">
                  <c:v>1.2680003469901533</c:v>
                </c:pt>
                <c:pt idx="432">
                  <c:v>1.2733366849237857</c:v>
                </c:pt>
                <c:pt idx="433">
                  <c:v>1.2800761395029538</c:v>
                </c:pt>
                <c:pt idx="434">
                  <c:v>1.2860959974547856</c:v>
                </c:pt>
                <c:pt idx="435">
                  <c:v>1.2895398018555897</c:v>
                </c:pt>
                <c:pt idx="436">
                  <c:v>1.2921178975428558</c:v>
                </c:pt>
                <c:pt idx="437">
                  <c:v>1.3035645180084998</c:v>
                </c:pt>
                <c:pt idx="438">
                  <c:v>1.3050581028371355</c:v>
                </c:pt>
                <c:pt idx="439">
                  <c:v>1.3098453206044316</c:v>
                </c:pt>
                <c:pt idx="440">
                  <c:v>1.3262496119655292</c:v>
                </c:pt>
                <c:pt idx="441">
                  <c:v>1.3266848794444333</c:v>
                </c:pt>
                <c:pt idx="442">
                  <c:v>1.3369706225744928</c:v>
                </c:pt>
                <c:pt idx="443">
                  <c:v>1.3471461485576932</c:v>
                </c:pt>
                <c:pt idx="444">
                  <c:v>1.3480036205232175</c:v>
                </c:pt>
                <c:pt idx="445">
                  <c:v>1.3495548082592606</c:v>
                </c:pt>
                <c:pt idx="446">
                  <c:v>1.3522657616007234</c:v>
                </c:pt>
                <c:pt idx="447">
                  <c:v>1.3713106169720901</c:v>
                </c:pt>
                <c:pt idx="448">
                  <c:v>1.3883406937481386</c:v>
                </c:pt>
                <c:pt idx="449">
                  <c:v>1.3930863151346244</c:v>
                </c:pt>
                <c:pt idx="450">
                  <c:v>1.3952446901573132</c:v>
                </c:pt>
                <c:pt idx="451">
                  <c:v>1.4005589526968669</c:v>
                </c:pt>
                <c:pt idx="452">
                  <c:v>1.4108431098760867</c:v>
                </c:pt>
                <c:pt idx="453">
                  <c:v>1.4178811036522114</c:v>
                </c:pt>
                <c:pt idx="454">
                  <c:v>1.4343240023287569</c:v>
                </c:pt>
                <c:pt idx="455">
                  <c:v>1.4390308306292869</c:v>
                </c:pt>
                <c:pt idx="456">
                  <c:v>1.4459890019545765</c:v>
                </c:pt>
                <c:pt idx="457">
                  <c:v>1.471116116375409</c:v>
                </c:pt>
                <c:pt idx="458">
                  <c:v>1.4864620150236192</c:v>
                </c:pt>
                <c:pt idx="459">
                  <c:v>1.4919995488255962</c:v>
                </c:pt>
                <c:pt idx="460">
                  <c:v>1.4976058607687328</c:v>
                </c:pt>
                <c:pt idx="461">
                  <c:v>1.50118233624757</c:v>
                </c:pt>
                <c:pt idx="462">
                  <c:v>1.5116764740329249</c:v>
                </c:pt>
                <c:pt idx="463">
                  <c:v>1.5192464946951114</c:v>
                </c:pt>
                <c:pt idx="464">
                  <c:v>1.5248763949825661</c:v>
                </c:pt>
                <c:pt idx="465">
                  <c:v>1.5252616456409274</c:v>
                </c:pt>
                <c:pt idx="466">
                  <c:v>1.5454626669622256</c:v>
                </c:pt>
                <c:pt idx="467">
                  <c:v>1.5508856810616645</c:v>
                </c:pt>
                <c:pt idx="468">
                  <c:v>1.5683515237306327</c:v>
                </c:pt>
                <c:pt idx="469">
                  <c:v>1.5748190295567335</c:v>
                </c:pt>
                <c:pt idx="470">
                  <c:v>1.5759703673051753</c:v>
                </c:pt>
                <c:pt idx="471">
                  <c:v>1.5762810617858729</c:v>
                </c:pt>
                <c:pt idx="472">
                  <c:v>1.5833461118020453</c:v>
                </c:pt>
                <c:pt idx="473">
                  <c:v>1.5987336295324162</c:v>
                </c:pt>
                <c:pt idx="474">
                  <c:v>1.6030785170403854</c:v>
                </c:pt>
                <c:pt idx="475">
                  <c:v>1.621271313110922</c:v>
                </c:pt>
                <c:pt idx="476">
                  <c:v>1.6567103199490563</c:v>
                </c:pt>
                <c:pt idx="477">
                  <c:v>1.6639837894725877</c:v>
                </c:pt>
                <c:pt idx="478">
                  <c:v>1.6650553180445109</c:v>
                </c:pt>
                <c:pt idx="479">
                  <c:v>1.6852601271900016</c:v>
                </c:pt>
                <c:pt idx="480">
                  <c:v>1.6909807696972947</c:v>
                </c:pt>
                <c:pt idx="481">
                  <c:v>1.7171374994707771</c:v>
                </c:pt>
                <c:pt idx="482">
                  <c:v>1.7297790379919666</c:v>
                </c:pt>
                <c:pt idx="483">
                  <c:v>1.7628911560823377</c:v>
                </c:pt>
                <c:pt idx="484">
                  <c:v>1.7707591500484794</c:v>
                </c:pt>
                <c:pt idx="485">
                  <c:v>1.8032571727932338</c:v>
                </c:pt>
                <c:pt idx="486">
                  <c:v>1.8168908698919974</c:v>
                </c:pt>
                <c:pt idx="487">
                  <c:v>1.81794695015087</c:v>
                </c:pt>
                <c:pt idx="488">
                  <c:v>1.8263596720449231</c:v>
                </c:pt>
                <c:pt idx="489">
                  <c:v>1.8386539762328986</c:v>
                </c:pt>
                <c:pt idx="490">
                  <c:v>1.8907305570949255</c:v>
                </c:pt>
                <c:pt idx="491">
                  <c:v>1.8931536860143259</c:v>
                </c:pt>
                <c:pt idx="492">
                  <c:v>1.9275988710111895</c:v>
                </c:pt>
                <c:pt idx="493">
                  <c:v>1.9460611193037463</c:v>
                </c:pt>
                <c:pt idx="494">
                  <c:v>1.969575849784766</c:v>
                </c:pt>
                <c:pt idx="495">
                  <c:v>1.9838494936666091</c:v>
                </c:pt>
                <c:pt idx="496">
                  <c:v>1.9861815785719015</c:v>
                </c:pt>
                <c:pt idx="497">
                  <c:v>2.0030099765076859</c:v>
                </c:pt>
                <c:pt idx="498">
                  <c:v>2.0065713413168647</c:v>
                </c:pt>
                <c:pt idx="499">
                  <c:v>2.0486225912812608</c:v>
                </c:pt>
                <c:pt idx="500">
                  <c:v>2.0527389582417088</c:v>
                </c:pt>
                <c:pt idx="501">
                  <c:v>2.078009783824561</c:v>
                </c:pt>
                <c:pt idx="502">
                  <c:v>2.0938984018793025</c:v>
                </c:pt>
                <c:pt idx="503">
                  <c:v>2.1124525325992956</c:v>
                </c:pt>
                <c:pt idx="504">
                  <c:v>2.1674970375185216</c:v>
                </c:pt>
                <c:pt idx="505">
                  <c:v>2.1709005440430018</c:v>
                </c:pt>
                <c:pt idx="506">
                  <c:v>2.237235842991645</c:v>
                </c:pt>
                <c:pt idx="507">
                  <c:v>2.2683644332470623</c:v>
                </c:pt>
                <c:pt idx="508">
                  <c:v>2.3141708959153275</c:v>
                </c:pt>
                <c:pt idx="509">
                  <c:v>2.4258787949508003</c:v>
                </c:pt>
                <c:pt idx="510">
                  <c:v>2.4382877858326868</c:v>
                </c:pt>
                <c:pt idx="511">
                  <c:v>2.504341323699097</c:v>
                </c:pt>
                <c:pt idx="512">
                  <c:v>2.5705945249972739</c:v>
                </c:pt>
                <c:pt idx="513">
                  <c:v>2.6329346872045245</c:v>
                </c:pt>
                <c:pt idx="514">
                  <c:v>2.6993691265848216</c:v>
                </c:pt>
                <c:pt idx="515">
                  <c:v>2.7535418414141675</c:v>
                </c:pt>
                <c:pt idx="516">
                  <c:v>2.8572874363580305</c:v>
                </c:pt>
                <c:pt idx="517">
                  <c:v>2.9005650709553259</c:v>
                </c:pt>
                <c:pt idx="518">
                  <c:v>2.93830037490059</c:v>
                </c:pt>
                <c:pt idx="519">
                  <c:v>4.4498010928837335</c:v>
                </c:pt>
              </c:numCache>
            </c:numRef>
          </c:xVal>
          <c:yVal>
            <c:numRef>
              <c:f>МойЭрланг!$AH$7:$AH$527</c:f>
              <c:numCache>
                <c:formatCode>General</c:formatCode>
                <c:ptCount val="521"/>
                <c:pt idx="0">
                  <c:v>8.2149199916925486E-4</c:v>
                </c:pt>
                <c:pt idx="1">
                  <c:v>8.1026422259489195E-3</c:v>
                </c:pt>
                <c:pt idx="2">
                  <c:v>8.6536986318186404E-3</c:v>
                </c:pt>
                <c:pt idx="3">
                  <c:v>1.1344036081718412E-2</c:v>
                </c:pt>
                <c:pt idx="4">
                  <c:v>1.1689896918980147E-2</c:v>
                </c:pt>
                <c:pt idx="5">
                  <c:v>1.4234099210231332E-2</c:v>
                </c:pt>
                <c:pt idx="6">
                  <c:v>1.4273605043461868E-2</c:v>
                </c:pt>
                <c:pt idx="7">
                  <c:v>1.7338063384864988E-2</c:v>
                </c:pt>
                <c:pt idx="8">
                  <c:v>2.2381521118151615E-2</c:v>
                </c:pt>
                <c:pt idx="9">
                  <c:v>2.2468498894087752E-2</c:v>
                </c:pt>
                <c:pt idx="10">
                  <c:v>2.7538169197091289E-2</c:v>
                </c:pt>
                <c:pt idx="11">
                  <c:v>2.8431071833542432E-2</c:v>
                </c:pt>
                <c:pt idx="12">
                  <c:v>2.8619602922475007E-2</c:v>
                </c:pt>
                <c:pt idx="13">
                  <c:v>2.9891957331374064E-2</c:v>
                </c:pt>
                <c:pt idx="14">
                  <c:v>3.2387915768207653E-2</c:v>
                </c:pt>
                <c:pt idx="15">
                  <c:v>3.4023386328442151E-2</c:v>
                </c:pt>
                <c:pt idx="16">
                  <c:v>3.5282124354039102E-2</c:v>
                </c:pt>
                <c:pt idx="17">
                  <c:v>3.5338713851011616E-2</c:v>
                </c:pt>
                <c:pt idx="18">
                  <c:v>3.9632085778197435E-2</c:v>
                </c:pt>
                <c:pt idx="19">
                  <c:v>4.0337136700241194E-2</c:v>
                </c:pt>
                <c:pt idx="20">
                  <c:v>4.3593819008900803E-2</c:v>
                </c:pt>
                <c:pt idx="21">
                  <c:v>4.5608586901415116E-2</c:v>
                </c:pt>
                <c:pt idx="22">
                  <c:v>4.5867061003873388E-2</c:v>
                </c:pt>
                <c:pt idx="23">
                  <c:v>4.6919208382502964E-2</c:v>
                </c:pt>
                <c:pt idx="24">
                  <c:v>5.1830913760663733E-2</c:v>
                </c:pt>
                <c:pt idx="25">
                  <c:v>5.4087844480490754E-2</c:v>
                </c:pt>
                <c:pt idx="26">
                  <c:v>5.5821067644077793E-2</c:v>
                </c:pt>
                <c:pt idx="27">
                  <c:v>5.6977526565731518E-2</c:v>
                </c:pt>
                <c:pt idx="28">
                  <c:v>5.7852090041323745E-2</c:v>
                </c:pt>
                <c:pt idx="29">
                  <c:v>5.9219292166022064E-2</c:v>
                </c:pt>
                <c:pt idx="30">
                  <c:v>6.0320993308515258E-2</c:v>
                </c:pt>
                <c:pt idx="31">
                  <c:v>6.3321853302403697E-2</c:v>
                </c:pt>
                <c:pt idx="32">
                  <c:v>6.5389638942387696E-2</c:v>
                </c:pt>
                <c:pt idx="33">
                  <c:v>6.7713950357211283E-2</c:v>
                </c:pt>
                <c:pt idx="34">
                  <c:v>7.2170514145899478E-2</c:v>
                </c:pt>
                <c:pt idx="35">
                  <c:v>7.620781350708894E-2</c:v>
                </c:pt>
                <c:pt idx="36">
                  <c:v>8.2058648379673582E-2</c:v>
                </c:pt>
                <c:pt idx="37">
                  <c:v>8.2880491861256789E-2</c:v>
                </c:pt>
                <c:pt idx="38">
                  <c:v>8.4654306377005994E-2</c:v>
                </c:pt>
                <c:pt idx="39">
                  <c:v>8.5018031791510129E-2</c:v>
                </c:pt>
                <c:pt idx="40">
                  <c:v>8.5918191969745705E-2</c:v>
                </c:pt>
                <c:pt idx="41">
                  <c:v>8.7066428207740243E-2</c:v>
                </c:pt>
                <c:pt idx="42">
                  <c:v>8.8107992917278111E-2</c:v>
                </c:pt>
                <c:pt idx="43">
                  <c:v>8.9784708381220102E-2</c:v>
                </c:pt>
                <c:pt idx="44">
                  <c:v>9.0407662700789038E-2</c:v>
                </c:pt>
                <c:pt idx="45">
                  <c:v>9.3146196546358251E-2</c:v>
                </c:pt>
                <c:pt idx="46">
                  <c:v>9.4473332794410392E-2</c:v>
                </c:pt>
                <c:pt idx="47">
                  <c:v>9.7319903225435156E-2</c:v>
                </c:pt>
                <c:pt idx="48">
                  <c:v>9.821918499763771E-2</c:v>
                </c:pt>
                <c:pt idx="49">
                  <c:v>9.9083134301112818E-2</c:v>
                </c:pt>
                <c:pt idx="50">
                  <c:v>0.10048930797227384</c:v>
                </c:pt>
                <c:pt idx="51">
                  <c:v>0.10161118991607221</c:v>
                </c:pt>
                <c:pt idx="52">
                  <c:v>0.10192206866074538</c:v>
                </c:pt>
                <c:pt idx="53">
                  <c:v>0.10232299846235737</c:v>
                </c:pt>
                <c:pt idx="54">
                  <c:v>0.10273122758024766</c:v>
                </c:pt>
                <c:pt idx="55">
                  <c:v>0.10277940498358962</c:v>
                </c:pt>
                <c:pt idx="56">
                  <c:v>0.10665394005886097</c:v>
                </c:pt>
                <c:pt idx="57">
                  <c:v>0.10694197902993663</c:v>
                </c:pt>
                <c:pt idx="58">
                  <c:v>0.1092178598558281</c:v>
                </c:pt>
                <c:pt idx="59">
                  <c:v>0.10992906377499401</c:v>
                </c:pt>
                <c:pt idx="60">
                  <c:v>0.11100627900399096</c:v>
                </c:pt>
                <c:pt idx="61">
                  <c:v>0.11177936289927859</c:v>
                </c:pt>
                <c:pt idx="62">
                  <c:v>0.1137753149307339</c:v>
                </c:pt>
                <c:pt idx="63">
                  <c:v>0.11424323378856971</c:v>
                </c:pt>
                <c:pt idx="64">
                  <c:v>0.11670461304668767</c:v>
                </c:pt>
                <c:pt idx="65">
                  <c:v>0.11757920261081733</c:v>
                </c:pt>
                <c:pt idx="66">
                  <c:v>0.1193596594004851</c:v>
                </c:pt>
                <c:pt idx="67">
                  <c:v>0.12008959505870032</c:v>
                </c:pt>
                <c:pt idx="68">
                  <c:v>0.12078693397683948</c:v>
                </c:pt>
                <c:pt idx="69">
                  <c:v>0.12185393722163684</c:v>
                </c:pt>
                <c:pt idx="70">
                  <c:v>0.1233441707990095</c:v>
                </c:pt>
                <c:pt idx="71">
                  <c:v>0.12734030048395439</c:v>
                </c:pt>
                <c:pt idx="72">
                  <c:v>0.12953566205221745</c:v>
                </c:pt>
                <c:pt idx="73">
                  <c:v>0.13000661952471493</c:v>
                </c:pt>
                <c:pt idx="74">
                  <c:v>0.13069543789710636</c:v>
                </c:pt>
                <c:pt idx="75">
                  <c:v>0.13121819575728166</c:v>
                </c:pt>
                <c:pt idx="76">
                  <c:v>0.13167157946738761</c:v>
                </c:pt>
                <c:pt idx="77">
                  <c:v>0.13245533947855426</c:v>
                </c:pt>
                <c:pt idx="78">
                  <c:v>0.13503221376688501</c:v>
                </c:pt>
                <c:pt idx="79">
                  <c:v>0.13665569349998719</c:v>
                </c:pt>
                <c:pt idx="80">
                  <c:v>0.13725713600394729</c:v>
                </c:pt>
                <c:pt idx="81">
                  <c:v>0.13752245676327024</c:v>
                </c:pt>
                <c:pt idx="82">
                  <c:v>0.13989590982351785</c:v>
                </c:pt>
                <c:pt idx="83">
                  <c:v>0.14147105621888811</c:v>
                </c:pt>
                <c:pt idx="84">
                  <c:v>0.1439709708866469</c:v>
                </c:pt>
                <c:pt idx="85">
                  <c:v>0.14628091285794886</c:v>
                </c:pt>
                <c:pt idx="86">
                  <c:v>0.14640124935320842</c:v>
                </c:pt>
                <c:pt idx="87">
                  <c:v>0.14770138425064983</c:v>
                </c:pt>
                <c:pt idx="88">
                  <c:v>0.14829341731437717</c:v>
                </c:pt>
                <c:pt idx="89">
                  <c:v>0.16018862520767774</c:v>
                </c:pt>
                <c:pt idx="90">
                  <c:v>0.16023274260076759</c:v>
                </c:pt>
                <c:pt idx="91">
                  <c:v>0.16308613077244427</c:v>
                </c:pt>
                <c:pt idx="92">
                  <c:v>0.16430093982846217</c:v>
                </c:pt>
                <c:pt idx="93">
                  <c:v>0.16648202395297196</c:v>
                </c:pt>
                <c:pt idx="94">
                  <c:v>0.17157112568030775</c:v>
                </c:pt>
                <c:pt idx="95">
                  <c:v>0.17354348334802305</c:v>
                </c:pt>
                <c:pt idx="96">
                  <c:v>0.17657183168049961</c:v>
                </c:pt>
                <c:pt idx="97">
                  <c:v>0.1781560535863137</c:v>
                </c:pt>
                <c:pt idx="98">
                  <c:v>0.17881465012798647</c:v>
                </c:pt>
                <c:pt idx="99">
                  <c:v>0.17910946664570671</c:v>
                </c:pt>
                <c:pt idx="100">
                  <c:v>0.1811314953672718</c:v>
                </c:pt>
                <c:pt idx="101">
                  <c:v>0.18297897040281241</c:v>
                </c:pt>
                <c:pt idx="102">
                  <c:v>0.18500006845219163</c:v>
                </c:pt>
                <c:pt idx="103">
                  <c:v>0.18759019005021427</c:v>
                </c:pt>
                <c:pt idx="104">
                  <c:v>0.1924770190549614</c:v>
                </c:pt>
                <c:pt idx="105">
                  <c:v>0.1967646011437596</c:v>
                </c:pt>
                <c:pt idx="106">
                  <c:v>0.19916337474595214</c:v>
                </c:pt>
                <c:pt idx="107">
                  <c:v>0.19986435956436643</c:v>
                </c:pt>
                <c:pt idx="108">
                  <c:v>0.20226463870269262</c:v>
                </c:pt>
                <c:pt idx="109">
                  <c:v>0.20229728769801048</c:v>
                </c:pt>
                <c:pt idx="110">
                  <c:v>0.20408953491885606</c:v>
                </c:pt>
                <c:pt idx="111">
                  <c:v>0.20519641682085776</c:v>
                </c:pt>
                <c:pt idx="112">
                  <c:v>0.20620852950909585</c:v>
                </c:pt>
                <c:pt idx="113">
                  <c:v>0.20755100361379608</c:v>
                </c:pt>
                <c:pt idx="114">
                  <c:v>0.20769164649350302</c:v>
                </c:pt>
                <c:pt idx="115">
                  <c:v>0.20975887712973718</c:v>
                </c:pt>
                <c:pt idx="116">
                  <c:v>0.21045721569501707</c:v>
                </c:pt>
                <c:pt idx="117">
                  <c:v>0.21091176251038934</c:v>
                </c:pt>
                <c:pt idx="118">
                  <c:v>0.21110781465618556</c:v>
                </c:pt>
                <c:pt idx="119">
                  <c:v>0.21158880039641037</c:v>
                </c:pt>
                <c:pt idx="120">
                  <c:v>0.21277840984194152</c:v>
                </c:pt>
                <c:pt idx="121">
                  <c:v>0.21387661949801551</c:v>
                </c:pt>
                <c:pt idx="122">
                  <c:v>0.21891236504608147</c:v>
                </c:pt>
                <c:pt idx="123">
                  <c:v>0.21976839085669098</c:v>
                </c:pt>
                <c:pt idx="124">
                  <c:v>0.22027875612453318</c:v>
                </c:pt>
                <c:pt idx="125">
                  <c:v>0.22298326769232246</c:v>
                </c:pt>
                <c:pt idx="126">
                  <c:v>0.22302316627978014</c:v>
                </c:pt>
                <c:pt idx="127">
                  <c:v>0.22377202423923415</c:v>
                </c:pt>
                <c:pt idx="128">
                  <c:v>0.22463673717939647</c:v>
                </c:pt>
                <c:pt idx="129">
                  <c:v>0.22651158129131721</c:v>
                </c:pt>
                <c:pt idx="130">
                  <c:v>0.22898508350047442</c:v>
                </c:pt>
                <c:pt idx="131">
                  <c:v>0.23015236256487759</c:v>
                </c:pt>
                <c:pt idx="132">
                  <c:v>0.23227733513886095</c:v>
                </c:pt>
                <c:pt idx="133">
                  <c:v>0.23614466055103933</c:v>
                </c:pt>
                <c:pt idx="134">
                  <c:v>0.23729714422499504</c:v>
                </c:pt>
                <c:pt idx="135">
                  <c:v>0.23760420826807227</c:v>
                </c:pt>
                <c:pt idx="136">
                  <c:v>0.24074971201039497</c:v>
                </c:pt>
                <c:pt idx="137">
                  <c:v>0.24330865700826654</c:v>
                </c:pt>
                <c:pt idx="138">
                  <c:v>0.24680458641287517</c:v>
                </c:pt>
                <c:pt idx="139">
                  <c:v>0.24699997072945745</c:v>
                </c:pt>
                <c:pt idx="140">
                  <c:v>0.2481753598435833</c:v>
                </c:pt>
                <c:pt idx="141">
                  <c:v>0.25224158705848154</c:v>
                </c:pt>
                <c:pt idx="142">
                  <c:v>0.25252147200819797</c:v>
                </c:pt>
                <c:pt idx="143">
                  <c:v>0.25418512662765125</c:v>
                </c:pt>
                <c:pt idx="144">
                  <c:v>0.25442643917559815</c:v>
                </c:pt>
                <c:pt idx="145">
                  <c:v>0.25712786880963434</c:v>
                </c:pt>
                <c:pt idx="146">
                  <c:v>0.25885231617574178</c:v>
                </c:pt>
                <c:pt idx="147">
                  <c:v>0.25892403055789437</c:v>
                </c:pt>
                <c:pt idx="148">
                  <c:v>0.26250773171130548</c:v>
                </c:pt>
                <c:pt idx="149">
                  <c:v>0.26254818597495166</c:v>
                </c:pt>
                <c:pt idx="150">
                  <c:v>0.26385294314865992</c:v>
                </c:pt>
                <c:pt idx="151">
                  <c:v>0.26511063370171539</c:v>
                </c:pt>
                <c:pt idx="152">
                  <c:v>0.26863747879354161</c:v>
                </c:pt>
                <c:pt idx="153">
                  <c:v>0.27188456927429083</c:v>
                </c:pt>
                <c:pt idx="154">
                  <c:v>0.27571247679571409</c:v>
                </c:pt>
                <c:pt idx="155">
                  <c:v>0.27597257748198967</c:v>
                </c:pt>
                <c:pt idx="156">
                  <c:v>0.28088175644384705</c:v>
                </c:pt>
                <c:pt idx="157">
                  <c:v>0.28859228651249591</c:v>
                </c:pt>
                <c:pt idx="158">
                  <c:v>0.28935238671778685</c:v>
                </c:pt>
                <c:pt idx="159">
                  <c:v>0.29074823040409692</c:v>
                </c:pt>
                <c:pt idx="160">
                  <c:v>0.29123978243177162</c:v>
                </c:pt>
                <c:pt idx="161">
                  <c:v>0.29609635924368727</c:v>
                </c:pt>
                <c:pt idx="162">
                  <c:v>0.29799917764484651</c:v>
                </c:pt>
                <c:pt idx="163">
                  <c:v>0.30008973315619591</c:v>
                </c:pt>
                <c:pt idx="164">
                  <c:v>0.30132464124498692</c:v>
                </c:pt>
                <c:pt idx="165">
                  <c:v>0.30293367320164233</c:v>
                </c:pt>
                <c:pt idx="166">
                  <c:v>0.30295895673908912</c:v>
                </c:pt>
                <c:pt idx="167">
                  <c:v>0.30551773448698194</c:v>
                </c:pt>
                <c:pt idx="168">
                  <c:v>0.30905965736045982</c:v>
                </c:pt>
                <c:pt idx="169">
                  <c:v>0.31076266756752802</c:v>
                </c:pt>
                <c:pt idx="170">
                  <c:v>0.31149505285503887</c:v>
                </c:pt>
                <c:pt idx="171">
                  <c:v>0.31368228427289513</c:v>
                </c:pt>
                <c:pt idx="172">
                  <c:v>0.31717085800680633</c:v>
                </c:pt>
                <c:pt idx="173">
                  <c:v>0.32230344261700883</c:v>
                </c:pt>
                <c:pt idx="174">
                  <c:v>0.32386015349033515</c:v>
                </c:pt>
                <c:pt idx="175">
                  <c:v>0.32425705964175999</c:v>
                </c:pt>
                <c:pt idx="176">
                  <c:v>0.32456802156279174</c:v>
                </c:pt>
                <c:pt idx="177">
                  <c:v>0.32532890037805784</c:v>
                </c:pt>
                <c:pt idx="178">
                  <c:v>0.32694259750022958</c:v>
                </c:pt>
                <c:pt idx="179">
                  <c:v>0.32741516948340632</c:v>
                </c:pt>
                <c:pt idx="180">
                  <c:v>0.33017458949273493</c:v>
                </c:pt>
                <c:pt idx="181">
                  <c:v>0.33201519016717762</c:v>
                </c:pt>
                <c:pt idx="182">
                  <c:v>0.3322151998696502</c:v>
                </c:pt>
                <c:pt idx="183">
                  <c:v>0.33952721257331819</c:v>
                </c:pt>
                <c:pt idx="184">
                  <c:v>0.3400701780787535</c:v>
                </c:pt>
                <c:pt idx="185">
                  <c:v>0.34138923126165988</c:v>
                </c:pt>
                <c:pt idx="186">
                  <c:v>0.34607198979399778</c:v>
                </c:pt>
                <c:pt idx="187">
                  <c:v>0.35356932598727142</c:v>
                </c:pt>
                <c:pt idx="188">
                  <c:v>0.35479123090694498</c:v>
                </c:pt>
                <c:pt idx="189">
                  <c:v>0.35495882279167168</c:v>
                </c:pt>
                <c:pt idx="190">
                  <c:v>0.35529862770792053</c:v>
                </c:pt>
                <c:pt idx="191">
                  <c:v>0.3563192213704518</c:v>
                </c:pt>
                <c:pt idx="192">
                  <c:v>0.35788990421876232</c:v>
                </c:pt>
                <c:pt idx="193">
                  <c:v>0.35853454112242988</c:v>
                </c:pt>
                <c:pt idx="194">
                  <c:v>0.36296994783315417</c:v>
                </c:pt>
                <c:pt idx="195">
                  <c:v>0.36309829068341182</c:v>
                </c:pt>
                <c:pt idx="196">
                  <c:v>0.3640883273990182</c:v>
                </c:pt>
                <c:pt idx="197">
                  <c:v>0.36417956468011214</c:v>
                </c:pt>
                <c:pt idx="198">
                  <c:v>0.36497446865222172</c:v>
                </c:pt>
                <c:pt idx="199">
                  <c:v>0.3653129632654657</c:v>
                </c:pt>
                <c:pt idx="200">
                  <c:v>0.3660443971547136</c:v>
                </c:pt>
                <c:pt idx="201">
                  <c:v>0.36728241281211871</c:v>
                </c:pt>
                <c:pt idx="202">
                  <c:v>0.36830998926782388</c:v>
                </c:pt>
                <c:pt idx="203">
                  <c:v>0.37101537316729971</c:v>
                </c:pt>
                <c:pt idx="204">
                  <c:v>0.37397679059219868</c:v>
                </c:pt>
                <c:pt idx="205">
                  <c:v>0.38276042336056459</c:v>
                </c:pt>
                <c:pt idx="206">
                  <c:v>0.38382808154502257</c:v>
                </c:pt>
                <c:pt idx="207">
                  <c:v>0.38698407996372142</c:v>
                </c:pt>
                <c:pt idx="208">
                  <c:v>0.3931187122441574</c:v>
                </c:pt>
                <c:pt idx="209">
                  <c:v>0.39359948046526794</c:v>
                </c:pt>
                <c:pt idx="210">
                  <c:v>0.39678607483900141</c:v>
                </c:pt>
                <c:pt idx="211">
                  <c:v>0.39760951521296872</c:v>
                </c:pt>
                <c:pt idx="212">
                  <c:v>0.40148707606245448</c:v>
                </c:pt>
                <c:pt idx="213">
                  <c:v>0.40266918060803192</c:v>
                </c:pt>
                <c:pt idx="214">
                  <c:v>0.40338006199997667</c:v>
                </c:pt>
                <c:pt idx="215">
                  <c:v>0.4039909397351179</c:v>
                </c:pt>
                <c:pt idx="216">
                  <c:v>0.40787238964507955</c:v>
                </c:pt>
                <c:pt idx="217">
                  <c:v>0.41168482026443598</c:v>
                </c:pt>
                <c:pt idx="218">
                  <c:v>0.41761160622811777</c:v>
                </c:pt>
                <c:pt idx="219">
                  <c:v>0.42000002806495884</c:v>
                </c:pt>
                <c:pt idx="220">
                  <c:v>0.42535830343144743</c:v>
                </c:pt>
                <c:pt idx="221">
                  <c:v>0.42594233739409304</c:v>
                </c:pt>
                <c:pt idx="222">
                  <c:v>0.42862139900371077</c:v>
                </c:pt>
                <c:pt idx="223">
                  <c:v>0.43604131504889632</c:v>
                </c:pt>
                <c:pt idx="224">
                  <c:v>0.43694625884793536</c:v>
                </c:pt>
                <c:pt idx="225">
                  <c:v>0.44014271682896067</c:v>
                </c:pt>
                <c:pt idx="226">
                  <c:v>0.44276502433858655</c:v>
                </c:pt>
                <c:pt idx="227">
                  <c:v>0.44345720625396001</c:v>
                </c:pt>
                <c:pt idx="228">
                  <c:v>0.44620686348919203</c:v>
                </c:pt>
                <c:pt idx="229">
                  <c:v>0.44786055941700398</c:v>
                </c:pt>
                <c:pt idx="230">
                  <c:v>0.44828712159783335</c:v>
                </c:pt>
                <c:pt idx="231">
                  <c:v>0.449789522839947</c:v>
                </c:pt>
                <c:pt idx="232">
                  <c:v>0.45605077368694102</c:v>
                </c:pt>
                <c:pt idx="233">
                  <c:v>0.45629452556301797</c:v>
                </c:pt>
                <c:pt idx="234">
                  <c:v>0.45719505568090313</c:v>
                </c:pt>
                <c:pt idx="235">
                  <c:v>0.45953209259675876</c:v>
                </c:pt>
                <c:pt idx="236">
                  <c:v>0.46276203856024367</c:v>
                </c:pt>
                <c:pt idx="237">
                  <c:v>0.46289210621820653</c:v>
                </c:pt>
                <c:pt idx="238">
                  <c:v>0.46533678795524724</c:v>
                </c:pt>
                <c:pt idx="239">
                  <c:v>0.46727947121052216</c:v>
                </c:pt>
                <c:pt idx="240">
                  <c:v>0.46781854079620588</c:v>
                </c:pt>
                <c:pt idx="241">
                  <c:v>0.46990009444565017</c:v>
                </c:pt>
                <c:pt idx="242">
                  <c:v>0.47331550198235428</c:v>
                </c:pt>
                <c:pt idx="243">
                  <c:v>0.4743784540009266</c:v>
                </c:pt>
                <c:pt idx="244">
                  <c:v>0.48364823278907221</c:v>
                </c:pt>
                <c:pt idx="245">
                  <c:v>0.48628431529200977</c:v>
                </c:pt>
                <c:pt idx="246">
                  <c:v>0.48852299423404566</c:v>
                </c:pt>
                <c:pt idx="247">
                  <c:v>0.48907603415894574</c:v>
                </c:pt>
                <c:pt idx="248">
                  <c:v>0.48969845822922886</c:v>
                </c:pt>
                <c:pt idx="249">
                  <c:v>0.49077547863550752</c:v>
                </c:pt>
                <c:pt idx="250">
                  <c:v>0.49313527527225498</c:v>
                </c:pt>
                <c:pt idx="251">
                  <c:v>0.5000421114915552</c:v>
                </c:pt>
                <c:pt idx="252">
                  <c:v>0.50269558519297219</c:v>
                </c:pt>
                <c:pt idx="253">
                  <c:v>0.50755772044793479</c:v>
                </c:pt>
                <c:pt idx="254">
                  <c:v>0.50777860999847024</c:v>
                </c:pt>
                <c:pt idx="255">
                  <c:v>0.51430609151875317</c:v>
                </c:pt>
                <c:pt idx="256">
                  <c:v>0.52118199716442859</c:v>
                </c:pt>
                <c:pt idx="257">
                  <c:v>0.52129383849651445</c:v>
                </c:pt>
                <c:pt idx="258">
                  <c:v>0.52279272072169913</c:v>
                </c:pt>
                <c:pt idx="259">
                  <c:v>0.52765066500928781</c:v>
                </c:pt>
                <c:pt idx="260">
                  <c:v>0.52810773616432893</c:v>
                </c:pt>
                <c:pt idx="261">
                  <c:v>0.52907937845252073</c:v>
                </c:pt>
                <c:pt idx="262">
                  <c:v>0.5313616792362269</c:v>
                </c:pt>
                <c:pt idx="263">
                  <c:v>0.53205726198433645</c:v>
                </c:pt>
                <c:pt idx="264">
                  <c:v>0.53321953203741024</c:v>
                </c:pt>
                <c:pt idx="265">
                  <c:v>0.53340147889583356</c:v>
                </c:pt>
                <c:pt idx="266">
                  <c:v>0.53443063895830012</c:v>
                </c:pt>
                <c:pt idx="267">
                  <c:v>0.53604811731158908</c:v>
                </c:pt>
                <c:pt idx="268">
                  <c:v>0.53618706926236537</c:v>
                </c:pt>
                <c:pt idx="269">
                  <c:v>0.53883779659828956</c:v>
                </c:pt>
                <c:pt idx="270">
                  <c:v>0.53903602870958944</c:v>
                </c:pt>
                <c:pt idx="271">
                  <c:v>0.5406544477821672</c:v>
                </c:pt>
                <c:pt idx="272">
                  <c:v>0.54172803856260421</c:v>
                </c:pt>
                <c:pt idx="273">
                  <c:v>0.54215095119447865</c:v>
                </c:pt>
                <c:pt idx="274">
                  <c:v>0.54369759086930913</c:v>
                </c:pt>
                <c:pt idx="275">
                  <c:v>0.54393069580411013</c:v>
                </c:pt>
                <c:pt idx="276">
                  <c:v>0.54897542932961252</c:v>
                </c:pt>
                <c:pt idx="277">
                  <c:v>0.54984301970332461</c:v>
                </c:pt>
                <c:pt idx="278">
                  <c:v>0.55087070062611321</c:v>
                </c:pt>
                <c:pt idx="279">
                  <c:v>0.55109331140493656</c:v>
                </c:pt>
                <c:pt idx="280">
                  <c:v>0.55497174784740733</c:v>
                </c:pt>
                <c:pt idx="281">
                  <c:v>0.55530778672032688</c:v>
                </c:pt>
                <c:pt idx="282">
                  <c:v>0.55651310319999636</c:v>
                </c:pt>
                <c:pt idx="283">
                  <c:v>0.55666526919865666</c:v>
                </c:pt>
                <c:pt idx="284">
                  <c:v>0.55886376661796711</c:v>
                </c:pt>
                <c:pt idx="285">
                  <c:v>0.56022833899800939</c:v>
                </c:pt>
                <c:pt idx="286">
                  <c:v>0.56579138878565094</c:v>
                </c:pt>
                <c:pt idx="287">
                  <c:v>0.57174430487130645</c:v>
                </c:pt>
                <c:pt idx="288">
                  <c:v>0.57234909045296622</c:v>
                </c:pt>
                <c:pt idx="289">
                  <c:v>0.57313237111752946</c:v>
                </c:pt>
                <c:pt idx="290">
                  <c:v>0.57752165095447583</c:v>
                </c:pt>
                <c:pt idx="291">
                  <c:v>0.57850597695860018</c:v>
                </c:pt>
                <c:pt idx="292">
                  <c:v>0.58631262469270817</c:v>
                </c:pt>
                <c:pt idx="293">
                  <c:v>0.58765810423759013</c:v>
                </c:pt>
                <c:pt idx="294">
                  <c:v>0.59029438047130478</c:v>
                </c:pt>
                <c:pt idx="295">
                  <c:v>0.59136332399509017</c:v>
                </c:pt>
                <c:pt idx="296">
                  <c:v>0.59597949112369364</c:v>
                </c:pt>
                <c:pt idx="297">
                  <c:v>0.59796215212002002</c:v>
                </c:pt>
                <c:pt idx="298">
                  <c:v>0.60394299098947335</c:v>
                </c:pt>
                <c:pt idx="299">
                  <c:v>0.60481433886330094</c:v>
                </c:pt>
                <c:pt idx="300">
                  <c:v>0.60590367249759858</c:v>
                </c:pt>
                <c:pt idx="301">
                  <c:v>0.61498085609404629</c:v>
                </c:pt>
                <c:pt idx="302">
                  <c:v>0.61569358943783148</c:v>
                </c:pt>
                <c:pt idx="303">
                  <c:v>0.61672382311806806</c:v>
                </c:pt>
                <c:pt idx="304">
                  <c:v>0.6181454294928026</c:v>
                </c:pt>
                <c:pt idx="305">
                  <c:v>0.6211959139480312</c:v>
                </c:pt>
                <c:pt idx="306">
                  <c:v>0.62217537749837515</c:v>
                </c:pt>
                <c:pt idx="307">
                  <c:v>0.62268573286232143</c:v>
                </c:pt>
                <c:pt idx="308">
                  <c:v>0.62414110588103022</c:v>
                </c:pt>
                <c:pt idx="309">
                  <c:v>0.62531750133922426</c:v>
                </c:pt>
                <c:pt idx="310">
                  <c:v>0.62615392364488898</c:v>
                </c:pt>
                <c:pt idx="311">
                  <c:v>0.62661431614344365</c:v>
                </c:pt>
                <c:pt idx="312">
                  <c:v>0.62674100512973818</c:v>
                </c:pt>
                <c:pt idx="313">
                  <c:v>0.62688631597446642</c:v>
                </c:pt>
                <c:pt idx="314">
                  <c:v>0.62733993429571089</c:v>
                </c:pt>
                <c:pt idx="315">
                  <c:v>0.63065567157351032</c:v>
                </c:pt>
                <c:pt idx="316">
                  <c:v>0.63807722030116587</c:v>
                </c:pt>
                <c:pt idx="317">
                  <c:v>0.63894254234786807</c:v>
                </c:pt>
                <c:pt idx="318">
                  <c:v>0.64001003073481422</c:v>
                </c:pt>
                <c:pt idx="319">
                  <c:v>0.64024575394055327</c:v>
                </c:pt>
                <c:pt idx="320">
                  <c:v>0.64185913018179008</c:v>
                </c:pt>
                <c:pt idx="321">
                  <c:v>0.64431593923132513</c:v>
                </c:pt>
                <c:pt idx="322">
                  <c:v>0.64620429239935906</c:v>
                </c:pt>
                <c:pt idx="323">
                  <c:v>0.6475292217587354</c:v>
                </c:pt>
                <c:pt idx="324">
                  <c:v>0.64933833102411631</c:v>
                </c:pt>
                <c:pt idx="325">
                  <c:v>0.6501270836694093</c:v>
                </c:pt>
                <c:pt idx="326">
                  <c:v>0.65152707566723744</c:v>
                </c:pt>
                <c:pt idx="327">
                  <c:v>0.65267526747301674</c:v>
                </c:pt>
                <c:pt idx="328">
                  <c:v>0.65297167987869875</c:v>
                </c:pt>
                <c:pt idx="329">
                  <c:v>0.65967356216741124</c:v>
                </c:pt>
                <c:pt idx="330">
                  <c:v>0.66112804093654054</c:v>
                </c:pt>
                <c:pt idx="331">
                  <c:v>0.66527518356507964</c:v>
                </c:pt>
                <c:pt idx="332">
                  <c:v>0.66601711283498</c:v>
                </c:pt>
                <c:pt idx="333">
                  <c:v>0.6667231747593364</c:v>
                </c:pt>
                <c:pt idx="334">
                  <c:v>0.67208627649612795</c:v>
                </c:pt>
                <c:pt idx="335">
                  <c:v>0.67396093441213567</c:v>
                </c:pt>
                <c:pt idx="336">
                  <c:v>0.67431542890526852</c:v>
                </c:pt>
                <c:pt idx="337">
                  <c:v>0.67852408166996925</c:v>
                </c:pt>
                <c:pt idx="338">
                  <c:v>0.68036188531273145</c:v>
                </c:pt>
                <c:pt idx="339">
                  <c:v>0.68155259216342023</c:v>
                </c:pt>
                <c:pt idx="340">
                  <c:v>0.68225326506619455</c:v>
                </c:pt>
                <c:pt idx="341">
                  <c:v>0.68326611175963103</c:v>
                </c:pt>
                <c:pt idx="342">
                  <c:v>0.68440184082810318</c:v>
                </c:pt>
                <c:pt idx="343">
                  <c:v>0.6845616227388388</c:v>
                </c:pt>
                <c:pt idx="344">
                  <c:v>0.68476340380346068</c:v>
                </c:pt>
                <c:pt idx="345">
                  <c:v>0.68534027270129561</c:v>
                </c:pt>
                <c:pt idx="346">
                  <c:v>0.68633594935288877</c:v>
                </c:pt>
                <c:pt idx="347">
                  <c:v>0.68870398973800295</c:v>
                </c:pt>
                <c:pt idx="348">
                  <c:v>0.68927436332464598</c:v>
                </c:pt>
                <c:pt idx="349">
                  <c:v>0.68932108006670156</c:v>
                </c:pt>
                <c:pt idx="350">
                  <c:v>0.68933204207870225</c:v>
                </c:pt>
                <c:pt idx="351">
                  <c:v>0.69085195123229193</c:v>
                </c:pt>
                <c:pt idx="352">
                  <c:v>0.69122826305967999</c:v>
                </c:pt>
                <c:pt idx="353">
                  <c:v>0.69283840105778616</c:v>
                </c:pt>
                <c:pt idx="354">
                  <c:v>0.69456040737411029</c:v>
                </c:pt>
                <c:pt idx="355">
                  <c:v>0.69582269070731351</c:v>
                </c:pt>
                <c:pt idx="356">
                  <c:v>0.69779278715256654</c:v>
                </c:pt>
                <c:pt idx="357">
                  <c:v>0.70022668959466272</c:v>
                </c:pt>
                <c:pt idx="358">
                  <c:v>0.70242913307172805</c:v>
                </c:pt>
                <c:pt idx="359">
                  <c:v>0.70257931630384118</c:v>
                </c:pt>
                <c:pt idx="360">
                  <c:v>0.70340573780192828</c:v>
                </c:pt>
                <c:pt idx="361">
                  <c:v>0.70456191860506023</c:v>
                </c:pt>
                <c:pt idx="362">
                  <c:v>0.70498870598842678</c:v>
                </c:pt>
                <c:pt idx="363">
                  <c:v>0.70518244676209507</c:v>
                </c:pt>
                <c:pt idx="364">
                  <c:v>0.7072311771762545</c:v>
                </c:pt>
                <c:pt idx="365">
                  <c:v>0.70732948330955003</c:v>
                </c:pt>
                <c:pt idx="366">
                  <c:v>0.70763635576274653</c:v>
                </c:pt>
                <c:pt idx="367">
                  <c:v>0.70959850261379442</c:v>
                </c:pt>
                <c:pt idx="368">
                  <c:v>0.71188780068376645</c:v>
                </c:pt>
                <c:pt idx="369">
                  <c:v>0.71269222646069774</c:v>
                </c:pt>
                <c:pt idx="370">
                  <c:v>0.71385567851883547</c:v>
                </c:pt>
                <c:pt idx="371">
                  <c:v>0.71874036329040392</c:v>
                </c:pt>
                <c:pt idx="372">
                  <c:v>0.72117225273282048</c:v>
                </c:pt>
                <c:pt idx="373">
                  <c:v>0.72380621247425969</c:v>
                </c:pt>
                <c:pt idx="374">
                  <c:v>0.72558009795298295</c:v>
                </c:pt>
                <c:pt idx="375">
                  <c:v>0.72762785169336941</c:v>
                </c:pt>
                <c:pt idx="376">
                  <c:v>0.73119506962363734</c:v>
                </c:pt>
                <c:pt idx="377">
                  <c:v>0.73153981648964617</c:v>
                </c:pt>
                <c:pt idx="378">
                  <c:v>0.73181015970374408</c:v>
                </c:pt>
                <c:pt idx="379">
                  <c:v>0.73480299321484432</c:v>
                </c:pt>
                <c:pt idx="380">
                  <c:v>0.73491603160706487</c:v>
                </c:pt>
                <c:pt idx="381">
                  <c:v>0.73543236386843036</c:v>
                </c:pt>
                <c:pt idx="382">
                  <c:v>0.74006733236992828</c:v>
                </c:pt>
                <c:pt idx="383">
                  <c:v>0.74006831801434059</c:v>
                </c:pt>
                <c:pt idx="384">
                  <c:v>0.75101144948955068</c:v>
                </c:pt>
                <c:pt idx="385">
                  <c:v>0.75154190270392884</c:v>
                </c:pt>
                <c:pt idx="386">
                  <c:v>0.75274890807482875</c:v>
                </c:pt>
                <c:pt idx="387">
                  <c:v>0.75339746075294145</c:v>
                </c:pt>
                <c:pt idx="388">
                  <c:v>0.7542630174631344</c:v>
                </c:pt>
                <c:pt idx="389">
                  <c:v>0.75456382071098371</c:v>
                </c:pt>
                <c:pt idx="390">
                  <c:v>0.75491443985853213</c:v>
                </c:pt>
                <c:pt idx="391">
                  <c:v>0.75546697289569598</c:v>
                </c:pt>
                <c:pt idx="392">
                  <c:v>0.75896827107216258</c:v>
                </c:pt>
                <c:pt idx="393">
                  <c:v>0.76367707117326566</c:v>
                </c:pt>
                <c:pt idx="394">
                  <c:v>0.76460637099897766</c:v>
                </c:pt>
                <c:pt idx="395">
                  <c:v>0.76989131404019595</c:v>
                </c:pt>
                <c:pt idx="396">
                  <c:v>0.7703593443850647</c:v>
                </c:pt>
                <c:pt idx="397">
                  <c:v>0.7704698908741483</c:v>
                </c:pt>
                <c:pt idx="398">
                  <c:v>0.77086603345182791</c:v>
                </c:pt>
                <c:pt idx="399">
                  <c:v>0.7750077982857636</c:v>
                </c:pt>
                <c:pt idx="400">
                  <c:v>0.77672257040883508</c:v>
                </c:pt>
                <c:pt idx="401">
                  <c:v>0.77974659157537918</c:v>
                </c:pt>
                <c:pt idx="402">
                  <c:v>0.78277516242141076</c:v>
                </c:pt>
                <c:pt idx="403">
                  <c:v>0.78281254896215269</c:v>
                </c:pt>
                <c:pt idx="404">
                  <c:v>0.78549743177093045</c:v>
                </c:pt>
                <c:pt idx="405">
                  <c:v>0.78684340614385939</c:v>
                </c:pt>
                <c:pt idx="406">
                  <c:v>0.78805988049491282</c:v>
                </c:pt>
                <c:pt idx="407">
                  <c:v>0.78968337489841611</c:v>
                </c:pt>
                <c:pt idx="408">
                  <c:v>0.78992539983172894</c:v>
                </c:pt>
                <c:pt idx="409">
                  <c:v>0.79494051182565051</c:v>
                </c:pt>
                <c:pt idx="410">
                  <c:v>0.7955837366861741</c:v>
                </c:pt>
                <c:pt idx="411">
                  <c:v>0.79604765261375854</c:v>
                </c:pt>
                <c:pt idx="412">
                  <c:v>0.79610940463737534</c:v>
                </c:pt>
                <c:pt idx="413">
                  <c:v>0.79627374542030227</c:v>
                </c:pt>
                <c:pt idx="414">
                  <c:v>0.80106889712597318</c:v>
                </c:pt>
                <c:pt idx="415">
                  <c:v>0.80158701719971726</c:v>
                </c:pt>
                <c:pt idx="416">
                  <c:v>0.80202307048745403</c:v>
                </c:pt>
                <c:pt idx="417">
                  <c:v>0.80377663434243374</c:v>
                </c:pt>
                <c:pt idx="418">
                  <c:v>0.80686527473235192</c:v>
                </c:pt>
                <c:pt idx="419">
                  <c:v>0.81176505185651127</c:v>
                </c:pt>
                <c:pt idx="420">
                  <c:v>0.81266742316991025</c:v>
                </c:pt>
                <c:pt idx="421">
                  <c:v>0.81660158663363203</c:v>
                </c:pt>
                <c:pt idx="422">
                  <c:v>0.81714469022174263</c:v>
                </c:pt>
                <c:pt idx="423">
                  <c:v>0.81783395386617164</c:v>
                </c:pt>
                <c:pt idx="424">
                  <c:v>0.81816344424812182</c:v>
                </c:pt>
                <c:pt idx="425">
                  <c:v>0.82064171435308086</c:v>
                </c:pt>
                <c:pt idx="426">
                  <c:v>0.82064642102721086</c:v>
                </c:pt>
                <c:pt idx="427">
                  <c:v>0.82200384579866315</c:v>
                </c:pt>
                <c:pt idx="428">
                  <c:v>0.82389445871893874</c:v>
                </c:pt>
                <c:pt idx="429">
                  <c:v>0.82392907670116999</c:v>
                </c:pt>
                <c:pt idx="430">
                  <c:v>0.8245810311412306</c:v>
                </c:pt>
                <c:pt idx="431">
                  <c:v>0.82484511224816415</c:v>
                </c:pt>
                <c:pt idx="432">
                  <c:v>0.82661337171500504</c:v>
                </c:pt>
                <c:pt idx="433">
                  <c:v>0.82882357057790501</c:v>
                </c:pt>
                <c:pt idx="434">
                  <c:v>0.83077624840619813</c:v>
                </c:pt>
                <c:pt idx="435">
                  <c:v>0.83188425651942155</c:v>
                </c:pt>
                <c:pt idx="436">
                  <c:v>0.83270943592872837</c:v>
                </c:pt>
                <c:pt idx="437">
                  <c:v>0.83632912575220175</c:v>
                </c:pt>
                <c:pt idx="438">
                  <c:v>0.836796164869402</c:v>
                </c:pt>
                <c:pt idx="439">
                  <c:v>0.83828498490837755</c:v>
                </c:pt>
                <c:pt idx="440">
                  <c:v>0.84329372677585479</c:v>
                </c:pt>
                <c:pt idx="441">
                  <c:v>0.84342468695581718</c:v>
                </c:pt>
                <c:pt idx="442">
                  <c:v>0.84649056532822109</c:v>
                </c:pt>
                <c:pt idx="443">
                  <c:v>0.84946971036256291</c:v>
                </c:pt>
                <c:pt idx="444">
                  <c:v>0.84971833378963335</c:v>
                </c:pt>
                <c:pt idx="445">
                  <c:v>0.85016714834176066</c:v>
                </c:pt>
                <c:pt idx="446">
                  <c:v>0.85094859025575564</c:v>
                </c:pt>
                <c:pt idx="447">
                  <c:v>0.85633428136701351</c:v>
                </c:pt>
                <c:pt idx="448">
                  <c:v>0.86099881202348283</c:v>
                </c:pt>
                <c:pt idx="449">
                  <c:v>0.86227367601715632</c:v>
                </c:pt>
                <c:pt idx="450">
                  <c:v>0.86284994536414428</c:v>
                </c:pt>
                <c:pt idx="451">
                  <c:v>0.86425939136593599</c:v>
                </c:pt>
                <c:pt idx="452">
                  <c:v>0.86694923068574037</c:v>
                </c:pt>
                <c:pt idx="453">
                  <c:v>0.8687616880349982</c:v>
                </c:pt>
                <c:pt idx="454">
                  <c:v>0.87290789909943078</c:v>
                </c:pt>
                <c:pt idx="455">
                  <c:v>0.87407233627763836</c:v>
                </c:pt>
                <c:pt idx="456">
                  <c:v>0.87577571469253157</c:v>
                </c:pt>
                <c:pt idx="457">
                  <c:v>0.88175120625706027</c:v>
                </c:pt>
                <c:pt idx="458">
                  <c:v>0.88526855937828663</c:v>
                </c:pt>
                <c:pt idx="459">
                  <c:v>0.88651378554963345</c:v>
                </c:pt>
                <c:pt idx="460">
                  <c:v>0.88776169015632678</c:v>
                </c:pt>
                <c:pt idx="461">
                  <c:v>0.88855110499049605</c:v>
                </c:pt>
                <c:pt idx="462">
                  <c:v>0.89083773795169419</c:v>
                </c:pt>
                <c:pt idx="463">
                  <c:v>0.89246004720272398</c:v>
                </c:pt>
                <c:pt idx="464">
                  <c:v>0.89365199542280593</c:v>
                </c:pt>
                <c:pt idx="465">
                  <c:v>0.89373310838537345</c:v>
                </c:pt>
                <c:pt idx="466">
                  <c:v>0.89790648905459847</c:v>
                </c:pt>
                <c:pt idx="467">
                  <c:v>0.89900052961864929</c:v>
                </c:pt>
                <c:pt idx="468">
                  <c:v>0.90245014272316781</c:v>
                </c:pt>
                <c:pt idx="469">
                  <c:v>0.90369933728895635</c:v>
                </c:pt>
                <c:pt idx="470">
                  <c:v>0.90392014241622243</c:v>
                </c:pt>
                <c:pt idx="471">
                  <c:v>0.90397964662217212</c:v>
                </c:pt>
                <c:pt idx="472">
                  <c:v>0.90532347275142044</c:v>
                </c:pt>
                <c:pt idx="473">
                  <c:v>0.90818958615177892</c:v>
                </c:pt>
                <c:pt idx="474">
                  <c:v>0.90898403106794978</c:v>
                </c:pt>
                <c:pt idx="475">
                  <c:v>0.91224100146879517</c:v>
                </c:pt>
                <c:pt idx="476">
                  <c:v>0.91827352626788683</c:v>
                </c:pt>
                <c:pt idx="477">
                  <c:v>0.91946236982223395</c:v>
                </c:pt>
                <c:pt idx="478">
                  <c:v>0.91963612733805755</c:v>
                </c:pt>
                <c:pt idx="479">
                  <c:v>0.92284708963239415</c:v>
                </c:pt>
                <c:pt idx="480">
                  <c:v>0.92373399383959542</c:v>
                </c:pt>
                <c:pt idx="481">
                  <c:v>0.9276679587091432</c:v>
                </c:pt>
                <c:pt idx="482">
                  <c:v>0.9294997220626221</c:v>
                </c:pt>
                <c:pt idx="483">
                  <c:v>0.93409172876512236</c:v>
                </c:pt>
                <c:pt idx="484">
                  <c:v>0.93514039045855379</c:v>
                </c:pt>
                <c:pt idx="485">
                  <c:v>0.93930630158625228</c:v>
                </c:pt>
                <c:pt idx="486">
                  <c:v>0.94097715683137695</c:v>
                </c:pt>
                <c:pt idx="487">
                  <c:v>0.94110474034112357</c:v>
                </c:pt>
                <c:pt idx="488">
                  <c:v>0.94211173724170583</c:v>
                </c:pt>
                <c:pt idx="489">
                  <c:v>0.94355391966932289</c:v>
                </c:pt>
                <c:pt idx="490">
                  <c:v>0.94929165942882365</c:v>
                </c:pt>
                <c:pt idx="491">
                  <c:v>0.94954459779505063</c:v>
                </c:pt>
                <c:pt idx="492">
                  <c:v>0.95301229169482993</c:v>
                </c:pt>
                <c:pt idx="493">
                  <c:v>0.95477586000097714</c:v>
                </c:pt>
                <c:pt idx="494">
                  <c:v>0.95693040226660353</c:v>
                </c:pt>
                <c:pt idx="495">
                  <c:v>0.95818986007506479</c:v>
                </c:pt>
                <c:pt idx="496">
                  <c:v>0.95839224838235149</c:v>
                </c:pt>
                <c:pt idx="497">
                  <c:v>0.95982506964740777</c:v>
                </c:pt>
                <c:pt idx="498">
                  <c:v>0.96012216275133722</c:v>
                </c:pt>
                <c:pt idx="499">
                  <c:v>0.96347433400311444</c:v>
                </c:pt>
                <c:pt idx="500">
                  <c:v>0.96378751468703783</c:v>
                </c:pt>
                <c:pt idx="501">
                  <c:v>0.96565428441093826</c:v>
                </c:pt>
                <c:pt idx="502">
                  <c:v>0.96678016572141556</c:v>
                </c:pt>
                <c:pt idx="503">
                  <c:v>0.9680499399581155</c:v>
                </c:pt>
                <c:pt idx="504">
                  <c:v>0.97154753141532535</c:v>
                </c:pt>
                <c:pt idx="505">
                  <c:v>0.97175120238119672</c:v>
                </c:pt>
                <c:pt idx="506">
                  <c:v>0.97545059192755978</c:v>
                </c:pt>
                <c:pt idx="507">
                  <c:v>0.97702054305202946</c:v>
                </c:pt>
                <c:pt idx="508">
                  <c:v>0.97915518369686361</c:v>
                </c:pt>
                <c:pt idx="509">
                  <c:v>0.98358544538858483</c:v>
                </c:pt>
                <c:pt idx="510">
                  <c:v>0.98401697016073264</c:v>
                </c:pt>
                <c:pt idx="511">
                  <c:v>0.98613456118929865</c:v>
                </c:pt>
                <c:pt idx="512">
                  <c:v>0.98798300608080936</c:v>
                </c:pt>
                <c:pt idx="513">
                  <c:v>0.98950142023790177</c:v>
                </c:pt>
                <c:pt idx="514">
                  <c:v>0.99091320939016114</c:v>
                </c:pt>
                <c:pt idx="515">
                  <c:v>0.99192544610323052</c:v>
                </c:pt>
                <c:pt idx="516">
                  <c:v>0.99356519077440331</c:v>
                </c:pt>
                <c:pt idx="517">
                  <c:v>0.99414833040777928</c:v>
                </c:pt>
                <c:pt idx="518">
                  <c:v>0.99461424835945389</c:v>
                </c:pt>
                <c:pt idx="519">
                  <c:v>0.9998212056522755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C8-43DB-94C5-4B1AB50D56E1}"/>
            </c:ext>
          </c:extLst>
        </c:ser>
        <c:ser>
          <c:idx val="1"/>
          <c:order val="1"/>
          <c:tx>
            <c:strRef>
              <c:f>МойЭрланг!$AI$6</c:f>
              <c:strCache>
                <c:ptCount val="1"/>
                <c:pt idx="0">
                  <c:v>Кумулята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МойЭрланг!$AG$7:$AG$527</c:f>
              <c:numCache>
                <c:formatCode>General</c:formatCode>
                <c:ptCount val="521"/>
                <c:pt idx="0">
                  <c:v>1.6436717886827573E-2</c:v>
                </c:pt>
                <c:pt idx="1">
                  <c:v>5.32157716218042E-2</c:v>
                </c:pt>
                <c:pt idx="2">
                  <c:v>5.50801317721216E-2</c:v>
                </c:pt>
                <c:pt idx="3">
                  <c:v>6.3502068116869953E-2</c:v>
                </c:pt>
                <c:pt idx="4">
                  <c:v>6.4516625416232251E-2</c:v>
                </c:pt>
                <c:pt idx="5">
                  <c:v>7.1607896317603892E-2</c:v>
                </c:pt>
                <c:pt idx="6">
                  <c:v>7.1713409088213304E-2</c:v>
                </c:pt>
                <c:pt idx="7">
                  <c:v>7.9546973521535308E-2</c:v>
                </c:pt>
                <c:pt idx="8">
                  <c:v>9.1248717683676123E-2</c:v>
                </c:pt>
                <c:pt idx="9">
                  <c:v>9.1440153051966205E-2</c:v>
                </c:pt>
                <c:pt idx="10">
                  <c:v>0.10211811311929905</c:v>
                </c:pt>
                <c:pt idx="11">
                  <c:v>0.10391232001578476</c:v>
                </c:pt>
                <c:pt idx="12">
                  <c:v>0.10428822374635628</c:v>
                </c:pt>
                <c:pt idx="13">
                  <c:v>0.10679948908391379</c:v>
                </c:pt>
                <c:pt idx="14">
                  <c:v>0.11160464659047958</c:v>
                </c:pt>
                <c:pt idx="15">
                  <c:v>0.11467363722100925</c:v>
                </c:pt>
                <c:pt idx="16">
                  <c:v>0.11699629634650061</c:v>
                </c:pt>
                <c:pt idx="17">
                  <c:v>0.11709994764736251</c:v>
                </c:pt>
                <c:pt idx="18">
                  <c:v>0.12478572629859083</c:v>
                </c:pt>
                <c:pt idx="19">
                  <c:v>0.1260165404421946</c:v>
                </c:pt>
                <c:pt idx="20">
                  <c:v>0.13159896649898173</c:v>
                </c:pt>
                <c:pt idx="21">
                  <c:v>0.13497400933434631</c:v>
                </c:pt>
                <c:pt idx="22">
                  <c:v>0.13540292952023955</c:v>
                </c:pt>
                <c:pt idx="23">
                  <c:v>0.1371397240818186</c:v>
                </c:pt>
                <c:pt idx="24">
                  <c:v>0.14506565847044134</c:v>
                </c:pt>
                <c:pt idx="25">
                  <c:v>0.14861565922795716</c:v>
                </c:pt>
                <c:pt idx="26">
                  <c:v>0.15130606646920577</c:v>
                </c:pt>
                <c:pt idx="27">
                  <c:v>0.15308473183105187</c:v>
                </c:pt>
                <c:pt idx="28">
                  <c:v>0.15442140014607347</c:v>
                </c:pt>
                <c:pt idx="29">
                  <c:v>0.15649691598600948</c:v>
                </c:pt>
                <c:pt idx="30">
                  <c:v>0.15815725689974028</c:v>
                </c:pt>
                <c:pt idx="31">
                  <c:v>0.16262753748698167</c:v>
                </c:pt>
                <c:pt idx="32">
                  <c:v>0.16566574541030396</c:v>
                </c:pt>
                <c:pt idx="33">
                  <c:v>0.16904238937256605</c:v>
                </c:pt>
                <c:pt idx="34">
                  <c:v>0.17541077396116603</c:v>
                </c:pt>
                <c:pt idx="35">
                  <c:v>0.18106977336484625</c:v>
                </c:pt>
                <c:pt idx="36">
                  <c:v>0.18910396129830109</c:v>
                </c:pt>
                <c:pt idx="37">
                  <c:v>0.19021787981446231</c:v>
                </c:pt>
                <c:pt idx="38">
                  <c:v>0.19261054211745801</c:v>
                </c:pt>
                <c:pt idx="39">
                  <c:v>0.19309925364943883</c:v>
                </c:pt>
                <c:pt idx="40">
                  <c:v>0.1943059965188515</c:v>
                </c:pt>
                <c:pt idx="41">
                  <c:v>0.19583974046778713</c:v>
                </c:pt>
                <c:pt idx="42">
                  <c:v>0.19722571331921071</c:v>
                </c:pt>
                <c:pt idx="43">
                  <c:v>0.19944656684292933</c:v>
                </c:pt>
                <c:pt idx="44">
                  <c:v>0.20026852259316577</c:v>
                </c:pt>
                <c:pt idx="45">
                  <c:v>0.20386220935105515</c:v>
                </c:pt>
                <c:pt idx="46">
                  <c:v>0.20559258526213511</c:v>
                </c:pt>
                <c:pt idx="47">
                  <c:v>0.20928051300280176</c:v>
                </c:pt>
                <c:pt idx="48">
                  <c:v>0.21043912843292881</c:v>
                </c:pt>
                <c:pt idx="49">
                  <c:v>0.21154938180735688</c:v>
                </c:pt>
                <c:pt idx="50">
                  <c:v>0.21335060647679116</c:v>
                </c:pt>
                <c:pt idx="51">
                  <c:v>0.21478259231472802</c:v>
                </c:pt>
                <c:pt idx="52">
                  <c:v>0.2151786185939748</c:v>
                </c:pt>
                <c:pt idx="53">
                  <c:v>0.21568886375039553</c:v>
                </c:pt>
                <c:pt idx="54">
                  <c:v>0.21620782759163007</c:v>
                </c:pt>
                <c:pt idx="55">
                  <c:v>0.21626903561910221</c:v>
                </c:pt>
                <c:pt idx="56">
                  <c:v>0.22116606508914077</c:v>
                </c:pt>
                <c:pt idx="57">
                  <c:v>0.22152815963679706</c:v>
                </c:pt>
                <c:pt idx="58">
                  <c:v>0.22438000367610167</c:v>
                </c:pt>
                <c:pt idx="59">
                  <c:v>0.22526791842713262</c:v>
                </c:pt>
                <c:pt idx="60">
                  <c:v>0.22660988598427492</c:v>
                </c:pt>
                <c:pt idx="61">
                  <c:v>0.22757085280141962</c:v>
                </c:pt>
                <c:pt idx="62">
                  <c:v>0.23004386497631121</c:v>
                </c:pt>
                <c:pt idx="63">
                  <c:v>0.23062198152178059</c:v>
                </c:pt>
                <c:pt idx="64">
                  <c:v>0.23365305059668981</c:v>
                </c:pt>
                <c:pt idx="65">
                  <c:v>0.23472611336047586</c:v>
                </c:pt>
                <c:pt idx="66">
                  <c:v>0.23690439468985219</c:v>
                </c:pt>
                <c:pt idx="67">
                  <c:v>0.23779506141948026</c:v>
                </c:pt>
                <c:pt idx="68">
                  <c:v>0.23864469179016651</c:v>
                </c:pt>
                <c:pt idx="69">
                  <c:v>0.23994236357966409</c:v>
                </c:pt>
                <c:pt idx="70">
                  <c:v>0.24175008210816873</c:v>
                </c:pt>
                <c:pt idx="71">
                  <c:v>0.24657160013116247</c:v>
                </c:pt>
                <c:pt idx="72">
                  <c:v>0.24920497730731966</c:v>
                </c:pt>
                <c:pt idx="73">
                  <c:v>0.24976852550416218</c:v>
                </c:pt>
                <c:pt idx="74">
                  <c:v>0.25059190799591452</c:v>
                </c:pt>
                <c:pt idx="75">
                  <c:v>0.25121611496760921</c:v>
                </c:pt>
                <c:pt idx="76">
                  <c:v>0.25175701778759585</c:v>
                </c:pt>
                <c:pt idx="77">
                  <c:v>0.2526910580425567</c:v>
                </c:pt>
                <c:pt idx="78">
                  <c:v>0.25575316474830645</c:v>
                </c:pt>
                <c:pt idx="79">
                  <c:v>0.25767555542145254</c:v>
                </c:pt>
                <c:pt idx="80">
                  <c:v>0.2583864348310711</c:v>
                </c:pt>
                <c:pt idx="81">
                  <c:v>0.25869981237737993</c:v>
                </c:pt>
                <c:pt idx="82">
                  <c:v>0.26149726638177884</c:v>
                </c:pt>
                <c:pt idx="83">
                  <c:v>0.26334807768309865</c:v>
                </c:pt>
                <c:pt idx="84">
                  <c:v>0.26627644329035566</c:v>
                </c:pt>
                <c:pt idx="85">
                  <c:v>0.26897273192588</c:v>
                </c:pt>
                <c:pt idx="86">
                  <c:v>0.26911295047158029</c:v>
                </c:pt>
                <c:pt idx="87">
                  <c:v>0.27062637965053932</c:v>
                </c:pt>
                <c:pt idx="88">
                  <c:v>0.27131463011963697</c:v>
                </c:pt>
                <c:pt idx="89">
                  <c:v>0.28503101132857778</c:v>
                </c:pt>
                <c:pt idx="90">
                  <c:v>0.28508151176642099</c:v>
                </c:pt>
                <c:pt idx="91">
                  <c:v>0.28834236121352474</c:v>
                </c:pt>
                <c:pt idx="92">
                  <c:v>0.28972750144583104</c:v>
                </c:pt>
                <c:pt idx="93">
                  <c:v>0.29220984911323844</c:v>
                </c:pt>
                <c:pt idx="94">
                  <c:v>0.29798018409966442</c:v>
                </c:pt>
                <c:pt idx="95">
                  <c:v>0.30020880345925882</c:v>
                </c:pt>
                <c:pt idx="96">
                  <c:v>0.30362264285408169</c:v>
                </c:pt>
                <c:pt idx="97">
                  <c:v>0.30540482169467009</c:v>
                </c:pt>
                <c:pt idx="98">
                  <c:v>0.30614498674413249</c:v>
                </c:pt>
                <c:pt idx="99">
                  <c:v>0.30647618062374787</c:v>
                </c:pt>
                <c:pt idx="100">
                  <c:v>0.30874547496091898</c:v>
                </c:pt>
                <c:pt idx="101">
                  <c:v>0.31081554553971263</c:v>
                </c:pt>
                <c:pt idx="102">
                  <c:v>0.3130766461427984</c:v>
                </c:pt>
                <c:pt idx="103">
                  <c:v>0.31596917846980727</c:v>
                </c:pt>
                <c:pt idx="104">
                  <c:v>0.32141165924837517</c:v>
                </c:pt>
                <c:pt idx="105">
                  <c:v>0.32617183346227263</c:v>
                </c:pt>
                <c:pt idx="106">
                  <c:v>0.3288293596650872</c:v>
                </c:pt>
                <c:pt idx="107">
                  <c:v>0.32960523007046932</c:v>
                </c:pt>
                <c:pt idx="108">
                  <c:v>0.33225952310256873</c:v>
                </c:pt>
                <c:pt idx="109">
                  <c:v>0.33229560210891834</c:v>
                </c:pt>
                <c:pt idx="110">
                  <c:v>0.33427513290235017</c:v>
                </c:pt>
                <c:pt idx="111">
                  <c:v>0.33549671422044769</c:v>
                </c:pt>
                <c:pt idx="112">
                  <c:v>0.33661307812741892</c:v>
                </c:pt>
                <c:pt idx="113">
                  <c:v>0.33809292925628143</c:v>
                </c:pt>
                <c:pt idx="114">
                  <c:v>0.33824790580622133</c:v>
                </c:pt>
                <c:pt idx="115">
                  <c:v>0.3405245722622986</c:v>
                </c:pt>
                <c:pt idx="116">
                  <c:v>0.34129314487123252</c:v>
                </c:pt>
                <c:pt idx="117">
                  <c:v>0.3417932701577866</c:v>
                </c:pt>
                <c:pt idx="118">
                  <c:v>0.34200894798153436</c:v>
                </c:pt>
                <c:pt idx="119">
                  <c:v>0.34253799915972899</c:v>
                </c:pt>
                <c:pt idx="120">
                  <c:v>0.34384598628532925</c:v>
                </c:pt>
                <c:pt idx="121">
                  <c:v>0.34505285827060006</c:v>
                </c:pt>
                <c:pt idx="122">
                  <c:v>0.35057967515292593</c:v>
                </c:pt>
                <c:pt idx="123">
                  <c:v>0.35151807052559575</c:v>
                </c:pt>
                <c:pt idx="124">
                  <c:v>0.35207739991281717</c:v>
                </c:pt>
                <c:pt idx="125">
                  <c:v>0.35503963865502142</c:v>
                </c:pt>
                <c:pt idx="126">
                  <c:v>0.35508331809367411</c:v>
                </c:pt>
                <c:pt idx="127">
                  <c:v>0.3559030277883658</c:v>
                </c:pt>
                <c:pt idx="128">
                  <c:v>0.35684929528357984</c:v>
                </c:pt>
                <c:pt idx="129">
                  <c:v>0.35890004310558643</c:v>
                </c:pt>
                <c:pt idx="130">
                  <c:v>0.36160378694763529</c:v>
                </c:pt>
                <c:pt idx="131">
                  <c:v>0.36287903720282294</c:v>
                </c:pt>
                <c:pt idx="132">
                  <c:v>0.36519950967827952</c:v>
                </c:pt>
                <c:pt idx="133">
                  <c:v>0.3694194094641805</c:v>
                </c:pt>
                <c:pt idx="134">
                  <c:v>0.37067622470334805</c:v>
                </c:pt>
                <c:pt idx="135">
                  <c:v>0.3710110332172627</c:v>
                </c:pt>
                <c:pt idx="136">
                  <c:v>0.37443953353342213</c:v>
                </c:pt>
                <c:pt idx="137">
                  <c:v>0.3772272107409283</c:v>
                </c:pt>
                <c:pt idx="138">
                  <c:v>0.38103375990496136</c:v>
                </c:pt>
                <c:pt idx="139">
                  <c:v>0.38124644773986383</c:v>
                </c:pt>
                <c:pt idx="140">
                  <c:v>0.38252581596921287</c:v>
                </c:pt>
                <c:pt idx="141">
                  <c:v>0.38695040464339303</c:v>
                </c:pt>
                <c:pt idx="142">
                  <c:v>0.38725488884044512</c:v>
                </c:pt>
                <c:pt idx="143">
                  <c:v>0.38906461198336495</c:v>
                </c:pt>
                <c:pt idx="144">
                  <c:v>0.38932709168302276</c:v>
                </c:pt>
                <c:pt idx="145">
                  <c:v>0.39226518724435699</c:v>
                </c:pt>
                <c:pt idx="146">
                  <c:v>0.39414047643718947</c:v>
                </c:pt>
                <c:pt idx="147">
                  <c:v>0.39421846073482886</c:v>
                </c:pt>
                <c:pt idx="148">
                  <c:v>0.3981152604022517</c:v>
                </c:pt>
                <c:pt idx="149">
                  <c:v>0.39815924731661745</c:v>
                </c:pt>
                <c:pt idx="150">
                  <c:v>0.39957793283659637</c:v>
                </c:pt>
                <c:pt idx="151">
                  <c:v>0.4009454367446873</c:v>
                </c:pt>
                <c:pt idx="152">
                  <c:v>0.40478033254762424</c:v>
                </c:pt>
                <c:pt idx="153">
                  <c:v>0.40831141415218475</c:v>
                </c:pt>
                <c:pt idx="154">
                  <c:v>0.41247494589190237</c:v>
                </c:pt>
                <c:pt idx="155">
                  <c:v>0.41275789450430023</c:v>
                </c:pt>
                <c:pt idx="156">
                  <c:v>0.41809961697199532</c:v>
                </c:pt>
                <c:pt idx="157">
                  <c:v>0.42649608317016197</c:v>
                </c:pt>
                <c:pt idx="158">
                  <c:v>0.42732434229684946</c:v>
                </c:pt>
                <c:pt idx="159">
                  <c:v>0.42884564055720448</c:v>
                </c:pt>
                <c:pt idx="160">
                  <c:v>0.42938146360660862</c:v>
                </c:pt>
                <c:pt idx="161">
                  <c:v>0.43467821563649944</c:v>
                </c:pt>
                <c:pt idx="162">
                  <c:v>0.43675497852488654</c:v>
                </c:pt>
                <c:pt idx="163">
                  <c:v>0.43903768866682319</c:v>
                </c:pt>
                <c:pt idx="164">
                  <c:v>0.44038664447704251</c:v>
                </c:pt>
                <c:pt idx="165">
                  <c:v>0.44214490376327475</c:v>
                </c:pt>
                <c:pt idx="166">
                  <c:v>0.44217253799248485</c:v>
                </c:pt>
                <c:pt idx="167">
                  <c:v>0.44497017424078444</c:v>
                </c:pt>
                <c:pt idx="168">
                  <c:v>0.44884602015318309</c:v>
                </c:pt>
                <c:pt idx="169">
                  <c:v>0.45071102365822913</c:v>
                </c:pt>
                <c:pt idx="170">
                  <c:v>0.45151337378530598</c:v>
                </c:pt>
                <c:pt idx="171">
                  <c:v>0.45391065521365836</c:v>
                </c:pt>
                <c:pt idx="172">
                  <c:v>0.45773781507552047</c:v>
                </c:pt>
                <c:pt idx="173">
                  <c:v>0.46337703241710471</c:v>
                </c:pt>
                <c:pt idx="174">
                  <c:v>0.46508951746889216</c:v>
                </c:pt>
                <c:pt idx="175">
                  <c:v>0.46552630379797194</c:v>
                </c:pt>
                <c:pt idx="176">
                  <c:v>0.46586855731667304</c:v>
                </c:pt>
                <c:pt idx="177">
                  <c:v>0.46670617716274598</c:v>
                </c:pt>
                <c:pt idx="178">
                  <c:v>0.46848346265129442</c:v>
                </c:pt>
                <c:pt idx="179">
                  <c:v>0.46900415902675724</c:v>
                </c:pt>
                <c:pt idx="180">
                  <c:v>0.47204659824637274</c:v>
                </c:pt>
                <c:pt idx="181">
                  <c:v>0.47407793723308239</c:v>
                </c:pt>
                <c:pt idx="182">
                  <c:v>0.47429877005922638</c:v>
                </c:pt>
                <c:pt idx="183">
                  <c:v>0.48238556882774281</c:v>
                </c:pt>
                <c:pt idx="184">
                  <c:v>0.48298715421666283</c:v>
                </c:pt>
                <c:pt idx="185">
                  <c:v>0.48444926534742894</c:v>
                </c:pt>
                <c:pt idx="186">
                  <c:v>0.48964752141664358</c:v>
                </c:pt>
                <c:pt idx="187">
                  <c:v>0.4979962785134262</c:v>
                </c:pt>
                <c:pt idx="188">
                  <c:v>0.49936013953656566</c:v>
                </c:pt>
                <c:pt idx="189">
                  <c:v>0.49954727353684469</c:v>
                </c:pt>
                <c:pt idx="190">
                  <c:v>0.4999267551183515</c:v>
                </c:pt>
                <c:pt idx="191">
                  <c:v>0.50106695013976998</c:v>
                </c:pt>
                <c:pt idx="192">
                  <c:v>0.50282298207775122</c:v>
                </c:pt>
                <c:pt idx="193">
                  <c:v>0.50354414492960997</c:v>
                </c:pt>
                <c:pt idx="194">
                  <c:v>0.50851342649433728</c:v>
                </c:pt>
                <c:pt idx="195">
                  <c:v>0.50865741153110955</c:v>
                </c:pt>
                <c:pt idx="196">
                  <c:v>0.50976848520818874</c:v>
                </c:pt>
                <c:pt idx="197">
                  <c:v>0.50987091007562646</c:v>
                </c:pt>
                <c:pt idx="198">
                  <c:v>0.51076352544170034</c:v>
                </c:pt>
                <c:pt idx="199">
                  <c:v>0.51114375959448866</c:v>
                </c:pt>
                <c:pt idx="200">
                  <c:v>0.5119656548723388</c:v>
                </c:pt>
                <c:pt idx="201">
                  <c:v>0.51335762759207959</c:v>
                </c:pt>
                <c:pt idx="202">
                  <c:v>0.51451380379280331</c:v>
                </c:pt>
                <c:pt idx="203">
                  <c:v>0.51756133957433659</c:v>
                </c:pt>
                <c:pt idx="204">
                  <c:v>0.52090335084605954</c:v>
                </c:pt>
                <c:pt idx="205">
                  <c:v>0.530854655754324</c:v>
                </c:pt>
                <c:pt idx="206">
                  <c:v>0.53206834494369792</c:v>
                </c:pt>
                <c:pt idx="207">
                  <c:v>0.53566138915101669</c:v>
                </c:pt>
                <c:pt idx="208">
                  <c:v>0.54266917065268938</c:v>
                </c:pt>
                <c:pt idx="209">
                  <c:v>0.54321971815752756</c:v>
                </c:pt>
                <c:pt idx="210">
                  <c:v>0.54687390481244247</c:v>
                </c:pt>
                <c:pt idx="211">
                  <c:v>0.54781962754937918</c:v>
                </c:pt>
                <c:pt idx="212">
                  <c:v>0.55228118796856962</c:v>
                </c:pt>
                <c:pt idx="213">
                  <c:v>0.55364404947645329</c:v>
                </c:pt>
                <c:pt idx="214">
                  <c:v>0.55446425294383639</c:v>
                </c:pt>
                <c:pt idx="215">
                  <c:v>0.55516944823386571</c:v>
                </c:pt>
                <c:pt idx="216">
                  <c:v>0.55965836570030447</c:v>
                </c:pt>
                <c:pt idx="217">
                  <c:v>0.56408149468797619</c:v>
                </c:pt>
                <c:pt idx="218">
                  <c:v>0.57098614524557112</c:v>
                </c:pt>
                <c:pt idx="219">
                  <c:v>0.57377869806959914</c:v>
                </c:pt>
                <c:pt idx="220">
                  <c:v>0.58006528229817733</c:v>
                </c:pt>
                <c:pt idx="221">
                  <c:v>0.58075234277934862</c:v>
                </c:pt>
                <c:pt idx="222">
                  <c:v>0.58390873444381375</c:v>
                </c:pt>
                <c:pt idx="223">
                  <c:v>0.59269212154707729</c:v>
                </c:pt>
                <c:pt idx="224">
                  <c:v>0.59376761996113059</c:v>
                </c:pt>
                <c:pt idx="225">
                  <c:v>0.59757410923140686</c:v>
                </c:pt>
                <c:pt idx="226">
                  <c:v>0.60070583436434</c:v>
                </c:pt>
                <c:pt idx="227">
                  <c:v>0.60153384662647758</c:v>
                </c:pt>
                <c:pt idx="228">
                  <c:v>0.60482878164645171</c:v>
                </c:pt>
                <c:pt idx="229">
                  <c:v>0.60681484707993527</c:v>
                </c:pt>
                <c:pt idx="230">
                  <c:v>0.60732768710851892</c:v>
                </c:pt>
                <c:pt idx="231">
                  <c:v>0.60913576097330691</c:v>
                </c:pt>
                <c:pt idx="232">
                  <c:v>0.6167014446059349</c:v>
                </c:pt>
                <c:pt idx="233">
                  <c:v>0.61699699018187226</c:v>
                </c:pt>
                <c:pt idx="234">
                  <c:v>0.61808953674545553</c:v>
                </c:pt>
                <c:pt idx="235">
                  <c:v>0.62092982104194527</c:v>
                </c:pt>
                <c:pt idx="236">
                  <c:v>0.62486715181236541</c:v>
                </c:pt>
                <c:pt idx="237">
                  <c:v>0.62502599680677806</c:v>
                </c:pt>
                <c:pt idx="238">
                  <c:v>0.62801580585784944</c:v>
                </c:pt>
                <c:pt idx="239">
                  <c:v>0.63039747421080328</c:v>
                </c:pt>
                <c:pt idx="240">
                  <c:v>0.63105927470651801</c:v>
                </c:pt>
                <c:pt idx="241">
                  <c:v>0.63361851534794122</c:v>
                </c:pt>
                <c:pt idx="242">
                  <c:v>0.63783085386270977</c:v>
                </c:pt>
                <c:pt idx="243">
                  <c:v>0.63914520226937555</c:v>
                </c:pt>
                <c:pt idx="244">
                  <c:v>0.65067698484941172</c:v>
                </c:pt>
                <c:pt idx="245">
                  <c:v>0.65397968775413728</c:v>
                </c:pt>
                <c:pt idx="246">
                  <c:v>0.65679282714203779</c:v>
                </c:pt>
                <c:pt idx="247">
                  <c:v>0.65748897204526557</c:v>
                </c:pt>
                <c:pt idx="248">
                  <c:v>0.65827302293522139</c:v>
                </c:pt>
                <c:pt idx="249">
                  <c:v>0.65963114328879169</c:v>
                </c:pt>
                <c:pt idx="250">
                  <c:v>0.66261320982539973</c:v>
                </c:pt>
                <c:pt idx="251">
                  <c:v>0.67139255950186161</c:v>
                </c:pt>
                <c:pt idx="252">
                  <c:v>0.67478615266312136</c:v>
                </c:pt>
                <c:pt idx="253">
                  <c:v>0.68103510892511721</c:v>
                </c:pt>
                <c:pt idx="254">
                  <c:v>0.68131995743370211</c:v>
                </c:pt>
                <c:pt idx="255">
                  <c:v>0.6897757306899871</c:v>
                </c:pt>
                <c:pt idx="256">
                  <c:v>0.69876484890332102</c:v>
                </c:pt>
                <c:pt idx="257">
                  <c:v>0.69891177524482728</c:v>
                </c:pt>
                <c:pt idx="258">
                  <c:v>0.70088309528990411</c:v>
                </c:pt>
                <c:pt idx="259">
                  <c:v>0.70730112858342631</c:v>
                </c:pt>
                <c:pt idx="260">
                  <c:v>0.7079072852731304</c:v>
                </c:pt>
                <c:pt idx="261">
                  <c:v>0.70919718323604486</c:v>
                </c:pt>
                <c:pt idx="262">
                  <c:v>0.71223419760039886</c:v>
                </c:pt>
                <c:pt idx="263">
                  <c:v>0.71316180729612577</c:v>
                </c:pt>
                <c:pt idx="264">
                  <c:v>0.71471388988632667</c:v>
                </c:pt>
                <c:pt idx="265">
                  <c:v>0.71495709976597799</c:v>
                </c:pt>
                <c:pt idx="266">
                  <c:v>0.71633401512526362</c:v>
                </c:pt>
                <c:pt idx="267">
                  <c:v>0.71850228342492284</c:v>
                </c:pt>
                <c:pt idx="268">
                  <c:v>0.71868879479310488</c:v>
                </c:pt>
                <c:pt idx="269">
                  <c:v>0.72225421224567721</c:v>
                </c:pt>
                <c:pt idx="270">
                  <c:v>0.72252141823160287</c:v>
                </c:pt>
                <c:pt idx="271">
                  <c:v>0.72470594731390336</c:v>
                </c:pt>
                <c:pt idx="272">
                  <c:v>0.72615802499791759</c:v>
                </c:pt>
                <c:pt idx="273">
                  <c:v>0.72673068285884845</c:v>
                </c:pt>
                <c:pt idx="274">
                  <c:v>0.72882810506036622</c:v>
                </c:pt>
                <c:pt idx="275">
                  <c:v>0.72914465259979933</c:v>
                </c:pt>
                <c:pt idx="276">
                  <c:v>0.73602315989538869</c:v>
                </c:pt>
                <c:pt idx="277">
                  <c:v>0.73721156609745409</c:v>
                </c:pt>
                <c:pt idx="278">
                  <c:v>0.7386213537905989</c:v>
                </c:pt>
                <c:pt idx="279">
                  <c:v>0.73892703472028376</c:v>
                </c:pt>
                <c:pt idx="280">
                  <c:v>0.74427007491552954</c:v>
                </c:pt>
                <c:pt idx="281">
                  <c:v>0.74473456513297265</c:v>
                </c:pt>
                <c:pt idx="282">
                  <c:v>0.74640267373858649</c:v>
                </c:pt>
                <c:pt idx="283">
                  <c:v>0.74661349477430594</c:v>
                </c:pt>
                <c:pt idx="284">
                  <c:v>0.74966522051011886</c:v>
                </c:pt>
                <c:pt idx="285">
                  <c:v>0.75156485150379782</c:v>
                </c:pt>
                <c:pt idx="286">
                  <c:v>0.75935331276237261</c:v>
                </c:pt>
                <c:pt idx="287">
                  <c:v>0.76776788420538311</c:v>
                </c:pt>
                <c:pt idx="288">
                  <c:v>0.76862750807392144</c:v>
                </c:pt>
                <c:pt idx="289">
                  <c:v>0.76974215803082657</c:v>
                </c:pt>
                <c:pt idx="290">
                  <c:v>0.77601616067492907</c:v>
                </c:pt>
                <c:pt idx="291">
                  <c:v>0.77742970369008435</c:v>
                </c:pt>
                <c:pt idx="292">
                  <c:v>0.78872756730815907</c:v>
                </c:pt>
                <c:pt idx="293">
                  <c:v>0.79069068221026517</c:v>
                </c:pt>
                <c:pt idx="294">
                  <c:v>0.7945509956428235</c:v>
                </c:pt>
                <c:pt idx="295">
                  <c:v>0.79612153685760756</c:v>
                </c:pt>
                <c:pt idx="296">
                  <c:v>0.802939358828617</c:v>
                </c:pt>
                <c:pt idx="297">
                  <c:v>0.80588560747053695</c:v>
                </c:pt>
                <c:pt idx="298">
                  <c:v>0.81484013638325037</c:v>
                </c:pt>
                <c:pt idx="299">
                  <c:v>0.81615325402524241</c:v>
                </c:pt>
                <c:pt idx="300">
                  <c:v>0.81779797336186943</c:v>
                </c:pt>
                <c:pt idx="301">
                  <c:v>0.83163974408223396</c:v>
                </c:pt>
                <c:pt idx="302">
                  <c:v>0.8327371378630184</c:v>
                </c:pt>
                <c:pt idx="303">
                  <c:v>0.83432615693032641</c:v>
                </c:pt>
                <c:pt idx="304">
                  <c:v>0.83652423510569229</c:v>
                </c:pt>
                <c:pt idx="305">
                  <c:v>0.84126227548599042</c:v>
                </c:pt>
                <c:pt idx="306">
                  <c:v>0.84278984468983298</c:v>
                </c:pt>
                <c:pt idx="307">
                  <c:v>0.84358700970045652</c:v>
                </c:pt>
                <c:pt idx="308">
                  <c:v>0.84586487467867655</c:v>
                </c:pt>
                <c:pt idx="309">
                  <c:v>0.84771110972373831</c:v>
                </c:pt>
                <c:pt idx="310">
                  <c:v>0.84902653330387445</c:v>
                </c:pt>
                <c:pt idx="311">
                  <c:v>0.84975156000614849</c:v>
                </c:pt>
                <c:pt idx="312">
                  <c:v>0.84995119205739111</c:v>
                </c:pt>
                <c:pt idx="313">
                  <c:v>0.85018023274085563</c:v>
                </c:pt>
                <c:pt idx="314">
                  <c:v>0.85089567850905745</c:v>
                </c:pt>
                <c:pt idx="315">
                  <c:v>0.85614597997616926</c:v>
                </c:pt>
                <c:pt idx="316">
                  <c:v>0.86803271861698983</c:v>
                </c:pt>
                <c:pt idx="317">
                  <c:v>0.86943110004141944</c:v>
                </c:pt>
                <c:pt idx="318">
                  <c:v>0.87115983211561976</c:v>
                </c:pt>
                <c:pt idx="319">
                  <c:v>0.87154211644758062</c:v>
                </c:pt>
                <c:pt idx="320">
                  <c:v>0.87416393471220322</c:v>
                </c:pt>
                <c:pt idx="321">
                  <c:v>0.87817437302014045</c:v>
                </c:pt>
                <c:pt idx="322">
                  <c:v>0.88127182318924402</c:v>
                </c:pt>
                <c:pt idx="323">
                  <c:v>0.88345293763798527</c:v>
                </c:pt>
                <c:pt idx="324">
                  <c:v>0.88644166706270455</c:v>
                </c:pt>
                <c:pt idx="325">
                  <c:v>0.88774856565144811</c:v>
                </c:pt>
                <c:pt idx="326">
                  <c:v>0.89007403290622134</c:v>
                </c:pt>
                <c:pt idx="327">
                  <c:v>0.89198681651563427</c:v>
                </c:pt>
                <c:pt idx="328">
                  <c:v>0.89248143280929049</c:v>
                </c:pt>
                <c:pt idx="329">
                  <c:v>0.90375604155681222</c:v>
                </c:pt>
                <c:pt idx="330">
                  <c:v>0.90622642668475084</c:v>
                </c:pt>
                <c:pt idx="331">
                  <c:v>0.91331743604520299</c:v>
                </c:pt>
                <c:pt idx="332">
                  <c:v>0.91459349861461647</c:v>
                </c:pt>
                <c:pt idx="333">
                  <c:v>0.91581000274206181</c:v>
                </c:pt>
                <c:pt idx="334">
                  <c:v>0.92511913859496187</c:v>
                </c:pt>
                <c:pt idx="335">
                  <c:v>0.92840229742593128</c:v>
                </c:pt>
                <c:pt idx="336">
                  <c:v>0.92902486375942639</c:v>
                </c:pt>
                <c:pt idx="337">
                  <c:v>0.93645868778391295</c:v>
                </c:pt>
                <c:pt idx="338">
                  <c:v>0.93972979911299437</c:v>
                </c:pt>
                <c:pt idx="339">
                  <c:v>0.94185737013825488</c:v>
                </c:pt>
                <c:pt idx="340">
                  <c:v>0.94311239070597819</c:v>
                </c:pt>
                <c:pt idx="341">
                  <c:v>0.94493058406658903</c:v>
                </c:pt>
                <c:pt idx="342">
                  <c:v>0.94697505244881142</c:v>
                </c:pt>
                <c:pt idx="343">
                  <c:v>0.94726316654017517</c:v>
                </c:pt>
                <c:pt idx="344">
                  <c:v>0.94762718367715848</c:v>
                </c:pt>
                <c:pt idx="345">
                  <c:v>0.94866892429918326</c:v>
                </c:pt>
                <c:pt idx="346">
                  <c:v>0.95047067070038438</c:v>
                </c:pt>
                <c:pt idx="347">
                  <c:v>0.95477479496239714</c:v>
                </c:pt>
                <c:pt idx="348">
                  <c:v>0.95581553037919398</c:v>
                </c:pt>
                <c:pt idx="349">
                  <c:v>0.95590084214009818</c:v>
                </c:pt>
                <c:pt idx="350">
                  <c:v>0.95592086194700832</c:v>
                </c:pt>
                <c:pt idx="351">
                  <c:v>0.95870231673276041</c:v>
                </c:pt>
                <c:pt idx="352">
                  <c:v>0.95939271600933618</c:v>
                </c:pt>
                <c:pt idx="353">
                  <c:v>0.96235462667310845</c:v>
                </c:pt>
                <c:pt idx="354">
                  <c:v>0.96553657145968119</c:v>
                </c:pt>
                <c:pt idx="355">
                  <c:v>0.96787848569256518</c:v>
                </c:pt>
                <c:pt idx="356">
                  <c:v>0.97154976321262909</c:v>
                </c:pt>
                <c:pt idx="357">
                  <c:v>0.9761128940111794</c:v>
                </c:pt>
                <c:pt idx="358">
                  <c:v>0.98026872615364735</c:v>
                </c:pt>
                <c:pt idx="359">
                  <c:v>0.98055304188883285</c:v>
                </c:pt>
                <c:pt idx="360">
                  <c:v>0.98211970663697756</c:v>
                </c:pt>
                <c:pt idx="361">
                  <c:v>0.98431762533203404</c:v>
                </c:pt>
                <c:pt idx="362">
                  <c:v>0.98513076967324542</c:v>
                </c:pt>
                <c:pt idx="363">
                  <c:v>0.98550022199783127</c:v>
                </c:pt>
                <c:pt idx="364">
                  <c:v>0.98941949880855917</c:v>
                </c:pt>
                <c:pt idx="365">
                  <c:v>0.98960813703739536</c:v>
                </c:pt>
                <c:pt idx="366">
                  <c:v>0.99019733141538269</c:v>
                </c:pt>
                <c:pt idx="367">
                  <c:v>0.99397693523603226</c:v>
                </c:pt>
                <c:pt idx="368">
                  <c:v>0.99841386718548886</c:v>
                </c:pt>
                <c:pt idx="369">
                  <c:v>0.99997996574011649</c:v>
                </c:pt>
                <c:pt idx="370">
                  <c:v>1.0022515648434256</c:v>
                </c:pt>
                <c:pt idx="371">
                  <c:v>1.0118743873538141</c:v>
                </c:pt>
                <c:pt idx="372">
                  <c:v>1.0167178561508945</c:v>
                </c:pt>
                <c:pt idx="373">
                  <c:v>1.022004226582701</c:v>
                </c:pt>
                <c:pt idx="374">
                  <c:v>1.0255885273732706</c:v>
                </c:pt>
                <c:pt idx="375">
                  <c:v>1.0297507170989564</c:v>
                </c:pt>
                <c:pt idx="376">
                  <c:v>1.0370652213800522</c:v>
                </c:pt>
                <c:pt idx="377">
                  <c:v>1.0377764851753435</c:v>
                </c:pt>
                <c:pt idx="378">
                  <c:v>1.0383347874578739</c:v>
                </c:pt>
                <c:pt idx="379">
                  <c:v>1.0445477284477687</c:v>
                </c:pt>
                <c:pt idx="380">
                  <c:v>1.04478355893706</c:v>
                </c:pt>
                <c:pt idx="381">
                  <c:v>1.0458618687115626</c:v>
                </c:pt>
                <c:pt idx="382">
                  <c:v>1.0556229292382411</c:v>
                </c:pt>
                <c:pt idx="383">
                  <c:v>1.0556250207493225</c:v>
                </c:pt>
                <c:pt idx="384">
                  <c:v>1.0792770286379427</c:v>
                </c:pt>
                <c:pt idx="385">
                  <c:v>1.0804461073259486</c:v>
                </c:pt>
                <c:pt idx="386">
                  <c:v>1.0831143042552034</c:v>
                </c:pt>
                <c:pt idx="387">
                  <c:v>1.0845526386284485</c:v>
                </c:pt>
                <c:pt idx="388">
                  <c:v>1.0864773362013593</c:v>
                </c:pt>
                <c:pt idx="389">
                  <c:v>1.0871475903632768</c:v>
                </c:pt>
                <c:pt idx="390">
                  <c:v>1.0879297420588379</c:v>
                </c:pt>
                <c:pt idx="391">
                  <c:v>1.0891642841447786</c:v>
                </c:pt>
                <c:pt idx="392">
                  <c:v>1.0970439606184461</c:v>
                </c:pt>
                <c:pt idx="393">
                  <c:v>1.1077991471319546</c:v>
                </c:pt>
                <c:pt idx="394">
                  <c:v>1.1099436980010566</c:v>
                </c:pt>
                <c:pt idx="395">
                  <c:v>1.1222818864391999</c:v>
                </c:pt>
                <c:pt idx="396">
                  <c:v>1.123386422841596</c:v>
                </c:pt>
                <c:pt idx="397">
                  <c:v>1.1236475959010352</c:v>
                </c:pt>
                <c:pt idx="398">
                  <c:v>1.1245844108014957</c:v>
                </c:pt>
                <c:pt idx="399">
                  <c:v>1.1344647589066086</c:v>
                </c:pt>
                <c:pt idx="400">
                  <c:v>1.1386020787335756</c:v>
                </c:pt>
                <c:pt idx="401">
                  <c:v>1.1459666629727052</c:v>
                </c:pt>
                <c:pt idx="402">
                  <c:v>1.1534318667254648</c:v>
                </c:pt>
                <c:pt idx="403">
                  <c:v>1.153524592173075</c:v>
                </c:pt>
                <c:pt idx="404">
                  <c:v>1.1602206112875935</c:v>
                </c:pt>
                <c:pt idx="405">
                  <c:v>1.1636052609678371</c:v>
                </c:pt>
                <c:pt idx="406">
                  <c:v>1.166680516674524</c:v>
                </c:pt>
                <c:pt idx="407">
                  <c:v>1.1708090806737623</c:v>
                </c:pt>
                <c:pt idx="408">
                  <c:v>1.1714269614019255</c:v>
                </c:pt>
                <c:pt idx="409">
                  <c:v>1.1843741413879743</c:v>
                </c:pt>
                <c:pt idx="410">
                  <c:v>1.1860549414952251</c:v>
                </c:pt>
                <c:pt idx="411">
                  <c:v>1.1872701042473421</c:v>
                </c:pt>
                <c:pt idx="412">
                  <c:v>1.1874320397499827</c:v>
                </c:pt>
                <c:pt idx="413">
                  <c:v>1.187863210953471</c:v>
                </c:pt>
                <c:pt idx="414">
                  <c:v>1.200581880492787</c:v>
                </c:pt>
                <c:pt idx="415">
                  <c:v>1.2019724003616494</c:v>
                </c:pt>
                <c:pt idx="416">
                  <c:v>1.2031451756166616</c:v>
                </c:pt>
                <c:pt idx="417">
                  <c:v>1.2078847500538972</c:v>
                </c:pt>
                <c:pt idx="418">
                  <c:v>1.216325298110396</c:v>
                </c:pt>
                <c:pt idx="419">
                  <c:v>1.2299656076414867</c:v>
                </c:pt>
                <c:pt idx="420">
                  <c:v>1.2325122229164265</c:v>
                </c:pt>
                <c:pt idx="421">
                  <c:v>1.243744882326512</c:v>
                </c:pt>
                <c:pt idx="422">
                  <c:v>1.2453124542750154</c:v>
                </c:pt>
                <c:pt idx="423">
                  <c:v>1.2473079147922239</c:v>
                </c:pt>
                <c:pt idx="424">
                  <c:v>1.2482642035679623</c:v>
                </c:pt>
                <c:pt idx="425">
                  <c:v>1.2555072194526942</c:v>
                </c:pt>
                <c:pt idx="426">
                  <c:v>1.2555210605226104</c:v>
                </c:pt>
                <c:pt idx="427">
                  <c:v>1.2595265722685764</c:v>
                </c:pt>
                <c:pt idx="428">
                  <c:v>1.2651514418045791</c:v>
                </c:pt>
                <c:pt idx="429">
                  <c:v>1.2652549413317029</c:v>
                </c:pt>
                <c:pt idx="430">
                  <c:v>1.2672075587338154</c:v>
                </c:pt>
                <c:pt idx="431">
                  <c:v>1.2680003469901533</c:v>
                </c:pt>
                <c:pt idx="432">
                  <c:v>1.2733366849237857</c:v>
                </c:pt>
                <c:pt idx="433">
                  <c:v>1.2800761395029538</c:v>
                </c:pt>
                <c:pt idx="434">
                  <c:v>1.2860959974547856</c:v>
                </c:pt>
                <c:pt idx="435">
                  <c:v>1.2895398018555897</c:v>
                </c:pt>
                <c:pt idx="436">
                  <c:v>1.2921178975428558</c:v>
                </c:pt>
                <c:pt idx="437">
                  <c:v>1.3035645180084998</c:v>
                </c:pt>
                <c:pt idx="438">
                  <c:v>1.3050581028371355</c:v>
                </c:pt>
                <c:pt idx="439">
                  <c:v>1.3098453206044316</c:v>
                </c:pt>
                <c:pt idx="440">
                  <c:v>1.3262496119655292</c:v>
                </c:pt>
                <c:pt idx="441">
                  <c:v>1.3266848794444333</c:v>
                </c:pt>
                <c:pt idx="442">
                  <c:v>1.3369706225744928</c:v>
                </c:pt>
                <c:pt idx="443">
                  <c:v>1.3471461485576932</c:v>
                </c:pt>
                <c:pt idx="444">
                  <c:v>1.3480036205232175</c:v>
                </c:pt>
                <c:pt idx="445">
                  <c:v>1.3495548082592606</c:v>
                </c:pt>
                <c:pt idx="446">
                  <c:v>1.3522657616007234</c:v>
                </c:pt>
                <c:pt idx="447">
                  <c:v>1.3713106169720901</c:v>
                </c:pt>
                <c:pt idx="448">
                  <c:v>1.3883406937481386</c:v>
                </c:pt>
                <c:pt idx="449">
                  <c:v>1.3930863151346244</c:v>
                </c:pt>
                <c:pt idx="450">
                  <c:v>1.3952446901573132</c:v>
                </c:pt>
                <c:pt idx="451">
                  <c:v>1.4005589526968669</c:v>
                </c:pt>
                <c:pt idx="452">
                  <c:v>1.4108431098760867</c:v>
                </c:pt>
                <c:pt idx="453">
                  <c:v>1.4178811036522114</c:v>
                </c:pt>
                <c:pt idx="454">
                  <c:v>1.4343240023287569</c:v>
                </c:pt>
                <c:pt idx="455">
                  <c:v>1.4390308306292869</c:v>
                </c:pt>
                <c:pt idx="456">
                  <c:v>1.4459890019545765</c:v>
                </c:pt>
                <c:pt idx="457">
                  <c:v>1.471116116375409</c:v>
                </c:pt>
                <c:pt idx="458">
                  <c:v>1.4864620150236192</c:v>
                </c:pt>
                <c:pt idx="459">
                  <c:v>1.4919995488255962</c:v>
                </c:pt>
                <c:pt idx="460">
                  <c:v>1.4976058607687328</c:v>
                </c:pt>
                <c:pt idx="461">
                  <c:v>1.50118233624757</c:v>
                </c:pt>
                <c:pt idx="462">
                  <c:v>1.5116764740329249</c:v>
                </c:pt>
                <c:pt idx="463">
                  <c:v>1.5192464946951114</c:v>
                </c:pt>
                <c:pt idx="464">
                  <c:v>1.5248763949825661</c:v>
                </c:pt>
                <c:pt idx="465">
                  <c:v>1.5252616456409274</c:v>
                </c:pt>
                <c:pt idx="466">
                  <c:v>1.5454626669622256</c:v>
                </c:pt>
                <c:pt idx="467">
                  <c:v>1.5508856810616645</c:v>
                </c:pt>
                <c:pt idx="468">
                  <c:v>1.5683515237306327</c:v>
                </c:pt>
                <c:pt idx="469">
                  <c:v>1.5748190295567335</c:v>
                </c:pt>
                <c:pt idx="470">
                  <c:v>1.5759703673051753</c:v>
                </c:pt>
                <c:pt idx="471">
                  <c:v>1.5762810617858729</c:v>
                </c:pt>
                <c:pt idx="472">
                  <c:v>1.5833461118020453</c:v>
                </c:pt>
                <c:pt idx="473">
                  <c:v>1.5987336295324162</c:v>
                </c:pt>
                <c:pt idx="474">
                  <c:v>1.6030785170403854</c:v>
                </c:pt>
                <c:pt idx="475">
                  <c:v>1.621271313110922</c:v>
                </c:pt>
                <c:pt idx="476">
                  <c:v>1.6567103199490563</c:v>
                </c:pt>
                <c:pt idx="477">
                  <c:v>1.6639837894725877</c:v>
                </c:pt>
                <c:pt idx="478">
                  <c:v>1.6650553180445109</c:v>
                </c:pt>
                <c:pt idx="479">
                  <c:v>1.6852601271900016</c:v>
                </c:pt>
                <c:pt idx="480">
                  <c:v>1.6909807696972947</c:v>
                </c:pt>
                <c:pt idx="481">
                  <c:v>1.7171374994707771</c:v>
                </c:pt>
                <c:pt idx="482">
                  <c:v>1.7297790379919666</c:v>
                </c:pt>
                <c:pt idx="483">
                  <c:v>1.7628911560823377</c:v>
                </c:pt>
                <c:pt idx="484">
                  <c:v>1.7707591500484794</c:v>
                </c:pt>
                <c:pt idx="485">
                  <c:v>1.8032571727932338</c:v>
                </c:pt>
                <c:pt idx="486">
                  <c:v>1.8168908698919974</c:v>
                </c:pt>
                <c:pt idx="487">
                  <c:v>1.81794695015087</c:v>
                </c:pt>
                <c:pt idx="488">
                  <c:v>1.8263596720449231</c:v>
                </c:pt>
                <c:pt idx="489">
                  <c:v>1.8386539762328986</c:v>
                </c:pt>
                <c:pt idx="490">
                  <c:v>1.8907305570949255</c:v>
                </c:pt>
                <c:pt idx="491">
                  <c:v>1.8931536860143259</c:v>
                </c:pt>
                <c:pt idx="492">
                  <c:v>1.9275988710111895</c:v>
                </c:pt>
                <c:pt idx="493">
                  <c:v>1.9460611193037463</c:v>
                </c:pt>
                <c:pt idx="494">
                  <c:v>1.969575849784766</c:v>
                </c:pt>
                <c:pt idx="495">
                  <c:v>1.9838494936666091</c:v>
                </c:pt>
                <c:pt idx="496">
                  <c:v>1.9861815785719015</c:v>
                </c:pt>
                <c:pt idx="497">
                  <c:v>2.0030099765076859</c:v>
                </c:pt>
                <c:pt idx="498">
                  <c:v>2.0065713413168647</c:v>
                </c:pt>
                <c:pt idx="499">
                  <c:v>2.0486225912812608</c:v>
                </c:pt>
                <c:pt idx="500">
                  <c:v>2.0527389582417088</c:v>
                </c:pt>
                <c:pt idx="501">
                  <c:v>2.078009783824561</c:v>
                </c:pt>
                <c:pt idx="502">
                  <c:v>2.0938984018793025</c:v>
                </c:pt>
                <c:pt idx="503">
                  <c:v>2.1124525325992956</c:v>
                </c:pt>
                <c:pt idx="504">
                  <c:v>2.1674970375185216</c:v>
                </c:pt>
                <c:pt idx="505">
                  <c:v>2.1709005440430018</c:v>
                </c:pt>
                <c:pt idx="506">
                  <c:v>2.237235842991645</c:v>
                </c:pt>
                <c:pt idx="507">
                  <c:v>2.2683644332470623</c:v>
                </c:pt>
                <c:pt idx="508">
                  <c:v>2.3141708959153275</c:v>
                </c:pt>
                <c:pt idx="509">
                  <c:v>2.4258787949508003</c:v>
                </c:pt>
                <c:pt idx="510">
                  <c:v>2.4382877858326868</c:v>
                </c:pt>
                <c:pt idx="511">
                  <c:v>2.504341323699097</c:v>
                </c:pt>
                <c:pt idx="512">
                  <c:v>2.5705945249972739</c:v>
                </c:pt>
                <c:pt idx="513">
                  <c:v>2.6329346872045245</c:v>
                </c:pt>
                <c:pt idx="514">
                  <c:v>2.6993691265848216</c:v>
                </c:pt>
                <c:pt idx="515">
                  <c:v>2.7535418414141675</c:v>
                </c:pt>
                <c:pt idx="516">
                  <c:v>2.8572874363580305</c:v>
                </c:pt>
                <c:pt idx="517">
                  <c:v>2.9005650709553259</c:v>
                </c:pt>
                <c:pt idx="518">
                  <c:v>2.93830037490059</c:v>
                </c:pt>
                <c:pt idx="519">
                  <c:v>4.4498010928837335</c:v>
                </c:pt>
              </c:numCache>
            </c:numRef>
          </c:xVal>
          <c:yVal>
            <c:numRef>
              <c:f>МойЭрланг!$AI$7:$AI$527</c:f>
              <c:numCache>
                <c:formatCode>General</c:formatCode>
                <c:ptCount val="521"/>
                <c:pt idx="0">
                  <c:v>0</c:v>
                </c:pt>
                <c:pt idx="1">
                  <c:v>1.9230769230769232E-3</c:v>
                </c:pt>
                <c:pt idx="2">
                  <c:v>3.8461538461538464E-3</c:v>
                </c:pt>
                <c:pt idx="3">
                  <c:v>5.7692307692307696E-3</c:v>
                </c:pt>
                <c:pt idx="4">
                  <c:v>7.6923076923076927E-3</c:v>
                </c:pt>
                <c:pt idx="5">
                  <c:v>9.6153846153846159E-3</c:v>
                </c:pt>
                <c:pt idx="6">
                  <c:v>1.1538461538461539E-2</c:v>
                </c:pt>
                <c:pt idx="7">
                  <c:v>1.3461538461538462E-2</c:v>
                </c:pt>
                <c:pt idx="8">
                  <c:v>1.5384615384615385E-2</c:v>
                </c:pt>
                <c:pt idx="9">
                  <c:v>1.7307692307692309E-2</c:v>
                </c:pt>
                <c:pt idx="10">
                  <c:v>1.9230769230769232E-2</c:v>
                </c:pt>
                <c:pt idx="11">
                  <c:v>2.1153846153846155E-2</c:v>
                </c:pt>
                <c:pt idx="12">
                  <c:v>2.3076923076923078E-2</c:v>
                </c:pt>
                <c:pt idx="13">
                  <c:v>2.5000000000000001E-2</c:v>
                </c:pt>
                <c:pt idx="14">
                  <c:v>2.6923076923076925E-2</c:v>
                </c:pt>
                <c:pt idx="15">
                  <c:v>2.8846153846153848E-2</c:v>
                </c:pt>
                <c:pt idx="16">
                  <c:v>3.0769230769230771E-2</c:v>
                </c:pt>
                <c:pt idx="17">
                  <c:v>3.2692307692307694E-2</c:v>
                </c:pt>
                <c:pt idx="18">
                  <c:v>3.4615384615384617E-2</c:v>
                </c:pt>
                <c:pt idx="19">
                  <c:v>3.653846153846154E-2</c:v>
                </c:pt>
                <c:pt idx="20">
                  <c:v>3.8461538461538464E-2</c:v>
                </c:pt>
                <c:pt idx="21">
                  <c:v>4.0384615384615387E-2</c:v>
                </c:pt>
                <c:pt idx="22">
                  <c:v>4.230769230769231E-2</c:v>
                </c:pt>
                <c:pt idx="23">
                  <c:v>4.4230769230769233E-2</c:v>
                </c:pt>
                <c:pt idx="24">
                  <c:v>4.6153846153846156E-2</c:v>
                </c:pt>
                <c:pt idx="25">
                  <c:v>4.807692307692308E-2</c:v>
                </c:pt>
                <c:pt idx="26">
                  <c:v>0.05</c:v>
                </c:pt>
                <c:pt idx="27">
                  <c:v>5.1923076923076926E-2</c:v>
                </c:pt>
                <c:pt idx="28">
                  <c:v>5.3846153846153849E-2</c:v>
                </c:pt>
                <c:pt idx="29">
                  <c:v>5.5769230769230772E-2</c:v>
                </c:pt>
                <c:pt idx="30">
                  <c:v>5.7692307692307696E-2</c:v>
                </c:pt>
                <c:pt idx="31">
                  <c:v>5.9615384615384619E-2</c:v>
                </c:pt>
                <c:pt idx="32">
                  <c:v>6.1538461538461542E-2</c:v>
                </c:pt>
                <c:pt idx="33">
                  <c:v>6.3461538461538458E-2</c:v>
                </c:pt>
                <c:pt idx="34">
                  <c:v>6.5384615384615374E-2</c:v>
                </c:pt>
                <c:pt idx="35">
                  <c:v>6.7307692307692291E-2</c:v>
                </c:pt>
                <c:pt idx="36">
                  <c:v>6.9230769230769207E-2</c:v>
                </c:pt>
                <c:pt idx="37">
                  <c:v>7.1153846153846123E-2</c:v>
                </c:pt>
                <c:pt idx="38">
                  <c:v>7.3076923076923039E-2</c:v>
                </c:pt>
                <c:pt idx="39">
                  <c:v>7.4999999999999956E-2</c:v>
                </c:pt>
                <c:pt idx="40">
                  <c:v>7.6923076923076872E-2</c:v>
                </c:pt>
                <c:pt idx="41">
                  <c:v>7.8846153846153788E-2</c:v>
                </c:pt>
                <c:pt idx="42">
                  <c:v>8.0769230769230704E-2</c:v>
                </c:pt>
                <c:pt idx="43">
                  <c:v>8.2692307692307621E-2</c:v>
                </c:pt>
                <c:pt idx="44">
                  <c:v>8.4615384615384537E-2</c:v>
                </c:pt>
                <c:pt idx="45">
                  <c:v>8.6538461538461453E-2</c:v>
                </c:pt>
                <c:pt idx="46">
                  <c:v>8.8461538461538369E-2</c:v>
                </c:pt>
                <c:pt idx="47">
                  <c:v>9.0384615384615286E-2</c:v>
                </c:pt>
                <c:pt idx="48">
                  <c:v>9.2307692307692202E-2</c:v>
                </c:pt>
                <c:pt idx="49">
                  <c:v>9.4230769230769118E-2</c:v>
                </c:pt>
                <c:pt idx="50">
                  <c:v>9.6153846153846034E-2</c:v>
                </c:pt>
                <c:pt idx="51">
                  <c:v>9.8076923076922951E-2</c:v>
                </c:pt>
                <c:pt idx="52">
                  <c:v>9.9999999999999867E-2</c:v>
                </c:pt>
                <c:pt idx="53">
                  <c:v>0.10192307692307678</c:v>
                </c:pt>
                <c:pt idx="54">
                  <c:v>0.1038461538461537</c:v>
                </c:pt>
                <c:pt idx="55">
                  <c:v>0.10576923076923062</c:v>
                </c:pt>
                <c:pt idx="56">
                  <c:v>0.10769230769230753</c:v>
                </c:pt>
                <c:pt idx="57">
                  <c:v>0.10961538461538445</c:v>
                </c:pt>
                <c:pt idx="58">
                  <c:v>0.11153846153846136</c:v>
                </c:pt>
                <c:pt idx="59">
                  <c:v>0.11346153846153828</c:v>
                </c:pt>
                <c:pt idx="60">
                  <c:v>0.1153846153846152</c:v>
                </c:pt>
                <c:pt idx="61">
                  <c:v>0.11730769230769211</c:v>
                </c:pt>
                <c:pt idx="62">
                  <c:v>0.11923076923076903</c:v>
                </c:pt>
                <c:pt idx="63">
                  <c:v>0.12115384615384595</c:v>
                </c:pt>
                <c:pt idx="64">
                  <c:v>0.12307692307692286</c:v>
                </c:pt>
                <c:pt idx="65">
                  <c:v>0.12499999999999978</c:v>
                </c:pt>
                <c:pt idx="66">
                  <c:v>0.12692307692307669</c:v>
                </c:pt>
                <c:pt idx="67">
                  <c:v>0.12884615384615361</c:v>
                </c:pt>
                <c:pt idx="68">
                  <c:v>0.13076923076923053</c:v>
                </c:pt>
                <c:pt idx="69">
                  <c:v>0.13269230769230744</c:v>
                </c:pt>
                <c:pt idx="70">
                  <c:v>0.13461538461538436</c:v>
                </c:pt>
                <c:pt idx="71">
                  <c:v>0.13653846153846128</c:v>
                </c:pt>
                <c:pt idx="72">
                  <c:v>0.13846153846153819</c:v>
                </c:pt>
                <c:pt idx="73">
                  <c:v>0.14038461538461511</c:v>
                </c:pt>
                <c:pt idx="74">
                  <c:v>0.14230769230769202</c:v>
                </c:pt>
                <c:pt idx="75">
                  <c:v>0.14423076923076894</c:v>
                </c:pt>
                <c:pt idx="76">
                  <c:v>0.14615384615384586</c:v>
                </c:pt>
                <c:pt idx="77">
                  <c:v>0.14807692307692277</c:v>
                </c:pt>
                <c:pt idx="78">
                  <c:v>0.14999999999999969</c:v>
                </c:pt>
                <c:pt idx="79">
                  <c:v>0.15192307692307661</c:v>
                </c:pt>
                <c:pt idx="80">
                  <c:v>0.15384615384615352</c:v>
                </c:pt>
                <c:pt idx="81">
                  <c:v>0.15576923076923044</c:v>
                </c:pt>
                <c:pt idx="82">
                  <c:v>0.15769230769230735</c:v>
                </c:pt>
                <c:pt idx="83">
                  <c:v>0.15961538461538427</c:v>
                </c:pt>
                <c:pt idx="84">
                  <c:v>0.16153846153846119</c:v>
                </c:pt>
                <c:pt idx="85">
                  <c:v>0.1634615384615381</c:v>
                </c:pt>
                <c:pt idx="86">
                  <c:v>0.16538461538461502</c:v>
                </c:pt>
                <c:pt idx="87">
                  <c:v>0.16730769230769194</c:v>
                </c:pt>
                <c:pt idx="88">
                  <c:v>0.16923076923076885</c:v>
                </c:pt>
                <c:pt idx="89">
                  <c:v>0.17115384615384577</c:v>
                </c:pt>
                <c:pt idx="90">
                  <c:v>0.17307692307692268</c:v>
                </c:pt>
                <c:pt idx="91">
                  <c:v>0.1749999999999996</c:v>
                </c:pt>
                <c:pt idx="92">
                  <c:v>0.17692307692307652</c:v>
                </c:pt>
                <c:pt idx="93">
                  <c:v>0.17884615384615343</c:v>
                </c:pt>
                <c:pt idx="94">
                  <c:v>0.18076923076923035</c:v>
                </c:pt>
                <c:pt idx="95">
                  <c:v>0.18269230769230727</c:v>
                </c:pt>
                <c:pt idx="96">
                  <c:v>0.18461538461538418</c:v>
                </c:pt>
                <c:pt idx="97">
                  <c:v>0.1865384615384611</c:v>
                </c:pt>
                <c:pt idx="98">
                  <c:v>0.18846153846153801</c:v>
                </c:pt>
                <c:pt idx="99">
                  <c:v>0.19038461538461493</c:v>
                </c:pt>
                <c:pt idx="100">
                  <c:v>0.19230769230769185</c:v>
                </c:pt>
                <c:pt idx="101">
                  <c:v>0.19423076923076876</c:v>
                </c:pt>
                <c:pt idx="102">
                  <c:v>0.19615384615384568</c:v>
                </c:pt>
                <c:pt idx="103">
                  <c:v>0.1980769230769226</c:v>
                </c:pt>
                <c:pt idx="104">
                  <c:v>0.19999999999999951</c:v>
                </c:pt>
                <c:pt idx="105">
                  <c:v>0.20192307692307643</c:v>
                </c:pt>
                <c:pt idx="106">
                  <c:v>0.20384615384615334</c:v>
                </c:pt>
                <c:pt idx="107">
                  <c:v>0.20576923076923026</c:v>
                </c:pt>
                <c:pt idx="108">
                  <c:v>0.20769230769230718</c:v>
                </c:pt>
                <c:pt idx="109">
                  <c:v>0.20961538461538409</c:v>
                </c:pt>
                <c:pt idx="110">
                  <c:v>0.21153846153846101</c:v>
                </c:pt>
                <c:pt idx="111">
                  <c:v>0.21346153846153793</c:v>
                </c:pt>
                <c:pt idx="112">
                  <c:v>0.21538461538461484</c:v>
                </c:pt>
                <c:pt idx="113">
                  <c:v>0.21730769230769176</c:v>
                </c:pt>
                <c:pt idx="114">
                  <c:v>0.21923076923076867</c:v>
                </c:pt>
                <c:pt idx="115">
                  <c:v>0.22115384615384559</c:v>
                </c:pt>
                <c:pt idx="116">
                  <c:v>0.22307692307692251</c:v>
                </c:pt>
                <c:pt idx="117">
                  <c:v>0.22499999999999942</c:v>
                </c:pt>
                <c:pt idx="118">
                  <c:v>0.22692307692307634</c:v>
                </c:pt>
                <c:pt idx="119">
                  <c:v>0.22884615384615326</c:v>
                </c:pt>
                <c:pt idx="120">
                  <c:v>0.23076923076923017</c:v>
                </c:pt>
                <c:pt idx="121">
                  <c:v>0.23269230769230709</c:v>
                </c:pt>
                <c:pt idx="122">
                  <c:v>0.234615384615384</c:v>
                </c:pt>
                <c:pt idx="123">
                  <c:v>0.23653846153846092</c:v>
                </c:pt>
                <c:pt idx="124">
                  <c:v>0.23846153846153784</c:v>
                </c:pt>
                <c:pt idx="125">
                  <c:v>0.24038461538461475</c:v>
                </c:pt>
                <c:pt idx="126">
                  <c:v>0.24230769230769167</c:v>
                </c:pt>
                <c:pt idx="127">
                  <c:v>0.24423076923076859</c:v>
                </c:pt>
                <c:pt idx="128">
                  <c:v>0.2461538461538455</c:v>
                </c:pt>
                <c:pt idx="129">
                  <c:v>0.24807692307692242</c:v>
                </c:pt>
                <c:pt idx="130">
                  <c:v>0.24999999999999933</c:v>
                </c:pt>
                <c:pt idx="131">
                  <c:v>0.25192307692307625</c:v>
                </c:pt>
                <c:pt idx="132">
                  <c:v>0.25384615384615317</c:v>
                </c:pt>
                <c:pt idx="133">
                  <c:v>0.25576923076923008</c:v>
                </c:pt>
                <c:pt idx="134">
                  <c:v>0.257692307692307</c:v>
                </c:pt>
                <c:pt idx="135">
                  <c:v>0.25961538461538392</c:v>
                </c:pt>
                <c:pt idx="136">
                  <c:v>0.26153846153846083</c:v>
                </c:pt>
                <c:pt idx="137">
                  <c:v>0.26346153846153775</c:v>
                </c:pt>
                <c:pt idx="138">
                  <c:v>0.26538461538461466</c:v>
                </c:pt>
                <c:pt idx="139">
                  <c:v>0.26730769230769158</c:v>
                </c:pt>
                <c:pt idx="140">
                  <c:v>0.2692307692307685</c:v>
                </c:pt>
                <c:pt idx="141">
                  <c:v>0.27115384615384541</c:v>
                </c:pt>
                <c:pt idx="142">
                  <c:v>0.27307692307692233</c:v>
                </c:pt>
                <c:pt idx="143">
                  <c:v>0.27499999999999925</c:v>
                </c:pt>
                <c:pt idx="144">
                  <c:v>0.27692307692307616</c:v>
                </c:pt>
                <c:pt idx="145">
                  <c:v>0.27884615384615308</c:v>
                </c:pt>
                <c:pt idx="146">
                  <c:v>0.28076923076922999</c:v>
                </c:pt>
                <c:pt idx="147">
                  <c:v>0.28269230769230691</c:v>
                </c:pt>
                <c:pt idx="148">
                  <c:v>0.28461538461538383</c:v>
                </c:pt>
                <c:pt idx="149">
                  <c:v>0.28653846153846074</c:v>
                </c:pt>
                <c:pt idx="150">
                  <c:v>0.28846153846153766</c:v>
                </c:pt>
                <c:pt idx="151">
                  <c:v>0.29038461538461458</c:v>
                </c:pt>
                <c:pt idx="152">
                  <c:v>0.29230769230769149</c:v>
                </c:pt>
                <c:pt idx="153">
                  <c:v>0.29423076923076841</c:v>
                </c:pt>
                <c:pt idx="154">
                  <c:v>0.29615384615384532</c:v>
                </c:pt>
                <c:pt idx="155">
                  <c:v>0.29807692307692224</c:v>
                </c:pt>
                <c:pt idx="156">
                  <c:v>0.29999999999999916</c:v>
                </c:pt>
                <c:pt idx="157">
                  <c:v>0.30192307692307607</c:v>
                </c:pt>
                <c:pt idx="158">
                  <c:v>0.30384615384615299</c:v>
                </c:pt>
                <c:pt idx="159">
                  <c:v>0.3057692307692299</c:v>
                </c:pt>
                <c:pt idx="160">
                  <c:v>0.30769230769230682</c:v>
                </c:pt>
                <c:pt idx="161">
                  <c:v>0.30961538461538374</c:v>
                </c:pt>
                <c:pt idx="162">
                  <c:v>0.31153846153846065</c:v>
                </c:pt>
                <c:pt idx="163">
                  <c:v>0.31346153846153757</c:v>
                </c:pt>
                <c:pt idx="164">
                  <c:v>0.31538461538461449</c:v>
                </c:pt>
                <c:pt idx="165">
                  <c:v>0.3173076923076914</c:v>
                </c:pt>
                <c:pt idx="166">
                  <c:v>0.31923076923076832</c:v>
                </c:pt>
                <c:pt idx="167">
                  <c:v>0.32115384615384523</c:v>
                </c:pt>
                <c:pt idx="168">
                  <c:v>0.32307692307692215</c:v>
                </c:pt>
                <c:pt idx="169">
                  <c:v>0.32499999999999907</c:v>
                </c:pt>
                <c:pt idx="170">
                  <c:v>0.32692307692307598</c:v>
                </c:pt>
                <c:pt idx="171">
                  <c:v>0.3288461538461529</c:v>
                </c:pt>
                <c:pt idx="172">
                  <c:v>0.33076923076922982</c:v>
                </c:pt>
                <c:pt idx="173">
                  <c:v>0.33269230769230673</c:v>
                </c:pt>
                <c:pt idx="174">
                  <c:v>0.33461538461538365</c:v>
                </c:pt>
                <c:pt idx="175">
                  <c:v>0.33653846153846056</c:v>
                </c:pt>
                <c:pt idx="176">
                  <c:v>0.33846153846153748</c:v>
                </c:pt>
                <c:pt idx="177">
                  <c:v>0.3403846153846144</c:v>
                </c:pt>
                <c:pt idx="178">
                  <c:v>0.34230769230769131</c:v>
                </c:pt>
                <c:pt idx="179">
                  <c:v>0.34423076923076823</c:v>
                </c:pt>
                <c:pt idx="180">
                  <c:v>0.34615384615384515</c:v>
                </c:pt>
                <c:pt idx="181">
                  <c:v>0.34807692307692206</c:v>
                </c:pt>
                <c:pt idx="182">
                  <c:v>0.34999999999999898</c:v>
                </c:pt>
                <c:pt idx="183">
                  <c:v>0.35192307692307589</c:v>
                </c:pt>
                <c:pt idx="184">
                  <c:v>0.35384615384615281</c:v>
                </c:pt>
                <c:pt idx="185">
                  <c:v>0.35576923076922973</c:v>
                </c:pt>
                <c:pt idx="186">
                  <c:v>0.35769230769230664</c:v>
                </c:pt>
                <c:pt idx="187">
                  <c:v>0.35961538461538356</c:v>
                </c:pt>
                <c:pt idx="188">
                  <c:v>0.36153846153846048</c:v>
                </c:pt>
                <c:pt idx="189">
                  <c:v>0.36346153846153739</c:v>
                </c:pt>
                <c:pt idx="190">
                  <c:v>0.36538461538461431</c:v>
                </c:pt>
                <c:pt idx="191">
                  <c:v>0.36730769230769122</c:v>
                </c:pt>
                <c:pt idx="192">
                  <c:v>0.36923076923076814</c:v>
                </c:pt>
                <c:pt idx="193">
                  <c:v>0.37115384615384506</c:v>
                </c:pt>
                <c:pt idx="194">
                  <c:v>0.37307692307692197</c:v>
                </c:pt>
                <c:pt idx="195">
                  <c:v>0.37499999999999889</c:v>
                </c:pt>
                <c:pt idx="196">
                  <c:v>0.37692307692307581</c:v>
                </c:pt>
                <c:pt idx="197">
                  <c:v>0.37884615384615272</c:v>
                </c:pt>
                <c:pt idx="198">
                  <c:v>0.38076923076922964</c:v>
                </c:pt>
                <c:pt idx="199">
                  <c:v>0.38269230769230655</c:v>
                </c:pt>
                <c:pt idx="200">
                  <c:v>0.38461538461538347</c:v>
                </c:pt>
                <c:pt idx="201">
                  <c:v>0.38653846153846039</c:v>
                </c:pt>
                <c:pt idx="202">
                  <c:v>0.3884615384615373</c:v>
                </c:pt>
                <c:pt idx="203">
                  <c:v>0.39038461538461422</c:v>
                </c:pt>
                <c:pt idx="204">
                  <c:v>0.39230769230769114</c:v>
                </c:pt>
                <c:pt idx="205">
                  <c:v>0.39423076923076805</c:v>
                </c:pt>
                <c:pt idx="206">
                  <c:v>0.39615384615384497</c:v>
                </c:pt>
                <c:pt idx="207">
                  <c:v>0.39807692307692188</c:v>
                </c:pt>
                <c:pt idx="208">
                  <c:v>0.3999999999999988</c:v>
                </c:pt>
                <c:pt idx="209">
                  <c:v>0.40192307692307572</c:v>
                </c:pt>
                <c:pt idx="210">
                  <c:v>0.40384615384615263</c:v>
                </c:pt>
                <c:pt idx="211">
                  <c:v>0.40576923076922955</c:v>
                </c:pt>
                <c:pt idx="212">
                  <c:v>0.40769230769230647</c:v>
                </c:pt>
                <c:pt idx="213">
                  <c:v>0.40961538461538338</c:v>
                </c:pt>
                <c:pt idx="214">
                  <c:v>0.4115384615384603</c:v>
                </c:pt>
                <c:pt idx="215">
                  <c:v>0.41346153846153721</c:v>
                </c:pt>
                <c:pt idx="216">
                  <c:v>0.41538461538461413</c:v>
                </c:pt>
                <c:pt idx="217">
                  <c:v>0.41730769230769105</c:v>
                </c:pt>
                <c:pt idx="218">
                  <c:v>0.41923076923076796</c:v>
                </c:pt>
                <c:pt idx="219">
                  <c:v>0.42115384615384488</c:v>
                </c:pt>
                <c:pt idx="220">
                  <c:v>0.4230769230769218</c:v>
                </c:pt>
                <c:pt idx="221">
                  <c:v>0.42499999999999871</c:v>
                </c:pt>
                <c:pt idx="222">
                  <c:v>0.42692307692307563</c:v>
                </c:pt>
                <c:pt idx="223">
                  <c:v>0.42884615384615254</c:v>
                </c:pt>
                <c:pt idx="224">
                  <c:v>0.43076923076922946</c:v>
                </c:pt>
                <c:pt idx="225">
                  <c:v>0.43269230769230638</c:v>
                </c:pt>
                <c:pt idx="226">
                  <c:v>0.43461538461538329</c:v>
                </c:pt>
                <c:pt idx="227">
                  <c:v>0.43653846153846021</c:v>
                </c:pt>
                <c:pt idx="228">
                  <c:v>0.43846153846153713</c:v>
                </c:pt>
                <c:pt idx="229">
                  <c:v>0.44038461538461404</c:v>
                </c:pt>
                <c:pt idx="230">
                  <c:v>0.44230769230769096</c:v>
                </c:pt>
                <c:pt idx="231">
                  <c:v>0.44423076923076787</c:v>
                </c:pt>
                <c:pt idx="232">
                  <c:v>0.44615384615384479</c:v>
                </c:pt>
                <c:pt idx="233">
                  <c:v>0.44807692307692171</c:v>
                </c:pt>
                <c:pt idx="234">
                  <c:v>0.44999999999999862</c:v>
                </c:pt>
                <c:pt idx="235">
                  <c:v>0.45192307692307554</c:v>
                </c:pt>
                <c:pt idx="236">
                  <c:v>0.45384615384615246</c:v>
                </c:pt>
                <c:pt idx="237">
                  <c:v>0.45576923076922937</c:v>
                </c:pt>
                <c:pt idx="238">
                  <c:v>0.45769230769230629</c:v>
                </c:pt>
                <c:pt idx="239">
                  <c:v>0.4596153846153832</c:v>
                </c:pt>
                <c:pt idx="240">
                  <c:v>0.46153846153846012</c:v>
                </c:pt>
                <c:pt idx="241">
                  <c:v>0.46346153846153704</c:v>
                </c:pt>
                <c:pt idx="242">
                  <c:v>0.46538461538461395</c:v>
                </c:pt>
                <c:pt idx="243">
                  <c:v>0.46730769230769087</c:v>
                </c:pt>
                <c:pt idx="244">
                  <c:v>0.46923076923076779</c:v>
                </c:pt>
                <c:pt idx="245">
                  <c:v>0.4711538461538447</c:v>
                </c:pt>
                <c:pt idx="246">
                  <c:v>0.47307692307692162</c:v>
                </c:pt>
                <c:pt idx="247">
                  <c:v>0.47499999999999853</c:v>
                </c:pt>
                <c:pt idx="248">
                  <c:v>0.47692307692307545</c:v>
                </c:pt>
                <c:pt idx="249">
                  <c:v>0.47884615384615237</c:v>
                </c:pt>
                <c:pt idx="250">
                  <c:v>0.48076923076922928</c:v>
                </c:pt>
                <c:pt idx="251">
                  <c:v>0.4826923076923062</c:v>
                </c:pt>
                <c:pt idx="252">
                  <c:v>0.48461538461538312</c:v>
                </c:pt>
                <c:pt idx="253">
                  <c:v>0.48653846153846003</c:v>
                </c:pt>
                <c:pt idx="254">
                  <c:v>0.48846153846153695</c:v>
                </c:pt>
                <c:pt idx="255">
                  <c:v>0.49038461538461386</c:v>
                </c:pt>
                <c:pt idx="256">
                  <c:v>0.49230769230769078</c:v>
                </c:pt>
                <c:pt idx="257">
                  <c:v>0.4942307692307677</c:v>
                </c:pt>
                <c:pt idx="258">
                  <c:v>0.49615384615384461</c:v>
                </c:pt>
                <c:pt idx="259">
                  <c:v>0.49807692307692153</c:v>
                </c:pt>
                <c:pt idx="260">
                  <c:v>0.49999999999999845</c:v>
                </c:pt>
                <c:pt idx="261">
                  <c:v>0.50192307692307536</c:v>
                </c:pt>
                <c:pt idx="262">
                  <c:v>0.50384615384615228</c:v>
                </c:pt>
                <c:pt idx="263">
                  <c:v>0.50576923076922919</c:v>
                </c:pt>
                <c:pt idx="264">
                  <c:v>0.50769230769230611</c:v>
                </c:pt>
                <c:pt idx="265">
                  <c:v>0.50961538461538303</c:v>
                </c:pt>
                <c:pt idx="266">
                  <c:v>0.51153846153845994</c:v>
                </c:pt>
                <c:pt idx="267">
                  <c:v>0.51346153846153686</c:v>
                </c:pt>
                <c:pt idx="268">
                  <c:v>0.51538461538461378</c:v>
                </c:pt>
                <c:pt idx="269">
                  <c:v>0.51730769230769069</c:v>
                </c:pt>
                <c:pt idx="270">
                  <c:v>0.51923076923076761</c:v>
                </c:pt>
                <c:pt idx="271">
                  <c:v>0.52115384615384452</c:v>
                </c:pt>
                <c:pt idx="272">
                  <c:v>0.52307692307692144</c:v>
                </c:pt>
                <c:pt idx="273">
                  <c:v>0.52499999999999836</c:v>
                </c:pt>
                <c:pt idx="274">
                  <c:v>0.52692307692307527</c:v>
                </c:pt>
                <c:pt idx="275">
                  <c:v>0.52884615384615219</c:v>
                </c:pt>
                <c:pt idx="276">
                  <c:v>0.53076923076922911</c:v>
                </c:pt>
                <c:pt idx="277">
                  <c:v>0.53269230769230602</c:v>
                </c:pt>
                <c:pt idx="278">
                  <c:v>0.53461538461538294</c:v>
                </c:pt>
                <c:pt idx="279">
                  <c:v>0.53653846153845985</c:v>
                </c:pt>
                <c:pt idx="280">
                  <c:v>0.53846153846153677</c:v>
                </c:pt>
                <c:pt idx="281">
                  <c:v>0.54038461538461369</c:v>
                </c:pt>
                <c:pt idx="282">
                  <c:v>0.5423076923076906</c:v>
                </c:pt>
                <c:pt idx="283">
                  <c:v>0.54423076923076752</c:v>
                </c:pt>
                <c:pt idx="284">
                  <c:v>0.54615384615384444</c:v>
                </c:pt>
                <c:pt idx="285">
                  <c:v>0.54807692307692135</c:v>
                </c:pt>
                <c:pt idx="286">
                  <c:v>0.54999999999999827</c:v>
                </c:pt>
                <c:pt idx="287">
                  <c:v>0.55192307692307518</c:v>
                </c:pt>
                <c:pt idx="288">
                  <c:v>0.5538461538461521</c:v>
                </c:pt>
                <c:pt idx="289">
                  <c:v>0.55576923076922902</c:v>
                </c:pt>
                <c:pt idx="290">
                  <c:v>0.55769230769230593</c:v>
                </c:pt>
                <c:pt idx="291">
                  <c:v>0.55961538461538285</c:v>
                </c:pt>
                <c:pt idx="292">
                  <c:v>0.56153846153845977</c:v>
                </c:pt>
                <c:pt idx="293">
                  <c:v>0.56346153846153668</c:v>
                </c:pt>
                <c:pt idx="294">
                  <c:v>0.5653846153846136</c:v>
                </c:pt>
                <c:pt idx="295">
                  <c:v>0.56730769230769051</c:v>
                </c:pt>
                <c:pt idx="296">
                  <c:v>0.56923076923076743</c:v>
                </c:pt>
                <c:pt idx="297">
                  <c:v>0.57115384615384435</c:v>
                </c:pt>
                <c:pt idx="298">
                  <c:v>0.57307692307692126</c:v>
                </c:pt>
                <c:pt idx="299">
                  <c:v>0.57499999999999818</c:v>
                </c:pt>
                <c:pt idx="300">
                  <c:v>0.5769230769230751</c:v>
                </c:pt>
                <c:pt idx="301">
                  <c:v>0.57884615384615201</c:v>
                </c:pt>
                <c:pt idx="302">
                  <c:v>0.58076923076922893</c:v>
                </c:pt>
                <c:pt idx="303">
                  <c:v>0.58269230769230584</c:v>
                </c:pt>
                <c:pt idx="304">
                  <c:v>0.58461538461538276</c:v>
                </c:pt>
                <c:pt idx="305">
                  <c:v>0.58653846153845968</c:v>
                </c:pt>
                <c:pt idx="306">
                  <c:v>0.58846153846153659</c:v>
                </c:pt>
                <c:pt idx="307">
                  <c:v>0.59038461538461351</c:v>
                </c:pt>
                <c:pt idx="308">
                  <c:v>0.59230769230769043</c:v>
                </c:pt>
                <c:pt idx="309">
                  <c:v>0.59423076923076734</c:v>
                </c:pt>
                <c:pt idx="310">
                  <c:v>0.59615384615384426</c:v>
                </c:pt>
                <c:pt idx="311">
                  <c:v>0.59807692307692117</c:v>
                </c:pt>
                <c:pt idx="312">
                  <c:v>0.59999999999999809</c:v>
                </c:pt>
                <c:pt idx="313">
                  <c:v>0.60192307692307501</c:v>
                </c:pt>
                <c:pt idx="314">
                  <c:v>0.60384615384615192</c:v>
                </c:pt>
                <c:pt idx="315">
                  <c:v>0.60576923076922884</c:v>
                </c:pt>
                <c:pt idx="316">
                  <c:v>0.60769230769230576</c:v>
                </c:pt>
                <c:pt idx="317">
                  <c:v>0.60961538461538267</c:v>
                </c:pt>
                <c:pt idx="318">
                  <c:v>0.61153846153845959</c:v>
                </c:pt>
                <c:pt idx="319">
                  <c:v>0.6134615384615365</c:v>
                </c:pt>
                <c:pt idx="320">
                  <c:v>0.61538461538461342</c:v>
                </c:pt>
                <c:pt idx="321">
                  <c:v>0.61730769230769034</c:v>
                </c:pt>
                <c:pt idx="322">
                  <c:v>0.61923076923076725</c:v>
                </c:pt>
                <c:pt idx="323">
                  <c:v>0.62115384615384417</c:v>
                </c:pt>
                <c:pt idx="324">
                  <c:v>0.62307692307692109</c:v>
                </c:pt>
                <c:pt idx="325">
                  <c:v>0.624999999999998</c:v>
                </c:pt>
                <c:pt idx="326">
                  <c:v>0.62692307692307492</c:v>
                </c:pt>
                <c:pt idx="327">
                  <c:v>0.62884615384615183</c:v>
                </c:pt>
                <c:pt idx="328">
                  <c:v>0.63076923076922875</c:v>
                </c:pt>
                <c:pt idx="329">
                  <c:v>0.63269230769230567</c:v>
                </c:pt>
                <c:pt idx="330">
                  <c:v>0.63461538461538258</c:v>
                </c:pt>
                <c:pt idx="331">
                  <c:v>0.6365384615384595</c:v>
                </c:pt>
                <c:pt idx="332">
                  <c:v>0.63846153846153642</c:v>
                </c:pt>
                <c:pt idx="333">
                  <c:v>0.64038461538461333</c:v>
                </c:pt>
                <c:pt idx="334">
                  <c:v>0.64230769230769025</c:v>
                </c:pt>
                <c:pt idx="335">
                  <c:v>0.64423076923076716</c:v>
                </c:pt>
                <c:pt idx="336">
                  <c:v>0.64615384615384408</c:v>
                </c:pt>
                <c:pt idx="337">
                  <c:v>0.648076923076921</c:v>
                </c:pt>
                <c:pt idx="338">
                  <c:v>0.64999999999999791</c:v>
                </c:pt>
                <c:pt idx="339">
                  <c:v>0.65192307692307483</c:v>
                </c:pt>
                <c:pt idx="340">
                  <c:v>0.65384615384615175</c:v>
                </c:pt>
                <c:pt idx="341">
                  <c:v>0.65576923076922866</c:v>
                </c:pt>
                <c:pt idx="342">
                  <c:v>0.65769230769230558</c:v>
                </c:pt>
                <c:pt idx="343">
                  <c:v>0.65961538461538249</c:v>
                </c:pt>
                <c:pt idx="344">
                  <c:v>0.66153846153845941</c:v>
                </c:pt>
                <c:pt idx="345">
                  <c:v>0.66346153846153633</c:v>
                </c:pt>
                <c:pt idx="346">
                  <c:v>0.66538461538461324</c:v>
                </c:pt>
                <c:pt idx="347">
                  <c:v>0.66730769230769016</c:v>
                </c:pt>
                <c:pt idx="348">
                  <c:v>0.66923076923076708</c:v>
                </c:pt>
                <c:pt idx="349">
                  <c:v>0.67115384615384399</c:v>
                </c:pt>
                <c:pt idx="350">
                  <c:v>0.67307692307692091</c:v>
                </c:pt>
                <c:pt idx="351">
                  <c:v>0.67499999999999782</c:v>
                </c:pt>
                <c:pt idx="352">
                  <c:v>0.67692307692307474</c:v>
                </c:pt>
                <c:pt idx="353">
                  <c:v>0.67884615384615166</c:v>
                </c:pt>
                <c:pt idx="354">
                  <c:v>0.68076923076922857</c:v>
                </c:pt>
                <c:pt idx="355">
                  <c:v>0.68269230769230549</c:v>
                </c:pt>
                <c:pt idx="356">
                  <c:v>0.68461538461538241</c:v>
                </c:pt>
                <c:pt idx="357">
                  <c:v>0.68653846153845932</c:v>
                </c:pt>
                <c:pt idx="358">
                  <c:v>0.68846153846153624</c:v>
                </c:pt>
                <c:pt idx="359">
                  <c:v>0.69038461538461315</c:v>
                </c:pt>
                <c:pt idx="360">
                  <c:v>0.69230769230769007</c:v>
                </c:pt>
                <c:pt idx="361">
                  <c:v>0.69423076923076699</c:v>
                </c:pt>
                <c:pt idx="362">
                  <c:v>0.6961538461538439</c:v>
                </c:pt>
                <c:pt idx="363">
                  <c:v>0.69807692307692082</c:v>
                </c:pt>
                <c:pt idx="364">
                  <c:v>0.69999999999999774</c:v>
                </c:pt>
                <c:pt idx="365">
                  <c:v>0.70192307692307465</c:v>
                </c:pt>
                <c:pt idx="366">
                  <c:v>0.70384615384615157</c:v>
                </c:pt>
                <c:pt idx="367">
                  <c:v>0.70576923076922848</c:v>
                </c:pt>
                <c:pt idx="368">
                  <c:v>0.7076923076923054</c:v>
                </c:pt>
                <c:pt idx="369">
                  <c:v>0.70961538461538232</c:v>
                </c:pt>
                <c:pt idx="370">
                  <c:v>0.71153846153845923</c:v>
                </c:pt>
                <c:pt idx="371">
                  <c:v>0.71346153846153615</c:v>
                </c:pt>
                <c:pt idx="372">
                  <c:v>0.71538461538461307</c:v>
                </c:pt>
                <c:pt idx="373">
                  <c:v>0.71730769230768998</c:v>
                </c:pt>
                <c:pt idx="374">
                  <c:v>0.7192307692307669</c:v>
                </c:pt>
                <c:pt idx="375">
                  <c:v>0.72115384615384381</c:v>
                </c:pt>
                <c:pt idx="376">
                  <c:v>0.72307692307692073</c:v>
                </c:pt>
                <c:pt idx="377">
                  <c:v>0.72499999999999765</c:v>
                </c:pt>
                <c:pt idx="378">
                  <c:v>0.72692307692307456</c:v>
                </c:pt>
                <c:pt idx="379">
                  <c:v>0.72884615384615148</c:v>
                </c:pt>
                <c:pt idx="380">
                  <c:v>0.7307692307692284</c:v>
                </c:pt>
                <c:pt idx="381">
                  <c:v>0.73269230769230531</c:v>
                </c:pt>
                <c:pt idx="382">
                  <c:v>0.73461538461538223</c:v>
                </c:pt>
                <c:pt idx="383">
                  <c:v>0.73653846153845914</c:v>
                </c:pt>
                <c:pt idx="384">
                  <c:v>0.73846153846153606</c:v>
                </c:pt>
                <c:pt idx="385">
                  <c:v>0.74038461538461298</c:v>
                </c:pt>
                <c:pt idx="386">
                  <c:v>0.74230769230768989</c:v>
                </c:pt>
                <c:pt idx="387">
                  <c:v>0.74423076923076681</c:v>
                </c:pt>
                <c:pt idx="388">
                  <c:v>0.74615384615384373</c:v>
                </c:pt>
                <c:pt idx="389">
                  <c:v>0.74807692307692064</c:v>
                </c:pt>
                <c:pt idx="390">
                  <c:v>0.74999999999999756</c:v>
                </c:pt>
                <c:pt idx="391">
                  <c:v>0.75192307692307447</c:v>
                </c:pt>
                <c:pt idx="392">
                  <c:v>0.75384615384615139</c:v>
                </c:pt>
                <c:pt idx="393">
                  <c:v>0.75576923076922831</c:v>
                </c:pt>
                <c:pt idx="394">
                  <c:v>0.75769230769230522</c:v>
                </c:pt>
                <c:pt idx="395">
                  <c:v>0.75961538461538214</c:v>
                </c:pt>
                <c:pt idx="396">
                  <c:v>0.76153846153845905</c:v>
                </c:pt>
                <c:pt idx="397">
                  <c:v>0.76346153846153597</c:v>
                </c:pt>
                <c:pt idx="398">
                  <c:v>0.76538461538461289</c:v>
                </c:pt>
                <c:pt idx="399">
                  <c:v>0.7673076923076898</c:v>
                </c:pt>
                <c:pt idx="400">
                  <c:v>0.76923076923076672</c:v>
                </c:pt>
                <c:pt idx="401">
                  <c:v>0.77115384615384364</c:v>
                </c:pt>
                <c:pt idx="402">
                  <c:v>0.77307692307692055</c:v>
                </c:pt>
                <c:pt idx="403">
                  <c:v>0.77499999999999747</c:v>
                </c:pt>
                <c:pt idx="404">
                  <c:v>0.77692307692307438</c:v>
                </c:pt>
                <c:pt idx="405">
                  <c:v>0.7788461538461513</c:v>
                </c:pt>
                <c:pt idx="406">
                  <c:v>0.78076923076922822</c:v>
                </c:pt>
                <c:pt idx="407">
                  <c:v>0.78269230769230513</c:v>
                </c:pt>
                <c:pt idx="408">
                  <c:v>0.78461538461538205</c:v>
                </c:pt>
                <c:pt idx="409">
                  <c:v>0.78653846153845897</c:v>
                </c:pt>
                <c:pt idx="410">
                  <c:v>0.78846153846153588</c:v>
                </c:pt>
                <c:pt idx="411">
                  <c:v>0.7903846153846128</c:v>
                </c:pt>
                <c:pt idx="412">
                  <c:v>0.79230769230768971</c:v>
                </c:pt>
                <c:pt idx="413">
                  <c:v>0.79423076923076663</c:v>
                </c:pt>
                <c:pt idx="414">
                  <c:v>0.79615384615384355</c:v>
                </c:pt>
                <c:pt idx="415">
                  <c:v>0.79807692307692046</c:v>
                </c:pt>
                <c:pt idx="416">
                  <c:v>0.79999999999999738</c:v>
                </c:pt>
                <c:pt idx="417">
                  <c:v>0.8019230769230743</c:v>
                </c:pt>
                <c:pt idx="418">
                  <c:v>0.80384615384615121</c:v>
                </c:pt>
                <c:pt idx="419">
                  <c:v>0.80576923076922813</c:v>
                </c:pt>
                <c:pt idx="420">
                  <c:v>0.80769230769230504</c:v>
                </c:pt>
                <c:pt idx="421">
                  <c:v>0.80961538461538196</c:v>
                </c:pt>
                <c:pt idx="422">
                  <c:v>0.81153846153845888</c:v>
                </c:pt>
                <c:pt idx="423">
                  <c:v>0.81346153846153579</c:v>
                </c:pt>
                <c:pt idx="424">
                  <c:v>0.81538461538461271</c:v>
                </c:pt>
                <c:pt idx="425">
                  <c:v>0.81730769230768963</c:v>
                </c:pt>
                <c:pt idx="426">
                  <c:v>0.81923076923076654</c:v>
                </c:pt>
                <c:pt idx="427">
                  <c:v>0.82115384615384346</c:v>
                </c:pt>
                <c:pt idx="428">
                  <c:v>0.82307692307692037</c:v>
                </c:pt>
                <c:pt idx="429">
                  <c:v>0.82499999999999729</c:v>
                </c:pt>
                <c:pt idx="430">
                  <c:v>0.82692307692307421</c:v>
                </c:pt>
                <c:pt idx="431">
                  <c:v>0.82884615384615112</c:v>
                </c:pt>
                <c:pt idx="432">
                  <c:v>0.83076923076922804</c:v>
                </c:pt>
                <c:pt idx="433">
                  <c:v>0.83269230769230496</c:v>
                </c:pt>
                <c:pt idx="434">
                  <c:v>0.83461538461538187</c:v>
                </c:pt>
                <c:pt idx="435">
                  <c:v>0.83653846153845879</c:v>
                </c:pt>
                <c:pt idx="436">
                  <c:v>0.8384615384615357</c:v>
                </c:pt>
                <c:pt idx="437">
                  <c:v>0.84038461538461262</c:v>
                </c:pt>
                <c:pt idx="438">
                  <c:v>0.84230769230768954</c:v>
                </c:pt>
                <c:pt idx="439">
                  <c:v>0.84423076923076645</c:v>
                </c:pt>
                <c:pt idx="440">
                  <c:v>0.84615384615384337</c:v>
                </c:pt>
                <c:pt idx="441">
                  <c:v>0.84807692307692029</c:v>
                </c:pt>
                <c:pt idx="442">
                  <c:v>0.8499999999999972</c:v>
                </c:pt>
                <c:pt idx="443">
                  <c:v>0.85192307692307412</c:v>
                </c:pt>
                <c:pt idx="444">
                  <c:v>0.85384615384615103</c:v>
                </c:pt>
                <c:pt idx="445">
                  <c:v>0.85576923076922795</c:v>
                </c:pt>
                <c:pt idx="446">
                  <c:v>0.85769230769230487</c:v>
                </c:pt>
                <c:pt idx="447">
                  <c:v>0.85961538461538178</c:v>
                </c:pt>
                <c:pt idx="448">
                  <c:v>0.8615384615384587</c:v>
                </c:pt>
                <c:pt idx="449">
                  <c:v>0.86346153846153562</c:v>
                </c:pt>
                <c:pt idx="450">
                  <c:v>0.86538461538461253</c:v>
                </c:pt>
                <c:pt idx="451">
                  <c:v>0.86730769230768945</c:v>
                </c:pt>
                <c:pt idx="452">
                  <c:v>0.86923076923076636</c:v>
                </c:pt>
                <c:pt idx="453">
                  <c:v>0.87115384615384328</c:v>
                </c:pt>
                <c:pt idx="454">
                  <c:v>0.8730769230769202</c:v>
                </c:pt>
                <c:pt idx="455">
                  <c:v>0.87499999999999711</c:v>
                </c:pt>
                <c:pt idx="456">
                  <c:v>0.87692307692307403</c:v>
                </c:pt>
                <c:pt idx="457">
                  <c:v>0.87884615384615095</c:v>
                </c:pt>
                <c:pt idx="458">
                  <c:v>0.88076923076922786</c:v>
                </c:pt>
                <c:pt idx="459">
                  <c:v>0.88269230769230478</c:v>
                </c:pt>
                <c:pt idx="460">
                  <c:v>0.88461538461538169</c:v>
                </c:pt>
                <c:pt idx="461">
                  <c:v>0.88653846153845861</c:v>
                </c:pt>
                <c:pt idx="462">
                  <c:v>0.88846153846153553</c:v>
                </c:pt>
                <c:pt idx="463">
                  <c:v>0.89038461538461244</c:v>
                </c:pt>
                <c:pt idx="464">
                  <c:v>0.89230769230768936</c:v>
                </c:pt>
                <c:pt idx="465">
                  <c:v>0.89423076923076628</c:v>
                </c:pt>
                <c:pt idx="466">
                  <c:v>0.89615384615384319</c:v>
                </c:pt>
                <c:pt idx="467">
                  <c:v>0.89807692307692011</c:v>
                </c:pt>
                <c:pt idx="468">
                  <c:v>0.89999999999999702</c:v>
                </c:pt>
                <c:pt idx="469">
                  <c:v>0.90192307692307394</c:v>
                </c:pt>
                <c:pt idx="470">
                  <c:v>0.90384615384615086</c:v>
                </c:pt>
                <c:pt idx="471">
                  <c:v>0.90576923076922777</c:v>
                </c:pt>
                <c:pt idx="472">
                  <c:v>0.90769230769230469</c:v>
                </c:pt>
                <c:pt idx="473">
                  <c:v>0.90961538461538161</c:v>
                </c:pt>
                <c:pt idx="474">
                  <c:v>0.91153846153845852</c:v>
                </c:pt>
                <c:pt idx="475">
                  <c:v>0.91346153846153544</c:v>
                </c:pt>
                <c:pt idx="476">
                  <c:v>0.91538461538461235</c:v>
                </c:pt>
                <c:pt idx="477">
                  <c:v>0.91730769230768927</c:v>
                </c:pt>
                <c:pt idx="478">
                  <c:v>0.91923076923076619</c:v>
                </c:pt>
                <c:pt idx="479">
                  <c:v>0.9211538461538431</c:v>
                </c:pt>
                <c:pt idx="480">
                  <c:v>0.92307692307692002</c:v>
                </c:pt>
                <c:pt idx="481">
                  <c:v>0.92499999999999694</c:v>
                </c:pt>
                <c:pt idx="482">
                  <c:v>0.92692307692307385</c:v>
                </c:pt>
                <c:pt idx="483">
                  <c:v>0.92884615384615077</c:v>
                </c:pt>
                <c:pt idx="484">
                  <c:v>0.93076923076922768</c:v>
                </c:pt>
                <c:pt idx="485">
                  <c:v>0.9326923076923046</c:v>
                </c:pt>
                <c:pt idx="486">
                  <c:v>0.93461538461538152</c:v>
                </c:pt>
                <c:pt idx="487">
                  <c:v>0.93653846153845843</c:v>
                </c:pt>
                <c:pt idx="488">
                  <c:v>0.93846153846153535</c:v>
                </c:pt>
                <c:pt idx="489">
                  <c:v>0.94038461538461227</c:v>
                </c:pt>
                <c:pt idx="490">
                  <c:v>0.94230769230768918</c:v>
                </c:pt>
                <c:pt idx="491">
                  <c:v>0.9442307692307661</c:v>
                </c:pt>
                <c:pt idx="492">
                  <c:v>0.94615384615384301</c:v>
                </c:pt>
                <c:pt idx="493">
                  <c:v>0.94807692307691993</c:v>
                </c:pt>
                <c:pt idx="494">
                  <c:v>0.94999999999999685</c:v>
                </c:pt>
                <c:pt idx="495">
                  <c:v>0.95192307692307376</c:v>
                </c:pt>
                <c:pt idx="496">
                  <c:v>0.95384615384615068</c:v>
                </c:pt>
                <c:pt idx="497">
                  <c:v>0.9557692307692276</c:v>
                </c:pt>
                <c:pt idx="498">
                  <c:v>0.95769230769230451</c:v>
                </c:pt>
                <c:pt idx="499">
                  <c:v>0.95961538461538143</c:v>
                </c:pt>
                <c:pt idx="500">
                  <c:v>0.96153846153845834</c:v>
                </c:pt>
                <c:pt idx="501">
                  <c:v>0.96346153846153526</c:v>
                </c:pt>
                <c:pt idx="502">
                  <c:v>0.96538461538461218</c:v>
                </c:pt>
                <c:pt idx="503">
                  <c:v>0.96730769230768909</c:v>
                </c:pt>
                <c:pt idx="504">
                  <c:v>0.96923076923076601</c:v>
                </c:pt>
                <c:pt idx="505">
                  <c:v>0.97115384615384293</c:v>
                </c:pt>
                <c:pt idx="506">
                  <c:v>0.97307692307691984</c:v>
                </c:pt>
                <c:pt idx="507">
                  <c:v>0.97499999999999676</c:v>
                </c:pt>
                <c:pt idx="508">
                  <c:v>0.97692307692307367</c:v>
                </c:pt>
                <c:pt idx="509">
                  <c:v>0.97884615384615059</c:v>
                </c:pt>
                <c:pt idx="510">
                  <c:v>0.98076923076922751</c:v>
                </c:pt>
                <c:pt idx="511">
                  <c:v>0.98269230769230442</c:v>
                </c:pt>
                <c:pt idx="512">
                  <c:v>0.98461538461538134</c:v>
                </c:pt>
                <c:pt idx="513">
                  <c:v>0.98653846153845826</c:v>
                </c:pt>
                <c:pt idx="514">
                  <c:v>0.98846153846153517</c:v>
                </c:pt>
                <c:pt idx="515">
                  <c:v>0.99038461538461209</c:v>
                </c:pt>
                <c:pt idx="516">
                  <c:v>0.992307692307689</c:v>
                </c:pt>
                <c:pt idx="517">
                  <c:v>0.99423076923076592</c:v>
                </c:pt>
                <c:pt idx="518">
                  <c:v>0.99615384615384284</c:v>
                </c:pt>
                <c:pt idx="519">
                  <c:v>0.99807692307691975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C8-43DB-94C5-4B1AB50D5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038336"/>
        <c:axId val="1415032928"/>
      </c:scatterChart>
      <c:valAx>
        <c:axId val="141503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5032928"/>
        <c:crosses val="autoZero"/>
        <c:crossBetween val="midCat"/>
      </c:valAx>
      <c:valAx>
        <c:axId val="14150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503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Гистограмма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invertIfNegative val="0"/>
          <c:cat>
            <c:strRef>
              <c:f>мойГипер!$M$11:$M$42</c:f>
              <c:strCache>
                <c:ptCount val="24"/>
                <c:pt idx="0">
                  <c:v>0,000293085</c:v>
                </c:pt>
                <c:pt idx="1">
                  <c:v>0,688303867</c:v>
                </c:pt>
                <c:pt idx="2">
                  <c:v>1,37631465</c:v>
                </c:pt>
                <c:pt idx="3">
                  <c:v>2,064325432</c:v>
                </c:pt>
                <c:pt idx="4">
                  <c:v>2,752336215</c:v>
                </c:pt>
                <c:pt idx="5">
                  <c:v>3,440346997</c:v>
                </c:pt>
                <c:pt idx="6">
                  <c:v>4,12835778</c:v>
                </c:pt>
                <c:pt idx="7">
                  <c:v>4,816368562</c:v>
                </c:pt>
                <c:pt idx="8">
                  <c:v>5,504379345</c:v>
                </c:pt>
                <c:pt idx="9">
                  <c:v>6,192390127</c:v>
                </c:pt>
                <c:pt idx="10">
                  <c:v>6,880400909</c:v>
                </c:pt>
                <c:pt idx="11">
                  <c:v>7,568411692</c:v>
                </c:pt>
                <c:pt idx="12">
                  <c:v>8,256422474</c:v>
                </c:pt>
                <c:pt idx="13">
                  <c:v>8,944433257</c:v>
                </c:pt>
                <c:pt idx="14">
                  <c:v>9,632444039</c:v>
                </c:pt>
                <c:pt idx="15">
                  <c:v>10,32045482</c:v>
                </c:pt>
                <c:pt idx="16">
                  <c:v>11,0084656</c:v>
                </c:pt>
                <c:pt idx="17">
                  <c:v>11,69647639</c:v>
                </c:pt>
                <c:pt idx="18">
                  <c:v>12,38448717</c:v>
                </c:pt>
                <c:pt idx="19">
                  <c:v>13,07249795</c:v>
                </c:pt>
                <c:pt idx="20">
                  <c:v>13,76050873</c:v>
                </c:pt>
                <c:pt idx="21">
                  <c:v>14,44851952</c:v>
                </c:pt>
                <c:pt idx="22">
                  <c:v>15,1365303</c:v>
                </c:pt>
                <c:pt idx="23">
                  <c:v>Еще</c:v>
                </c:pt>
              </c:strCache>
            </c:strRef>
          </c:cat>
          <c:val>
            <c:numRef>
              <c:f>мойГипер!$N$11:$N$42</c:f>
              <c:numCache>
                <c:formatCode>General</c:formatCode>
                <c:ptCount val="32"/>
                <c:pt idx="0">
                  <c:v>1</c:v>
                </c:pt>
                <c:pt idx="1">
                  <c:v>171</c:v>
                </c:pt>
                <c:pt idx="2">
                  <c:v>94</c:v>
                </c:pt>
                <c:pt idx="3">
                  <c:v>80</c:v>
                </c:pt>
                <c:pt idx="4">
                  <c:v>39</c:v>
                </c:pt>
                <c:pt idx="5">
                  <c:v>38</c:v>
                </c:pt>
                <c:pt idx="6">
                  <c:v>26</c:v>
                </c:pt>
                <c:pt idx="7">
                  <c:v>19</c:v>
                </c:pt>
                <c:pt idx="8">
                  <c:v>7</c:v>
                </c:pt>
                <c:pt idx="9">
                  <c:v>8</c:v>
                </c:pt>
                <c:pt idx="10">
                  <c:v>3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F2-4FB8-BEB1-2331D7BF4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74090992"/>
        <c:axId val="1886871840"/>
      </c:barChart>
      <c:lineChart>
        <c:grouping val="standard"/>
        <c:varyColors val="0"/>
        <c:ser>
          <c:idx val="1"/>
          <c:order val="1"/>
          <c:tx>
            <c:v>Интегральный %</c:v>
          </c:tx>
          <c:cat>
            <c:strRef>
              <c:f>мойГипер!$M$11:$M$42</c:f>
              <c:strCache>
                <c:ptCount val="24"/>
                <c:pt idx="0">
                  <c:v>0,000293085</c:v>
                </c:pt>
                <c:pt idx="1">
                  <c:v>0,688303867</c:v>
                </c:pt>
                <c:pt idx="2">
                  <c:v>1,37631465</c:v>
                </c:pt>
                <c:pt idx="3">
                  <c:v>2,064325432</c:v>
                </c:pt>
                <c:pt idx="4">
                  <c:v>2,752336215</c:v>
                </c:pt>
                <c:pt idx="5">
                  <c:v>3,440346997</c:v>
                </c:pt>
                <c:pt idx="6">
                  <c:v>4,12835778</c:v>
                </c:pt>
                <c:pt idx="7">
                  <c:v>4,816368562</c:v>
                </c:pt>
                <c:pt idx="8">
                  <c:v>5,504379345</c:v>
                </c:pt>
                <c:pt idx="9">
                  <c:v>6,192390127</c:v>
                </c:pt>
                <c:pt idx="10">
                  <c:v>6,880400909</c:v>
                </c:pt>
                <c:pt idx="11">
                  <c:v>7,568411692</c:v>
                </c:pt>
                <c:pt idx="12">
                  <c:v>8,256422474</c:v>
                </c:pt>
                <c:pt idx="13">
                  <c:v>8,944433257</c:v>
                </c:pt>
                <c:pt idx="14">
                  <c:v>9,632444039</c:v>
                </c:pt>
                <c:pt idx="15">
                  <c:v>10,32045482</c:v>
                </c:pt>
                <c:pt idx="16">
                  <c:v>11,0084656</c:v>
                </c:pt>
                <c:pt idx="17">
                  <c:v>11,69647639</c:v>
                </c:pt>
                <c:pt idx="18">
                  <c:v>12,38448717</c:v>
                </c:pt>
                <c:pt idx="19">
                  <c:v>13,07249795</c:v>
                </c:pt>
                <c:pt idx="20">
                  <c:v>13,76050873</c:v>
                </c:pt>
                <c:pt idx="21">
                  <c:v>14,44851952</c:v>
                </c:pt>
                <c:pt idx="22">
                  <c:v>15,1365303</c:v>
                </c:pt>
                <c:pt idx="23">
                  <c:v>Еще</c:v>
                </c:pt>
              </c:strCache>
            </c:strRef>
          </c:cat>
          <c:val>
            <c:numRef>
              <c:f>мойГипер!$O$11:$O$42</c:f>
              <c:numCache>
                <c:formatCode>0.00%</c:formatCode>
                <c:ptCount val="32"/>
                <c:pt idx="0">
                  <c:v>2E-3</c:v>
                </c:pt>
                <c:pt idx="1">
                  <c:v>0.34399999999999997</c:v>
                </c:pt>
                <c:pt idx="2">
                  <c:v>0.53200000000000003</c:v>
                </c:pt>
                <c:pt idx="3">
                  <c:v>0.69199999999999995</c:v>
                </c:pt>
                <c:pt idx="4">
                  <c:v>0.77</c:v>
                </c:pt>
                <c:pt idx="5">
                  <c:v>0.84599999999999997</c:v>
                </c:pt>
                <c:pt idx="6">
                  <c:v>0.89800000000000002</c:v>
                </c:pt>
                <c:pt idx="7">
                  <c:v>0.93600000000000005</c:v>
                </c:pt>
                <c:pt idx="8">
                  <c:v>0.95</c:v>
                </c:pt>
                <c:pt idx="9">
                  <c:v>0.96599999999999997</c:v>
                </c:pt>
                <c:pt idx="10">
                  <c:v>0.97199999999999998</c:v>
                </c:pt>
                <c:pt idx="11">
                  <c:v>0.97599999999999998</c:v>
                </c:pt>
                <c:pt idx="12">
                  <c:v>0.98199999999999998</c:v>
                </c:pt>
                <c:pt idx="13">
                  <c:v>0.98599999999999999</c:v>
                </c:pt>
                <c:pt idx="14">
                  <c:v>0.98799999999999999</c:v>
                </c:pt>
                <c:pt idx="15">
                  <c:v>0.99199999999999999</c:v>
                </c:pt>
                <c:pt idx="16">
                  <c:v>0.996</c:v>
                </c:pt>
                <c:pt idx="17">
                  <c:v>0.996</c:v>
                </c:pt>
                <c:pt idx="18">
                  <c:v>0.998</c:v>
                </c:pt>
                <c:pt idx="19">
                  <c:v>0.998</c:v>
                </c:pt>
                <c:pt idx="20">
                  <c:v>0.998</c:v>
                </c:pt>
                <c:pt idx="21">
                  <c:v>0.998</c:v>
                </c:pt>
                <c:pt idx="22">
                  <c:v>0.998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2-4FB8-BEB1-2331D7BF4D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4092592"/>
        <c:axId val="2035419632"/>
      </c:lineChart>
      <c:catAx>
        <c:axId val="1974090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Карман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86871840"/>
        <c:crosses val="autoZero"/>
        <c:auto val="1"/>
        <c:lblAlgn val="ctr"/>
        <c:lblOffset val="100"/>
        <c:noMultiLvlLbl val="0"/>
      </c:catAx>
      <c:valAx>
        <c:axId val="188687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Частота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74090992"/>
        <c:crosses val="autoZero"/>
        <c:crossBetween val="between"/>
      </c:valAx>
      <c:valAx>
        <c:axId val="20354196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974092592"/>
        <c:crosses val="max"/>
        <c:crossBetween val="between"/>
      </c:valAx>
      <c:catAx>
        <c:axId val="1974092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3541963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мойГипер!$AB$1:$AB$4</c:f>
              <c:strCache>
                <c:ptCount val="4"/>
                <c:pt idx="3">
                  <c:v>Fтеор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мойГипер!$AA$5:$AA$527</c:f>
              <c:numCache>
                <c:formatCode>General</c:formatCode>
                <c:ptCount val="523"/>
                <c:pt idx="0">
                  <c:v>2.9308503829931067E-4</c:v>
                </c:pt>
                <c:pt idx="1">
                  <c:v>7.4534562521917983E-4</c:v>
                </c:pt>
                <c:pt idx="2">
                  <c:v>1.5533525109362274E-3</c:v>
                </c:pt>
                <c:pt idx="3">
                  <c:v>1.8598424500749951E-3</c:v>
                </c:pt>
                <c:pt idx="4">
                  <c:v>2.1052035986976548E-3</c:v>
                </c:pt>
                <c:pt idx="5">
                  <c:v>2.2524925628952357E-3</c:v>
                </c:pt>
                <c:pt idx="6">
                  <c:v>6.6965712356908636E-3</c:v>
                </c:pt>
                <c:pt idx="7">
                  <c:v>7.8900453145596648E-3</c:v>
                </c:pt>
                <c:pt idx="8">
                  <c:v>8.5380003486186622E-3</c:v>
                </c:pt>
                <c:pt idx="9">
                  <c:v>1.0575918708056544E-2</c:v>
                </c:pt>
                <c:pt idx="10">
                  <c:v>1.1065061984500735E-2</c:v>
                </c:pt>
                <c:pt idx="11">
                  <c:v>1.3254710691565658E-2</c:v>
                </c:pt>
                <c:pt idx="12">
                  <c:v>1.3393540421452502E-2</c:v>
                </c:pt>
                <c:pt idx="13">
                  <c:v>1.4898513978584785E-2</c:v>
                </c:pt>
                <c:pt idx="14">
                  <c:v>1.5139328954409888E-2</c:v>
                </c:pt>
                <c:pt idx="15">
                  <c:v>1.6142169802761223E-2</c:v>
                </c:pt>
                <c:pt idx="16">
                  <c:v>1.6383734897590881E-2</c:v>
                </c:pt>
                <c:pt idx="17">
                  <c:v>1.7160273498971472E-2</c:v>
                </c:pt>
                <c:pt idx="18">
                  <c:v>1.8283188709907229E-2</c:v>
                </c:pt>
                <c:pt idx="19">
                  <c:v>2.1040007495265016E-2</c:v>
                </c:pt>
                <c:pt idx="20">
                  <c:v>2.267742537269752E-2</c:v>
                </c:pt>
                <c:pt idx="21">
                  <c:v>2.5725083865911429E-2</c:v>
                </c:pt>
                <c:pt idx="22">
                  <c:v>2.6154918323333682E-2</c:v>
                </c:pt>
                <c:pt idx="23">
                  <c:v>2.7211928970228876E-2</c:v>
                </c:pt>
                <c:pt idx="24">
                  <c:v>2.9255556917220239E-2</c:v>
                </c:pt>
                <c:pt idx="25">
                  <c:v>2.9452610963276511E-2</c:v>
                </c:pt>
                <c:pt idx="26">
                  <c:v>3.0900647824064466E-2</c:v>
                </c:pt>
                <c:pt idx="27">
                  <c:v>3.0979782617253197E-2</c:v>
                </c:pt>
                <c:pt idx="28">
                  <c:v>3.1032547845044646E-2</c:v>
                </c:pt>
                <c:pt idx="29">
                  <c:v>3.1283277774241232E-2</c:v>
                </c:pt>
                <c:pt idx="30">
                  <c:v>3.1970290758558562E-2</c:v>
                </c:pt>
                <c:pt idx="31">
                  <c:v>3.2234841032752065E-2</c:v>
                </c:pt>
                <c:pt idx="32">
                  <c:v>3.2711472891081006E-2</c:v>
                </c:pt>
                <c:pt idx="33">
                  <c:v>3.2896983213417587E-2</c:v>
                </c:pt>
                <c:pt idx="34">
                  <c:v>3.3560223292414801E-2</c:v>
                </c:pt>
                <c:pt idx="35">
                  <c:v>3.447730432080489E-2</c:v>
                </c:pt>
                <c:pt idx="36">
                  <c:v>3.6344534546238087E-2</c:v>
                </c:pt>
                <c:pt idx="37">
                  <c:v>3.8314552767352517E-2</c:v>
                </c:pt>
                <c:pt idx="38">
                  <c:v>3.9229146306362331E-2</c:v>
                </c:pt>
                <c:pt idx="39">
                  <c:v>3.9700709424117034E-2</c:v>
                </c:pt>
                <c:pt idx="40">
                  <c:v>4.0767142737237597E-2</c:v>
                </c:pt>
                <c:pt idx="41">
                  <c:v>4.0807696293312275E-2</c:v>
                </c:pt>
                <c:pt idx="42">
                  <c:v>4.0861774097835778E-2</c:v>
                </c:pt>
                <c:pt idx="43">
                  <c:v>4.1443572701935508E-2</c:v>
                </c:pt>
                <c:pt idx="44">
                  <c:v>4.1700916315315459E-2</c:v>
                </c:pt>
                <c:pt idx="45">
                  <c:v>4.2813460279258309E-2</c:v>
                </c:pt>
                <c:pt idx="46">
                  <c:v>4.3629481778820964E-2</c:v>
                </c:pt>
                <c:pt idx="47">
                  <c:v>4.3752028713553139E-2</c:v>
                </c:pt>
                <c:pt idx="48">
                  <c:v>4.6032793552389664E-2</c:v>
                </c:pt>
                <c:pt idx="49">
                  <c:v>4.6882865854229586E-2</c:v>
                </c:pt>
                <c:pt idx="50">
                  <c:v>4.7583475632381037E-2</c:v>
                </c:pt>
                <c:pt idx="51">
                  <c:v>4.9900084424216562E-2</c:v>
                </c:pt>
                <c:pt idx="52">
                  <c:v>5.091090278991698E-2</c:v>
                </c:pt>
                <c:pt idx="53">
                  <c:v>5.2063301233614814E-2</c:v>
                </c:pt>
                <c:pt idx="54">
                  <c:v>5.2691585330452456E-2</c:v>
                </c:pt>
                <c:pt idx="55">
                  <c:v>5.2703412693927962E-2</c:v>
                </c:pt>
                <c:pt idx="56">
                  <c:v>5.4168385816826425E-2</c:v>
                </c:pt>
                <c:pt idx="57">
                  <c:v>5.429420495285725E-2</c:v>
                </c:pt>
                <c:pt idx="58">
                  <c:v>5.8200239012328667E-2</c:v>
                </c:pt>
                <c:pt idx="59">
                  <c:v>5.8214358569682011E-2</c:v>
                </c:pt>
                <c:pt idx="60">
                  <c:v>5.880783048863876E-2</c:v>
                </c:pt>
                <c:pt idx="61">
                  <c:v>6.0281180835128935E-2</c:v>
                </c:pt>
                <c:pt idx="62">
                  <c:v>6.154635238581152E-2</c:v>
                </c:pt>
                <c:pt idx="63">
                  <c:v>6.2330205272359163E-2</c:v>
                </c:pt>
                <c:pt idx="64">
                  <c:v>6.2401540852952339E-2</c:v>
                </c:pt>
                <c:pt idx="65">
                  <c:v>6.2529976966009287E-2</c:v>
                </c:pt>
                <c:pt idx="66">
                  <c:v>6.2858390071005299E-2</c:v>
                </c:pt>
                <c:pt idx="67">
                  <c:v>6.3172776854364662E-2</c:v>
                </c:pt>
                <c:pt idx="68">
                  <c:v>6.4848907022135222E-2</c:v>
                </c:pt>
                <c:pt idx="69">
                  <c:v>6.4877619964506333E-2</c:v>
                </c:pt>
                <c:pt idx="70">
                  <c:v>6.5869480749799092E-2</c:v>
                </c:pt>
                <c:pt idx="71">
                  <c:v>6.6085428495690837E-2</c:v>
                </c:pt>
                <c:pt idx="72">
                  <c:v>6.7109166055023844E-2</c:v>
                </c:pt>
                <c:pt idx="73">
                  <c:v>6.7325784288741752E-2</c:v>
                </c:pt>
                <c:pt idx="74">
                  <c:v>6.7484712249511219E-2</c:v>
                </c:pt>
                <c:pt idx="75">
                  <c:v>6.9803559323241574E-2</c:v>
                </c:pt>
                <c:pt idx="76">
                  <c:v>7.0501842887250823E-2</c:v>
                </c:pt>
                <c:pt idx="77">
                  <c:v>7.2077452189798094E-2</c:v>
                </c:pt>
                <c:pt idx="78">
                  <c:v>7.2647950924257854E-2</c:v>
                </c:pt>
                <c:pt idx="79">
                  <c:v>7.3102005422929925E-2</c:v>
                </c:pt>
                <c:pt idx="80">
                  <c:v>7.3791395227061504E-2</c:v>
                </c:pt>
                <c:pt idx="81">
                  <c:v>7.4055731825270865E-2</c:v>
                </c:pt>
                <c:pt idx="82">
                  <c:v>7.6294900932652357E-2</c:v>
                </c:pt>
                <c:pt idx="83">
                  <c:v>7.6693962432302545E-2</c:v>
                </c:pt>
                <c:pt idx="84">
                  <c:v>7.7626657119931025E-2</c:v>
                </c:pt>
                <c:pt idx="85">
                  <c:v>7.9156238906210957E-2</c:v>
                </c:pt>
                <c:pt idx="86">
                  <c:v>7.9379482265865026E-2</c:v>
                </c:pt>
                <c:pt idx="87">
                  <c:v>8.1424224689769245E-2</c:v>
                </c:pt>
                <c:pt idx="88">
                  <c:v>8.2113131221207183E-2</c:v>
                </c:pt>
                <c:pt idx="89">
                  <c:v>8.2158101147616291E-2</c:v>
                </c:pt>
                <c:pt idx="90">
                  <c:v>8.2773197377590313E-2</c:v>
                </c:pt>
                <c:pt idx="91">
                  <c:v>8.444322030257348E-2</c:v>
                </c:pt>
                <c:pt idx="92">
                  <c:v>8.4624181662870085E-2</c:v>
                </c:pt>
                <c:pt idx="93">
                  <c:v>8.5605814307756475E-2</c:v>
                </c:pt>
                <c:pt idx="94">
                  <c:v>8.5968873102819615E-2</c:v>
                </c:pt>
                <c:pt idx="95">
                  <c:v>8.6438594289262205E-2</c:v>
                </c:pt>
                <c:pt idx="96">
                  <c:v>8.7226997943966156E-2</c:v>
                </c:pt>
                <c:pt idx="97">
                  <c:v>8.9587156297787074E-2</c:v>
                </c:pt>
                <c:pt idx="98">
                  <c:v>9.0152613820268984E-2</c:v>
                </c:pt>
                <c:pt idx="99">
                  <c:v>9.0535132736290297E-2</c:v>
                </c:pt>
                <c:pt idx="100">
                  <c:v>9.3068973630785812E-2</c:v>
                </c:pt>
                <c:pt idx="101">
                  <c:v>9.3515978551970594E-2</c:v>
                </c:pt>
                <c:pt idx="102">
                  <c:v>9.4519704443945168E-2</c:v>
                </c:pt>
                <c:pt idx="103">
                  <c:v>9.6767903086689241E-2</c:v>
                </c:pt>
                <c:pt idx="104">
                  <c:v>9.7546083169486014E-2</c:v>
                </c:pt>
                <c:pt idx="105">
                  <c:v>9.8263348398906852E-2</c:v>
                </c:pt>
                <c:pt idx="106">
                  <c:v>9.9764405590035118E-2</c:v>
                </c:pt>
                <c:pt idx="107">
                  <c:v>9.9889748325099142E-2</c:v>
                </c:pt>
                <c:pt idx="108">
                  <c:v>0.10090961668703893</c:v>
                </c:pt>
                <c:pt idx="109">
                  <c:v>0.10114534066109526</c:v>
                </c:pt>
                <c:pt idx="110">
                  <c:v>0.10260993805711675</c:v>
                </c:pt>
                <c:pt idx="111">
                  <c:v>0.10332054403544358</c:v>
                </c:pt>
                <c:pt idx="112">
                  <c:v>0.10341538695230759</c:v>
                </c:pt>
                <c:pt idx="113">
                  <c:v>0.1053805256116717</c:v>
                </c:pt>
                <c:pt idx="114">
                  <c:v>0.10733940118462353</c:v>
                </c:pt>
                <c:pt idx="115">
                  <c:v>0.10818643588195018</c:v>
                </c:pt>
                <c:pt idx="116">
                  <c:v>0.10940419038762468</c:v>
                </c:pt>
                <c:pt idx="117">
                  <c:v>0.11099605629579105</c:v>
                </c:pt>
                <c:pt idx="118">
                  <c:v>0.11277225814867367</c:v>
                </c:pt>
                <c:pt idx="119">
                  <c:v>0.11481655561369741</c:v>
                </c:pt>
                <c:pt idx="120">
                  <c:v>0.11608732892102666</c:v>
                </c:pt>
                <c:pt idx="121">
                  <c:v>0.11611996599676284</c:v>
                </c:pt>
                <c:pt idx="122">
                  <c:v>0.11796829985868038</c:v>
                </c:pt>
                <c:pt idx="123">
                  <c:v>0.11806668067491724</c:v>
                </c:pt>
                <c:pt idx="124">
                  <c:v>0.11900250723513169</c:v>
                </c:pt>
                <c:pt idx="125">
                  <c:v>0.11906826156068147</c:v>
                </c:pt>
                <c:pt idx="126">
                  <c:v>0.12116160104526871</c:v>
                </c:pt>
                <c:pt idx="127">
                  <c:v>0.12117812758068951</c:v>
                </c:pt>
                <c:pt idx="128">
                  <c:v>0.12288402835065501</c:v>
                </c:pt>
                <c:pt idx="129">
                  <c:v>0.12305003789858675</c:v>
                </c:pt>
                <c:pt idx="130">
                  <c:v>0.12471393380865747</c:v>
                </c:pt>
                <c:pt idx="131">
                  <c:v>0.124914067235114</c:v>
                </c:pt>
                <c:pt idx="132">
                  <c:v>0.1254816563291396</c:v>
                </c:pt>
                <c:pt idx="133">
                  <c:v>0.12762571506390863</c:v>
                </c:pt>
                <c:pt idx="134">
                  <c:v>0.12792814713611406</c:v>
                </c:pt>
                <c:pt idx="135">
                  <c:v>0.1280626348233522</c:v>
                </c:pt>
                <c:pt idx="136">
                  <c:v>0.12868522923211617</c:v>
                </c:pt>
                <c:pt idx="137">
                  <c:v>0.12892105843123236</c:v>
                </c:pt>
                <c:pt idx="138">
                  <c:v>0.13003470126649569</c:v>
                </c:pt>
                <c:pt idx="139">
                  <c:v>0.133070736788621</c:v>
                </c:pt>
                <c:pt idx="140">
                  <c:v>0.13488398105712596</c:v>
                </c:pt>
                <c:pt idx="141">
                  <c:v>0.13790101001795402</c:v>
                </c:pt>
                <c:pt idx="142">
                  <c:v>0.14002623909455217</c:v>
                </c:pt>
                <c:pt idx="143">
                  <c:v>0.14131029364161682</c:v>
                </c:pt>
                <c:pt idx="144">
                  <c:v>0.14352160736085282</c:v>
                </c:pt>
                <c:pt idx="145">
                  <c:v>0.14361105383034395</c:v>
                </c:pt>
                <c:pt idx="146">
                  <c:v>0.14397830710786402</c:v>
                </c:pt>
                <c:pt idx="147">
                  <c:v>0.1440657980857058</c:v>
                </c:pt>
                <c:pt idx="148">
                  <c:v>0.14747530906258136</c:v>
                </c:pt>
                <c:pt idx="149">
                  <c:v>0.14795214083718775</c:v>
                </c:pt>
                <c:pt idx="150">
                  <c:v>0.14920875123771296</c:v>
                </c:pt>
                <c:pt idx="151">
                  <c:v>0.15009606304788475</c:v>
                </c:pt>
                <c:pt idx="152">
                  <c:v>0.15112781671073702</c:v>
                </c:pt>
                <c:pt idx="153">
                  <c:v>0.15116344193341821</c:v>
                </c:pt>
                <c:pt idx="154">
                  <c:v>0.15184092471259517</c:v>
                </c:pt>
                <c:pt idx="155">
                  <c:v>0.15422119168587112</c:v>
                </c:pt>
                <c:pt idx="156">
                  <c:v>0.15432890678009953</c:v>
                </c:pt>
                <c:pt idx="157">
                  <c:v>0.15746532950085254</c:v>
                </c:pt>
                <c:pt idx="158">
                  <c:v>0.158643320067477</c:v>
                </c:pt>
                <c:pt idx="159">
                  <c:v>0.16026190874082663</c:v>
                </c:pt>
                <c:pt idx="160">
                  <c:v>0.16059006153257793</c:v>
                </c:pt>
                <c:pt idx="161">
                  <c:v>0.16172243067382813</c:v>
                </c:pt>
                <c:pt idx="162">
                  <c:v>0.16289470003562273</c:v>
                </c:pt>
                <c:pt idx="163">
                  <c:v>0.16445695074067612</c:v>
                </c:pt>
                <c:pt idx="164">
                  <c:v>0.16839878097032607</c:v>
                </c:pt>
                <c:pt idx="165">
                  <c:v>0.17074898591277549</c:v>
                </c:pt>
                <c:pt idx="166">
                  <c:v>0.17082382220859713</c:v>
                </c:pt>
                <c:pt idx="167">
                  <c:v>0.1719480500425207</c:v>
                </c:pt>
                <c:pt idx="168">
                  <c:v>0.17564270401958565</c:v>
                </c:pt>
                <c:pt idx="169">
                  <c:v>0.17649580512733468</c:v>
                </c:pt>
                <c:pt idx="170">
                  <c:v>0.17678057696593652</c:v>
                </c:pt>
                <c:pt idx="171">
                  <c:v>0.17727466225845964</c:v>
                </c:pt>
                <c:pt idx="172">
                  <c:v>0.17795978945992955</c:v>
                </c:pt>
                <c:pt idx="173">
                  <c:v>0.17807409150385634</c:v>
                </c:pt>
                <c:pt idx="174">
                  <c:v>0.17818842621951261</c:v>
                </c:pt>
                <c:pt idx="175">
                  <c:v>0.17822654505501104</c:v>
                </c:pt>
                <c:pt idx="176">
                  <c:v>0.17929534996613533</c:v>
                </c:pt>
                <c:pt idx="177">
                  <c:v>0.17983082528037397</c:v>
                </c:pt>
                <c:pt idx="178">
                  <c:v>0.1819414456136231</c:v>
                </c:pt>
                <c:pt idx="179">
                  <c:v>0.18249974193816434</c:v>
                </c:pt>
                <c:pt idx="180">
                  <c:v>0.18394723573749805</c:v>
                </c:pt>
                <c:pt idx="181">
                  <c:v>0.18785254909047397</c:v>
                </c:pt>
                <c:pt idx="182">
                  <c:v>0.18849737959577031</c:v>
                </c:pt>
                <c:pt idx="183">
                  <c:v>0.18924120168434694</c:v>
                </c:pt>
                <c:pt idx="184">
                  <c:v>0.18924120168434694</c:v>
                </c:pt>
                <c:pt idx="185">
                  <c:v>0.18945677700619118</c:v>
                </c:pt>
                <c:pt idx="186">
                  <c:v>0.1912643344806515</c:v>
                </c:pt>
                <c:pt idx="187">
                  <c:v>0.19167807666752129</c:v>
                </c:pt>
                <c:pt idx="188">
                  <c:v>0.19211198036373528</c:v>
                </c:pt>
                <c:pt idx="189">
                  <c:v>0.1960185131617829</c:v>
                </c:pt>
                <c:pt idx="190">
                  <c:v>0.19703609695038199</c:v>
                </c:pt>
                <c:pt idx="191">
                  <c:v>0.19765589563985644</c:v>
                </c:pt>
                <c:pt idx="192">
                  <c:v>0.19899875046488394</c:v>
                </c:pt>
                <c:pt idx="193">
                  <c:v>0.19972215064195664</c:v>
                </c:pt>
                <c:pt idx="194">
                  <c:v>0.20034612862734055</c:v>
                </c:pt>
                <c:pt idx="195">
                  <c:v>0.2009105595026314</c:v>
                </c:pt>
                <c:pt idx="196">
                  <c:v>0.20228464521863251</c:v>
                </c:pt>
                <c:pt idx="197">
                  <c:v>0.20327772960885504</c:v>
                </c:pt>
                <c:pt idx="198">
                  <c:v>0.20421226200611292</c:v>
                </c:pt>
                <c:pt idx="199">
                  <c:v>0.21100199452559459</c:v>
                </c:pt>
                <c:pt idx="200">
                  <c:v>0.21100199452559459</c:v>
                </c:pt>
                <c:pt idx="201">
                  <c:v>0.21230745842427062</c:v>
                </c:pt>
                <c:pt idx="202">
                  <c:v>0.2127851200162994</c:v>
                </c:pt>
                <c:pt idx="203">
                  <c:v>0.21428410683274729</c:v>
                </c:pt>
                <c:pt idx="204">
                  <c:v>0.21499391912757088</c:v>
                </c:pt>
                <c:pt idx="205">
                  <c:v>0.21557941768994832</c:v>
                </c:pt>
                <c:pt idx="206">
                  <c:v>0.2162286494877545</c:v>
                </c:pt>
                <c:pt idx="207">
                  <c:v>0.217025922240557</c:v>
                </c:pt>
                <c:pt idx="208">
                  <c:v>0.22010399572306003</c:v>
                </c:pt>
                <c:pt idx="209">
                  <c:v>0.22042158208353063</c:v>
                </c:pt>
                <c:pt idx="210">
                  <c:v>0.22107661461535161</c:v>
                </c:pt>
                <c:pt idx="211">
                  <c:v>0.22583802053401197</c:v>
                </c:pt>
                <c:pt idx="212">
                  <c:v>0.2260957386637327</c:v>
                </c:pt>
                <c:pt idx="213">
                  <c:v>0.2262461509563379</c:v>
                </c:pt>
                <c:pt idx="214">
                  <c:v>0.22827147173895654</c:v>
                </c:pt>
                <c:pt idx="215">
                  <c:v>0.22943960841902311</c:v>
                </c:pt>
                <c:pt idx="216">
                  <c:v>0.23174258583053908</c:v>
                </c:pt>
                <c:pt idx="217">
                  <c:v>0.23471690243263205</c:v>
                </c:pt>
                <c:pt idx="218">
                  <c:v>0.23682981589626273</c:v>
                </c:pt>
                <c:pt idx="219">
                  <c:v>0.23839970265753033</c:v>
                </c:pt>
                <c:pt idx="220">
                  <c:v>0.23886521851821274</c:v>
                </c:pt>
                <c:pt idx="221">
                  <c:v>0.23904270049561149</c:v>
                </c:pt>
                <c:pt idx="222">
                  <c:v>0.23939790087415283</c:v>
                </c:pt>
                <c:pt idx="223">
                  <c:v>0.24384226696663952</c:v>
                </c:pt>
                <c:pt idx="224">
                  <c:v>0.24456157033552489</c:v>
                </c:pt>
                <c:pt idx="225">
                  <c:v>0.24555272925906463</c:v>
                </c:pt>
                <c:pt idx="226">
                  <c:v>0.2475877816984054</c:v>
                </c:pt>
                <c:pt idx="227">
                  <c:v>0.24825616811489179</c:v>
                </c:pt>
                <c:pt idx="228">
                  <c:v>0.24872285623987939</c:v>
                </c:pt>
                <c:pt idx="229">
                  <c:v>0.25034021656863792</c:v>
                </c:pt>
                <c:pt idx="230">
                  <c:v>0.25038587085162989</c:v>
                </c:pt>
                <c:pt idx="231">
                  <c:v>0.2526522955729914</c:v>
                </c:pt>
                <c:pt idx="232">
                  <c:v>0.25361770231676156</c:v>
                </c:pt>
                <c:pt idx="233">
                  <c:v>0.25365353498606724</c:v>
                </c:pt>
                <c:pt idx="234">
                  <c:v>0.25470080826443747</c:v>
                </c:pt>
                <c:pt idx="235">
                  <c:v>0.2548162050860554</c:v>
                </c:pt>
                <c:pt idx="236">
                  <c:v>0.25545589897758336</c:v>
                </c:pt>
                <c:pt idx="237">
                  <c:v>0.25729371003970936</c:v>
                </c:pt>
                <c:pt idx="238">
                  <c:v>0.26065233035513302</c:v>
                </c:pt>
                <c:pt idx="239">
                  <c:v>0.26069917699101253</c:v>
                </c:pt>
                <c:pt idx="240">
                  <c:v>0.26170770899792267</c:v>
                </c:pt>
                <c:pt idx="241">
                  <c:v>0.26330780525482134</c:v>
                </c:pt>
                <c:pt idx="242">
                  <c:v>0.26396853338570503</c:v>
                </c:pt>
                <c:pt idx="243">
                  <c:v>0.26550658727870935</c:v>
                </c:pt>
                <c:pt idx="244">
                  <c:v>0.26593355760923404</c:v>
                </c:pt>
                <c:pt idx="245">
                  <c:v>0.26797984129384606</c:v>
                </c:pt>
                <c:pt idx="246">
                  <c:v>0.27171863424189591</c:v>
                </c:pt>
                <c:pt idx="247">
                  <c:v>0.27391584496991711</c:v>
                </c:pt>
                <c:pt idx="248">
                  <c:v>0.27549270360903627</c:v>
                </c:pt>
                <c:pt idx="249">
                  <c:v>0.27722225168898756</c:v>
                </c:pt>
                <c:pt idx="250">
                  <c:v>0.27837129138142769</c:v>
                </c:pt>
                <c:pt idx="251">
                  <c:v>0.27846923457486517</c:v>
                </c:pt>
                <c:pt idx="252">
                  <c:v>0.27920457395715109</c:v>
                </c:pt>
                <c:pt idx="253">
                  <c:v>0.28114745951323722</c:v>
                </c:pt>
                <c:pt idx="254">
                  <c:v>0.28498709264953026</c:v>
                </c:pt>
                <c:pt idx="255">
                  <c:v>0.28568465137140558</c:v>
                </c:pt>
                <c:pt idx="256">
                  <c:v>0.2861836534321287</c:v>
                </c:pt>
                <c:pt idx="257">
                  <c:v>0.28665828268375748</c:v>
                </c:pt>
                <c:pt idx="258">
                  <c:v>0.28931659967780488</c:v>
                </c:pt>
                <c:pt idx="259">
                  <c:v>0.29310881617398976</c:v>
                </c:pt>
                <c:pt idx="260">
                  <c:v>0.29660407073836248</c:v>
                </c:pt>
                <c:pt idx="261">
                  <c:v>0.29711689132142466</c:v>
                </c:pt>
                <c:pt idx="262">
                  <c:v>0.29763037021093597</c:v>
                </c:pt>
                <c:pt idx="263">
                  <c:v>0.29925215059649396</c:v>
                </c:pt>
                <c:pt idx="264">
                  <c:v>0.29974255233561026</c:v>
                </c:pt>
                <c:pt idx="265">
                  <c:v>0.30397457182038867</c:v>
                </c:pt>
                <c:pt idx="266">
                  <c:v>0.30496764694173989</c:v>
                </c:pt>
                <c:pt idx="267">
                  <c:v>0.30740851931688684</c:v>
                </c:pt>
                <c:pt idx="268">
                  <c:v>0.3094937132567302</c:v>
                </c:pt>
                <c:pt idx="269">
                  <c:v>0.31156323233322547</c:v>
                </c:pt>
                <c:pt idx="270">
                  <c:v>0.3122554582780831</c:v>
                </c:pt>
                <c:pt idx="271">
                  <c:v>0.31249535433032094</c:v>
                </c:pt>
                <c:pt idx="272">
                  <c:v>0.31353656966878579</c:v>
                </c:pt>
                <c:pt idx="273">
                  <c:v>0.31482179736261401</c:v>
                </c:pt>
                <c:pt idx="274">
                  <c:v>0.31856706739052321</c:v>
                </c:pt>
                <c:pt idx="275">
                  <c:v>0.32035775070396022</c:v>
                </c:pt>
                <c:pt idx="276">
                  <c:v>0.32204724160041487</c:v>
                </c:pt>
                <c:pt idx="277">
                  <c:v>0.3257508447540084</c:v>
                </c:pt>
                <c:pt idx="278">
                  <c:v>0.32768481730168686</c:v>
                </c:pt>
                <c:pt idx="279">
                  <c:v>0.32821137018889229</c:v>
                </c:pt>
                <c:pt idx="280">
                  <c:v>0.32918315423678651</c:v>
                </c:pt>
                <c:pt idx="281">
                  <c:v>0.33068712481516549</c:v>
                </c:pt>
                <c:pt idx="282">
                  <c:v>0.33315022125526095</c:v>
                </c:pt>
                <c:pt idx="283">
                  <c:v>0.3333748930297557</c:v>
                </c:pt>
                <c:pt idx="284">
                  <c:v>0.33906158922600682</c:v>
                </c:pt>
                <c:pt idx="285">
                  <c:v>0.34028871536233196</c:v>
                </c:pt>
                <c:pt idx="286">
                  <c:v>0.34157696124234888</c:v>
                </c:pt>
                <c:pt idx="287">
                  <c:v>0.34220828356294353</c:v>
                </c:pt>
                <c:pt idx="288">
                  <c:v>0.34361800199981762</c:v>
                </c:pt>
                <c:pt idx="289">
                  <c:v>0.34543782821154773</c:v>
                </c:pt>
                <c:pt idx="290">
                  <c:v>0.34677183945307333</c:v>
                </c:pt>
                <c:pt idx="291">
                  <c:v>0.3468008891644046</c:v>
                </c:pt>
                <c:pt idx="292">
                  <c:v>0.35077143486770168</c:v>
                </c:pt>
                <c:pt idx="293">
                  <c:v>0.35232951569707871</c:v>
                </c:pt>
                <c:pt idx="294">
                  <c:v>0.35374586418191389</c:v>
                </c:pt>
                <c:pt idx="295">
                  <c:v>0.35599872325706183</c:v>
                </c:pt>
                <c:pt idx="296">
                  <c:v>0.3566532418114296</c:v>
                </c:pt>
                <c:pt idx="297">
                  <c:v>0.35946194835430767</c:v>
                </c:pt>
                <c:pt idx="298">
                  <c:v>0.36277397329855299</c:v>
                </c:pt>
                <c:pt idx="299">
                  <c:v>0.36641864543905533</c:v>
                </c:pt>
                <c:pt idx="300">
                  <c:v>0.36647967221467143</c:v>
                </c:pt>
                <c:pt idx="301">
                  <c:v>0.36926628635556941</c:v>
                </c:pt>
                <c:pt idx="302">
                  <c:v>0.37126867799916513</c:v>
                </c:pt>
                <c:pt idx="303">
                  <c:v>0.37325010619942944</c:v>
                </c:pt>
                <c:pt idx="304">
                  <c:v>0.37358669288734137</c:v>
                </c:pt>
                <c:pt idx="305">
                  <c:v>0.37396458625581575</c:v>
                </c:pt>
                <c:pt idx="306">
                  <c:v>0.37602194739983685</c:v>
                </c:pt>
                <c:pt idx="307">
                  <c:v>0.37705460981575251</c:v>
                </c:pt>
                <c:pt idx="308">
                  <c:v>0.37793290376962912</c:v>
                </c:pt>
                <c:pt idx="309">
                  <c:v>0.37856143941121234</c:v>
                </c:pt>
                <c:pt idx="310">
                  <c:v>0.37925397125965554</c:v>
                </c:pt>
                <c:pt idx="311">
                  <c:v>0.37997926610932786</c:v>
                </c:pt>
                <c:pt idx="312">
                  <c:v>0.37997926610932786</c:v>
                </c:pt>
                <c:pt idx="313">
                  <c:v>0.38064264237193773</c:v>
                </c:pt>
                <c:pt idx="314">
                  <c:v>0.38321173497622113</c:v>
                </c:pt>
                <c:pt idx="315">
                  <c:v>0.39037112189333356</c:v>
                </c:pt>
                <c:pt idx="316">
                  <c:v>0.39079246455677075</c:v>
                </c:pt>
                <c:pt idx="317">
                  <c:v>0.39795800728330238</c:v>
                </c:pt>
                <c:pt idx="318">
                  <c:v>0.40040854893239636</c:v>
                </c:pt>
                <c:pt idx="319">
                  <c:v>0.40177277268957701</c:v>
                </c:pt>
                <c:pt idx="320">
                  <c:v>0.40223967285931367</c:v>
                </c:pt>
                <c:pt idx="321">
                  <c:v>0.40491817956168352</c:v>
                </c:pt>
                <c:pt idx="322">
                  <c:v>0.40741186918833006</c:v>
                </c:pt>
                <c:pt idx="323">
                  <c:v>0.41101121435772781</c:v>
                </c:pt>
                <c:pt idx="324">
                  <c:v>0.41254908630205167</c:v>
                </c:pt>
                <c:pt idx="325">
                  <c:v>0.4127888431273144</c:v>
                </c:pt>
                <c:pt idx="326">
                  <c:v>0.41306302701261083</c:v>
                </c:pt>
                <c:pt idx="327">
                  <c:v>0.41340602137422061</c:v>
                </c:pt>
                <c:pt idx="328">
                  <c:v>0.41381800321477702</c:v>
                </c:pt>
                <c:pt idx="329">
                  <c:v>0.42004919802535162</c:v>
                </c:pt>
                <c:pt idx="330">
                  <c:v>0.42320157861449309</c:v>
                </c:pt>
                <c:pt idx="331">
                  <c:v>0.42369418951419169</c:v>
                </c:pt>
                <c:pt idx="332">
                  <c:v>0.42865395547620705</c:v>
                </c:pt>
                <c:pt idx="333">
                  <c:v>0.43187516114486318</c:v>
                </c:pt>
                <c:pt idx="334">
                  <c:v>0.44000685057065636</c:v>
                </c:pt>
                <c:pt idx="335">
                  <c:v>0.44110857730461345</c:v>
                </c:pt>
                <c:pt idx="336">
                  <c:v>0.44524871222276818</c:v>
                </c:pt>
                <c:pt idx="337">
                  <c:v>0.44744703176082296</c:v>
                </c:pt>
                <c:pt idx="338">
                  <c:v>0.44875685189552755</c:v>
                </c:pt>
                <c:pt idx="339">
                  <c:v>0.44905684253488171</c:v>
                </c:pt>
                <c:pt idx="340">
                  <c:v>0.44973264521112161</c:v>
                </c:pt>
                <c:pt idx="341">
                  <c:v>0.45120081306332338</c:v>
                </c:pt>
                <c:pt idx="342">
                  <c:v>0.45923879602530826</c:v>
                </c:pt>
                <c:pt idx="343">
                  <c:v>0.46062648171891274</c:v>
                </c:pt>
                <c:pt idx="344">
                  <c:v>0.46124477959103205</c:v>
                </c:pt>
                <c:pt idx="345">
                  <c:v>0.46368866053849106</c:v>
                </c:pt>
                <c:pt idx="346">
                  <c:v>0.46403584159941141</c:v>
                </c:pt>
                <c:pt idx="347">
                  <c:v>0.46704903978215873</c:v>
                </c:pt>
                <c:pt idx="348">
                  <c:v>0.47039831808053051</c:v>
                </c:pt>
                <c:pt idx="349">
                  <c:v>0.47357640610687018</c:v>
                </c:pt>
                <c:pt idx="350">
                  <c:v>0.47537523989846997</c:v>
                </c:pt>
                <c:pt idx="351">
                  <c:v>0.47645843598691978</c:v>
                </c:pt>
                <c:pt idx="352">
                  <c:v>0.4771419562819057</c:v>
                </c:pt>
                <c:pt idx="353">
                  <c:v>0.48269338003746309</c:v>
                </c:pt>
                <c:pt idx="354">
                  <c:v>0.48400123856441624</c:v>
                </c:pt>
                <c:pt idx="355">
                  <c:v>0.48543662227520834</c:v>
                </c:pt>
                <c:pt idx="356">
                  <c:v>0.49093854468696446</c:v>
                </c:pt>
                <c:pt idx="357">
                  <c:v>0.49424279309945218</c:v>
                </c:pt>
                <c:pt idx="358">
                  <c:v>0.50522804975151603</c:v>
                </c:pt>
                <c:pt idx="359">
                  <c:v>0.50708861884786605</c:v>
                </c:pt>
                <c:pt idx="360">
                  <c:v>0.50756597176592322</c:v>
                </c:pt>
                <c:pt idx="361">
                  <c:v>0.51325099147899489</c:v>
                </c:pt>
                <c:pt idx="362">
                  <c:v>0.51620762723031755</c:v>
                </c:pt>
                <c:pt idx="363">
                  <c:v>0.51625719484191612</c:v>
                </c:pt>
                <c:pt idx="364">
                  <c:v>0.5240992653177744</c:v>
                </c:pt>
                <c:pt idx="365">
                  <c:v>0.52545919409823527</c:v>
                </c:pt>
                <c:pt idx="366">
                  <c:v>0.52664155057530659</c:v>
                </c:pt>
                <c:pt idx="367">
                  <c:v>0.5289709890742198</c:v>
                </c:pt>
                <c:pt idx="368">
                  <c:v>0.52975049296050503</c:v>
                </c:pt>
                <c:pt idx="369">
                  <c:v>0.53205199528227098</c:v>
                </c:pt>
                <c:pt idx="370">
                  <c:v>0.53823924430565717</c:v>
                </c:pt>
                <c:pt idx="371">
                  <c:v>0.54767935038927085</c:v>
                </c:pt>
                <c:pt idx="372">
                  <c:v>0.54955581981962287</c:v>
                </c:pt>
                <c:pt idx="373">
                  <c:v>0.55163500250041619</c:v>
                </c:pt>
                <c:pt idx="374">
                  <c:v>0.55178046586343521</c:v>
                </c:pt>
                <c:pt idx="375">
                  <c:v>0.57232841422610503</c:v>
                </c:pt>
                <c:pt idx="376">
                  <c:v>0.57788048896872002</c:v>
                </c:pt>
                <c:pt idx="377">
                  <c:v>0.57798403543577515</c:v>
                </c:pt>
                <c:pt idx="378">
                  <c:v>0.58042512591785633</c:v>
                </c:pt>
                <c:pt idx="379">
                  <c:v>0.58183422124941286</c:v>
                </c:pt>
                <c:pt idx="380">
                  <c:v>0.58403606167154443</c:v>
                </c:pt>
                <c:pt idx="381">
                  <c:v>0.59323553660561967</c:v>
                </c:pt>
                <c:pt idx="382">
                  <c:v>0.59985263665842292</c:v>
                </c:pt>
                <c:pt idx="383">
                  <c:v>0.60903572563042618</c:v>
                </c:pt>
                <c:pt idx="384">
                  <c:v>0.61734756615127451</c:v>
                </c:pt>
                <c:pt idx="385">
                  <c:v>0.61889318524791492</c:v>
                </c:pt>
                <c:pt idx="386">
                  <c:v>0.62229157850261019</c:v>
                </c:pt>
                <c:pt idx="387">
                  <c:v>0.62269670043552583</c:v>
                </c:pt>
                <c:pt idx="388">
                  <c:v>0.63035495408770836</c:v>
                </c:pt>
                <c:pt idx="389">
                  <c:v>0.63141878450201194</c:v>
                </c:pt>
                <c:pt idx="390">
                  <c:v>0.63762138381046873</c:v>
                </c:pt>
                <c:pt idx="391">
                  <c:v>0.63780174001702616</c:v>
                </c:pt>
                <c:pt idx="392">
                  <c:v>0.6383805226628817</c:v>
                </c:pt>
                <c:pt idx="393">
                  <c:v>0.63900619741610121</c:v>
                </c:pt>
                <c:pt idx="394">
                  <c:v>0.63985148074953058</c:v>
                </c:pt>
                <c:pt idx="395">
                  <c:v>0.64172956068587639</c:v>
                </c:pt>
                <c:pt idx="396">
                  <c:v>0.64239810144774723</c:v>
                </c:pt>
                <c:pt idx="397">
                  <c:v>0.64245893332376747</c:v>
                </c:pt>
                <c:pt idx="398">
                  <c:v>0.6542508204902957</c:v>
                </c:pt>
                <c:pt idx="399">
                  <c:v>0.66209669050449582</c:v>
                </c:pt>
                <c:pt idx="400">
                  <c:v>0.66388984112191984</c:v>
                </c:pt>
                <c:pt idx="401">
                  <c:v>0.66918793182192815</c:v>
                </c:pt>
                <c:pt idx="402">
                  <c:v>0.67826577579300751</c:v>
                </c:pt>
                <c:pt idx="403">
                  <c:v>0.68391232558664983</c:v>
                </c:pt>
                <c:pt idx="404">
                  <c:v>0.69200538894514052</c:v>
                </c:pt>
                <c:pt idx="405">
                  <c:v>0.70988939531266138</c:v>
                </c:pt>
                <c:pt idx="406">
                  <c:v>0.71554576222866495</c:v>
                </c:pt>
                <c:pt idx="407">
                  <c:v>0.72224756679353586</c:v>
                </c:pt>
                <c:pt idx="408">
                  <c:v>0.72299092326095937</c:v>
                </c:pt>
                <c:pt idx="409">
                  <c:v>0.72488420241916618</c:v>
                </c:pt>
                <c:pt idx="410">
                  <c:v>0.72665347337535391</c:v>
                </c:pt>
                <c:pt idx="411">
                  <c:v>0.72770610556177628</c:v>
                </c:pt>
                <c:pt idx="412">
                  <c:v>0.7280827179613143</c:v>
                </c:pt>
                <c:pt idx="413">
                  <c:v>0.72865886502709742</c:v>
                </c:pt>
                <c:pt idx="414">
                  <c:v>0.7288370082093476</c:v>
                </c:pt>
                <c:pt idx="415">
                  <c:v>0.73377487359327032</c:v>
                </c:pt>
                <c:pt idx="416">
                  <c:v>0.73561360504407691</c:v>
                </c:pt>
                <c:pt idx="417">
                  <c:v>0.737615148866271</c:v>
                </c:pt>
                <c:pt idx="418">
                  <c:v>0.73784674204074208</c:v>
                </c:pt>
                <c:pt idx="419">
                  <c:v>0.74020252714927492</c:v>
                </c:pt>
                <c:pt idx="420">
                  <c:v>0.74485763232432611</c:v>
                </c:pt>
                <c:pt idx="421">
                  <c:v>0.74595934460844215</c:v>
                </c:pt>
                <c:pt idx="422">
                  <c:v>0.74635354982414603</c:v>
                </c:pt>
                <c:pt idx="423">
                  <c:v>0.75391822237454742</c:v>
                </c:pt>
                <c:pt idx="424">
                  <c:v>0.75925918782672708</c:v>
                </c:pt>
                <c:pt idx="425">
                  <c:v>0.76259778448045823</c:v>
                </c:pt>
                <c:pt idx="426">
                  <c:v>0.7704949533826434</c:v>
                </c:pt>
                <c:pt idx="427">
                  <c:v>0.77175373969370931</c:v>
                </c:pt>
                <c:pt idx="428">
                  <c:v>0.77394506417965436</c:v>
                </c:pt>
                <c:pt idx="429">
                  <c:v>0.77453709304341234</c:v>
                </c:pt>
                <c:pt idx="430">
                  <c:v>0.77589360133796814</c:v>
                </c:pt>
                <c:pt idx="431">
                  <c:v>0.78033429596443904</c:v>
                </c:pt>
                <c:pt idx="432">
                  <c:v>0.78128002450816225</c:v>
                </c:pt>
                <c:pt idx="433">
                  <c:v>0.78508545861525703</c:v>
                </c:pt>
                <c:pt idx="434">
                  <c:v>0.80485796101659413</c:v>
                </c:pt>
                <c:pt idx="435">
                  <c:v>0.80613825474792922</c:v>
                </c:pt>
                <c:pt idx="436">
                  <c:v>0.81381390351509775</c:v>
                </c:pt>
                <c:pt idx="437">
                  <c:v>0.82402722431716369</c:v>
                </c:pt>
                <c:pt idx="438">
                  <c:v>0.83156914462261555</c:v>
                </c:pt>
                <c:pt idx="439">
                  <c:v>0.85189129282021414</c:v>
                </c:pt>
                <c:pt idx="440">
                  <c:v>0.85467373351287956</c:v>
                </c:pt>
                <c:pt idx="441">
                  <c:v>0.85643562261619</c:v>
                </c:pt>
                <c:pt idx="442">
                  <c:v>0.86845550434796004</c:v>
                </c:pt>
                <c:pt idx="443">
                  <c:v>0.88206411032740317</c:v>
                </c:pt>
                <c:pt idx="444">
                  <c:v>0.88618269409091044</c:v>
                </c:pt>
                <c:pt idx="445">
                  <c:v>0.9009992027630499</c:v>
                </c:pt>
                <c:pt idx="446">
                  <c:v>0.90321140458852744</c:v>
                </c:pt>
                <c:pt idx="447">
                  <c:v>0.90496656317469526</c:v>
                </c:pt>
                <c:pt idx="448">
                  <c:v>0.93013361629849034</c:v>
                </c:pt>
                <c:pt idx="449">
                  <c:v>0.94037923571200255</c:v>
                </c:pt>
                <c:pt idx="450">
                  <c:v>0.96846895809700129</c:v>
                </c:pt>
                <c:pt idx="451">
                  <c:v>0.97404395264068688</c:v>
                </c:pt>
                <c:pt idx="452">
                  <c:v>0.98306477187719099</c:v>
                </c:pt>
                <c:pt idx="453">
                  <c:v>0.99040178750734764</c:v>
                </c:pt>
                <c:pt idx="454">
                  <c:v>0.99434126855681237</c:v>
                </c:pt>
                <c:pt idx="455">
                  <c:v>1.006246909319394</c:v>
                </c:pt>
                <c:pt idx="456">
                  <c:v>1.0085913672129603</c:v>
                </c:pt>
                <c:pt idx="457">
                  <c:v>1.0337577487111209</c:v>
                </c:pt>
                <c:pt idx="458">
                  <c:v>1.0546840644567852</c:v>
                </c:pt>
                <c:pt idx="459">
                  <c:v>1.0718377440739848</c:v>
                </c:pt>
                <c:pt idx="460">
                  <c:v>1.0735357205934053</c:v>
                </c:pt>
                <c:pt idx="461">
                  <c:v>1.0920075740144946</c:v>
                </c:pt>
                <c:pt idx="462">
                  <c:v>1.0993749605596566</c:v>
                </c:pt>
                <c:pt idx="463">
                  <c:v>1.1153226244656498</c:v>
                </c:pt>
                <c:pt idx="464">
                  <c:v>1.1295121725062318</c:v>
                </c:pt>
                <c:pt idx="465">
                  <c:v>1.1546986535909509</c:v>
                </c:pt>
                <c:pt idx="466">
                  <c:v>1.1707812217821671</c:v>
                </c:pt>
                <c:pt idx="467">
                  <c:v>1.1732962343545836</c:v>
                </c:pt>
                <c:pt idx="468">
                  <c:v>1.1753657991897697</c:v>
                </c:pt>
                <c:pt idx="469">
                  <c:v>1.1925524531887137</c:v>
                </c:pt>
                <c:pt idx="470">
                  <c:v>1.2070180150983325</c:v>
                </c:pt>
                <c:pt idx="471">
                  <c:v>1.2118138818805904</c:v>
                </c:pt>
                <c:pt idx="472">
                  <c:v>1.2195482336801158</c:v>
                </c:pt>
                <c:pt idx="473">
                  <c:v>1.2460414129047677</c:v>
                </c:pt>
                <c:pt idx="474">
                  <c:v>1.2908230587623022</c:v>
                </c:pt>
                <c:pt idx="475">
                  <c:v>1.3077933964031943</c:v>
                </c:pt>
                <c:pt idx="476">
                  <c:v>1.3185301125645335</c:v>
                </c:pt>
                <c:pt idx="477">
                  <c:v>1.3191901787209166</c:v>
                </c:pt>
                <c:pt idx="478">
                  <c:v>1.3241757023379228</c:v>
                </c:pt>
                <c:pt idx="479">
                  <c:v>1.3282443004415938</c:v>
                </c:pt>
                <c:pt idx="480">
                  <c:v>1.3423062106242294</c:v>
                </c:pt>
                <c:pt idx="481">
                  <c:v>1.3898133195517985</c:v>
                </c:pt>
                <c:pt idx="482">
                  <c:v>1.3977737812787165</c:v>
                </c:pt>
                <c:pt idx="483">
                  <c:v>1.4091914779608357</c:v>
                </c:pt>
                <c:pt idx="484">
                  <c:v>1.4291214081249193</c:v>
                </c:pt>
                <c:pt idx="485">
                  <c:v>1.433932838471162</c:v>
                </c:pt>
                <c:pt idx="486">
                  <c:v>1.433932838471162</c:v>
                </c:pt>
                <c:pt idx="487">
                  <c:v>1.4556330743710613</c:v>
                </c:pt>
                <c:pt idx="488">
                  <c:v>1.4674194309082729</c:v>
                </c:pt>
                <c:pt idx="489">
                  <c:v>1.5277263330537347</c:v>
                </c:pt>
                <c:pt idx="490">
                  <c:v>1.5291602952624002</c:v>
                </c:pt>
                <c:pt idx="491">
                  <c:v>1.5378677213283176</c:v>
                </c:pt>
                <c:pt idx="492">
                  <c:v>1.5693145976012437</c:v>
                </c:pt>
                <c:pt idx="493">
                  <c:v>1.6095536374347175</c:v>
                </c:pt>
                <c:pt idx="494">
                  <c:v>1.6216010419236977</c:v>
                </c:pt>
                <c:pt idx="495">
                  <c:v>1.750461536402343</c:v>
                </c:pt>
                <c:pt idx="496">
                  <c:v>1.7783593258106842</c:v>
                </c:pt>
                <c:pt idx="497">
                  <c:v>2.0355637971816716</c:v>
                </c:pt>
                <c:pt idx="498">
                  <c:v>2.0456979365475023</c:v>
                </c:pt>
                <c:pt idx="499">
                  <c:v>2.1138991150895579</c:v>
                </c:pt>
                <c:pt idx="500">
                  <c:v>2.2132805527698491</c:v>
                </c:pt>
                <c:pt idx="501">
                  <c:v>2.214945914397485</c:v>
                </c:pt>
                <c:pt idx="502">
                  <c:v>2.4060602222726009</c:v>
                </c:pt>
                <c:pt idx="503">
                  <c:v>2.414283143439131</c:v>
                </c:pt>
                <c:pt idx="504">
                  <c:v>2.5132314259742352</c:v>
                </c:pt>
                <c:pt idx="505">
                  <c:v>2.5416503690083334</c:v>
                </c:pt>
                <c:pt idx="506">
                  <c:v>2.7458509234847996</c:v>
                </c:pt>
                <c:pt idx="507">
                  <c:v>2.8094882057963293</c:v>
                </c:pt>
                <c:pt idx="508">
                  <c:v>2.8744462121745706</c:v>
                </c:pt>
                <c:pt idx="509">
                  <c:v>2.9978964095083134</c:v>
                </c:pt>
                <c:pt idx="510">
                  <c:v>3.1103013217131457</c:v>
                </c:pt>
                <c:pt idx="511">
                  <c:v>3.2312434636179646</c:v>
                </c:pt>
                <c:pt idx="512">
                  <c:v>3.2866641952002889</c:v>
                </c:pt>
                <c:pt idx="513">
                  <c:v>3.4853196161518554</c:v>
                </c:pt>
                <c:pt idx="514">
                  <c:v>3.515095711168513</c:v>
                </c:pt>
                <c:pt idx="515">
                  <c:v>3.8520558748811067</c:v>
                </c:pt>
                <c:pt idx="516">
                  <c:v>4.1695931871372656</c:v>
                </c:pt>
                <c:pt idx="517">
                  <c:v>5.0094502936700627</c:v>
                </c:pt>
                <c:pt idx="518">
                  <c:v>5.6411348467646922</c:v>
                </c:pt>
                <c:pt idx="519">
                  <c:v>6.6941093401726501</c:v>
                </c:pt>
              </c:numCache>
            </c:numRef>
          </c:xVal>
          <c:yVal>
            <c:numRef>
              <c:f>мойГипер!$AB$5:$AB$527</c:f>
              <c:numCache>
                <c:formatCode>General</c:formatCode>
                <c:ptCount val="523"/>
                <c:pt idx="0">
                  <c:v>6.7971210736448402E-4</c:v>
                </c:pt>
                <c:pt idx="1">
                  <c:v>1.7276167650975881E-3</c:v>
                </c:pt>
                <c:pt idx="2">
                  <c:v>3.5968978649891705E-3</c:v>
                </c:pt>
                <c:pt idx="3">
                  <c:v>4.3049742391259582E-3</c:v>
                </c:pt>
                <c:pt idx="4">
                  <c:v>4.871441423938954E-3</c:v>
                </c:pt>
                <c:pt idx="5">
                  <c:v>5.2113243340327657E-3</c:v>
                </c:pt>
                <c:pt idx="6">
                  <c:v>1.5408724703451943E-2</c:v>
                </c:pt>
                <c:pt idx="7">
                  <c:v>1.8128332533856747E-2</c:v>
                </c:pt>
                <c:pt idx="8">
                  <c:v>1.9601506872353465E-2</c:v>
                </c:pt>
                <c:pt idx="9">
                  <c:v>2.4219586541566886E-2</c:v>
                </c:pt>
                <c:pt idx="10">
                  <c:v>2.5324581124602924E-2</c:v>
                </c:pt>
                <c:pt idx="11">
                  <c:v>3.0254818846962864E-2</c:v>
                </c:pt>
                <c:pt idx="12">
                  <c:v>3.0566514982837502E-2</c:v>
                </c:pt>
                <c:pt idx="13">
                  <c:v>3.3938610864261351E-2</c:v>
                </c:pt>
                <c:pt idx="14">
                  <c:v>3.4477031494230294E-2</c:v>
                </c:pt>
                <c:pt idx="15">
                  <c:v>3.6715783438880864E-2</c:v>
                </c:pt>
                <c:pt idx="16">
                  <c:v>3.7254230862767315E-2</c:v>
                </c:pt>
                <c:pt idx="17">
                  <c:v>3.8982965743914175E-2</c:v>
                </c:pt>
                <c:pt idx="18">
                  <c:v>4.1476973395750148E-2</c:v>
                </c:pt>
                <c:pt idx="19">
                  <c:v>4.7570763026994423E-2</c:v>
                </c:pt>
                <c:pt idx="20">
                  <c:v>5.1170670041769784E-2</c:v>
                </c:pt>
                <c:pt idx="21">
                  <c:v>5.7832548402770578E-2</c:v>
                </c:pt>
                <c:pt idx="22">
                  <c:v>5.8768112539963675E-2</c:v>
                </c:pt>
                <c:pt idx="23">
                  <c:v>6.1064566962774791E-2</c:v>
                </c:pt>
                <c:pt idx="24">
                  <c:v>6.5487648716588201E-2</c:v>
                </c:pt>
                <c:pt idx="25">
                  <c:v>6.591296460577481E-2</c:v>
                </c:pt>
                <c:pt idx="26">
                  <c:v>6.9032053264943702E-2</c:v>
                </c:pt>
                <c:pt idx="27">
                  <c:v>6.9202190726242604E-2</c:v>
                </c:pt>
                <c:pt idx="28">
                  <c:v>6.9315616008793698E-2</c:v>
                </c:pt>
                <c:pt idx="29">
                  <c:v>6.985438947158891E-2</c:v>
                </c:pt>
                <c:pt idx="30">
                  <c:v>7.1328955889312318E-2</c:v>
                </c:pt>
                <c:pt idx="31">
                  <c:v>7.1896107962834827E-2</c:v>
                </c:pt>
                <c:pt idx="32">
                  <c:v>7.2916997329715516E-2</c:v>
                </c:pt>
                <c:pt idx="33">
                  <c:v>7.3314015297491472E-2</c:v>
                </c:pt>
                <c:pt idx="34">
                  <c:v>7.4731961511681363E-2</c:v>
                </c:pt>
                <c:pt idx="35">
                  <c:v>7.6688791350345578E-2</c:v>
                </c:pt>
                <c:pt idx="36">
                  <c:v>8.0659400205988968E-2</c:v>
                </c:pt>
                <c:pt idx="37">
                  <c:v>8.4828872740915509E-2</c:v>
                </c:pt>
                <c:pt idx="38">
                  <c:v>8.6757724639930187E-2</c:v>
                </c:pt>
                <c:pt idx="39">
                  <c:v>8.7750544881731646E-2</c:v>
                </c:pt>
                <c:pt idx="40">
                  <c:v>8.9991554270328233E-2</c:v>
                </c:pt>
                <c:pt idx="41">
                  <c:v>9.0076657871462226E-2</c:v>
                </c:pt>
                <c:pt idx="42">
                  <c:v>9.0190129565260832E-2</c:v>
                </c:pt>
                <c:pt idx="43">
                  <c:v>9.1409966575050391E-2</c:v>
                </c:pt>
                <c:pt idx="44">
                  <c:v>9.1948973838088741E-2</c:v>
                </c:pt>
                <c:pt idx="45">
                  <c:v>9.427528279869278E-2</c:v>
                </c:pt>
                <c:pt idx="46">
                  <c:v>9.5977529330043387E-2</c:v>
                </c:pt>
                <c:pt idx="47">
                  <c:v>9.6232871372246162E-2</c:v>
                </c:pt>
                <c:pt idx="48">
                  <c:v>0.10097112559014931</c:v>
                </c:pt>
                <c:pt idx="49">
                  <c:v>0.1027303548080231</c:v>
                </c:pt>
                <c:pt idx="50">
                  <c:v>0.10417751042579942</c:v>
                </c:pt>
                <c:pt idx="51">
                  <c:v>0.10894491766239088</c:v>
                </c:pt>
                <c:pt idx="52">
                  <c:v>0.11101661700636595</c:v>
                </c:pt>
                <c:pt idx="53">
                  <c:v>0.113372219987888</c:v>
                </c:pt>
                <c:pt idx="54">
                  <c:v>0.11465368079119065</c:v>
                </c:pt>
                <c:pt idx="55">
                  <c:v>0.11467778515315762</c:v>
                </c:pt>
                <c:pt idx="56">
                  <c:v>0.11765801449868638</c:v>
                </c:pt>
                <c:pt idx="57">
                  <c:v>0.11791347149016439</c:v>
                </c:pt>
                <c:pt idx="58">
                  <c:v>0.12580494111209017</c:v>
                </c:pt>
                <c:pt idx="59">
                  <c:v>0.12583333011041409</c:v>
                </c:pt>
                <c:pt idx="60">
                  <c:v>0.12702568379159471</c:v>
                </c:pt>
                <c:pt idx="61">
                  <c:v>0.12997831146691152</c:v>
                </c:pt>
                <c:pt idx="62">
                  <c:v>0.13250523041683304</c:v>
                </c:pt>
                <c:pt idx="63">
                  <c:v>0.13406687955185906</c:v>
                </c:pt>
                <c:pt idx="64">
                  <c:v>0.13420885031533705</c:v>
                </c:pt>
                <c:pt idx="65">
                  <c:v>0.13446439880857089</c:v>
                </c:pt>
                <c:pt idx="66">
                  <c:v>0.1351174737215744</c:v>
                </c:pt>
                <c:pt idx="67">
                  <c:v>0.13574216288222948</c:v>
                </c:pt>
                <c:pt idx="68">
                  <c:v>0.13906451863176941</c:v>
                </c:pt>
                <c:pt idx="69">
                  <c:v>0.13912131316930798</c:v>
                </c:pt>
                <c:pt idx="70">
                  <c:v>0.14108076876843548</c:v>
                </c:pt>
                <c:pt idx="71">
                  <c:v>0.14150674872847135</c:v>
                </c:pt>
                <c:pt idx="72">
                  <c:v>0.14352310906695834</c:v>
                </c:pt>
                <c:pt idx="73">
                  <c:v>0.14394911237403693</c:v>
                </c:pt>
                <c:pt idx="74">
                  <c:v>0.14426151739558268</c:v>
                </c:pt>
                <c:pt idx="75">
                  <c:v>0.14880583982015311</c:v>
                </c:pt>
                <c:pt idx="76">
                  <c:v>0.15016922798529672</c:v>
                </c:pt>
                <c:pt idx="77">
                  <c:v>0.15323700672497817</c:v>
                </c:pt>
                <c:pt idx="78">
                  <c:v>0.15434486880867868</c:v>
                </c:pt>
                <c:pt idx="79">
                  <c:v>0.15522549730694785</c:v>
                </c:pt>
                <c:pt idx="80">
                  <c:v>0.1565606779117629</c:v>
                </c:pt>
                <c:pt idx="81">
                  <c:v>0.15707203460430744</c:v>
                </c:pt>
                <c:pt idx="82">
                  <c:v>0.16139040031619759</c:v>
                </c:pt>
                <c:pt idx="83">
                  <c:v>0.16215752399581568</c:v>
                </c:pt>
                <c:pt idx="84">
                  <c:v>0.16394753298539619</c:v>
                </c:pt>
                <c:pt idx="85">
                  <c:v>0.16687421836138344</c:v>
                </c:pt>
                <c:pt idx="86">
                  <c:v>0.16730045159350768</c:v>
                </c:pt>
                <c:pt idx="87">
                  <c:v>0.17119358192418324</c:v>
                </c:pt>
                <c:pt idx="88">
                  <c:v>0.17250084563779308</c:v>
                </c:pt>
                <c:pt idx="89">
                  <c:v>0.17258610339199992</c:v>
                </c:pt>
                <c:pt idx="90">
                  <c:v>0.17375131022338877</c:v>
                </c:pt>
                <c:pt idx="91">
                  <c:v>0.17690605903848514</c:v>
                </c:pt>
                <c:pt idx="92">
                  <c:v>0.17724712740568052</c:v>
                </c:pt>
                <c:pt idx="93">
                  <c:v>0.1790946302389736</c:v>
                </c:pt>
                <c:pt idx="94">
                  <c:v>0.17977680616705422</c:v>
                </c:pt>
                <c:pt idx="95">
                  <c:v>0.18065849593180797</c:v>
                </c:pt>
                <c:pt idx="96">
                  <c:v>0.18213608572244691</c:v>
                </c:pt>
                <c:pt idx="97">
                  <c:v>0.18654233613479174</c:v>
                </c:pt>
                <c:pt idx="98">
                  <c:v>0.1875942218501048</c:v>
                </c:pt>
                <c:pt idx="99">
                  <c:v>0.1883049710319975</c:v>
                </c:pt>
                <c:pt idx="100">
                  <c:v>0.19299623261259188</c:v>
                </c:pt>
                <c:pt idx="101">
                  <c:v>0.19382081454747874</c:v>
                </c:pt>
                <c:pt idx="102">
                  <c:v>0.19566907789909566</c:v>
                </c:pt>
                <c:pt idx="103">
                  <c:v>0.19979243993851367</c:v>
                </c:pt>
                <c:pt idx="104">
                  <c:v>0.20121438975484243</c:v>
                </c:pt>
                <c:pt idx="105">
                  <c:v>0.20252262951465549</c:v>
                </c:pt>
                <c:pt idx="106">
                  <c:v>0.20525301143216054</c:v>
                </c:pt>
                <c:pt idx="107">
                  <c:v>0.2054805519814602</c:v>
                </c:pt>
                <c:pt idx="108">
                  <c:v>0.20732936888985576</c:v>
                </c:pt>
                <c:pt idx="109">
                  <c:v>0.20775603160289471</c:v>
                </c:pt>
                <c:pt idx="110">
                  <c:v>0.2104014467980688</c:v>
                </c:pt>
                <c:pt idx="111">
                  <c:v>0.21168155241596234</c:v>
                </c:pt>
                <c:pt idx="112">
                  <c:v>0.21185223642864751</c:v>
                </c:pt>
                <c:pt idx="113">
                  <c:v>0.21537987866722763</c:v>
                </c:pt>
                <c:pt idx="114">
                  <c:v>0.21887939952107216</c:v>
                </c:pt>
                <c:pt idx="115">
                  <c:v>0.220387424368508</c:v>
                </c:pt>
                <c:pt idx="116">
                  <c:v>0.22254998213036919</c:v>
                </c:pt>
                <c:pt idx="117">
                  <c:v>0.22536718835174352</c:v>
                </c:pt>
                <c:pt idx="118">
                  <c:v>0.22849767160680415</c:v>
                </c:pt>
                <c:pt idx="119">
                  <c:v>0.23208382924698268</c:v>
                </c:pt>
                <c:pt idx="120">
                  <c:v>0.23430401027219727</c:v>
                </c:pt>
                <c:pt idx="121">
                  <c:v>0.23436093979648873</c:v>
                </c:pt>
                <c:pt idx="122">
                  <c:v>0.23757760527020694</c:v>
                </c:pt>
                <c:pt idx="123">
                  <c:v>0.23774840978721271</c:v>
                </c:pt>
                <c:pt idx="124">
                  <c:v>0.2393710937154577</c:v>
                </c:pt>
                <c:pt idx="125">
                  <c:v>0.23948496906341554</c:v>
                </c:pt>
                <c:pt idx="126">
                  <c:v>0.24310070258946703</c:v>
                </c:pt>
                <c:pt idx="127">
                  <c:v>0.24312917440825396</c:v>
                </c:pt>
                <c:pt idx="128">
                  <c:v>0.24606189598037947</c:v>
                </c:pt>
                <c:pt idx="129">
                  <c:v>0.24634663937294135</c:v>
                </c:pt>
                <c:pt idx="130">
                  <c:v>0.24919420191808217</c:v>
                </c:pt>
                <c:pt idx="131">
                  <c:v>0.24953592518639159</c:v>
                </c:pt>
                <c:pt idx="132">
                  <c:v>0.25050415952344207</c:v>
                </c:pt>
                <c:pt idx="133">
                  <c:v>0.25414952218336651</c:v>
                </c:pt>
                <c:pt idx="134">
                  <c:v>0.25466218251830169</c:v>
                </c:pt>
                <c:pt idx="135">
                  <c:v>0.25489003403590538</c:v>
                </c:pt>
                <c:pt idx="136">
                  <c:v>0.25594386718715328</c:v>
                </c:pt>
                <c:pt idx="137">
                  <c:v>0.25634262340482827</c:v>
                </c:pt>
                <c:pt idx="138">
                  <c:v>0.2582225374765828</c:v>
                </c:pt>
                <c:pt idx="139">
                  <c:v>0.26332162179834534</c:v>
                </c:pt>
                <c:pt idx="140">
                  <c:v>0.26634896351194404</c:v>
                </c:pt>
                <c:pt idx="141">
                  <c:v>0.2713564069597319</c:v>
                </c:pt>
                <c:pt idx="142">
                  <c:v>0.27486155971879261</c:v>
                </c:pt>
                <c:pt idx="143">
                  <c:v>0.27697053415266254</c:v>
                </c:pt>
                <c:pt idx="144">
                  <c:v>0.28058696253020343</c:v>
                </c:pt>
                <c:pt idx="145">
                  <c:v>0.28073283347527039</c:v>
                </c:pt>
                <c:pt idx="146">
                  <c:v>0.2813314220936538</c:v>
                </c:pt>
                <c:pt idx="147">
                  <c:v>0.28147394485898369</c:v>
                </c:pt>
                <c:pt idx="148">
                  <c:v>0.28700432569322526</c:v>
                </c:pt>
                <c:pt idx="149">
                  <c:v>0.28777409523132114</c:v>
                </c:pt>
                <c:pt idx="150">
                  <c:v>0.28979839492377107</c:v>
                </c:pt>
                <c:pt idx="151">
                  <c:v>0.29122403744273995</c:v>
                </c:pt>
                <c:pt idx="152">
                  <c:v>0.29287786531929899</c:v>
                </c:pt>
                <c:pt idx="153">
                  <c:v>0.29293489545291629</c:v>
                </c:pt>
                <c:pt idx="154">
                  <c:v>0.29401848813553222</c:v>
                </c:pt>
                <c:pt idx="155">
                  <c:v>0.2978113653285645</c:v>
                </c:pt>
                <c:pt idx="156">
                  <c:v>0.29798248372721942</c:v>
                </c:pt>
                <c:pt idx="157">
                  <c:v>0.30294533982168814</c:v>
                </c:pt>
                <c:pt idx="158">
                  <c:v>0.30479949129156314</c:v>
                </c:pt>
                <c:pt idx="159">
                  <c:v>0.30733844033534885</c:v>
                </c:pt>
                <c:pt idx="160">
                  <c:v>0.30785196216175054</c:v>
                </c:pt>
                <c:pt idx="161">
                  <c:v>0.3096208281615116</c:v>
                </c:pt>
                <c:pt idx="162">
                  <c:v>0.31144686632263108</c:v>
                </c:pt>
                <c:pt idx="163">
                  <c:v>0.3138722501304565</c:v>
                </c:pt>
                <c:pt idx="164">
                  <c:v>0.31995087198575389</c:v>
                </c:pt>
                <c:pt idx="165">
                  <c:v>0.32354728613176476</c:v>
                </c:pt>
                <c:pt idx="166">
                  <c:v>0.32366146550280556</c:v>
                </c:pt>
                <c:pt idx="167">
                  <c:v>0.32537421169969793</c:v>
                </c:pt>
                <c:pt idx="168">
                  <c:v>0.33096991487568134</c:v>
                </c:pt>
                <c:pt idx="169">
                  <c:v>0.33225480226949272</c:v>
                </c:pt>
                <c:pt idx="170">
                  <c:v>0.33268311141067403</c:v>
                </c:pt>
                <c:pt idx="171">
                  <c:v>0.33342552976512535</c:v>
                </c:pt>
                <c:pt idx="172">
                  <c:v>0.3344535268857951</c:v>
                </c:pt>
                <c:pt idx="173">
                  <c:v>0.33462486350002951</c:v>
                </c:pt>
                <c:pt idx="174">
                  <c:v>0.33479620119024922</c:v>
                </c:pt>
                <c:pt idx="175">
                  <c:v>0.33485331399285928</c:v>
                </c:pt>
                <c:pt idx="176">
                  <c:v>0.33645252111327267</c:v>
                </c:pt>
                <c:pt idx="177">
                  <c:v>0.33725215998773928</c:v>
                </c:pt>
                <c:pt idx="178">
                  <c:v>0.34039382761752773</c:v>
                </c:pt>
                <c:pt idx="179">
                  <c:v>0.34122214660226846</c:v>
                </c:pt>
                <c:pt idx="180">
                  <c:v>0.34336446994149328</c:v>
                </c:pt>
                <c:pt idx="181">
                  <c:v>0.34910675087709359</c:v>
                </c:pt>
                <c:pt idx="182">
                  <c:v>0.35004963342032713</c:v>
                </c:pt>
                <c:pt idx="183">
                  <c:v>0.35113541921700425</c:v>
                </c:pt>
                <c:pt idx="184">
                  <c:v>0.35113541921700425</c:v>
                </c:pt>
                <c:pt idx="185">
                  <c:v>0.35144973409518576</c:v>
                </c:pt>
                <c:pt idx="186">
                  <c:v>0.35407869885037085</c:v>
                </c:pt>
                <c:pt idx="187">
                  <c:v>0.35467882618412294</c:v>
                </c:pt>
                <c:pt idx="188">
                  <c:v>0.35530754604015319</c:v>
                </c:pt>
                <c:pt idx="189">
                  <c:v>0.36093813693321447</c:v>
                </c:pt>
                <c:pt idx="190">
                  <c:v>0.36239600661911664</c:v>
                </c:pt>
                <c:pt idx="191">
                  <c:v>0.36328220405006717</c:v>
                </c:pt>
                <c:pt idx="192">
                  <c:v>0.36519764126040821</c:v>
                </c:pt>
                <c:pt idx="193">
                  <c:v>0.36622689223120997</c:v>
                </c:pt>
                <c:pt idx="194">
                  <c:v>0.36711322588825707</c:v>
                </c:pt>
                <c:pt idx="195">
                  <c:v>0.36791381260842781</c:v>
                </c:pt>
                <c:pt idx="196">
                  <c:v>0.36985820288886512</c:v>
                </c:pt>
                <c:pt idx="197">
                  <c:v>0.37125940313191164</c:v>
                </c:pt>
                <c:pt idx="198">
                  <c:v>0.37257488874797356</c:v>
                </c:pt>
                <c:pt idx="199">
                  <c:v>0.38204278175702011</c:v>
                </c:pt>
                <c:pt idx="200">
                  <c:v>0.38204278175702011</c:v>
                </c:pt>
                <c:pt idx="201">
                  <c:v>0.38384525451704143</c:v>
                </c:pt>
                <c:pt idx="202">
                  <c:v>0.38450333456787517</c:v>
                </c:pt>
                <c:pt idx="203">
                  <c:v>0.38656353093144241</c:v>
                </c:pt>
                <c:pt idx="204">
                  <c:v>0.3875364647519568</c:v>
                </c:pt>
                <c:pt idx="205">
                  <c:v>0.38833773499523294</c:v>
                </c:pt>
                <c:pt idx="206">
                  <c:v>0.38922488798305399</c:v>
                </c:pt>
                <c:pt idx="207">
                  <c:v>0.39031241237295466</c:v>
                </c:pt>
                <c:pt idx="208">
                  <c:v>0.39449127556798136</c:v>
                </c:pt>
                <c:pt idx="209">
                  <c:v>0.39492065425186507</c:v>
                </c:pt>
                <c:pt idx="210">
                  <c:v>0.3958052118940884</c:v>
                </c:pt>
                <c:pt idx="211">
                  <c:v>0.40219271153985992</c:v>
                </c:pt>
                <c:pt idx="212">
                  <c:v>0.4025363319851753</c:v>
                </c:pt>
                <c:pt idx="213">
                  <c:v>0.40273677971158073</c:v>
                </c:pt>
                <c:pt idx="214">
                  <c:v>0.40542868304407448</c:v>
                </c:pt>
                <c:pt idx="215">
                  <c:v>0.40697524510725519</c:v>
                </c:pt>
                <c:pt idx="216">
                  <c:v>0.41001140906317024</c:v>
                </c:pt>
                <c:pt idx="217">
                  <c:v>0.41390749153172118</c:v>
                </c:pt>
                <c:pt idx="218">
                  <c:v>0.4166580963028475</c:v>
                </c:pt>
                <c:pt idx="219">
                  <c:v>0.41869262838092436</c:v>
                </c:pt>
                <c:pt idx="220">
                  <c:v>0.41929442920429755</c:v>
                </c:pt>
                <c:pt idx="221">
                  <c:v>0.41952369121677896</c:v>
                </c:pt>
                <c:pt idx="222">
                  <c:v>0.41998222279393777</c:v>
                </c:pt>
                <c:pt idx="223">
                  <c:v>0.42568605704377849</c:v>
                </c:pt>
                <c:pt idx="224">
                  <c:v>0.42660340420658249</c:v>
                </c:pt>
                <c:pt idx="225">
                  <c:v>0.42786482398571957</c:v>
                </c:pt>
                <c:pt idx="226">
                  <c:v>0.4304452453609201</c:v>
                </c:pt>
                <c:pt idx="227">
                  <c:v>0.43128996289346355</c:v>
                </c:pt>
                <c:pt idx="228">
                  <c:v>0.43187895562725298</c:v>
                </c:pt>
                <c:pt idx="229">
                  <c:v>0.43391500076915213</c:v>
                </c:pt>
                <c:pt idx="230">
                  <c:v>0.43397235716667193</c:v>
                </c:pt>
                <c:pt idx="231">
                  <c:v>0.43681170642937678</c:v>
                </c:pt>
                <c:pt idx="232">
                  <c:v>0.43801640239404144</c:v>
                </c:pt>
                <c:pt idx="233">
                  <c:v>0.43806106216271434</c:v>
                </c:pt>
                <c:pt idx="234">
                  <c:v>0.43936460238139396</c:v>
                </c:pt>
                <c:pt idx="235">
                  <c:v>0.43950803338930799</c:v>
                </c:pt>
                <c:pt idx="236">
                  <c:v>0.44030240184852337</c:v>
                </c:pt>
                <c:pt idx="237">
                  <c:v>0.44257771081756198</c:v>
                </c:pt>
                <c:pt idx="238">
                  <c:v>0.44670963799133911</c:v>
                </c:pt>
                <c:pt idx="239">
                  <c:v>0.44676703216500474</c:v>
                </c:pt>
                <c:pt idx="240">
                  <c:v>0.44800104889959719</c:v>
                </c:pt>
                <c:pt idx="241">
                  <c:v>0.44995268171331593</c:v>
                </c:pt>
                <c:pt idx="242">
                  <c:v>0.45075635409089332</c:v>
                </c:pt>
                <c:pt idx="243">
                  <c:v>0.45262215524969901</c:v>
                </c:pt>
                <c:pt idx="244">
                  <c:v>0.45313887168231642</c:v>
                </c:pt>
                <c:pt idx="245">
                  <c:v>0.45560782693141222</c:v>
                </c:pt>
                <c:pt idx="246">
                  <c:v>0.46008724456940681</c:v>
                </c:pt>
                <c:pt idx="247">
                  <c:v>0.46270074894982477</c:v>
                </c:pt>
                <c:pt idx="248">
                  <c:v>0.46456777082298328</c:v>
                </c:pt>
                <c:pt idx="249">
                  <c:v>0.46660735692354866</c:v>
                </c:pt>
                <c:pt idx="250">
                  <c:v>0.46795763484157055</c:v>
                </c:pt>
                <c:pt idx="251">
                  <c:v>0.46807255689123861</c:v>
                </c:pt>
                <c:pt idx="252">
                  <c:v>0.46893449623517441</c:v>
                </c:pt>
                <c:pt idx="253">
                  <c:v>0.4712044730554969</c:v>
                </c:pt>
                <c:pt idx="254">
                  <c:v>0.47565908939871576</c:v>
                </c:pt>
                <c:pt idx="255">
                  <c:v>0.4764639175901661</c:v>
                </c:pt>
                <c:pt idx="256">
                  <c:v>0.47703881814648108</c:v>
                </c:pt>
                <c:pt idx="257">
                  <c:v>0.47758499168678636</c:v>
                </c:pt>
                <c:pt idx="258">
                  <c:v>0.48063238895409871</c:v>
                </c:pt>
                <c:pt idx="259">
                  <c:v>0.48494569187078629</c:v>
                </c:pt>
                <c:pt idx="260">
                  <c:v>0.48888616078070046</c:v>
                </c:pt>
                <c:pt idx="261">
                  <c:v>0.48946149135152633</c:v>
                </c:pt>
                <c:pt idx="262">
                  <c:v>0.49003684234972139</c:v>
                </c:pt>
                <c:pt idx="263">
                  <c:v>0.49184933204368675</c:v>
                </c:pt>
                <c:pt idx="264">
                  <c:v>0.49239599601785328</c:v>
                </c:pt>
                <c:pt idx="265">
                  <c:v>0.49708656828928965</c:v>
                </c:pt>
                <c:pt idx="266">
                  <c:v>0.4981802761013403</c:v>
                </c:pt>
                <c:pt idx="267">
                  <c:v>0.50085730503149883</c:v>
                </c:pt>
                <c:pt idx="268">
                  <c:v>0.50313170356832315</c:v>
                </c:pt>
                <c:pt idx="269">
                  <c:v>0.50537764284231412</c:v>
                </c:pt>
                <c:pt idx="270">
                  <c:v>0.50612636279678935</c:v>
                </c:pt>
                <c:pt idx="271">
                  <c:v>0.506385543693183</c:v>
                </c:pt>
                <c:pt idx="272">
                  <c:v>0.50750871219753446</c:v>
                </c:pt>
                <c:pt idx="273">
                  <c:v>0.50889118828348223</c:v>
                </c:pt>
                <c:pt idx="274">
                  <c:v>0.51289533002035959</c:v>
                </c:pt>
                <c:pt idx="275">
                  <c:v>0.51479695654633639</c:v>
                </c:pt>
                <c:pt idx="276">
                  <c:v>0.51658355792496624</c:v>
                </c:pt>
                <c:pt idx="277">
                  <c:v>0.52047450034187015</c:v>
                </c:pt>
                <c:pt idx="278">
                  <c:v>0.52249244173690623</c:v>
                </c:pt>
                <c:pt idx="279">
                  <c:v>0.52304021812804546</c:v>
                </c:pt>
                <c:pt idx="280">
                  <c:v>0.52404933544587273</c:v>
                </c:pt>
                <c:pt idx="281">
                  <c:v>0.52560640118719704</c:v>
                </c:pt>
                <c:pt idx="282">
                  <c:v>0.52814421329516092</c:v>
                </c:pt>
                <c:pt idx="283">
                  <c:v>0.52837494647181604</c:v>
                </c:pt>
                <c:pt idx="284">
                  <c:v>0.53417339067810821</c:v>
                </c:pt>
                <c:pt idx="285">
                  <c:v>0.5354141752638133</c:v>
                </c:pt>
                <c:pt idx="286">
                  <c:v>0.53671279356890722</c:v>
                </c:pt>
                <c:pt idx="287">
                  <c:v>0.53734771955750538</c:v>
                </c:pt>
                <c:pt idx="288">
                  <c:v>0.53876198184051283</c:v>
                </c:pt>
                <c:pt idx="289">
                  <c:v>0.54058054130288768</c:v>
                </c:pt>
                <c:pt idx="290">
                  <c:v>0.54190853738034717</c:v>
                </c:pt>
                <c:pt idx="291">
                  <c:v>0.54193740835794602</c:v>
                </c:pt>
                <c:pt idx="292">
                  <c:v>0.54586445978552678</c:v>
                </c:pt>
                <c:pt idx="293">
                  <c:v>0.54739517927336434</c:v>
                </c:pt>
                <c:pt idx="294">
                  <c:v>0.54878164993233169</c:v>
                </c:pt>
                <c:pt idx="295">
                  <c:v>0.55097720600757427</c:v>
                </c:pt>
                <c:pt idx="296">
                  <c:v>0.55161283329539479</c:v>
                </c:pt>
                <c:pt idx="297">
                  <c:v>0.5543290604864215</c:v>
                </c:pt>
                <c:pt idx="298">
                  <c:v>0.55750838334126951</c:v>
                </c:pt>
                <c:pt idx="299">
                  <c:v>0.56097768299875517</c:v>
                </c:pt>
                <c:pt idx="300">
                  <c:v>0.5610355131244491</c:v>
                </c:pt>
                <c:pt idx="301">
                  <c:v>0.56366708031176971</c:v>
                </c:pt>
                <c:pt idx="302">
                  <c:v>0.56554712896764059</c:v>
                </c:pt>
                <c:pt idx="303">
                  <c:v>0.56739854809985457</c:v>
                </c:pt>
                <c:pt idx="304">
                  <c:v>0.56771216889072973</c:v>
                </c:pt>
                <c:pt idx="305">
                  <c:v>0.5680639736848172</c:v>
                </c:pt>
                <c:pt idx="306">
                  <c:v>0.56997366817899942</c:v>
                </c:pt>
                <c:pt idx="307">
                  <c:v>0.57092863422396867</c:v>
                </c:pt>
                <c:pt idx="308">
                  <c:v>0.57173897092283266</c:v>
                </c:pt>
                <c:pt idx="309">
                  <c:v>0.57231781810157067</c:v>
                </c:pt>
                <c:pt idx="310">
                  <c:v>0.57295458403937227</c:v>
                </c:pt>
                <c:pt idx="311">
                  <c:v>0.57362033213121133</c:v>
                </c:pt>
                <c:pt idx="312">
                  <c:v>0.57362033213121133</c:v>
                </c:pt>
                <c:pt idx="313">
                  <c:v>0.57422822333723222</c:v>
                </c:pt>
                <c:pt idx="314">
                  <c:v>0.57657325465489528</c:v>
                </c:pt>
                <c:pt idx="315">
                  <c:v>0.58303189617935314</c:v>
                </c:pt>
                <c:pt idx="316">
                  <c:v>0.58340852689936817</c:v>
                </c:pt>
                <c:pt idx="317">
                  <c:v>0.58975530356491068</c:v>
                </c:pt>
                <c:pt idx="318">
                  <c:v>0.59190074189652153</c:v>
                </c:pt>
                <c:pt idx="319">
                  <c:v>0.59308962202163795</c:v>
                </c:pt>
                <c:pt idx="320">
                  <c:v>0.59349561253432337</c:v>
                </c:pt>
                <c:pt idx="321">
                  <c:v>0.59581586750965665</c:v>
                </c:pt>
                <c:pt idx="322">
                  <c:v>0.59796257589217905</c:v>
                </c:pt>
                <c:pt idx="323">
                  <c:v>0.6010383922221233</c:v>
                </c:pt>
                <c:pt idx="324">
                  <c:v>0.60234445207542853</c:v>
                </c:pt>
                <c:pt idx="325">
                  <c:v>0.60254763253592758</c:v>
                </c:pt>
                <c:pt idx="326">
                  <c:v>0.60277984393337014</c:v>
                </c:pt>
                <c:pt idx="327">
                  <c:v>0.60307011592543136</c:v>
                </c:pt>
                <c:pt idx="328">
                  <c:v>0.60341845369316605</c:v>
                </c:pt>
                <c:pt idx="329">
                  <c:v>0.60864502526260378</c:v>
                </c:pt>
                <c:pt idx="330">
                  <c:v>0.61125938494108578</c:v>
                </c:pt>
                <c:pt idx="331">
                  <c:v>0.61166612842024526</c:v>
                </c:pt>
                <c:pt idx="332">
                  <c:v>0.61573454281404993</c:v>
                </c:pt>
                <c:pt idx="333">
                  <c:v>0.61835090490248179</c:v>
                </c:pt>
                <c:pt idx="334">
                  <c:v>0.62486605718220289</c:v>
                </c:pt>
                <c:pt idx="335">
                  <c:v>0.62573898843669407</c:v>
                </c:pt>
                <c:pt idx="336">
                  <c:v>0.6289987116361353</c:v>
                </c:pt>
                <c:pt idx="337">
                  <c:v>0.63071638751266312</c:v>
                </c:pt>
                <c:pt idx="338">
                  <c:v>0.63173551279653983</c:v>
                </c:pt>
                <c:pt idx="339">
                  <c:v>0.63196847307163329</c:v>
                </c:pt>
                <c:pt idx="340">
                  <c:v>0.63249265737992366</c:v>
                </c:pt>
                <c:pt idx="341">
                  <c:v>0.63362850298534634</c:v>
                </c:pt>
                <c:pt idx="342">
                  <c:v>0.63977644003593981</c:v>
                </c:pt>
                <c:pt idx="343">
                  <c:v>0.64082584340956683</c:v>
                </c:pt>
                <c:pt idx="344">
                  <c:v>0.64129228919783265</c:v>
                </c:pt>
                <c:pt idx="345">
                  <c:v>0.6431291861977404</c:v>
                </c:pt>
                <c:pt idx="346">
                  <c:v>0.6433892636130869</c:v>
                </c:pt>
                <c:pt idx="347">
                  <c:v>0.64563738971039064</c:v>
                </c:pt>
                <c:pt idx="348">
                  <c:v>0.64811722537577399</c:v>
                </c:pt>
                <c:pt idx="349">
                  <c:v>0.65045192325388268</c:v>
                </c:pt>
                <c:pt idx="350">
                  <c:v>0.65176550791477439</c:v>
                </c:pt>
                <c:pt idx="351">
                  <c:v>0.65255376930388154</c:v>
                </c:pt>
                <c:pt idx="352">
                  <c:v>0.65305012481172686</c:v>
                </c:pt>
                <c:pt idx="353">
                  <c:v>0.65705138624765913</c:v>
                </c:pt>
                <c:pt idx="354">
                  <c:v>0.65798630373386957</c:v>
                </c:pt>
                <c:pt idx="355">
                  <c:v>0.65900900859530032</c:v>
                </c:pt>
                <c:pt idx="356">
                  <c:v>0.66289662663322491</c:v>
                </c:pt>
                <c:pt idx="357">
                  <c:v>0.6652068328978703</c:v>
                </c:pt>
                <c:pt idx="358">
                  <c:v>0.67275700966176644</c:v>
                </c:pt>
                <c:pt idx="359">
                  <c:v>0.67401620403996942</c:v>
                </c:pt>
                <c:pt idx="360">
                  <c:v>0.67433836246882684</c:v>
                </c:pt>
                <c:pt idx="361">
                  <c:v>0.67814690542175504</c:v>
                </c:pt>
                <c:pt idx="362">
                  <c:v>0.68010722560628545</c:v>
                </c:pt>
                <c:pt idx="363">
                  <c:v>0.68013997195419773</c:v>
                </c:pt>
                <c:pt idx="364">
                  <c:v>0.68527211935496191</c:v>
                </c:pt>
                <c:pt idx="365">
                  <c:v>0.68615234792900814</c:v>
                </c:pt>
                <c:pt idx="366">
                  <c:v>0.68691531654692795</c:v>
                </c:pt>
                <c:pt idx="367">
                  <c:v>0.68841219099535478</c:v>
                </c:pt>
                <c:pt idx="368">
                  <c:v>0.68891123274118038</c:v>
                </c:pt>
                <c:pt idx="369">
                  <c:v>0.69037924681178342</c:v>
                </c:pt>
                <c:pt idx="370">
                  <c:v>0.69428596346836891</c:v>
                </c:pt>
                <c:pt idx="371">
                  <c:v>0.70013636842696225</c:v>
                </c:pt>
                <c:pt idx="372">
                  <c:v>0.7012836538035071</c:v>
                </c:pt>
                <c:pt idx="373">
                  <c:v>0.70254888994246079</c:v>
                </c:pt>
                <c:pt idx="374">
                  <c:v>0.70263717327587438</c:v>
                </c:pt>
                <c:pt idx="375">
                  <c:v>0.71480507150570327</c:v>
                </c:pt>
                <c:pt idx="376">
                  <c:v>0.71799183753231688</c:v>
                </c:pt>
                <c:pt idx="377">
                  <c:v>0.71805087142831525</c:v>
                </c:pt>
                <c:pt idx="378">
                  <c:v>0.71943837683865641</c:v>
                </c:pt>
                <c:pt idx="379">
                  <c:v>0.72023563668678992</c:v>
                </c:pt>
                <c:pt idx="380">
                  <c:v>0.72147608546034259</c:v>
                </c:pt>
                <c:pt idx="381">
                  <c:v>0.72658904347217168</c:v>
                </c:pt>
                <c:pt idx="382">
                  <c:v>0.73019818307269968</c:v>
                </c:pt>
                <c:pt idx="383">
                  <c:v>0.73511376486151092</c:v>
                </c:pt>
                <c:pt idx="384">
                  <c:v>0.7394714947783485</c:v>
                </c:pt>
                <c:pt idx="385">
                  <c:v>0.7402723958559162</c:v>
                </c:pt>
                <c:pt idx="386">
                  <c:v>0.74202306577951882</c:v>
                </c:pt>
                <c:pt idx="387">
                  <c:v>0.74223082311579536</c:v>
                </c:pt>
                <c:pt idx="388">
                  <c:v>0.74612087291677853</c:v>
                </c:pt>
                <c:pt idx="389">
                  <c:v>0.74665568733570953</c:v>
                </c:pt>
                <c:pt idx="390">
                  <c:v>0.74974719576973448</c:v>
                </c:pt>
                <c:pt idx="391">
                  <c:v>0.74983641149471703</c:v>
                </c:pt>
                <c:pt idx="392">
                  <c:v>0.75012245727719573</c:v>
                </c:pt>
                <c:pt idx="393">
                  <c:v>0.75043123748949603</c:v>
                </c:pt>
                <c:pt idx="394">
                  <c:v>0.75084767226512983</c:v>
                </c:pt>
                <c:pt idx="395">
                  <c:v>0.75176994463475677</c:v>
                </c:pt>
                <c:pt idx="396">
                  <c:v>0.75209725809378392</c:v>
                </c:pt>
                <c:pt idx="397">
                  <c:v>0.75212701531055526</c:v>
                </c:pt>
                <c:pt idx="398">
                  <c:v>0.75781515174305281</c:v>
                </c:pt>
                <c:pt idx="399">
                  <c:v>0.7615129185927515</c:v>
                </c:pt>
                <c:pt idx="400">
                  <c:v>0.76234845469369727</c:v>
                </c:pt>
                <c:pt idx="401">
                  <c:v>0.76479658798979377</c:v>
                </c:pt>
                <c:pt idx="402">
                  <c:v>0.76892077637984735</c:v>
                </c:pt>
                <c:pt idx="403">
                  <c:v>0.77144190834532345</c:v>
                </c:pt>
                <c:pt idx="404">
                  <c:v>0.77499740812683116</c:v>
                </c:pt>
                <c:pt idx="405">
                  <c:v>0.78261830879996208</c:v>
                </c:pt>
                <c:pt idx="406">
                  <c:v>0.78496274455974235</c:v>
                </c:pt>
                <c:pt idx="407">
                  <c:v>0.78770050460161656</c:v>
                </c:pt>
                <c:pt idx="408">
                  <c:v>0.78800153049342947</c:v>
                </c:pt>
                <c:pt idx="409">
                  <c:v>0.78876585735180749</c:v>
                </c:pt>
                <c:pt idx="410">
                  <c:v>0.78947706128790218</c:v>
                </c:pt>
                <c:pt idx="411">
                  <c:v>0.78989879651846018</c:v>
                </c:pt>
                <c:pt idx="412">
                  <c:v>0.7900494330671628</c:v>
                </c:pt>
                <c:pt idx="413">
                  <c:v>0.79027962190420709</c:v>
                </c:pt>
                <c:pt idx="414">
                  <c:v>0.79035073281514723</c:v>
                </c:pt>
                <c:pt idx="415">
                  <c:v>0.79231005523241949</c:v>
                </c:pt>
                <c:pt idx="416">
                  <c:v>0.7930338846759506</c:v>
                </c:pt>
                <c:pt idx="417">
                  <c:v>0.79381827209510181</c:v>
                </c:pt>
                <c:pt idx="418">
                  <c:v>0.79390879441867745</c:v>
                </c:pt>
                <c:pt idx="419">
                  <c:v>0.79482681231024199</c:v>
                </c:pt>
                <c:pt idx="420">
                  <c:v>0.79662603298918933</c:v>
                </c:pt>
                <c:pt idx="421">
                  <c:v>0.79704899089212988</c:v>
                </c:pt>
                <c:pt idx="422">
                  <c:v>0.79720006554889233</c:v>
                </c:pt>
                <c:pt idx="423">
                  <c:v>0.80007233526247068</c:v>
                </c:pt>
                <c:pt idx="424">
                  <c:v>0.80206991917992787</c:v>
                </c:pt>
                <c:pt idx="425">
                  <c:v>0.80330600172974953</c:v>
                </c:pt>
                <c:pt idx="426">
                  <c:v>0.80619181501994308</c:v>
                </c:pt>
                <c:pt idx="427">
                  <c:v>0.80664691539997091</c:v>
                </c:pt>
                <c:pt idx="428">
                  <c:v>0.80743598677595441</c:v>
                </c:pt>
                <c:pt idx="429">
                  <c:v>0.80764847936955197</c:v>
                </c:pt>
                <c:pt idx="430">
                  <c:v>0.80813425735730315</c:v>
                </c:pt>
                <c:pt idx="431">
                  <c:v>0.80971381802946674</c:v>
                </c:pt>
                <c:pt idx="432">
                  <c:v>0.81004811072369942</c:v>
                </c:pt>
                <c:pt idx="433">
                  <c:v>0.81138582978965967</c:v>
                </c:pt>
                <c:pt idx="434">
                  <c:v>0.81814910860874612</c:v>
                </c:pt>
                <c:pt idx="435">
                  <c:v>0.81857642769428007</c:v>
                </c:pt>
                <c:pt idx="436">
                  <c:v>0.82111187019992715</c:v>
                </c:pt>
                <c:pt idx="437">
                  <c:v>0.82441640758915813</c:v>
                </c:pt>
                <c:pt idx="438">
                  <c:v>0.82680696890528949</c:v>
                </c:pt>
                <c:pt idx="439">
                  <c:v>0.83304500328050846</c:v>
                </c:pt>
                <c:pt idx="440">
                  <c:v>0.83387656722889103</c:v>
                </c:pt>
                <c:pt idx="441">
                  <c:v>0.83440037895461694</c:v>
                </c:pt>
                <c:pt idx="442">
                  <c:v>0.83791779658256493</c:v>
                </c:pt>
                <c:pt idx="443">
                  <c:v>0.84178461337710775</c:v>
                </c:pt>
                <c:pt idx="444">
                  <c:v>0.84293128908187231</c:v>
                </c:pt>
                <c:pt idx="445">
                  <c:v>0.84696812830306245</c:v>
                </c:pt>
                <c:pt idx="446">
                  <c:v>0.84755920185014655</c:v>
                </c:pt>
                <c:pt idx="447">
                  <c:v>0.84802603788178188</c:v>
                </c:pt>
                <c:pt idx="448">
                  <c:v>0.85451840209074781</c:v>
                </c:pt>
                <c:pt idx="449">
                  <c:v>0.85705676509499695</c:v>
                </c:pt>
                <c:pt idx="450">
                  <c:v>0.86372095761901546</c:v>
                </c:pt>
                <c:pt idx="451">
                  <c:v>0.86499399115835929</c:v>
                </c:pt>
                <c:pt idx="452">
                  <c:v>0.86702025682056005</c:v>
                </c:pt>
                <c:pt idx="453">
                  <c:v>0.86863820936344427</c:v>
                </c:pt>
                <c:pt idx="454">
                  <c:v>0.86949598378450488</c:v>
                </c:pt>
                <c:pt idx="455">
                  <c:v>0.87204263510189683</c:v>
                </c:pt>
                <c:pt idx="456">
                  <c:v>0.87253615448769806</c:v>
                </c:pt>
                <c:pt idx="457">
                  <c:v>0.87767389075884183</c:v>
                </c:pt>
                <c:pt idx="458">
                  <c:v>0.88173181592280958</c:v>
                </c:pt>
                <c:pt idx="459">
                  <c:v>0.88492039131916944</c:v>
                </c:pt>
                <c:pt idx="460">
                  <c:v>0.88522947987207157</c:v>
                </c:pt>
                <c:pt idx="461">
                  <c:v>0.88851816678299245</c:v>
                </c:pt>
                <c:pt idx="462">
                  <c:v>0.88979295887096743</c:v>
                </c:pt>
                <c:pt idx="463">
                  <c:v>0.8924827776419052</c:v>
                </c:pt>
                <c:pt idx="464">
                  <c:v>0.89479836943042457</c:v>
                </c:pt>
                <c:pt idx="465">
                  <c:v>0.89873624184452294</c:v>
                </c:pt>
                <c:pt idx="466">
                  <c:v>0.90114046809923498</c:v>
                </c:pt>
                <c:pt idx="467">
                  <c:v>0.90150894491539646</c:v>
                </c:pt>
                <c:pt idx="468">
                  <c:v>0.9018106627792698</c:v>
                </c:pt>
                <c:pt idx="469">
                  <c:v>0.90426499648348324</c:v>
                </c:pt>
                <c:pt idx="470">
                  <c:v>0.90626170426305797</c:v>
                </c:pt>
                <c:pt idx="471">
                  <c:v>0.90691016134814606</c:v>
                </c:pt>
                <c:pt idx="472">
                  <c:v>0.90794205179485288</c:v>
                </c:pt>
                <c:pt idx="473">
                  <c:v>0.91135076682629557</c:v>
                </c:pt>
                <c:pt idx="474">
                  <c:v>0.91669640276699049</c:v>
                </c:pt>
                <c:pt idx="475">
                  <c:v>0.91859488962601132</c:v>
                </c:pt>
                <c:pt idx="476">
                  <c:v>0.91976193391726668</c:v>
                </c:pt>
                <c:pt idx="477">
                  <c:v>0.91983283837993191</c:v>
                </c:pt>
                <c:pt idx="478">
                  <c:v>0.92036527338681162</c:v>
                </c:pt>
                <c:pt idx="479">
                  <c:v>0.92079574384264995</c:v>
                </c:pt>
                <c:pt idx="480">
                  <c:v>0.92225608498110256</c:v>
                </c:pt>
                <c:pt idx="481">
                  <c:v>0.92689068567328725</c:v>
                </c:pt>
                <c:pt idx="482">
                  <c:v>0.92762456271856308</c:v>
                </c:pt>
                <c:pt idx="483">
                  <c:v>0.92865687450384304</c:v>
                </c:pt>
                <c:pt idx="484">
                  <c:v>0.93040326854652466</c:v>
                </c:pt>
                <c:pt idx="485">
                  <c:v>0.93081459512825182</c:v>
                </c:pt>
                <c:pt idx="486">
                  <c:v>0.93081459512825182</c:v>
                </c:pt>
                <c:pt idx="487">
                  <c:v>0.93262182933690674</c:v>
                </c:pt>
                <c:pt idx="488">
                  <c:v>0.93357152862097181</c:v>
                </c:pt>
                <c:pt idx="489">
                  <c:v>0.93810435292731231</c:v>
                </c:pt>
                <c:pt idx="490">
                  <c:v>0.93820585859351668</c:v>
                </c:pt>
                <c:pt idx="491">
                  <c:v>0.93881631050083991</c:v>
                </c:pt>
                <c:pt idx="492">
                  <c:v>0.94093900161142774</c:v>
                </c:pt>
                <c:pt idx="493">
                  <c:v>0.94347923929615307</c:v>
                </c:pt>
                <c:pt idx="494">
                  <c:v>0.94420378284186657</c:v>
                </c:pt>
                <c:pt idx="495">
                  <c:v>0.9510490755221479</c:v>
                </c:pt>
                <c:pt idx="496">
                  <c:v>0.9523394748511087</c:v>
                </c:pt>
                <c:pt idx="497">
                  <c:v>0.96186447782514506</c:v>
                </c:pt>
                <c:pt idx="498">
                  <c:v>0.96216921425969049</c:v>
                </c:pt>
                <c:pt idx="499">
                  <c:v>0.96411155354519373</c:v>
                </c:pt>
                <c:pt idx="500">
                  <c:v>0.96664236088649158</c:v>
                </c:pt>
                <c:pt idx="501">
                  <c:v>0.96668207802745765</c:v>
                </c:pt>
                <c:pt idx="502">
                  <c:v>0.97075278779320551</c:v>
                </c:pt>
                <c:pt idx="503">
                  <c:v>0.97090888069654235</c:v>
                </c:pt>
                <c:pt idx="504">
                  <c:v>0.97268503996600553</c:v>
                </c:pt>
                <c:pt idx="505">
                  <c:v>0.9731630067618301</c:v>
                </c:pt>
                <c:pt idx="506">
                  <c:v>0.97624707502798824</c:v>
                </c:pt>
                <c:pt idx="507">
                  <c:v>0.97710095258697682</c:v>
                </c:pt>
                <c:pt idx="508">
                  <c:v>0.97792831444707728</c:v>
                </c:pt>
                <c:pt idx="509">
                  <c:v>0.97939119199570412</c:v>
                </c:pt>
                <c:pt idx="510">
                  <c:v>0.98061380904521245</c:v>
                </c:pt>
                <c:pt idx="511">
                  <c:v>0.98182863117278552</c:v>
                </c:pt>
                <c:pt idx="512">
                  <c:v>0.98235406661287694</c:v>
                </c:pt>
                <c:pt idx="513">
                  <c:v>0.98409553427622576</c:v>
                </c:pt>
                <c:pt idx="514">
                  <c:v>0.98433908735019349</c:v>
                </c:pt>
                <c:pt idx="515">
                  <c:v>0.98682486729168739</c:v>
                </c:pt>
                <c:pt idx="516">
                  <c:v>0.98878304602860256</c:v>
                </c:pt>
                <c:pt idx="517">
                  <c:v>0.99264386343938871</c:v>
                </c:pt>
                <c:pt idx="518">
                  <c:v>0.99463782551257562</c:v>
                </c:pt>
                <c:pt idx="519">
                  <c:v>0.99683304518037685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A0-41BF-A498-09E1B2314ECA}"/>
            </c:ext>
          </c:extLst>
        </c:ser>
        <c:ser>
          <c:idx val="1"/>
          <c:order val="1"/>
          <c:tx>
            <c:strRef>
              <c:f>мойГипер!$AC$1:$AC$4</c:f>
              <c:strCache>
                <c:ptCount val="4"/>
                <c:pt idx="3">
                  <c:v>Кумулята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мойГипер!$AA$5:$AA$527</c:f>
              <c:numCache>
                <c:formatCode>General</c:formatCode>
                <c:ptCount val="523"/>
                <c:pt idx="0">
                  <c:v>2.9308503829931067E-4</c:v>
                </c:pt>
                <c:pt idx="1">
                  <c:v>7.4534562521917983E-4</c:v>
                </c:pt>
                <c:pt idx="2">
                  <c:v>1.5533525109362274E-3</c:v>
                </c:pt>
                <c:pt idx="3">
                  <c:v>1.8598424500749951E-3</c:v>
                </c:pt>
                <c:pt idx="4">
                  <c:v>2.1052035986976548E-3</c:v>
                </c:pt>
                <c:pt idx="5">
                  <c:v>2.2524925628952357E-3</c:v>
                </c:pt>
                <c:pt idx="6">
                  <c:v>6.6965712356908636E-3</c:v>
                </c:pt>
                <c:pt idx="7">
                  <c:v>7.8900453145596648E-3</c:v>
                </c:pt>
                <c:pt idx="8">
                  <c:v>8.5380003486186622E-3</c:v>
                </c:pt>
                <c:pt idx="9">
                  <c:v>1.0575918708056544E-2</c:v>
                </c:pt>
                <c:pt idx="10">
                  <c:v>1.1065061984500735E-2</c:v>
                </c:pt>
                <c:pt idx="11">
                  <c:v>1.3254710691565658E-2</c:v>
                </c:pt>
                <c:pt idx="12">
                  <c:v>1.3393540421452502E-2</c:v>
                </c:pt>
                <c:pt idx="13">
                  <c:v>1.4898513978584785E-2</c:v>
                </c:pt>
                <c:pt idx="14">
                  <c:v>1.5139328954409888E-2</c:v>
                </c:pt>
                <c:pt idx="15">
                  <c:v>1.6142169802761223E-2</c:v>
                </c:pt>
                <c:pt idx="16">
                  <c:v>1.6383734897590881E-2</c:v>
                </c:pt>
                <c:pt idx="17">
                  <c:v>1.7160273498971472E-2</c:v>
                </c:pt>
                <c:pt idx="18">
                  <c:v>1.8283188709907229E-2</c:v>
                </c:pt>
                <c:pt idx="19">
                  <c:v>2.1040007495265016E-2</c:v>
                </c:pt>
                <c:pt idx="20">
                  <c:v>2.267742537269752E-2</c:v>
                </c:pt>
                <c:pt idx="21">
                  <c:v>2.5725083865911429E-2</c:v>
                </c:pt>
                <c:pt idx="22">
                  <c:v>2.6154918323333682E-2</c:v>
                </c:pt>
                <c:pt idx="23">
                  <c:v>2.7211928970228876E-2</c:v>
                </c:pt>
                <c:pt idx="24">
                  <c:v>2.9255556917220239E-2</c:v>
                </c:pt>
                <c:pt idx="25">
                  <c:v>2.9452610963276511E-2</c:v>
                </c:pt>
                <c:pt idx="26">
                  <c:v>3.0900647824064466E-2</c:v>
                </c:pt>
                <c:pt idx="27">
                  <c:v>3.0979782617253197E-2</c:v>
                </c:pt>
                <c:pt idx="28">
                  <c:v>3.1032547845044646E-2</c:v>
                </c:pt>
                <c:pt idx="29">
                  <c:v>3.1283277774241232E-2</c:v>
                </c:pt>
                <c:pt idx="30">
                  <c:v>3.1970290758558562E-2</c:v>
                </c:pt>
                <c:pt idx="31">
                  <c:v>3.2234841032752065E-2</c:v>
                </c:pt>
                <c:pt idx="32">
                  <c:v>3.2711472891081006E-2</c:v>
                </c:pt>
                <c:pt idx="33">
                  <c:v>3.2896983213417587E-2</c:v>
                </c:pt>
                <c:pt idx="34">
                  <c:v>3.3560223292414801E-2</c:v>
                </c:pt>
                <c:pt idx="35">
                  <c:v>3.447730432080489E-2</c:v>
                </c:pt>
                <c:pt idx="36">
                  <c:v>3.6344534546238087E-2</c:v>
                </c:pt>
                <c:pt idx="37">
                  <c:v>3.8314552767352517E-2</c:v>
                </c:pt>
                <c:pt idx="38">
                  <c:v>3.9229146306362331E-2</c:v>
                </c:pt>
                <c:pt idx="39">
                  <c:v>3.9700709424117034E-2</c:v>
                </c:pt>
                <c:pt idx="40">
                  <c:v>4.0767142737237597E-2</c:v>
                </c:pt>
                <c:pt idx="41">
                  <c:v>4.0807696293312275E-2</c:v>
                </c:pt>
                <c:pt idx="42">
                  <c:v>4.0861774097835778E-2</c:v>
                </c:pt>
                <c:pt idx="43">
                  <c:v>4.1443572701935508E-2</c:v>
                </c:pt>
                <c:pt idx="44">
                  <c:v>4.1700916315315459E-2</c:v>
                </c:pt>
                <c:pt idx="45">
                  <c:v>4.2813460279258309E-2</c:v>
                </c:pt>
                <c:pt idx="46">
                  <c:v>4.3629481778820964E-2</c:v>
                </c:pt>
                <c:pt idx="47">
                  <c:v>4.3752028713553139E-2</c:v>
                </c:pt>
                <c:pt idx="48">
                  <c:v>4.6032793552389664E-2</c:v>
                </c:pt>
                <c:pt idx="49">
                  <c:v>4.6882865854229586E-2</c:v>
                </c:pt>
                <c:pt idx="50">
                  <c:v>4.7583475632381037E-2</c:v>
                </c:pt>
                <c:pt idx="51">
                  <c:v>4.9900084424216562E-2</c:v>
                </c:pt>
                <c:pt idx="52">
                  <c:v>5.091090278991698E-2</c:v>
                </c:pt>
                <c:pt idx="53">
                  <c:v>5.2063301233614814E-2</c:v>
                </c:pt>
                <c:pt idx="54">
                  <c:v>5.2691585330452456E-2</c:v>
                </c:pt>
                <c:pt idx="55">
                  <c:v>5.2703412693927962E-2</c:v>
                </c:pt>
                <c:pt idx="56">
                  <c:v>5.4168385816826425E-2</c:v>
                </c:pt>
                <c:pt idx="57">
                  <c:v>5.429420495285725E-2</c:v>
                </c:pt>
                <c:pt idx="58">
                  <c:v>5.8200239012328667E-2</c:v>
                </c:pt>
                <c:pt idx="59">
                  <c:v>5.8214358569682011E-2</c:v>
                </c:pt>
                <c:pt idx="60">
                  <c:v>5.880783048863876E-2</c:v>
                </c:pt>
                <c:pt idx="61">
                  <c:v>6.0281180835128935E-2</c:v>
                </c:pt>
                <c:pt idx="62">
                  <c:v>6.154635238581152E-2</c:v>
                </c:pt>
                <c:pt idx="63">
                  <c:v>6.2330205272359163E-2</c:v>
                </c:pt>
                <c:pt idx="64">
                  <c:v>6.2401540852952339E-2</c:v>
                </c:pt>
                <c:pt idx="65">
                  <c:v>6.2529976966009287E-2</c:v>
                </c:pt>
                <c:pt idx="66">
                  <c:v>6.2858390071005299E-2</c:v>
                </c:pt>
                <c:pt idx="67">
                  <c:v>6.3172776854364662E-2</c:v>
                </c:pt>
                <c:pt idx="68">
                  <c:v>6.4848907022135222E-2</c:v>
                </c:pt>
                <c:pt idx="69">
                  <c:v>6.4877619964506333E-2</c:v>
                </c:pt>
                <c:pt idx="70">
                  <c:v>6.5869480749799092E-2</c:v>
                </c:pt>
                <c:pt idx="71">
                  <c:v>6.6085428495690837E-2</c:v>
                </c:pt>
                <c:pt idx="72">
                  <c:v>6.7109166055023844E-2</c:v>
                </c:pt>
                <c:pt idx="73">
                  <c:v>6.7325784288741752E-2</c:v>
                </c:pt>
                <c:pt idx="74">
                  <c:v>6.7484712249511219E-2</c:v>
                </c:pt>
                <c:pt idx="75">
                  <c:v>6.9803559323241574E-2</c:v>
                </c:pt>
                <c:pt idx="76">
                  <c:v>7.0501842887250823E-2</c:v>
                </c:pt>
                <c:pt idx="77">
                  <c:v>7.2077452189798094E-2</c:v>
                </c:pt>
                <c:pt idx="78">
                  <c:v>7.2647950924257854E-2</c:v>
                </c:pt>
                <c:pt idx="79">
                  <c:v>7.3102005422929925E-2</c:v>
                </c:pt>
                <c:pt idx="80">
                  <c:v>7.3791395227061504E-2</c:v>
                </c:pt>
                <c:pt idx="81">
                  <c:v>7.4055731825270865E-2</c:v>
                </c:pt>
                <c:pt idx="82">
                  <c:v>7.6294900932652357E-2</c:v>
                </c:pt>
                <c:pt idx="83">
                  <c:v>7.6693962432302545E-2</c:v>
                </c:pt>
                <c:pt idx="84">
                  <c:v>7.7626657119931025E-2</c:v>
                </c:pt>
                <c:pt idx="85">
                  <c:v>7.9156238906210957E-2</c:v>
                </c:pt>
                <c:pt idx="86">
                  <c:v>7.9379482265865026E-2</c:v>
                </c:pt>
                <c:pt idx="87">
                  <c:v>8.1424224689769245E-2</c:v>
                </c:pt>
                <c:pt idx="88">
                  <c:v>8.2113131221207183E-2</c:v>
                </c:pt>
                <c:pt idx="89">
                  <c:v>8.2158101147616291E-2</c:v>
                </c:pt>
                <c:pt idx="90">
                  <c:v>8.2773197377590313E-2</c:v>
                </c:pt>
                <c:pt idx="91">
                  <c:v>8.444322030257348E-2</c:v>
                </c:pt>
                <c:pt idx="92">
                  <c:v>8.4624181662870085E-2</c:v>
                </c:pt>
                <c:pt idx="93">
                  <c:v>8.5605814307756475E-2</c:v>
                </c:pt>
                <c:pt idx="94">
                  <c:v>8.5968873102819615E-2</c:v>
                </c:pt>
                <c:pt idx="95">
                  <c:v>8.6438594289262205E-2</c:v>
                </c:pt>
                <c:pt idx="96">
                  <c:v>8.7226997943966156E-2</c:v>
                </c:pt>
                <c:pt idx="97">
                  <c:v>8.9587156297787074E-2</c:v>
                </c:pt>
                <c:pt idx="98">
                  <c:v>9.0152613820268984E-2</c:v>
                </c:pt>
                <c:pt idx="99">
                  <c:v>9.0535132736290297E-2</c:v>
                </c:pt>
                <c:pt idx="100">
                  <c:v>9.3068973630785812E-2</c:v>
                </c:pt>
                <c:pt idx="101">
                  <c:v>9.3515978551970594E-2</c:v>
                </c:pt>
                <c:pt idx="102">
                  <c:v>9.4519704443945168E-2</c:v>
                </c:pt>
                <c:pt idx="103">
                  <c:v>9.6767903086689241E-2</c:v>
                </c:pt>
                <c:pt idx="104">
                  <c:v>9.7546083169486014E-2</c:v>
                </c:pt>
                <c:pt idx="105">
                  <c:v>9.8263348398906852E-2</c:v>
                </c:pt>
                <c:pt idx="106">
                  <c:v>9.9764405590035118E-2</c:v>
                </c:pt>
                <c:pt idx="107">
                  <c:v>9.9889748325099142E-2</c:v>
                </c:pt>
                <c:pt idx="108">
                  <c:v>0.10090961668703893</c:v>
                </c:pt>
                <c:pt idx="109">
                  <c:v>0.10114534066109526</c:v>
                </c:pt>
                <c:pt idx="110">
                  <c:v>0.10260993805711675</c:v>
                </c:pt>
                <c:pt idx="111">
                  <c:v>0.10332054403544358</c:v>
                </c:pt>
                <c:pt idx="112">
                  <c:v>0.10341538695230759</c:v>
                </c:pt>
                <c:pt idx="113">
                  <c:v>0.1053805256116717</c:v>
                </c:pt>
                <c:pt idx="114">
                  <c:v>0.10733940118462353</c:v>
                </c:pt>
                <c:pt idx="115">
                  <c:v>0.10818643588195018</c:v>
                </c:pt>
                <c:pt idx="116">
                  <c:v>0.10940419038762468</c:v>
                </c:pt>
                <c:pt idx="117">
                  <c:v>0.11099605629579105</c:v>
                </c:pt>
                <c:pt idx="118">
                  <c:v>0.11277225814867367</c:v>
                </c:pt>
                <c:pt idx="119">
                  <c:v>0.11481655561369741</c:v>
                </c:pt>
                <c:pt idx="120">
                  <c:v>0.11608732892102666</c:v>
                </c:pt>
                <c:pt idx="121">
                  <c:v>0.11611996599676284</c:v>
                </c:pt>
                <c:pt idx="122">
                  <c:v>0.11796829985868038</c:v>
                </c:pt>
                <c:pt idx="123">
                  <c:v>0.11806668067491724</c:v>
                </c:pt>
                <c:pt idx="124">
                  <c:v>0.11900250723513169</c:v>
                </c:pt>
                <c:pt idx="125">
                  <c:v>0.11906826156068147</c:v>
                </c:pt>
                <c:pt idx="126">
                  <c:v>0.12116160104526871</c:v>
                </c:pt>
                <c:pt idx="127">
                  <c:v>0.12117812758068951</c:v>
                </c:pt>
                <c:pt idx="128">
                  <c:v>0.12288402835065501</c:v>
                </c:pt>
                <c:pt idx="129">
                  <c:v>0.12305003789858675</c:v>
                </c:pt>
                <c:pt idx="130">
                  <c:v>0.12471393380865747</c:v>
                </c:pt>
                <c:pt idx="131">
                  <c:v>0.124914067235114</c:v>
                </c:pt>
                <c:pt idx="132">
                  <c:v>0.1254816563291396</c:v>
                </c:pt>
                <c:pt idx="133">
                  <c:v>0.12762571506390863</c:v>
                </c:pt>
                <c:pt idx="134">
                  <c:v>0.12792814713611406</c:v>
                </c:pt>
                <c:pt idx="135">
                  <c:v>0.1280626348233522</c:v>
                </c:pt>
                <c:pt idx="136">
                  <c:v>0.12868522923211617</c:v>
                </c:pt>
                <c:pt idx="137">
                  <c:v>0.12892105843123236</c:v>
                </c:pt>
                <c:pt idx="138">
                  <c:v>0.13003470126649569</c:v>
                </c:pt>
                <c:pt idx="139">
                  <c:v>0.133070736788621</c:v>
                </c:pt>
                <c:pt idx="140">
                  <c:v>0.13488398105712596</c:v>
                </c:pt>
                <c:pt idx="141">
                  <c:v>0.13790101001795402</c:v>
                </c:pt>
                <c:pt idx="142">
                  <c:v>0.14002623909455217</c:v>
                </c:pt>
                <c:pt idx="143">
                  <c:v>0.14131029364161682</c:v>
                </c:pt>
                <c:pt idx="144">
                  <c:v>0.14352160736085282</c:v>
                </c:pt>
                <c:pt idx="145">
                  <c:v>0.14361105383034395</c:v>
                </c:pt>
                <c:pt idx="146">
                  <c:v>0.14397830710786402</c:v>
                </c:pt>
                <c:pt idx="147">
                  <c:v>0.1440657980857058</c:v>
                </c:pt>
                <c:pt idx="148">
                  <c:v>0.14747530906258136</c:v>
                </c:pt>
                <c:pt idx="149">
                  <c:v>0.14795214083718775</c:v>
                </c:pt>
                <c:pt idx="150">
                  <c:v>0.14920875123771296</c:v>
                </c:pt>
                <c:pt idx="151">
                  <c:v>0.15009606304788475</c:v>
                </c:pt>
                <c:pt idx="152">
                  <c:v>0.15112781671073702</c:v>
                </c:pt>
                <c:pt idx="153">
                  <c:v>0.15116344193341821</c:v>
                </c:pt>
                <c:pt idx="154">
                  <c:v>0.15184092471259517</c:v>
                </c:pt>
                <c:pt idx="155">
                  <c:v>0.15422119168587112</c:v>
                </c:pt>
                <c:pt idx="156">
                  <c:v>0.15432890678009953</c:v>
                </c:pt>
                <c:pt idx="157">
                  <c:v>0.15746532950085254</c:v>
                </c:pt>
                <c:pt idx="158">
                  <c:v>0.158643320067477</c:v>
                </c:pt>
                <c:pt idx="159">
                  <c:v>0.16026190874082663</c:v>
                </c:pt>
                <c:pt idx="160">
                  <c:v>0.16059006153257793</c:v>
                </c:pt>
                <c:pt idx="161">
                  <c:v>0.16172243067382813</c:v>
                </c:pt>
                <c:pt idx="162">
                  <c:v>0.16289470003562273</c:v>
                </c:pt>
                <c:pt idx="163">
                  <c:v>0.16445695074067612</c:v>
                </c:pt>
                <c:pt idx="164">
                  <c:v>0.16839878097032607</c:v>
                </c:pt>
                <c:pt idx="165">
                  <c:v>0.17074898591277549</c:v>
                </c:pt>
                <c:pt idx="166">
                  <c:v>0.17082382220859713</c:v>
                </c:pt>
                <c:pt idx="167">
                  <c:v>0.1719480500425207</c:v>
                </c:pt>
                <c:pt idx="168">
                  <c:v>0.17564270401958565</c:v>
                </c:pt>
                <c:pt idx="169">
                  <c:v>0.17649580512733468</c:v>
                </c:pt>
                <c:pt idx="170">
                  <c:v>0.17678057696593652</c:v>
                </c:pt>
                <c:pt idx="171">
                  <c:v>0.17727466225845964</c:v>
                </c:pt>
                <c:pt idx="172">
                  <c:v>0.17795978945992955</c:v>
                </c:pt>
                <c:pt idx="173">
                  <c:v>0.17807409150385634</c:v>
                </c:pt>
                <c:pt idx="174">
                  <c:v>0.17818842621951261</c:v>
                </c:pt>
                <c:pt idx="175">
                  <c:v>0.17822654505501104</c:v>
                </c:pt>
                <c:pt idx="176">
                  <c:v>0.17929534996613533</c:v>
                </c:pt>
                <c:pt idx="177">
                  <c:v>0.17983082528037397</c:v>
                </c:pt>
                <c:pt idx="178">
                  <c:v>0.1819414456136231</c:v>
                </c:pt>
                <c:pt idx="179">
                  <c:v>0.18249974193816434</c:v>
                </c:pt>
                <c:pt idx="180">
                  <c:v>0.18394723573749805</c:v>
                </c:pt>
                <c:pt idx="181">
                  <c:v>0.18785254909047397</c:v>
                </c:pt>
                <c:pt idx="182">
                  <c:v>0.18849737959577031</c:v>
                </c:pt>
                <c:pt idx="183">
                  <c:v>0.18924120168434694</c:v>
                </c:pt>
                <c:pt idx="184">
                  <c:v>0.18924120168434694</c:v>
                </c:pt>
                <c:pt idx="185">
                  <c:v>0.18945677700619118</c:v>
                </c:pt>
                <c:pt idx="186">
                  <c:v>0.1912643344806515</c:v>
                </c:pt>
                <c:pt idx="187">
                  <c:v>0.19167807666752129</c:v>
                </c:pt>
                <c:pt idx="188">
                  <c:v>0.19211198036373528</c:v>
                </c:pt>
                <c:pt idx="189">
                  <c:v>0.1960185131617829</c:v>
                </c:pt>
                <c:pt idx="190">
                  <c:v>0.19703609695038199</c:v>
                </c:pt>
                <c:pt idx="191">
                  <c:v>0.19765589563985644</c:v>
                </c:pt>
                <c:pt idx="192">
                  <c:v>0.19899875046488394</c:v>
                </c:pt>
                <c:pt idx="193">
                  <c:v>0.19972215064195664</c:v>
                </c:pt>
                <c:pt idx="194">
                  <c:v>0.20034612862734055</c:v>
                </c:pt>
                <c:pt idx="195">
                  <c:v>0.2009105595026314</c:v>
                </c:pt>
                <c:pt idx="196">
                  <c:v>0.20228464521863251</c:v>
                </c:pt>
                <c:pt idx="197">
                  <c:v>0.20327772960885504</c:v>
                </c:pt>
                <c:pt idx="198">
                  <c:v>0.20421226200611292</c:v>
                </c:pt>
                <c:pt idx="199">
                  <c:v>0.21100199452559459</c:v>
                </c:pt>
                <c:pt idx="200">
                  <c:v>0.21100199452559459</c:v>
                </c:pt>
                <c:pt idx="201">
                  <c:v>0.21230745842427062</c:v>
                </c:pt>
                <c:pt idx="202">
                  <c:v>0.2127851200162994</c:v>
                </c:pt>
                <c:pt idx="203">
                  <c:v>0.21428410683274729</c:v>
                </c:pt>
                <c:pt idx="204">
                  <c:v>0.21499391912757088</c:v>
                </c:pt>
                <c:pt idx="205">
                  <c:v>0.21557941768994832</c:v>
                </c:pt>
                <c:pt idx="206">
                  <c:v>0.2162286494877545</c:v>
                </c:pt>
                <c:pt idx="207">
                  <c:v>0.217025922240557</c:v>
                </c:pt>
                <c:pt idx="208">
                  <c:v>0.22010399572306003</c:v>
                </c:pt>
                <c:pt idx="209">
                  <c:v>0.22042158208353063</c:v>
                </c:pt>
                <c:pt idx="210">
                  <c:v>0.22107661461535161</c:v>
                </c:pt>
                <c:pt idx="211">
                  <c:v>0.22583802053401197</c:v>
                </c:pt>
                <c:pt idx="212">
                  <c:v>0.2260957386637327</c:v>
                </c:pt>
                <c:pt idx="213">
                  <c:v>0.2262461509563379</c:v>
                </c:pt>
                <c:pt idx="214">
                  <c:v>0.22827147173895654</c:v>
                </c:pt>
                <c:pt idx="215">
                  <c:v>0.22943960841902311</c:v>
                </c:pt>
                <c:pt idx="216">
                  <c:v>0.23174258583053908</c:v>
                </c:pt>
                <c:pt idx="217">
                  <c:v>0.23471690243263205</c:v>
                </c:pt>
                <c:pt idx="218">
                  <c:v>0.23682981589626273</c:v>
                </c:pt>
                <c:pt idx="219">
                  <c:v>0.23839970265753033</c:v>
                </c:pt>
                <c:pt idx="220">
                  <c:v>0.23886521851821274</c:v>
                </c:pt>
                <c:pt idx="221">
                  <c:v>0.23904270049561149</c:v>
                </c:pt>
                <c:pt idx="222">
                  <c:v>0.23939790087415283</c:v>
                </c:pt>
                <c:pt idx="223">
                  <c:v>0.24384226696663952</c:v>
                </c:pt>
                <c:pt idx="224">
                  <c:v>0.24456157033552489</c:v>
                </c:pt>
                <c:pt idx="225">
                  <c:v>0.24555272925906463</c:v>
                </c:pt>
                <c:pt idx="226">
                  <c:v>0.2475877816984054</c:v>
                </c:pt>
                <c:pt idx="227">
                  <c:v>0.24825616811489179</c:v>
                </c:pt>
                <c:pt idx="228">
                  <c:v>0.24872285623987939</c:v>
                </c:pt>
                <c:pt idx="229">
                  <c:v>0.25034021656863792</c:v>
                </c:pt>
                <c:pt idx="230">
                  <c:v>0.25038587085162989</c:v>
                </c:pt>
                <c:pt idx="231">
                  <c:v>0.2526522955729914</c:v>
                </c:pt>
                <c:pt idx="232">
                  <c:v>0.25361770231676156</c:v>
                </c:pt>
                <c:pt idx="233">
                  <c:v>0.25365353498606724</c:v>
                </c:pt>
                <c:pt idx="234">
                  <c:v>0.25470080826443747</c:v>
                </c:pt>
                <c:pt idx="235">
                  <c:v>0.2548162050860554</c:v>
                </c:pt>
                <c:pt idx="236">
                  <c:v>0.25545589897758336</c:v>
                </c:pt>
                <c:pt idx="237">
                  <c:v>0.25729371003970936</c:v>
                </c:pt>
                <c:pt idx="238">
                  <c:v>0.26065233035513302</c:v>
                </c:pt>
                <c:pt idx="239">
                  <c:v>0.26069917699101253</c:v>
                </c:pt>
                <c:pt idx="240">
                  <c:v>0.26170770899792267</c:v>
                </c:pt>
                <c:pt idx="241">
                  <c:v>0.26330780525482134</c:v>
                </c:pt>
                <c:pt idx="242">
                  <c:v>0.26396853338570503</c:v>
                </c:pt>
                <c:pt idx="243">
                  <c:v>0.26550658727870935</c:v>
                </c:pt>
                <c:pt idx="244">
                  <c:v>0.26593355760923404</c:v>
                </c:pt>
                <c:pt idx="245">
                  <c:v>0.26797984129384606</c:v>
                </c:pt>
                <c:pt idx="246">
                  <c:v>0.27171863424189591</c:v>
                </c:pt>
                <c:pt idx="247">
                  <c:v>0.27391584496991711</c:v>
                </c:pt>
                <c:pt idx="248">
                  <c:v>0.27549270360903627</c:v>
                </c:pt>
                <c:pt idx="249">
                  <c:v>0.27722225168898756</c:v>
                </c:pt>
                <c:pt idx="250">
                  <c:v>0.27837129138142769</c:v>
                </c:pt>
                <c:pt idx="251">
                  <c:v>0.27846923457486517</c:v>
                </c:pt>
                <c:pt idx="252">
                  <c:v>0.27920457395715109</c:v>
                </c:pt>
                <c:pt idx="253">
                  <c:v>0.28114745951323722</c:v>
                </c:pt>
                <c:pt idx="254">
                  <c:v>0.28498709264953026</c:v>
                </c:pt>
                <c:pt idx="255">
                  <c:v>0.28568465137140558</c:v>
                </c:pt>
                <c:pt idx="256">
                  <c:v>0.2861836534321287</c:v>
                </c:pt>
                <c:pt idx="257">
                  <c:v>0.28665828268375748</c:v>
                </c:pt>
                <c:pt idx="258">
                  <c:v>0.28931659967780488</c:v>
                </c:pt>
                <c:pt idx="259">
                  <c:v>0.29310881617398976</c:v>
                </c:pt>
                <c:pt idx="260">
                  <c:v>0.29660407073836248</c:v>
                </c:pt>
                <c:pt idx="261">
                  <c:v>0.29711689132142466</c:v>
                </c:pt>
                <c:pt idx="262">
                  <c:v>0.29763037021093597</c:v>
                </c:pt>
                <c:pt idx="263">
                  <c:v>0.29925215059649396</c:v>
                </c:pt>
                <c:pt idx="264">
                  <c:v>0.29974255233561026</c:v>
                </c:pt>
                <c:pt idx="265">
                  <c:v>0.30397457182038867</c:v>
                </c:pt>
                <c:pt idx="266">
                  <c:v>0.30496764694173989</c:v>
                </c:pt>
                <c:pt idx="267">
                  <c:v>0.30740851931688684</c:v>
                </c:pt>
                <c:pt idx="268">
                  <c:v>0.3094937132567302</c:v>
                </c:pt>
                <c:pt idx="269">
                  <c:v>0.31156323233322547</c:v>
                </c:pt>
                <c:pt idx="270">
                  <c:v>0.3122554582780831</c:v>
                </c:pt>
                <c:pt idx="271">
                  <c:v>0.31249535433032094</c:v>
                </c:pt>
                <c:pt idx="272">
                  <c:v>0.31353656966878579</c:v>
                </c:pt>
                <c:pt idx="273">
                  <c:v>0.31482179736261401</c:v>
                </c:pt>
                <c:pt idx="274">
                  <c:v>0.31856706739052321</c:v>
                </c:pt>
                <c:pt idx="275">
                  <c:v>0.32035775070396022</c:v>
                </c:pt>
                <c:pt idx="276">
                  <c:v>0.32204724160041487</c:v>
                </c:pt>
                <c:pt idx="277">
                  <c:v>0.3257508447540084</c:v>
                </c:pt>
                <c:pt idx="278">
                  <c:v>0.32768481730168686</c:v>
                </c:pt>
                <c:pt idx="279">
                  <c:v>0.32821137018889229</c:v>
                </c:pt>
                <c:pt idx="280">
                  <c:v>0.32918315423678651</c:v>
                </c:pt>
                <c:pt idx="281">
                  <c:v>0.33068712481516549</c:v>
                </c:pt>
                <c:pt idx="282">
                  <c:v>0.33315022125526095</c:v>
                </c:pt>
                <c:pt idx="283">
                  <c:v>0.3333748930297557</c:v>
                </c:pt>
                <c:pt idx="284">
                  <c:v>0.33906158922600682</c:v>
                </c:pt>
                <c:pt idx="285">
                  <c:v>0.34028871536233196</c:v>
                </c:pt>
                <c:pt idx="286">
                  <c:v>0.34157696124234888</c:v>
                </c:pt>
                <c:pt idx="287">
                  <c:v>0.34220828356294353</c:v>
                </c:pt>
                <c:pt idx="288">
                  <c:v>0.34361800199981762</c:v>
                </c:pt>
                <c:pt idx="289">
                  <c:v>0.34543782821154773</c:v>
                </c:pt>
                <c:pt idx="290">
                  <c:v>0.34677183945307333</c:v>
                </c:pt>
                <c:pt idx="291">
                  <c:v>0.3468008891644046</c:v>
                </c:pt>
                <c:pt idx="292">
                  <c:v>0.35077143486770168</c:v>
                </c:pt>
                <c:pt idx="293">
                  <c:v>0.35232951569707871</c:v>
                </c:pt>
                <c:pt idx="294">
                  <c:v>0.35374586418191389</c:v>
                </c:pt>
                <c:pt idx="295">
                  <c:v>0.35599872325706183</c:v>
                </c:pt>
                <c:pt idx="296">
                  <c:v>0.3566532418114296</c:v>
                </c:pt>
                <c:pt idx="297">
                  <c:v>0.35946194835430767</c:v>
                </c:pt>
                <c:pt idx="298">
                  <c:v>0.36277397329855299</c:v>
                </c:pt>
                <c:pt idx="299">
                  <c:v>0.36641864543905533</c:v>
                </c:pt>
                <c:pt idx="300">
                  <c:v>0.36647967221467143</c:v>
                </c:pt>
                <c:pt idx="301">
                  <c:v>0.36926628635556941</c:v>
                </c:pt>
                <c:pt idx="302">
                  <c:v>0.37126867799916513</c:v>
                </c:pt>
                <c:pt idx="303">
                  <c:v>0.37325010619942944</c:v>
                </c:pt>
                <c:pt idx="304">
                  <c:v>0.37358669288734137</c:v>
                </c:pt>
                <c:pt idx="305">
                  <c:v>0.37396458625581575</c:v>
                </c:pt>
                <c:pt idx="306">
                  <c:v>0.37602194739983685</c:v>
                </c:pt>
                <c:pt idx="307">
                  <c:v>0.37705460981575251</c:v>
                </c:pt>
                <c:pt idx="308">
                  <c:v>0.37793290376962912</c:v>
                </c:pt>
                <c:pt idx="309">
                  <c:v>0.37856143941121234</c:v>
                </c:pt>
                <c:pt idx="310">
                  <c:v>0.37925397125965554</c:v>
                </c:pt>
                <c:pt idx="311">
                  <c:v>0.37997926610932786</c:v>
                </c:pt>
                <c:pt idx="312">
                  <c:v>0.37997926610932786</c:v>
                </c:pt>
                <c:pt idx="313">
                  <c:v>0.38064264237193773</c:v>
                </c:pt>
                <c:pt idx="314">
                  <c:v>0.38321173497622113</c:v>
                </c:pt>
                <c:pt idx="315">
                  <c:v>0.39037112189333356</c:v>
                </c:pt>
                <c:pt idx="316">
                  <c:v>0.39079246455677075</c:v>
                </c:pt>
                <c:pt idx="317">
                  <c:v>0.39795800728330238</c:v>
                </c:pt>
                <c:pt idx="318">
                  <c:v>0.40040854893239636</c:v>
                </c:pt>
                <c:pt idx="319">
                  <c:v>0.40177277268957701</c:v>
                </c:pt>
                <c:pt idx="320">
                  <c:v>0.40223967285931367</c:v>
                </c:pt>
                <c:pt idx="321">
                  <c:v>0.40491817956168352</c:v>
                </c:pt>
                <c:pt idx="322">
                  <c:v>0.40741186918833006</c:v>
                </c:pt>
                <c:pt idx="323">
                  <c:v>0.41101121435772781</c:v>
                </c:pt>
                <c:pt idx="324">
                  <c:v>0.41254908630205167</c:v>
                </c:pt>
                <c:pt idx="325">
                  <c:v>0.4127888431273144</c:v>
                </c:pt>
                <c:pt idx="326">
                  <c:v>0.41306302701261083</c:v>
                </c:pt>
                <c:pt idx="327">
                  <c:v>0.41340602137422061</c:v>
                </c:pt>
                <c:pt idx="328">
                  <c:v>0.41381800321477702</c:v>
                </c:pt>
                <c:pt idx="329">
                  <c:v>0.42004919802535162</c:v>
                </c:pt>
                <c:pt idx="330">
                  <c:v>0.42320157861449309</c:v>
                </c:pt>
                <c:pt idx="331">
                  <c:v>0.42369418951419169</c:v>
                </c:pt>
                <c:pt idx="332">
                  <c:v>0.42865395547620705</c:v>
                </c:pt>
                <c:pt idx="333">
                  <c:v>0.43187516114486318</c:v>
                </c:pt>
                <c:pt idx="334">
                  <c:v>0.44000685057065636</c:v>
                </c:pt>
                <c:pt idx="335">
                  <c:v>0.44110857730461345</c:v>
                </c:pt>
                <c:pt idx="336">
                  <c:v>0.44524871222276818</c:v>
                </c:pt>
                <c:pt idx="337">
                  <c:v>0.44744703176082296</c:v>
                </c:pt>
                <c:pt idx="338">
                  <c:v>0.44875685189552755</c:v>
                </c:pt>
                <c:pt idx="339">
                  <c:v>0.44905684253488171</c:v>
                </c:pt>
                <c:pt idx="340">
                  <c:v>0.44973264521112161</c:v>
                </c:pt>
                <c:pt idx="341">
                  <c:v>0.45120081306332338</c:v>
                </c:pt>
                <c:pt idx="342">
                  <c:v>0.45923879602530826</c:v>
                </c:pt>
                <c:pt idx="343">
                  <c:v>0.46062648171891274</c:v>
                </c:pt>
                <c:pt idx="344">
                  <c:v>0.46124477959103205</c:v>
                </c:pt>
                <c:pt idx="345">
                  <c:v>0.46368866053849106</c:v>
                </c:pt>
                <c:pt idx="346">
                  <c:v>0.46403584159941141</c:v>
                </c:pt>
                <c:pt idx="347">
                  <c:v>0.46704903978215873</c:v>
                </c:pt>
                <c:pt idx="348">
                  <c:v>0.47039831808053051</c:v>
                </c:pt>
                <c:pt idx="349">
                  <c:v>0.47357640610687018</c:v>
                </c:pt>
                <c:pt idx="350">
                  <c:v>0.47537523989846997</c:v>
                </c:pt>
                <c:pt idx="351">
                  <c:v>0.47645843598691978</c:v>
                </c:pt>
                <c:pt idx="352">
                  <c:v>0.4771419562819057</c:v>
                </c:pt>
                <c:pt idx="353">
                  <c:v>0.48269338003746309</c:v>
                </c:pt>
                <c:pt idx="354">
                  <c:v>0.48400123856441624</c:v>
                </c:pt>
                <c:pt idx="355">
                  <c:v>0.48543662227520834</c:v>
                </c:pt>
                <c:pt idx="356">
                  <c:v>0.49093854468696446</c:v>
                </c:pt>
                <c:pt idx="357">
                  <c:v>0.49424279309945218</c:v>
                </c:pt>
                <c:pt idx="358">
                  <c:v>0.50522804975151603</c:v>
                </c:pt>
                <c:pt idx="359">
                  <c:v>0.50708861884786605</c:v>
                </c:pt>
                <c:pt idx="360">
                  <c:v>0.50756597176592322</c:v>
                </c:pt>
                <c:pt idx="361">
                  <c:v>0.51325099147899489</c:v>
                </c:pt>
                <c:pt idx="362">
                  <c:v>0.51620762723031755</c:v>
                </c:pt>
                <c:pt idx="363">
                  <c:v>0.51625719484191612</c:v>
                </c:pt>
                <c:pt idx="364">
                  <c:v>0.5240992653177744</c:v>
                </c:pt>
                <c:pt idx="365">
                  <c:v>0.52545919409823527</c:v>
                </c:pt>
                <c:pt idx="366">
                  <c:v>0.52664155057530659</c:v>
                </c:pt>
                <c:pt idx="367">
                  <c:v>0.5289709890742198</c:v>
                </c:pt>
                <c:pt idx="368">
                  <c:v>0.52975049296050503</c:v>
                </c:pt>
                <c:pt idx="369">
                  <c:v>0.53205199528227098</c:v>
                </c:pt>
                <c:pt idx="370">
                  <c:v>0.53823924430565717</c:v>
                </c:pt>
                <c:pt idx="371">
                  <c:v>0.54767935038927085</c:v>
                </c:pt>
                <c:pt idx="372">
                  <c:v>0.54955581981962287</c:v>
                </c:pt>
                <c:pt idx="373">
                  <c:v>0.55163500250041619</c:v>
                </c:pt>
                <c:pt idx="374">
                  <c:v>0.55178046586343521</c:v>
                </c:pt>
                <c:pt idx="375">
                  <c:v>0.57232841422610503</c:v>
                </c:pt>
                <c:pt idx="376">
                  <c:v>0.57788048896872002</c:v>
                </c:pt>
                <c:pt idx="377">
                  <c:v>0.57798403543577515</c:v>
                </c:pt>
                <c:pt idx="378">
                  <c:v>0.58042512591785633</c:v>
                </c:pt>
                <c:pt idx="379">
                  <c:v>0.58183422124941286</c:v>
                </c:pt>
                <c:pt idx="380">
                  <c:v>0.58403606167154443</c:v>
                </c:pt>
                <c:pt idx="381">
                  <c:v>0.59323553660561967</c:v>
                </c:pt>
                <c:pt idx="382">
                  <c:v>0.59985263665842292</c:v>
                </c:pt>
                <c:pt idx="383">
                  <c:v>0.60903572563042618</c:v>
                </c:pt>
                <c:pt idx="384">
                  <c:v>0.61734756615127451</c:v>
                </c:pt>
                <c:pt idx="385">
                  <c:v>0.61889318524791492</c:v>
                </c:pt>
                <c:pt idx="386">
                  <c:v>0.62229157850261019</c:v>
                </c:pt>
                <c:pt idx="387">
                  <c:v>0.62269670043552583</c:v>
                </c:pt>
                <c:pt idx="388">
                  <c:v>0.63035495408770836</c:v>
                </c:pt>
                <c:pt idx="389">
                  <c:v>0.63141878450201194</c:v>
                </c:pt>
                <c:pt idx="390">
                  <c:v>0.63762138381046873</c:v>
                </c:pt>
                <c:pt idx="391">
                  <c:v>0.63780174001702616</c:v>
                </c:pt>
                <c:pt idx="392">
                  <c:v>0.6383805226628817</c:v>
                </c:pt>
                <c:pt idx="393">
                  <c:v>0.63900619741610121</c:v>
                </c:pt>
                <c:pt idx="394">
                  <c:v>0.63985148074953058</c:v>
                </c:pt>
                <c:pt idx="395">
                  <c:v>0.64172956068587639</c:v>
                </c:pt>
                <c:pt idx="396">
                  <c:v>0.64239810144774723</c:v>
                </c:pt>
                <c:pt idx="397">
                  <c:v>0.64245893332376747</c:v>
                </c:pt>
                <c:pt idx="398">
                  <c:v>0.6542508204902957</c:v>
                </c:pt>
                <c:pt idx="399">
                  <c:v>0.66209669050449582</c:v>
                </c:pt>
                <c:pt idx="400">
                  <c:v>0.66388984112191984</c:v>
                </c:pt>
                <c:pt idx="401">
                  <c:v>0.66918793182192815</c:v>
                </c:pt>
                <c:pt idx="402">
                  <c:v>0.67826577579300751</c:v>
                </c:pt>
                <c:pt idx="403">
                  <c:v>0.68391232558664983</c:v>
                </c:pt>
                <c:pt idx="404">
                  <c:v>0.69200538894514052</c:v>
                </c:pt>
                <c:pt idx="405">
                  <c:v>0.70988939531266138</c:v>
                </c:pt>
                <c:pt idx="406">
                  <c:v>0.71554576222866495</c:v>
                </c:pt>
                <c:pt idx="407">
                  <c:v>0.72224756679353586</c:v>
                </c:pt>
                <c:pt idx="408">
                  <c:v>0.72299092326095937</c:v>
                </c:pt>
                <c:pt idx="409">
                  <c:v>0.72488420241916618</c:v>
                </c:pt>
                <c:pt idx="410">
                  <c:v>0.72665347337535391</c:v>
                </c:pt>
                <c:pt idx="411">
                  <c:v>0.72770610556177628</c:v>
                </c:pt>
                <c:pt idx="412">
                  <c:v>0.7280827179613143</c:v>
                </c:pt>
                <c:pt idx="413">
                  <c:v>0.72865886502709742</c:v>
                </c:pt>
                <c:pt idx="414">
                  <c:v>0.7288370082093476</c:v>
                </c:pt>
                <c:pt idx="415">
                  <c:v>0.73377487359327032</c:v>
                </c:pt>
                <c:pt idx="416">
                  <c:v>0.73561360504407691</c:v>
                </c:pt>
                <c:pt idx="417">
                  <c:v>0.737615148866271</c:v>
                </c:pt>
                <c:pt idx="418">
                  <c:v>0.73784674204074208</c:v>
                </c:pt>
                <c:pt idx="419">
                  <c:v>0.74020252714927492</c:v>
                </c:pt>
                <c:pt idx="420">
                  <c:v>0.74485763232432611</c:v>
                </c:pt>
                <c:pt idx="421">
                  <c:v>0.74595934460844215</c:v>
                </c:pt>
                <c:pt idx="422">
                  <c:v>0.74635354982414603</c:v>
                </c:pt>
                <c:pt idx="423">
                  <c:v>0.75391822237454742</c:v>
                </c:pt>
                <c:pt idx="424">
                  <c:v>0.75925918782672708</c:v>
                </c:pt>
                <c:pt idx="425">
                  <c:v>0.76259778448045823</c:v>
                </c:pt>
                <c:pt idx="426">
                  <c:v>0.7704949533826434</c:v>
                </c:pt>
                <c:pt idx="427">
                  <c:v>0.77175373969370931</c:v>
                </c:pt>
                <c:pt idx="428">
                  <c:v>0.77394506417965436</c:v>
                </c:pt>
                <c:pt idx="429">
                  <c:v>0.77453709304341234</c:v>
                </c:pt>
                <c:pt idx="430">
                  <c:v>0.77589360133796814</c:v>
                </c:pt>
                <c:pt idx="431">
                  <c:v>0.78033429596443904</c:v>
                </c:pt>
                <c:pt idx="432">
                  <c:v>0.78128002450816225</c:v>
                </c:pt>
                <c:pt idx="433">
                  <c:v>0.78508545861525703</c:v>
                </c:pt>
                <c:pt idx="434">
                  <c:v>0.80485796101659413</c:v>
                </c:pt>
                <c:pt idx="435">
                  <c:v>0.80613825474792922</c:v>
                </c:pt>
                <c:pt idx="436">
                  <c:v>0.81381390351509775</c:v>
                </c:pt>
                <c:pt idx="437">
                  <c:v>0.82402722431716369</c:v>
                </c:pt>
                <c:pt idx="438">
                  <c:v>0.83156914462261555</c:v>
                </c:pt>
                <c:pt idx="439">
                  <c:v>0.85189129282021414</c:v>
                </c:pt>
                <c:pt idx="440">
                  <c:v>0.85467373351287956</c:v>
                </c:pt>
                <c:pt idx="441">
                  <c:v>0.85643562261619</c:v>
                </c:pt>
                <c:pt idx="442">
                  <c:v>0.86845550434796004</c:v>
                </c:pt>
                <c:pt idx="443">
                  <c:v>0.88206411032740317</c:v>
                </c:pt>
                <c:pt idx="444">
                  <c:v>0.88618269409091044</c:v>
                </c:pt>
                <c:pt idx="445">
                  <c:v>0.9009992027630499</c:v>
                </c:pt>
                <c:pt idx="446">
                  <c:v>0.90321140458852744</c:v>
                </c:pt>
                <c:pt idx="447">
                  <c:v>0.90496656317469526</c:v>
                </c:pt>
                <c:pt idx="448">
                  <c:v>0.93013361629849034</c:v>
                </c:pt>
                <c:pt idx="449">
                  <c:v>0.94037923571200255</c:v>
                </c:pt>
                <c:pt idx="450">
                  <c:v>0.96846895809700129</c:v>
                </c:pt>
                <c:pt idx="451">
                  <c:v>0.97404395264068688</c:v>
                </c:pt>
                <c:pt idx="452">
                  <c:v>0.98306477187719099</c:v>
                </c:pt>
                <c:pt idx="453">
                  <c:v>0.99040178750734764</c:v>
                </c:pt>
                <c:pt idx="454">
                  <c:v>0.99434126855681237</c:v>
                </c:pt>
                <c:pt idx="455">
                  <c:v>1.006246909319394</c:v>
                </c:pt>
                <c:pt idx="456">
                  <c:v>1.0085913672129603</c:v>
                </c:pt>
                <c:pt idx="457">
                  <c:v>1.0337577487111209</c:v>
                </c:pt>
                <c:pt idx="458">
                  <c:v>1.0546840644567852</c:v>
                </c:pt>
                <c:pt idx="459">
                  <c:v>1.0718377440739848</c:v>
                </c:pt>
                <c:pt idx="460">
                  <c:v>1.0735357205934053</c:v>
                </c:pt>
                <c:pt idx="461">
                  <c:v>1.0920075740144946</c:v>
                </c:pt>
                <c:pt idx="462">
                  <c:v>1.0993749605596566</c:v>
                </c:pt>
                <c:pt idx="463">
                  <c:v>1.1153226244656498</c:v>
                </c:pt>
                <c:pt idx="464">
                  <c:v>1.1295121725062318</c:v>
                </c:pt>
                <c:pt idx="465">
                  <c:v>1.1546986535909509</c:v>
                </c:pt>
                <c:pt idx="466">
                  <c:v>1.1707812217821671</c:v>
                </c:pt>
                <c:pt idx="467">
                  <c:v>1.1732962343545836</c:v>
                </c:pt>
                <c:pt idx="468">
                  <c:v>1.1753657991897697</c:v>
                </c:pt>
                <c:pt idx="469">
                  <c:v>1.1925524531887137</c:v>
                </c:pt>
                <c:pt idx="470">
                  <c:v>1.2070180150983325</c:v>
                </c:pt>
                <c:pt idx="471">
                  <c:v>1.2118138818805904</c:v>
                </c:pt>
                <c:pt idx="472">
                  <c:v>1.2195482336801158</c:v>
                </c:pt>
                <c:pt idx="473">
                  <c:v>1.2460414129047677</c:v>
                </c:pt>
                <c:pt idx="474">
                  <c:v>1.2908230587623022</c:v>
                </c:pt>
                <c:pt idx="475">
                  <c:v>1.3077933964031943</c:v>
                </c:pt>
                <c:pt idx="476">
                  <c:v>1.3185301125645335</c:v>
                </c:pt>
                <c:pt idx="477">
                  <c:v>1.3191901787209166</c:v>
                </c:pt>
                <c:pt idx="478">
                  <c:v>1.3241757023379228</c:v>
                </c:pt>
                <c:pt idx="479">
                  <c:v>1.3282443004415938</c:v>
                </c:pt>
                <c:pt idx="480">
                  <c:v>1.3423062106242294</c:v>
                </c:pt>
                <c:pt idx="481">
                  <c:v>1.3898133195517985</c:v>
                </c:pt>
                <c:pt idx="482">
                  <c:v>1.3977737812787165</c:v>
                </c:pt>
                <c:pt idx="483">
                  <c:v>1.4091914779608357</c:v>
                </c:pt>
                <c:pt idx="484">
                  <c:v>1.4291214081249193</c:v>
                </c:pt>
                <c:pt idx="485">
                  <c:v>1.433932838471162</c:v>
                </c:pt>
                <c:pt idx="486">
                  <c:v>1.433932838471162</c:v>
                </c:pt>
                <c:pt idx="487">
                  <c:v>1.4556330743710613</c:v>
                </c:pt>
                <c:pt idx="488">
                  <c:v>1.4674194309082729</c:v>
                </c:pt>
                <c:pt idx="489">
                  <c:v>1.5277263330537347</c:v>
                </c:pt>
                <c:pt idx="490">
                  <c:v>1.5291602952624002</c:v>
                </c:pt>
                <c:pt idx="491">
                  <c:v>1.5378677213283176</c:v>
                </c:pt>
                <c:pt idx="492">
                  <c:v>1.5693145976012437</c:v>
                </c:pt>
                <c:pt idx="493">
                  <c:v>1.6095536374347175</c:v>
                </c:pt>
                <c:pt idx="494">
                  <c:v>1.6216010419236977</c:v>
                </c:pt>
                <c:pt idx="495">
                  <c:v>1.750461536402343</c:v>
                </c:pt>
                <c:pt idx="496">
                  <c:v>1.7783593258106842</c:v>
                </c:pt>
                <c:pt idx="497">
                  <c:v>2.0355637971816716</c:v>
                </c:pt>
                <c:pt idx="498">
                  <c:v>2.0456979365475023</c:v>
                </c:pt>
                <c:pt idx="499">
                  <c:v>2.1138991150895579</c:v>
                </c:pt>
                <c:pt idx="500">
                  <c:v>2.2132805527698491</c:v>
                </c:pt>
                <c:pt idx="501">
                  <c:v>2.214945914397485</c:v>
                </c:pt>
                <c:pt idx="502">
                  <c:v>2.4060602222726009</c:v>
                </c:pt>
                <c:pt idx="503">
                  <c:v>2.414283143439131</c:v>
                </c:pt>
                <c:pt idx="504">
                  <c:v>2.5132314259742352</c:v>
                </c:pt>
                <c:pt idx="505">
                  <c:v>2.5416503690083334</c:v>
                </c:pt>
                <c:pt idx="506">
                  <c:v>2.7458509234847996</c:v>
                </c:pt>
                <c:pt idx="507">
                  <c:v>2.8094882057963293</c:v>
                </c:pt>
                <c:pt idx="508">
                  <c:v>2.8744462121745706</c:v>
                </c:pt>
                <c:pt idx="509">
                  <c:v>2.9978964095083134</c:v>
                </c:pt>
                <c:pt idx="510">
                  <c:v>3.1103013217131457</c:v>
                </c:pt>
                <c:pt idx="511">
                  <c:v>3.2312434636179646</c:v>
                </c:pt>
                <c:pt idx="512">
                  <c:v>3.2866641952002889</c:v>
                </c:pt>
                <c:pt idx="513">
                  <c:v>3.4853196161518554</c:v>
                </c:pt>
                <c:pt idx="514">
                  <c:v>3.515095711168513</c:v>
                </c:pt>
                <c:pt idx="515">
                  <c:v>3.8520558748811067</c:v>
                </c:pt>
                <c:pt idx="516">
                  <c:v>4.1695931871372656</c:v>
                </c:pt>
                <c:pt idx="517">
                  <c:v>5.0094502936700627</c:v>
                </c:pt>
                <c:pt idx="518">
                  <c:v>5.6411348467646922</c:v>
                </c:pt>
                <c:pt idx="519">
                  <c:v>6.6941093401726501</c:v>
                </c:pt>
              </c:numCache>
            </c:numRef>
          </c:xVal>
          <c:yVal>
            <c:numRef>
              <c:f>мойГипер!$AC$5:$AC$527</c:f>
              <c:numCache>
                <c:formatCode>General</c:formatCode>
                <c:ptCount val="523"/>
                <c:pt idx="0">
                  <c:v>0</c:v>
                </c:pt>
                <c:pt idx="1">
                  <c:v>1.9230769230769232E-3</c:v>
                </c:pt>
                <c:pt idx="2">
                  <c:v>3.8461538461538464E-3</c:v>
                </c:pt>
                <c:pt idx="3">
                  <c:v>5.7692307692307696E-3</c:v>
                </c:pt>
                <c:pt idx="4">
                  <c:v>7.6923076923076927E-3</c:v>
                </c:pt>
                <c:pt idx="5">
                  <c:v>9.6153846153846159E-3</c:v>
                </c:pt>
                <c:pt idx="6">
                  <c:v>1.1538461538461539E-2</c:v>
                </c:pt>
                <c:pt idx="7">
                  <c:v>1.3461538461538462E-2</c:v>
                </c:pt>
                <c:pt idx="8">
                  <c:v>1.5384615384615385E-2</c:v>
                </c:pt>
                <c:pt idx="9">
                  <c:v>1.7307692307692309E-2</c:v>
                </c:pt>
                <c:pt idx="10">
                  <c:v>1.9230769230769232E-2</c:v>
                </c:pt>
                <c:pt idx="11">
                  <c:v>2.1153846153846155E-2</c:v>
                </c:pt>
                <c:pt idx="12">
                  <c:v>2.3076923076923078E-2</c:v>
                </c:pt>
                <c:pt idx="13">
                  <c:v>2.5000000000000001E-2</c:v>
                </c:pt>
                <c:pt idx="14">
                  <c:v>2.6923076923076925E-2</c:v>
                </c:pt>
                <c:pt idx="15">
                  <c:v>2.8846153846153848E-2</c:v>
                </c:pt>
                <c:pt idx="16">
                  <c:v>3.0769230769230771E-2</c:v>
                </c:pt>
                <c:pt idx="17">
                  <c:v>3.2692307692307694E-2</c:v>
                </c:pt>
                <c:pt idx="18">
                  <c:v>3.4615384615384617E-2</c:v>
                </c:pt>
                <c:pt idx="19">
                  <c:v>3.653846153846154E-2</c:v>
                </c:pt>
                <c:pt idx="20">
                  <c:v>3.8461538461538464E-2</c:v>
                </c:pt>
                <c:pt idx="21">
                  <c:v>4.0384615384615387E-2</c:v>
                </c:pt>
                <c:pt idx="22">
                  <c:v>4.230769230769231E-2</c:v>
                </c:pt>
                <c:pt idx="23">
                  <c:v>4.4230769230769233E-2</c:v>
                </c:pt>
                <c:pt idx="24">
                  <c:v>4.6153846153846156E-2</c:v>
                </c:pt>
                <c:pt idx="25">
                  <c:v>4.807692307692308E-2</c:v>
                </c:pt>
                <c:pt idx="26">
                  <c:v>0.05</c:v>
                </c:pt>
                <c:pt idx="27">
                  <c:v>5.1923076923076926E-2</c:v>
                </c:pt>
                <c:pt idx="28">
                  <c:v>5.3846153846153849E-2</c:v>
                </c:pt>
                <c:pt idx="29">
                  <c:v>5.5769230769230772E-2</c:v>
                </c:pt>
                <c:pt idx="30">
                  <c:v>5.7692307692307696E-2</c:v>
                </c:pt>
                <c:pt idx="31">
                  <c:v>5.9615384615384619E-2</c:v>
                </c:pt>
                <c:pt idx="32">
                  <c:v>6.1538461538461542E-2</c:v>
                </c:pt>
                <c:pt idx="33">
                  <c:v>6.3461538461538458E-2</c:v>
                </c:pt>
                <c:pt idx="34">
                  <c:v>6.5384615384615374E-2</c:v>
                </c:pt>
                <c:pt idx="35">
                  <c:v>6.7307692307692291E-2</c:v>
                </c:pt>
                <c:pt idx="36">
                  <c:v>6.9230769230769207E-2</c:v>
                </c:pt>
                <c:pt idx="37">
                  <c:v>7.1153846153846123E-2</c:v>
                </c:pt>
                <c:pt idx="38">
                  <c:v>7.3076923076923039E-2</c:v>
                </c:pt>
                <c:pt idx="39">
                  <c:v>7.4999999999999956E-2</c:v>
                </c:pt>
                <c:pt idx="40">
                  <c:v>7.6923076923076872E-2</c:v>
                </c:pt>
                <c:pt idx="41">
                  <c:v>7.8846153846153788E-2</c:v>
                </c:pt>
                <c:pt idx="42">
                  <c:v>8.0769230769230704E-2</c:v>
                </c:pt>
                <c:pt idx="43">
                  <c:v>8.2692307692307621E-2</c:v>
                </c:pt>
                <c:pt idx="44">
                  <c:v>8.4615384615384537E-2</c:v>
                </c:pt>
                <c:pt idx="45">
                  <c:v>8.6538461538461453E-2</c:v>
                </c:pt>
                <c:pt idx="46">
                  <c:v>8.8461538461538369E-2</c:v>
                </c:pt>
                <c:pt idx="47">
                  <c:v>9.0384615384615286E-2</c:v>
                </c:pt>
                <c:pt idx="48">
                  <c:v>9.2307692307692202E-2</c:v>
                </c:pt>
                <c:pt idx="49">
                  <c:v>9.4230769230769118E-2</c:v>
                </c:pt>
                <c:pt idx="50">
                  <c:v>9.6153846153846034E-2</c:v>
                </c:pt>
                <c:pt idx="51">
                  <c:v>9.8076923076922951E-2</c:v>
                </c:pt>
                <c:pt idx="52">
                  <c:v>9.9999999999999867E-2</c:v>
                </c:pt>
                <c:pt idx="53">
                  <c:v>0.10192307692307678</c:v>
                </c:pt>
                <c:pt idx="54">
                  <c:v>0.1038461538461537</c:v>
                </c:pt>
                <c:pt idx="55">
                  <c:v>0.10576923076923062</c:v>
                </c:pt>
                <c:pt idx="56">
                  <c:v>0.10769230769230753</c:v>
                </c:pt>
                <c:pt idx="57">
                  <c:v>0.10961538461538445</c:v>
                </c:pt>
                <c:pt idx="58">
                  <c:v>0.11153846153846136</c:v>
                </c:pt>
                <c:pt idx="59">
                  <c:v>0.11346153846153828</c:v>
                </c:pt>
                <c:pt idx="60">
                  <c:v>0.1153846153846152</c:v>
                </c:pt>
                <c:pt idx="61">
                  <c:v>0.11730769230769211</c:v>
                </c:pt>
                <c:pt idx="62">
                  <c:v>0.11923076923076903</c:v>
                </c:pt>
                <c:pt idx="63">
                  <c:v>0.12115384615384595</c:v>
                </c:pt>
                <c:pt idx="64">
                  <c:v>0.12307692307692286</c:v>
                </c:pt>
                <c:pt idx="65">
                  <c:v>0.12499999999999978</c:v>
                </c:pt>
                <c:pt idx="66">
                  <c:v>0.12692307692307669</c:v>
                </c:pt>
                <c:pt idx="67">
                  <c:v>0.12884615384615361</c:v>
                </c:pt>
                <c:pt idx="68">
                  <c:v>0.13076923076923053</c:v>
                </c:pt>
                <c:pt idx="69">
                  <c:v>0.13269230769230744</c:v>
                </c:pt>
                <c:pt idx="70">
                  <c:v>0.13461538461538436</c:v>
                </c:pt>
                <c:pt idx="71">
                  <c:v>0.13653846153846128</c:v>
                </c:pt>
                <c:pt idx="72">
                  <c:v>0.13846153846153819</c:v>
                </c:pt>
                <c:pt idx="73">
                  <c:v>0.14038461538461511</c:v>
                </c:pt>
                <c:pt idx="74">
                  <c:v>0.14230769230769202</c:v>
                </c:pt>
                <c:pt idx="75">
                  <c:v>0.14423076923076894</c:v>
                </c:pt>
                <c:pt idx="76">
                  <c:v>0.14615384615384586</c:v>
                </c:pt>
                <c:pt idx="77">
                  <c:v>0.14807692307692277</c:v>
                </c:pt>
                <c:pt idx="78">
                  <c:v>0.14999999999999969</c:v>
                </c:pt>
                <c:pt idx="79">
                  <c:v>0.15192307692307661</c:v>
                </c:pt>
                <c:pt idx="80">
                  <c:v>0.15384615384615352</c:v>
                </c:pt>
                <c:pt idx="81">
                  <c:v>0.15576923076923044</c:v>
                </c:pt>
                <c:pt idx="82">
                  <c:v>0.15769230769230735</c:v>
                </c:pt>
                <c:pt idx="83">
                  <c:v>0.15961538461538427</c:v>
                </c:pt>
                <c:pt idx="84">
                  <c:v>0.16153846153846119</c:v>
                </c:pt>
                <c:pt idx="85">
                  <c:v>0.1634615384615381</c:v>
                </c:pt>
                <c:pt idx="86">
                  <c:v>0.16538461538461502</c:v>
                </c:pt>
                <c:pt idx="87">
                  <c:v>0.16730769230769194</c:v>
                </c:pt>
                <c:pt idx="88">
                  <c:v>0.16923076923076885</c:v>
                </c:pt>
                <c:pt idx="89">
                  <c:v>0.17115384615384577</c:v>
                </c:pt>
                <c:pt idx="90">
                  <c:v>0.17307692307692268</c:v>
                </c:pt>
                <c:pt idx="91">
                  <c:v>0.1749999999999996</c:v>
                </c:pt>
                <c:pt idx="92">
                  <c:v>0.17692307692307652</c:v>
                </c:pt>
                <c:pt idx="93">
                  <c:v>0.17884615384615343</c:v>
                </c:pt>
                <c:pt idx="94">
                  <c:v>0.18076923076923035</c:v>
                </c:pt>
                <c:pt idx="95">
                  <c:v>0.18269230769230727</c:v>
                </c:pt>
                <c:pt idx="96">
                  <c:v>0.18461538461538418</c:v>
                </c:pt>
                <c:pt idx="97">
                  <c:v>0.1865384615384611</c:v>
                </c:pt>
                <c:pt idx="98">
                  <c:v>0.18846153846153801</c:v>
                </c:pt>
                <c:pt idx="99">
                  <c:v>0.19038461538461493</c:v>
                </c:pt>
                <c:pt idx="100">
                  <c:v>0.19230769230769185</c:v>
                </c:pt>
                <c:pt idx="101">
                  <c:v>0.19423076923076876</c:v>
                </c:pt>
                <c:pt idx="102">
                  <c:v>0.19615384615384568</c:v>
                </c:pt>
                <c:pt idx="103">
                  <c:v>0.1980769230769226</c:v>
                </c:pt>
                <c:pt idx="104">
                  <c:v>0.19999999999999951</c:v>
                </c:pt>
                <c:pt idx="105">
                  <c:v>0.20192307692307643</c:v>
                </c:pt>
                <c:pt idx="106">
                  <c:v>0.20384615384615334</c:v>
                </c:pt>
                <c:pt idx="107">
                  <c:v>0.20576923076923026</c:v>
                </c:pt>
                <c:pt idx="108">
                  <c:v>0.20769230769230718</c:v>
                </c:pt>
                <c:pt idx="109">
                  <c:v>0.20961538461538409</c:v>
                </c:pt>
                <c:pt idx="110">
                  <c:v>0.21153846153846101</c:v>
                </c:pt>
                <c:pt idx="111">
                  <c:v>0.21346153846153793</c:v>
                </c:pt>
                <c:pt idx="112">
                  <c:v>0.21538461538461484</c:v>
                </c:pt>
                <c:pt idx="113">
                  <c:v>0.21730769230769176</c:v>
                </c:pt>
                <c:pt idx="114">
                  <c:v>0.21923076923076867</c:v>
                </c:pt>
                <c:pt idx="115">
                  <c:v>0.22115384615384559</c:v>
                </c:pt>
                <c:pt idx="116">
                  <c:v>0.22307692307692251</c:v>
                </c:pt>
                <c:pt idx="117">
                  <c:v>0.22499999999999942</c:v>
                </c:pt>
                <c:pt idx="118">
                  <c:v>0.22692307692307634</c:v>
                </c:pt>
                <c:pt idx="119">
                  <c:v>0.22884615384615326</c:v>
                </c:pt>
                <c:pt idx="120">
                  <c:v>0.23076923076923017</c:v>
                </c:pt>
                <c:pt idx="121">
                  <c:v>0.23269230769230709</c:v>
                </c:pt>
                <c:pt idx="122">
                  <c:v>0.234615384615384</c:v>
                </c:pt>
                <c:pt idx="123">
                  <c:v>0.23653846153846092</c:v>
                </c:pt>
                <c:pt idx="124">
                  <c:v>0.23846153846153784</c:v>
                </c:pt>
                <c:pt idx="125">
                  <c:v>0.24038461538461475</c:v>
                </c:pt>
                <c:pt idx="126">
                  <c:v>0.24230769230769167</c:v>
                </c:pt>
                <c:pt idx="127">
                  <c:v>0.24423076923076859</c:v>
                </c:pt>
                <c:pt idx="128">
                  <c:v>0.2461538461538455</c:v>
                </c:pt>
                <c:pt idx="129">
                  <c:v>0.24807692307692242</c:v>
                </c:pt>
                <c:pt idx="130">
                  <c:v>0.24999999999999933</c:v>
                </c:pt>
                <c:pt idx="131">
                  <c:v>0.25192307692307625</c:v>
                </c:pt>
                <c:pt idx="132">
                  <c:v>0.25384615384615317</c:v>
                </c:pt>
                <c:pt idx="133">
                  <c:v>0.25576923076923008</c:v>
                </c:pt>
                <c:pt idx="134">
                  <c:v>0.257692307692307</c:v>
                </c:pt>
                <c:pt idx="135">
                  <c:v>0.25961538461538392</c:v>
                </c:pt>
                <c:pt idx="136">
                  <c:v>0.26153846153846083</c:v>
                </c:pt>
                <c:pt idx="137">
                  <c:v>0.26346153846153775</c:v>
                </c:pt>
                <c:pt idx="138">
                  <c:v>0.26538461538461466</c:v>
                </c:pt>
                <c:pt idx="139">
                  <c:v>0.26730769230769158</c:v>
                </c:pt>
                <c:pt idx="140">
                  <c:v>0.2692307692307685</c:v>
                </c:pt>
                <c:pt idx="141">
                  <c:v>0.27115384615384541</c:v>
                </c:pt>
                <c:pt idx="142">
                  <c:v>0.27307692307692233</c:v>
                </c:pt>
                <c:pt idx="143">
                  <c:v>0.27499999999999925</c:v>
                </c:pt>
                <c:pt idx="144">
                  <c:v>0.27692307692307616</c:v>
                </c:pt>
                <c:pt idx="145">
                  <c:v>0.27884615384615308</c:v>
                </c:pt>
                <c:pt idx="146">
                  <c:v>0.28076923076922999</c:v>
                </c:pt>
                <c:pt idx="147">
                  <c:v>0.28269230769230691</c:v>
                </c:pt>
                <c:pt idx="148">
                  <c:v>0.28461538461538383</c:v>
                </c:pt>
                <c:pt idx="149">
                  <c:v>0.28653846153846074</c:v>
                </c:pt>
                <c:pt idx="150">
                  <c:v>0.28846153846153766</c:v>
                </c:pt>
                <c:pt idx="151">
                  <c:v>0.29038461538461458</c:v>
                </c:pt>
                <c:pt idx="152">
                  <c:v>0.29230769230769149</c:v>
                </c:pt>
                <c:pt idx="153">
                  <c:v>0.29423076923076841</c:v>
                </c:pt>
                <c:pt idx="154">
                  <c:v>0.29615384615384532</c:v>
                </c:pt>
                <c:pt idx="155">
                  <c:v>0.29807692307692224</c:v>
                </c:pt>
                <c:pt idx="156">
                  <c:v>0.29999999999999916</c:v>
                </c:pt>
                <c:pt idx="157">
                  <c:v>0.30192307692307607</c:v>
                </c:pt>
                <c:pt idx="158">
                  <c:v>0.30384615384615299</c:v>
                </c:pt>
                <c:pt idx="159">
                  <c:v>0.3057692307692299</c:v>
                </c:pt>
                <c:pt idx="160">
                  <c:v>0.30769230769230682</c:v>
                </c:pt>
                <c:pt idx="161">
                  <c:v>0.30961538461538374</c:v>
                </c:pt>
                <c:pt idx="162">
                  <c:v>0.31153846153846065</c:v>
                </c:pt>
                <c:pt idx="163">
                  <c:v>0.31346153846153757</c:v>
                </c:pt>
                <c:pt idx="164">
                  <c:v>0.31538461538461449</c:v>
                </c:pt>
                <c:pt idx="165">
                  <c:v>0.3173076923076914</c:v>
                </c:pt>
                <c:pt idx="166">
                  <c:v>0.31923076923076832</c:v>
                </c:pt>
                <c:pt idx="167">
                  <c:v>0.32115384615384523</c:v>
                </c:pt>
                <c:pt idx="168">
                  <c:v>0.32307692307692215</c:v>
                </c:pt>
                <c:pt idx="169">
                  <c:v>0.32499999999999907</c:v>
                </c:pt>
                <c:pt idx="170">
                  <c:v>0.32692307692307598</c:v>
                </c:pt>
                <c:pt idx="171">
                  <c:v>0.3288461538461529</c:v>
                </c:pt>
                <c:pt idx="172">
                  <c:v>0.33076923076922982</c:v>
                </c:pt>
                <c:pt idx="173">
                  <c:v>0.33269230769230673</c:v>
                </c:pt>
                <c:pt idx="174">
                  <c:v>0.33461538461538365</c:v>
                </c:pt>
                <c:pt idx="175">
                  <c:v>0.33653846153846056</c:v>
                </c:pt>
                <c:pt idx="176">
                  <c:v>0.33846153846153748</c:v>
                </c:pt>
                <c:pt idx="177">
                  <c:v>0.3403846153846144</c:v>
                </c:pt>
                <c:pt idx="178">
                  <c:v>0.34230769230769131</c:v>
                </c:pt>
                <c:pt idx="179">
                  <c:v>0.34423076923076823</c:v>
                </c:pt>
                <c:pt idx="180">
                  <c:v>0.34615384615384515</c:v>
                </c:pt>
                <c:pt idx="181">
                  <c:v>0.34807692307692206</c:v>
                </c:pt>
                <c:pt idx="182">
                  <c:v>0.34999999999999898</c:v>
                </c:pt>
                <c:pt idx="183">
                  <c:v>0.35192307692307589</c:v>
                </c:pt>
                <c:pt idx="184">
                  <c:v>0.35384615384615281</c:v>
                </c:pt>
                <c:pt idx="185">
                  <c:v>0.35576923076922973</c:v>
                </c:pt>
                <c:pt idx="186">
                  <c:v>0.35769230769230664</c:v>
                </c:pt>
                <c:pt idx="187">
                  <c:v>0.35961538461538356</c:v>
                </c:pt>
                <c:pt idx="188">
                  <c:v>0.36153846153846048</c:v>
                </c:pt>
                <c:pt idx="189">
                  <c:v>0.36346153846153739</c:v>
                </c:pt>
                <c:pt idx="190">
                  <c:v>0.36538461538461431</c:v>
                </c:pt>
                <c:pt idx="191">
                  <c:v>0.36730769230769122</c:v>
                </c:pt>
                <c:pt idx="192">
                  <c:v>0.36923076923076814</c:v>
                </c:pt>
                <c:pt idx="193">
                  <c:v>0.37115384615384506</c:v>
                </c:pt>
                <c:pt idx="194">
                  <c:v>0.37307692307692197</c:v>
                </c:pt>
                <c:pt idx="195">
                  <c:v>0.37499999999999889</c:v>
                </c:pt>
                <c:pt idx="196">
                  <c:v>0.37692307692307581</c:v>
                </c:pt>
                <c:pt idx="197">
                  <c:v>0.37884615384615272</c:v>
                </c:pt>
                <c:pt idx="198">
                  <c:v>0.38076923076922964</c:v>
                </c:pt>
                <c:pt idx="199">
                  <c:v>0.38269230769230655</c:v>
                </c:pt>
                <c:pt idx="200">
                  <c:v>0.38461538461538347</c:v>
                </c:pt>
                <c:pt idx="201">
                  <c:v>0.38653846153846039</c:v>
                </c:pt>
                <c:pt idx="202">
                  <c:v>0.3884615384615373</c:v>
                </c:pt>
                <c:pt idx="203">
                  <c:v>0.39038461538461422</c:v>
                </c:pt>
                <c:pt idx="204">
                  <c:v>0.39230769230769114</c:v>
                </c:pt>
                <c:pt idx="205">
                  <c:v>0.39423076923076805</c:v>
                </c:pt>
                <c:pt idx="206">
                  <c:v>0.39615384615384497</c:v>
                </c:pt>
                <c:pt idx="207">
                  <c:v>0.39807692307692188</c:v>
                </c:pt>
                <c:pt idx="208">
                  <c:v>0.3999999999999988</c:v>
                </c:pt>
                <c:pt idx="209">
                  <c:v>0.40192307692307572</c:v>
                </c:pt>
                <c:pt idx="210">
                  <c:v>0.40384615384615263</c:v>
                </c:pt>
                <c:pt idx="211">
                  <c:v>0.40576923076922955</c:v>
                </c:pt>
                <c:pt idx="212">
                  <c:v>0.40769230769230647</c:v>
                </c:pt>
                <c:pt idx="213">
                  <c:v>0.40961538461538338</c:v>
                </c:pt>
                <c:pt idx="214">
                  <c:v>0.4115384615384603</c:v>
                </c:pt>
                <c:pt idx="215">
                  <c:v>0.41346153846153721</c:v>
                </c:pt>
                <c:pt idx="216">
                  <c:v>0.41538461538461413</c:v>
                </c:pt>
                <c:pt idx="217">
                  <c:v>0.41730769230769105</c:v>
                </c:pt>
                <c:pt idx="218">
                  <c:v>0.41923076923076796</c:v>
                </c:pt>
                <c:pt idx="219">
                  <c:v>0.42115384615384488</c:v>
                </c:pt>
                <c:pt idx="220">
                  <c:v>0.4230769230769218</c:v>
                </c:pt>
                <c:pt idx="221">
                  <c:v>0.42499999999999871</c:v>
                </c:pt>
                <c:pt idx="222">
                  <c:v>0.42692307692307563</c:v>
                </c:pt>
                <c:pt idx="223">
                  <c:v>0.42884615384615254</c:v>
                </c:pt>
                <c:pt idx="224">
                  <c:v>0.43076923076922946</c:v>
                </c:pt>
                <c:pt idx="225">
                  <c:v>0.43269230769230638</c:v>
                </c:pt>
                <c:pt idx="226">
                  <c:v>0.43461538461538329</c:v>
                </c:pt>
                <c:pt idx="227">
                  <c:v>0.43653846153846021</c:v>
                </c:pt>
                <c:pt idx="228">
                  <c:v>0.43846153846153713</c:v>
                </c:pt>
                <c:pt idx="229">
                  <c:v>0.44038461538461404</c:v>
                </c:pt>
                <c:pt idx="230">
                  <c:v>0.44230769230769096</c:v>
                </c:pt>
                <c:pt idx="231">
                  <c:v>0.44423076923076787</c:v>
                </c:pt>
                <c:pt idx="232">
                  <c:v>0.44615384615384479</c:v>
                </c:pt>
                <c:pt idx="233">
                  <c:v>0.44807692307692171</c:v>
                </c:pt>
                <c:pt idx="234">
                  <c:v>0.44999999999999862</c:v>
                </c:pt>
                <c:pt idx="235">
                  <c:v>0.45192307692307554</c:v>
                </c:pt>
                <c:pt idx="236">
                  <c:v>0.45384615384615246</c:v>
                </c:pt>
                <c:pt idx="237">
                  <c:v>0.45576923076922937</c:v>
                </c:pt>
                <c:pt idx="238">
                  <c:v>0.45769230769230629</c:v>
                </c:pt>
                <c:pt idx="239">
                  <c:v>0.4596153846153832</c:v>
                </c:pt>
                <c:pt idx="240">
                  <c:v>0.46153846153846012</c:v>
                </c:pt>
                <c:pt idx="241">
                  <c:v>0.46346153846153704</c:v>
                </c:pt>
                <c:pt idx="242">
                  <c:v>0.46538461538461395</c:v>
                </c:pt>
                <c:pt idx="243">
                  <c:v>0.46730769230769087</c:v>
                </c:pt>
                <c:pt idx="244">
                  <c:v>0.46923076923076779</c:v>
                </c:pt>
                <c:pt idx="245">
                  <c:v>0.4711538461538447</c:v>
                </c:pt>
                <c:pt idx="246">
                  <c:v>0.47307692307692162</c:v>
                </c:pt>
                <c:pt idx="247">
                  <c:v>0.47499999999999853</c:v>
                </c:pt>
                <c:pt idx="248">
                  <c:v>0.47692307692307545</c:v>
                </c:pt>
                <c:pt idx="249">
                  <c:v>0.47884615384615237</c:v>
                </c:pt>
                <c:pt idx="250">
                  <c:v>0.48076923076922928</c:v>
                </c:pt>
                <c:pt idx="251">
                  <c:v>0.4826923076923062</c:v>
                </c:pt>
                <c:pt idx="252">
                  <c:v>0.48461538461538312</c:v>
                </c:pt>
                <c:pt idx="253">
                  <c:v>0.48653846153846003</c:v>
                </c:pt>
                <c:pt idx="254">
                  <c:v>0.48846153846153695</c:v>
                </c:pt>
                <c:pt idx="255">
                  <c:v>0.49038461538461386</c:v>
                </c:pt>
                <c:pt idx="256">
                  <c:v>0.49230769230769078</c:v>
                </c:pt>
                <c:pt idx="257">
                  <c:v>0.4942307692307677</c:v>
                </c:pt>
                <c:pt idx="258">
                  <c:v>0.49615384615384461</c:v>
                </c:pt>
                <c:pt idx="259">
                  <c:v>0.49807692307692153</c:v>
                </c:pt>
                <c:pt idx="260">
                  <c:v>0.49999999999999845</c:v>
                </c:pt>
                <c:pt idx="261">
                  <c:v>0.50192307692307536</c:v>
                </c:pt>
                <c:pt idx="262">
                  <c:v>0.50384615384615228</c:v>
                </c:pt>
                <c:pt idx="263">
                  <c:v>0.50576923076922919</c:v>
                </c:pt>
                <c:pt idx="264">
                  <c:v>0.50769230769230611</c:v>
                </c:pt>
                <c:pt idx="265">
                  <c:v>0.50961538461538303</c:v>
                </c:pt>
                <c:pt idx="266">
                  <c:v>0.51153846153845994</c:v>
                </c:pt>
                <c:pt idx="267">
                  <c:v>0.51346153846153686</c:v>
                </c:pt>
                <c:pt idx="268">
                  <c:v>0.51538461538461378</c:v>
                </c:pt>
                <c:pt idx="269">
                  <c:v>0.51730769230769069</c:v>
                </c:pt>
                <c:pt idx="270">
                  <c:v>0.51923076923076761</c:v>
                </c:pt>
                <c:pt idx="271">
                  <c:v>0.52115384615384452</c:v>
                </c:pt>
                <c:pt idx="272">
                  <c:v>0.52307692307692144</c:v>
                </c:pt>
                <c:pt idx="273">
                  <c:v>0.52499999999999836</c:v>
                </c:pt>
                <c:pt idx="274">
                  <c:v>0.52692307692307527</c:v>
                </c:pt>
                <c:pt idx="275">
                  <c:v>0.52884615384615219</c:v>
                </c:pt>
                <c:pt idx="276">
                  <c:v>0.53076923076922911</c:v>
                </c:pt>
                <c:pt idx="277">
                  <c:v>0.53269230769230602</c:v>
                </c:pt>
                <c:pt idx="278">
                  <c:v>0.53461538461538294</c:v>
                </c:pt>
                <c:pt idx="279">
                  <c:v>0.53653846153845985</c:v>
                </c:pt>
                <c:pt idx="280">
                  <c:v>0.53846153846153677</c:v>
                </c:pt>
                <c:pt idx="281">
                  <c:v>0.54038461538461369</c:v>
                </c:pt>
                <c:pt idx="282">
                  <c:v>0.5423076923076906</c:v>
                </c:pt>
                <c:pt idx="283">
                  <c:v>0.54423076923076752</c:v>
                </c:pt>
                <c:pt idx="284">
                  <c:v>0.54615384615384444</c:v>
                </c:pt>
                <c:pt idx="285">
                  <c:v>0.54807692307692135</c:v>
                </c:pt>
                <c:pt idx="286">
                  <c:v>0.54999999999999827</c:v>
                </c:pt>
                <c:pt idx="287">
                  <c:v>0.55192307692307518</c:v>
                </c:pt>
                <c:pt idx="288">
                  <c:v>0.5538461538461521</c:v>
                </c:pt>
                <c:pt idx="289">
                  <c:v>0.55576923076922902</c:v>
                </c:pt>
                <c:pt idx="290">
                  <c:v>0.55769230769230593</c:v>
                </c:pt>
                <c:pt idx="291">
                  <c:v>0.55961538461538285</c:v>
                </c:pt>
                <c:pt idx="292">
                  <c:v>0.56153846153845977</c:v>
                </c:pt>
                <c:pt idx="293">
                  <c:v>0.56346153846153668</c:v>
                </c:pt>
                <c:pt idx="294">
                  <c:v>0.5653846153846136</c:v>
                </c:pt>
                <c:pt idx="295">
                  <c:v>0.56730769230769051</c:v>
                </c:pt>
                <c:pt idx="296">
                  <c:v>0.56923076923076743</c:v>
                </c:pt>
                <c:pt idx="297">
                  <c:v>0.57115384615384435</c:v>
                </c:pt>
                <c:pt idx="298">
                  <c:v>0.57307692307692126</c:v>
                </c:pt>
                <c:pt idx="299">
                  <c:v>0.57499999999999818</c:v>
                </c:pt>
                <c:pt idx="300">
                  <c:v>0.5769230769230751</c:v>
                </c:pt>
                <c:pt idx="301">
                  <c:v>0.57884615384615201</c:v>
                </c:pt>
                <c:pt idx="302">
                  <c:v>0.58076923076922893</c:v>
                </c:pt>
                <c:pt idx="303">
                  <c:v>0.58269230769230584</c:v>
                </c:pt>
                <c:pt idx="304">
                  <c:v>0.58461538461538276</c:v>
                </c:pt>
                <c:pt idx="305">
                  <c:v>0.58653846153845968</c:v>
                </c:pt>
                <c:pt idx="306">
                  <c:v>0.58846153846153659</c:v>
                </c:pt>
                <c:pt idx="307">
                  <c:v>0.59038461538461351</c:v>
                </c:pt>
                <c:pt idx="308">
                  <c:v>0.59230769230769043</c:v>
                </c:pt>
                <c:pt idx="309">
                  <c:v>0.59423076923076734</c:v>
                </c:pt>
                <c:pt idx="310">
                  <c:v>0.59615384615384426</c:v>
                </c:pt>
                <c:pt idx="311">
                  <c:v>0.59807692307692117</c:v>
                </c:pt>
                <c:pt idx="312">
                  <c:v>0.59999999999999809</c:v>
                </c:pt>
                <c:pt idx="313">
                  <c:v>0.60192307692307501</c:v>
                </c:pt>
                <c:pt idx="314">
                  <c:v>0.60384615384615192</c:v>
                </c:pt>
                <c:pt idx="315">
                  <c:v>0.60576923076922884</c:v>
                </c:pt>
                <c:pt idx="316">
                  <c:v>0.60769230769230576</c:v>
                </c:pt>
                <c:pt idx="317">
                  <c:v>0.60961538461538267</c:v>
                </c:pt>
                <c:pt idx="318">
                  <c:v>0.61153846153845959</c:v>
                </c:pt>
                <c:pt idx="319">
                  <c:v>0.6134615384615365</c:v>
                </c:pt>
                <c:pt idx="320">
                  <c:v>0.61538461538461342</c:v>
                </c:pt>
                <c:pt idx="321">
                  <c:v>0.61730769230769034</c:v>
                </c:pt>
                <c:pt idx="322">
                  <c:v>0.61923076923076725</c:v>
                </c:pt>
                <c:pt idx="323">
                  <c:v>0.62115384615384417</c:v>
                </c:pt>
                <c:pt idx="324">
                  <c:v>0.62307692307692109</c:v>
                </c:pt>
                <c:pt idx="325">
                  <c:v>0.624999999999998</c:v>
                </c:pt>
                <c:pt idx="326">
                  <c:v>0.62692307692307492</c:v>
                </c:pt>
                <c:pt idx="327">
                  <c:v>0.62884615384615183</c:v>
                </c:pt>
                <c:pt idx="328">
                  <c:v>0.63076923076922875</c:v>
                </c:pt>
                <c:pt idx="329">
                  <c:v>0.63269230769230567</c:v>
                </c:pt>
                <c:pt idx="330">
                  <c:v>0.63461538461538258</c:v>
                </c:pt>
                <c:pt idx="331">
                  <c:v>0.6365384615384595</c:v>
                </c:pt>
                <c:pt idx="332">
                  <c:v>0.63846153846153642</c:v>
                </c:pt>
                <c:pt idx="333">
                  <c:v>0.64038461538461333</c:v>
                </c:pt>
                <c:pt idx="334">
                  <c:v>0.64230769230769025</c:v>
                </c:pt>
                <c:pt idx="335">
                  <c:v>0.64423076923076716</c:v>
                </c:pt>
                <c:pt idx="336">
                  <c:v>0.64615384615384408</c:v>
                </c:pt>
                <c:pt idx="337">
                  <c:v>0.648076923076921</c:v>
                </c:pt>
                <c:pt idx="338">
                  <c:v>0.64999999999999791</c:v>
                </c:pt>
                <c:pt idx="339">
                  <c:v>0.65192307692307483</c:v>
                </c:pt>
                <c:pt idx="340">
                  <c:v>0.65384615384615175</c:v>
                </c:pt>
                <c:pt idx="341">
                  <c:v>0.65576923076922866</c:v>
                </c:pt>
                <c:pt idx="342">
                  <c:v>0.65769230769230558</c:v>
                </c:pt>
                <c:pt idx="343">
                  <c:v>0.65961538461538249</c:v>
                </c:pt>
                <c:pt idx="344">
                  <c:v>0.66153846153845941</c:v>
                </c:pt>
                <c:pt idx="345">
                  <c:v>0.66346153846153633</c:v>
                </c:pt>
                <c:pt idx="346">
                  <c:v>0.66538461538461324</c:v>
                </c:pt>
                <c:pt idx="347">
                  <c:v>0.66730769230769016</c:v>
                </c:pt>
                <c:pt idx="348">
                  <c:v>0.66923076923076708</c:v>
                </c:pt>
                <c:pt idx="349">
                  <c:v>0.67115384615384399</c:v>
                </c:pt>
                <c:pt idx="350">
                  <c:v>0.67307692307692091</c:v>
                </c:pt>
                <c:pt idx="351">
                  <c:v>0.67499999999999782</c:v>
                </c:pt>
                <c:pt idx="352">
                  <c:v>0.67692307692307474</c:v>
                </c:pt>
                <c:pt idx="353">
                  <c:v>0.67884615384615166</c:v>
                </c:pt>
                <c:pt idx="354">
                  <c:v>0.68076923076922857</c:v>
                </c:pt>
                <c:pt idx="355">
                  <c:v>0.68269230769230549</c:v>
                </c:pt>
                <c:pt idx="356">
                  <c:v>0.68461538461538241</c:v>
                </c:pt>
                <c:pt idx="357">
                  <c:v>0.68653846153845932</c:v>
                </c:pt>
                <c:pt idx="358">
                  <c:v>0.68846153846153624</c:v>
                </c:pt>
                <c:pt idx="359">
                  <c:v>0.69038461538461315</c:v>
                </c:pt>
                <c:pt idx="360">
                  <c:v>0.69230769230769007</c:v>
                </c:pt>
                <c:pt idx="361">
                  <c:v>0.69423076923076699</c:v>
                </c:pt>
                <c:pt idx="362">
                  <c:v>0.6961538461538439</c:v>
                </c:pt>
                <c:pt idx="363">
                  <c:v>0.69807692307692082</c:v>
                </c:pt>
                <c:pt idx="364">
                  <c:v>0.69999999999999774</c:v>
                </c:pt>
                <c:pt idx="365">
                  <c:v>0.70192307692307465</c:v>
                </c:pt>
                <c:pt idx="366">
                  <c:v>0.70384615384615157</c:v>
                </c:pt>
                <c:pt idx="367">
                  <c:v>0.70576923076922848</c:v>
                </c:pt>
                <c:pt idx="368">
                  <c:v>0.7076923076923054</c:v>
                </c:pt>
                <c:pt idx="369">
                  <c:v>0.70961538461538232</c:v>
                </c:pt>
                <c:pt idx="370">
                  <c:v>0.71153846153845923</c:v>
                </c:pt>
                <c:pt idx="371">
                  <c:v>0.71346153846153615</c:v>
                </c:pt>
                <c:pt idx="372">
                  <c:v>0.71538461538461307</c:v>
                </c:pt>
                <c:pt idx="373">
                  <c:v>0.71730769230768998</c:v>
                </c:pt>
                <c:pt idx="374">
                  <c:v>0.7192307692307669</c:v>
                </c:pt>
                <c:pt idx="375">
                  <c:v>0.72115384615384381</c:v>
                </c:pt>
                <c:pt idx="376">
                  <c:v>0.72307692307692073</c:v>
                </c:pt>
                <c:pt idx="377">
                  <c:v>0.72499999999999765</c:v>
                </c:pt>
                <c:pt idx="378">
                  <c:v>0.72692307692307456</c:v>
                </c:pt>
                <c:pt idx="379">
                  <c:v>0.72884615384615148</c:v>
                </c:pt>
                <c:pt idx="380">
                  <c:v>0.7307692307692284</c:v>
                </c:pt>
                <c:pt idx="381">
                  <c:v>0.73269230769230531</c:v>
                </c:pt>
                <c:pt idx="382">
                  <c:v>0.73461538461538223</c:v>
                </c:pt>
                <c:pt idx="383">
                  <c:v>0.73653846153845914</c:v>
                </c:pt>
                <c:pt idx="384">
                  <c:v>0.73846153846153606</c:v>
                </c:pt>
                <c:pt idx="385">
                  <c:v>0.74038461538461298</c:v>
                </c:pt>
                <c:pt idx="386">
                  <c:v>0.74230769230768989</c:v>
                </c:pt>
                <c:pt idx="387">
                  <c:v>0.74423076923076681</c:v>
                </c:pt>
                <c:pt idx="388">
                  <c:v>0.74615384615384373</c:v>
                </c:pt>
                <c:pt idx="389">
                  <c:v>0.74807692307692064</c:v>
                </c:pt>
                <c:pt idx="390">
                  <c:v>0.74999999999999756</c:v>
                </c:pt>
                <c:pt idx="391">
                  <c:v>0.75192307692307447</c:v>
                </c:pt>
                <c:pt idx="392">
                  <c:v>0.75384615384615139</c:v>
                </c:pt>
                <c:pt idx="393">
                  <c:v>0.75576923076922831</c:v>
                </c:pt>
                <c:pt idx="394">
                  <c:v>0.75769230769230522</c:v>
                </c:pt>
                <c:pt idx="395">
                  <c:v>0.75961538461538214</c:v>
                </c:pt>
                <c:pt idx="396">
                  <c:v>0.76153846153845905</c:v>
                </c:pt>
                <c:pt idx="397">
                  <c:v>0.76346153846153597</c:v>
                </c:pt>
                <c:pt idx="398">
                  <c:v>0.76538461538461289</c:v>
                </c:pt>
                <c:pt idx="399">
                  <c:v>0.7673076923076898</c:v>
                </c:pt>
                <c:pt idx="400">
                  <c:v>0.76923076923076672</c:v>
                </c:pt>
                <c:pt idx="401">
                  <c:v>0.77115384615384364</c:v>
                </c:pt>
                <c:pt idx="402">
                  <c:v>0.77307692307692055</c:v>
                </c:pt>
                <c:pt idx="403">
                  <c:v>0.77499999999999747</c:v>
                </c:pt>
                <c:pt idx="404">
                  <c:v>0.77692307692307438</c:v>
                </c:pt>
                <c:pt idx="405">
                  <c:v>0.7788461538461513</c:v>
                </c:pt>
                <c:pt idx="406">
                  <c:v>0.78076923076922822</c:v>
                </c:pt>
                <c:pt idx="407">
                  <c:v>0.78269230769230513</c:v>
                </c:pt>
                <c:pt idx="408">
                  <c:v>0.78461538461538205</c:v>
                </c:pt>
                <c:pt idx="409">
                  <c:v>0.78653846153845897</c:v>
                </c:pt>
                <c:pt idx="410">
                  <c:v>0.78846153846153588</c:v>
                </c:pt>
                <c:pt idx="411">
                  <c:v>0.7903846153846128</c:v>
                </c:pt>
                <c:pt idx="412">
                  <c:v>0.79230769230768971</c:v>
                </c:pt>
                <c:pt idx="413">
                  <c:v>0.79423076923076663</c:v>
                </c:pt>
                <c:pt idx="414">
                  <c:v>0.79615384615384355</c:v>
                </c:pt>
                <c:pt idx="415">
                  <c:v>0.79807692307692046</c:v>
                </c:pt>
                <c:pt idx="416">
                  <c:v>0.79999999999999738</c:v>
                </c:pt>
                <c:pt idx="417">
                  <c:v>0.8019230769230743</c:v>
                </c:pt>
                <c:pt idx="418">
                  <c:v>0.80384615384615121</c:v>
                </c:pt>
                <c:pt idx="419">
                  <c:v>0.80576923076922813</c:v>
                </c:pt>
                <c:pt idx="420">
                  <c:v>0.80769230769230504</c:v>
                </c:pt>
                <c:pt idx="421">
                  <c:v>0.80961538461538196</c:v>
                </c:pt>
                <c:pt idx="422">
                  <c:v>0.81153846153845888</c:v>
                </c:pt>
                <c:pt idx="423">
                  <c:v>0.81346153846153579</c:v>
                </c:pt>
                <c:pt idx="424">
                  <c:v>0.81538461538461271</c:v>
                </c:pt>
                <c:pt idx="425">
                  <c:v>0.81730769230768963</c:v>
                </c:pt>
                <c:pt idx="426">
                  <c:v>0.81923076923076654</c:v>
                </c:pt>
                <c:pt idx="427">
                  <c:v>0.82115384615384346</c:v>
                </c:pt>
                <c:pt idx="428">
                  <c:v>0.82307692307692037</c:v>
                </c:pt>
                <c:pt idx="429">
                  <c:v>0.82499999999999729</c:v>
                </c:pt>
                <c:pt idx="430">
                  <c:v>0.82692307692307421</c:v>
                </c:pt>
                <c:pt idx="431">
                  <c:v>0.82884615384615112</c:v>
                </c:pt>
                <c:pt idx="432">
                  <c:v>0.83076923076922804</c:v>
                </c:pt>
                <c:pt idx="433">
                  <c:v>0.83269230769230496</c:v>
                </c:pt>
                <c:pt idx="434">
                  <c:v>0.83461538461538187</c:v>
                </c:pt>
                <c:pt idx="435">
                  <c:v>0.83653846153845879</c:v>
                </c:pt>
                <c:pt idx="436">
                  <c:v>0.8384615384615357</c:v>
                </c:pt>
                <c:pt idx="437">
                  <c:v>0.84038461538461262</c:v>
                </c:pt>
                <c:pt idx="438">
                  <c:v>0.84230769230768954</c:v>
                </c:pt>
                <c:pt idx="439">
                  <c:v>0.84423076923076645</c:v>
                </c:pt>
                <c:pt idx="440">
                  <c:v>0.84615384615384337</c:v>
                </c:pt>
                <c:pt idx="441">
                  <c:v>0.84807692307692029</c:v>
                </c:pt>
                <c:pt idx="442">
                  <c:v>0.8499999999999972</c:v>
                </c:pt>
                <c:pt idx="443">
                  <c:v>0.85192307692307412</c:v>
                </c:pt>
                <c:pt idx="444">
                  <c:v>0.85384615384615103</c:v>
                </c:pt>
                <c:pt idx="445">
                  <c:v>0.85576923076922795</c:v>
                </c:pt>
                <c:pt idx="446">
                  <c:v>0.85769230769230487</c:v>
                </c:pt>
                <c:pt idx="447">
                  <c:v>0.85961538461538178</c:v>
                </c:pt>
                <c:pt idx="448">
                  <c:v>0.8615384615384587</c:v>
                </c:pt>
                <c:pt idx="449">
                  <c:v>0.86346153846153562</c:v>
                </c:pt>
                <c:pt idx="450">
                  <c:v>0.86538461538461253</c:v>
                </c:pt>
                <c:pt idx="451">
                  <c:v>0.86730769230768945</c:v>
                </c:pt>
                <c:pt idx="452">
                  <c:v>0.86923076923076636</c:v>
                </c:pt>
                <c:pt idx="453">
                  <c:v>0.87115384615384328</c:v>
                </c:pt>
                <c:pt idx="454">
                  <c:v>0.8730769230769202</c:v>
                </c:pt>
                <c:pt idx="455">
                  <c:v>0.87499999999999711</c:v>
                </c:pt>
                <c:pt idx="456">
                  <c:v>0.87692307692307403</c:v>
                </c:pt>
                <c:pt idx="457">
                  <c:v>0.87884615384615095</c:v>
                </c:pt>
                <c:pt idx="458">
                  <c:v>0.88076923076922786</c:v>
                </c:pt>
                <c:pt idx="459">
                  <c:v>0.88269230769230478</c:v>
                </c:pt>
                <c:pt idx="460">
                  <c:v>0.88461538461538169</c:v>
                </c:pt>
                <c:pt idx="461">
                  <c:v>0.88653846153845861</c:v>
                </c:pt>
                <c:pt idx="462">
                  <c:v>0.88846153846153553</c:v>
                </c:pt>
                <c:pt idx="463">
                  <c:v>0.89038461538461244</c:v>
                </c:pt>
                <c:pt idx="464">
                  <c:v>0.89230769230768936</c:v>
                </c:pt>
                <c:pt idx="465">
                  <c:v>0.89423076923076628</c:v>
                </c:pt>
                <c:pt idx="466">
                  <c:v>0.89615384615384319</c:v>
                </c:pt>
                <c:pt idx="467">
                  <c:v>0.89807692307692011</c:v>
                </c:pt>
                <c:pt idx="468">
                  <c:v>0.89999999999999702</c:v>
                </c:pt>
                <c:pt idx="469">
                  <c:v>0.90192307692307394</c:v>
                </c:pt>
                <c:pt idx="470">
                  <c:v>0.90384615384615086</c:v>
                </c:pt>
                <c:pt idx="471">
                  <c:v>0.90576923076922777</c:v>
                </c:pt>
                <c:pt idx="472">
                  <c:v>0.90769230769230469</c:v>
                </c:pt>
                <c:pt idx="473">
                  <c:v>0.90961538461538161</c:v>
                </c:pt>
                <c:pt idx="474">
                  <c:v>0.91153846153845852</c:v>
                </c:pt>
                <c:pt idx="475">
                  <c:v>0.91346153846153544</c:v>
                </c:pt>
                <c:pt idx="476">
                  <c:v>0.91538461538461235</c:v>
                </c:pt>
                <c:pt idx="477">
                  <c:v>0.91730769230768927</c:v>
                </c:pt>
                <c:pt idx="478">
                  <c:v>0.91923076923076619</c:v>
                </c:pt>
                <c:pt idx="479">
                  <c:v>0.9211538461538431</c:v>
                </c:pt>
                <c:pt idx="480">
                  <c:v>0.92307692307692002</c:v>
                </c:pt>
                <c:pt idx="481">
                  <c:v>0.92499999999999694</c:v>
                </c:pt>
                <c:pt idx="482">
                  <c:v>0.92692307692307385</c:v>
                </c:pt>
                <c:pt idx="483">
                  <c:v>0.92884615384615077</c:v>
                </c:pt>
                <c:pt idx="484">
                  <c:v>0.93076923076922768</c:v>
                </c:pt>
                <c:pt idx="485">
                  <c:v>0.9326923076923046</c:v>
                </c:pt>
                <c:pt idx="486">
                  <c:v>0.93461538461538152</c:v>
                </c:pt>
                <c:pt idx="487">
                  <c:v>0.93653846153845843</c:v>
                </c:pt>
                <c:pt idx="488">
                  <c:v>0.93846153846153535</c:v>
                </c:pt>
                <c:pt idx="489">
                  <c:v>0.94038461538461227</c:v>
                </c:pt>
                <c:pt idx="490">
                  <c:v>0.94230769230768918</c:v>
                </c:pt>
                <c:pt idx="491">
                  <c:v>0.9442307692307661</c:v>
                </c:pt>
                <c:pt idx="492">
                  <c:v>0.94615384615384301</c:v>
                </c:pt>
                <c:pt idx="493">
                  <c:v>0.94807692307691993</c:v>
                </c:pt>
                <c:pt idx="494">
                  <c:v>0.94999999999999685</c:v>
                </c:pt>
                <c:pt idx="495">
                  <c:v>0.95192307692307376</c:v>
                </c:pt>
                <c:pt idx="496">
                  <c:v>0.95384615384615068</c:v>
                </c:pt>
                <c:pt idx="497">
                  <c:v>0.9557692307692276</c:v>
                </c:pt>
                <c:pt idx="498">
                  <c:v>0.95769230769230451</c:v>
                </c:pt>
                <c:pt idx="499">
                  <c:v>0.95961538461538143</c:v>
                </c:pt>
                <c:pt idx="500">
                  <c:v>0.96153846153845834</c:v>
                </c:pt>
                <c:pt idx="501">
                  <c:v>0.96346153846153526</c:v>
                </c:pt>
                <c:pt idx="502">
                  <c:v>0.96538461538461218</c:v>
                </c:pt>
                <c:pt idx="503">
                  <c:v>0.96730769230768909</c:v>
                </c:pt>
                <c:pt idx="504">
                  <c:v>0.96923076923076601</c:v>
                </c:pt>
                <c:pt idx="505">
                  <c:v>0.97115384615384293</c:v>
                </c:pt>
                <c:pt idx="506">
                  <c:v>0.97307692307691984</c:v>
                </c:pt>
                <c:pt idx="507">
                  <c:v>0.97499999999999676</c:v>
                </c:pt>
                <c:pt idx="508">
                  <c:v>0.97692307692307367</c:v>
                </c:pt>
                <c:pt idx="509">
                  <c:v>0.97884615384615059</c:v>
                </c:pt>
                <c:pt idx="510">
                  <c:v>0.98076923076922751</c:v>
                </c:pt>
                <c:pt idx="511">
                  <c:v>0.98269230769230442</c:v>
                </c:pt>
                <c:pt idx="512">
                  <c:v>0.98461538461538134</c:v>
                </c:pt>
                <c:pt idx="513">
                  <c:v>0.98653846153845826</c:v>
                </c:pt>
                <c:pt idx="514">
                  <c:v>0.98846153846153517</c:v>
                </c:pt>
                <c:pt idx="515">
                  <c:v>0.99038461538461209</c:v>
                </c:pt>
                <c:pt idx="516">
                  <c:v>0.992307692307689</c:v>
                </c:pt>
                <c:pt idx="517">
                  <c:v>0.99423076923076592</c:v>
                </c:pt>
                <c:pt idx="518">
                  <c:v>0.99615384615384284</c:v>
                </c:pt>
                <c:pt idx="519">
                  <c:v>0.99807692307691975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A0-41BF-A498-09E1B2314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5343359"/>
        <c:axId val="1765344191"/>
      </c:scatterChart>
      <c:valAx>
        <c:axId val="176534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344191"/>
        <c:crosses val="autoZero"/>
        <c:crossBetween val="midCat"/>
      </c:valAx>
      <c:valAx>
        <c:axId val="176534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534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396269</xdr:colOff>
      <xdr:row>7</xdr:row>
      <xdr:rowOff>247588</xdr:rowOff>
    </xdr:from>
    <xdr:to>
      <xdr:col>22</xdr:col>
      <xdr:colOff>95951</xdr:colOff>
      <xdr:row>21</xdr:row>
      <xdr:rowOff>129211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289662</xdr:colOff>
      <xdr:row>1</xdr:row>
      <xdr:rowOff>74327</xdr:rowOff>
    </xdr:from>
    <xdr:to>
      <xdr:col>16</xdr:col>
      <xdr:colOff>313475</xdr:colOff>
      <xdr:row>13</xdr:row>
      <xdr:rowOff>53576</xdr:rowOff>
    </xdr:to>
    <xdr:sp macro="" textlink="">
      <xdr:nvSpPr>
        <xdr:cNvPr id="2" name="Прямоугольник 1"/>
        <xdr:cNvSpPr>
          <a:spLocks noTextEdit="1"/>
        </xdr:cNvSpPr>
      </xdr:nvSpPr>
      <xdr:spPr>
        <a:xfrm>
          <a:off x="6061812" y="302927"/>
          <a:ext cx="4614863" cy="2665299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ru-RU" sz="1100"/>
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</a:r>
        </a:p>
      </xdr:txBody>
    </xdr:sp>
    <xdr:clientData/>
  </xdr:twoCellAnchor>
  <xdr:twoCellAnchor>
    <xdr:from>
      <xdr:col>9</xdr:col>
      <xdr:colOff>374197</xdr:colOff>
      <xdr:row>1</xdr:row>
      <xdr:rowOff>105456</xdr:rowOff>
    </xdr:from>
    <xdr:to>
      <xdr:col>16</xdr:col>
      <xdr:colOff>355147</xdr:colOff>
      <xdr:row>13</xdr:row>
      <xdr:rowOff>162606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96156</xdr:colOff>
      <xdr:row>17</xdr:row>
      <xdr:rowOff>58284</xdr:rowOff>
    </xdr:from>
    <xdr:to>
      <xdr:col>32</xdr:col>
      <xdr:colOff>142874</xdr:colOff>
      <xdr:row>30</xdr:row>
      <xdr:rowOff>111352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Диаграмма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9</xdr:col>
      <xdr:colOff>361950</xdr:colOff>
      <xdr:row>13</xdr:row>
      <xdr:rowOff>196849</xdr:rowOff>
    </xdr:from>
    <xdr:to>
      <xdr:col>16</xdr:col>
      <xdr:colOff>352425</xdr:colOff>
      <xdr:row>27</xdr:row>
      <xdr:rowOff>152399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348342</xdr:colOff>
      <xdr:row>12</xdr:row>
      <xdr:rowOff>136071</xdr:rowOff>
    </xdr:from>
    <xdr:to>
      <xdr:col>31</xdr:col>
      <xdr:colOff>43542</xdr:colOff>
      <xdr:row>27</xdr:row>
      <xdr:rowOff>70757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359228</xdr:colOff>
      <xdr:row>28</xdr:row>
      <xdr:rowOff>5443</xdr:rowOff>
    </xdr:from>
    <xdr:to>
      <xdr:col>31</xdr:col>
      <xdr:colOff>54428</xdr:colOff>
      <xdr:row>42</xdr:row>
      <xdr:rowOff>157843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556260</xdr:colOff>
          <xdr:row>18</xdr:row>
          <xdr:rowOff>228600</xdr:rowOff>
        </xdr:from>
        <xdr:to>
          <xdr:col>48</xdr:col>
          <xdr:colOff>1432560</xdr:colOff>
          <xdr:row>20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542205</xdr:colOff>
      <xdr:row>1</xdr:row>
      <xdr:rowOff>128004</xdr:rowOff>
    </xdr:from>
    <xdr:to>
      <xdr:col>24</xdr:col>
      <xdr:colOff>283573</xdr:colOff>
      <xdr:row>19</xdr:row>
      <xdr:rowOff>52977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555171</xdr:colOff>
      <xdr:row>9</xdr:row>
      <xdr:rowOff>168729</xdr:rowOff>
    </xdr:from>
    <xdr:to>
      <xdr:col>11</xdr:col>
      <xdr:colOff>620485</xdr:colOff>
      <xdr:row>24</xdr:row>
      <xdr:rowOff>136072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6"/>
  <sheetViews>
    <sheetView zoomScale="80" zoomScaleNormal="80" workbookViewId="0">
      <selection activeCell="H2" sqref="H2"/>
    </sheetView>
  </sheetViews>
  <sheetFormatPr defaultRowHeight="14.4" x14ac:dyDescent="0.3"/>
  <cols>
    <col min="4" max="4" width="6" customWidth="1"/>
    <col min="6" max="6" width="20.33203125" customWidth="1"/>
  </cols>
  <sheetData>
    <row r="1" spans="1:56" x14ac:dyDescent="0.3">
      <c r="A1" s="42" t="s">
        <v>0</v>
      </c>
      <c r="B1" s="9">
        <v>2.5</v>
      </c>
      <c r="G1" s="37" t="s">
        <v>2</v>
      </c>
      <c r="H1" s="38">
        <v>0</v>
      </c>
      <c r="I1" s="38">
        <v>1</v>
      </c>
      <c r="J1" s="38">
        <v>2</v>
      </c>
      <c r="K1" s="38">
        <v>3</v>
      </c>
      <c r="L1" s="38">
        <v>4</v>
      </c>
      <c r="M1" s="38">
        <v>5</v>
      </c>
      <c r="N1" s="38">
        <v>6</v>
      </c>
      <c r="O1" s="38">
        <v>7</v>
      </c>
      <c r="P1" s="38">
        <v>8</v>
      </c>
      <c r="Q1" s="38">
        <v>9</v>
      </c>
      <c r="R1" s="38">
        <v>10</v>
      </c>
      <c r="S1" s="39">
        <v>11</v>
      </c>
      <c r="T1">
        <v>12</v>
      </c>
      <c r="U1">
        <v>13</v>
      </c>
      <c r="V1">
        <v>14</v>
      </c>
      <c r="Y1" t="s">
        <v>2</v>
      </c>
      <c r="Z1" t="s">
        <v>3</v>
      </c>
      <c r="AA1" t="s">
        <v>24</v>
      </c>
    </row>
    <row r="2" spans="1:56" x14ac:dyDescent="0.3">
      <c r="A2" s="42" t="s">
        <v>1</v>
      </c>
      <c r="B2" s="9">
        <v>2</v>
      </c>
      <c r="G2" s="34" t="s">
        <v>3</v>
      </c>
      <c r="H2" s="7">
        <f>_xlfn.POISSON.DIST(H1,5,0)</f>
        <v>6.737946999085467E-3</v>
      </c>
      <c r="I2" s="53">
        <f t="shared" ref="I2:V4" si="0">_xlfn.POISSON.DIST(I1,5,0)</f>
        <v>3.368973499542733E-2</v>
      </c>
      <c r="J2" s="53">
        <f t="shared" si="0"/>
        <v>8.4224337488568335E-2</v>
      </c>
      <c r="K2" s="53">
        <f t="shared" si="0"/>
        <v>0.14037389581428059</v>
      </c>
      <c r="L2" s="53">
        <f t="shared" si="0"/>
        <v>0.17546736976785074</v>
      </c>
      <c r="M2" s="53">
        <f t="shared" si="0"/>
        <v>0.17546736976785071</v>
      </c>
      <c r="N2" s="53">
        <f t="shared" si="0"/>
        <v>0.14622280813987559</v>
      </c>
      <c r="O2" s="53">
        <f t="shared" si="0"/>
        <v>0.104444862957054</v>
      </c>
      <c r="P2" s="53">
        <f t="shared" si="0"/>
        <v>6.5278039348158706E-2</v>
      </c>
      <c r="Q2" s="53">
        <f t="shared" si="0"/>
        <v>3.6265577415643749E-2</v>
      </c>
      <c r="R2" s="53">
        <f t="shared" si="0"/>
        <v>1.8132788707821874E-2</v>
      </c>
      <c r="S2" s="53">
        <f t="shared" si="0"/>
        <v>8.2421766853735742E-3</v>
      </c>
      <c r="T2" s="53">
        <f t="shared" si="0"/>
        <v>3.4342402855723282E-3</v>
      </c>
      <c r="U2" s="53">
        <f t="shared" si="0"/>
        <v>1.3208616482970471E-3</v>
      </c>
      <c r="V2" s="53">
        <f t="shared" si="0"/>
        <v>4.7173630296323246E-4</v>
      </c>
      <c r="Y2">
        <v>0</v>
      </c>
      <c r="Z2">
        <f>H$2</f>
        <v>6.737946999085467E-3</v>
      </c>
      <c r="AA2">
        <f t="shared" ref="AA2:AA16" si="1">I7</f>
        <v>0</v>
      </c>
    </row>
    <row r="3" spans="1:56" x14ac:dyDescent="0.3">
      <c r="A3" s="43" t="s">
        <v>19</v>
      </c>
      <c r="B3" s="9">
        <v>120</v>
      </c>
      <c r="G3" s="34" t="s">
        <v>4</v>
      </c>
      <c r="H3" s="7">
        <f>+H2</f>
        <v>6.737946999085467E-3</v>
      </c>
      <c r="I3" s="7">
        <f>+I2+H3</f>
        <v>4.0427681994512799E-2</v>
      </c>
      <c r="J3" s="7">
        <f t="shared" ref="J3:R3" si="2">+J2+I3</f>
        <v>0.12465201948308113</v>
      </c>
      <c r="K3" s="7">
        <f t="shared" si="2"/>
        <v>0.26502591529736175</v>
      </c>
      <c r="L3" s="7">
        <f t="shared" si="2"/>
        <v>0.44049328506521246</v>
      </c>
      <c r="M3" s="7">
        <f t="shared" si="2"/>
        <v>0.61596065483306317</v>
      </c>
      <c r="N3" s="7">
        <f t="shared" si="2"/>
        <v>0.76218346297293871</v>
      </c>
      <c r="O3" s="7">
        <f t="shared" si="2"/>
        <v>0.86662832592999273</v>
      </c>
      <c r="P3" s="7">
        <f t="shared" si="2"/>
        <v>0.93190636527815141</v>
      </c>
      <c r="Q3" s="7">
        <f t="shared" si="2"/>
        <v>0.96817194269379514</v>
      </c>
      <c r="R3" s="7">
        <f t="shared" si="2"/>
        <v>0.98630473140161701</v>
      </c>
      <c r="S3" s="35">
        <f>+S2+R3</f>
        <v>0.99454690808699053</v>
      </c>
      <c r="T3" s="35">
        <f>+T2+S3</f>
        <v>0.99798114837256291</v>
      </c>
      <c r="U3" s="35">
        <f>+U2+T3</f>
        <v>0.99930201002085994</v>
      </c>
      <c r="V3" s="35">
        <f>+V2+U3</f>
        <v>0.99977374632382321</v>
      </c>
      <c r="Y3">
        <v>1</v>
      </c>
      <c r="Z3">
        <f>I$2</f>
        <v>3.368973499542733E-2</v>
      </c>
      <c r="AA3" s="48">
        <f t="shared" si="1"/>
        <v>5.8333333333333334E-2</v>
      </c>
    </row>
    <row r="4" spans="1:56" ht="16.2" thickBot="1" x14ac:dyDescent="0.4">
      <c r="G4" s="40" t="s">
        <v>28</v>
      </c>
      <c r="H4" s="41">
        <f>$I7</f>
        <v>0</v>
      </c>
      <c r="I4" s="41">
        <f>$I8</f>
        <v>5.8333333333333334E-2</v>
      </c>
      <c r="J4" s="41">
        <f>I9</f>
        <v>4.1666666666666664E-2</v>
      </c>
      <c r="K4" s="41">
        <f>I10</f>
        <v>0.125</v>
      </c>
      <c r="L4" s="41">
        <f>I11</f>
        <v>0.19166666666666668</v>
      </c>
      <c r="M4" s="41">
        <f>I12</f>
        <v>0.2</v>
      </c>
      <c r="N4" s="41">
        <f>I13</f>
        <v>0.14166666666666666</v>
      </c>
      <c r="O4" s="41">
        <f>I14</f>
        <v>0.11666666666666667</v>
      </c>
      <c r="P4" s="41"/>
      <c r="Q4" s="41"/>
      <c r="R4" s="41"/>
      <c r="S4" s="36"/>
      <c r="U4" s="53">
        <f t="shared" si="0"/>
        <v>6.737946999085467E-3</v>
      </c>
      <c r="Y4">
        <v>2</v>
      </c>
      <c r="Z4" s="48">
        <f>J$2</f>
        <v>8.4224337488568335E-2</v>
      </c>
      <c r="AA4" s="48">
        <f t="shared" si="1"/>
        <v>4.1666666666666664E-2</v>
      </c>
    </row>
    <row r="5" spans="1:56" ht="15" thickBot="1" x14ac:dyDescent="0.35">
      <c r="Y5" s="48">
        <v>3</v>
      </c>
      <c r="Z5" s="48">
        <f>K$2</f>
        <v>0.14037389581428059</v>
      </c>
      <c r="AA5" s="48">
        <f t="shared" si="1"/>
        <v>0.125</v>
      </c>
    </row>
    <row r="6" spans="1:56" ht="20.399999999999999" x14ac:dyDescent="0.45">
      <c r="A6" s="32" t="s">
        <v>29</v>
      </c>
      <c r="B6" s="33" t="s">
        <v>25</v>
      </c>
      <c r="G6" s="14" t="s">
        <v>25</v>
      </c>
      <c r="H6" s="15" t="s">
        <v>26</v>
      </c>
      <c r="I6" s="14" t="s">
        <v>27</v>
      </c>
      <c r="K6" s="9"/>
      <c r="L6" s="9"/>
      <c r="M6" s="9"/>
      <c r="Y6" s="48">
        <v>4</v>
      </c>
      <c r="Z6" s="48">
        <f>L$2</f>
        <v>0.17546736976785074</v>
      </c>
      <c r="AA6" s="48">
        <f t="shared" si="1"/>
        <v>0.19166666666666668</v>
      </c>
    </row>
    <row r="7" spans="1:56" ht="20.399999999999999" x14ac:dyDescent="0.45">
      <c r="A7">
        <v>0.8724326303903317</v>
      </c>
      <c r="B7" s="35">
        <f>IF(A7&lt;H$3,0,IF(A7&lt;I$3,1,IF(A7&lt;J$3,2,IF(A7&lt;K$3,3,IF(A7&lt;L$3,4,IF(A7&lt;M$3,5,IF(A7&lt;N$3,6,IF(A7&lt;O$3,7,IF(A7&lt;P$3,8,IF(A7&lt;Q$3,9,IF(A7&lt;R$3,10,IF(A7&lt;S$3,11,100))))))))))))</f>
        <v>8</v>
      </c>
      <c r="D7" s="10" t="s">
        <v>20</v>
      </c>
      <c r="E7" s="9">
        <f>AVERAGE(B7:B126)</f>
        <v>5.8</v>
      </c>
      <c r="G7" s="9">
        <v>0</v>
      </c>
      <c r="H7" s="9" cm="1">
        <f t="array" ref="H7:H21">FREQUENCY(B7:B126,H1:U1)</f>
        <v>0</v>
      </c>
      <c r="I7" s="9">
        <f>+H7/120</f>
        <v>0</v>
      </c>
      <c r="J7" s="8"/>
      <c r="K7" s="44"/>
      <c r="L7" s="9">
        <f>FREQUENCY(B7:B106,H1:S1)</f>
        <v>0</v>
      </c>
      <c r="M7" s="9"/>
      <c r="Y7" s="48">
        <v>5</v>
      </c>
      <c r="Z7" s="48">
        <f>M2</f>
        <v>0.17546736976785071</v>
      </c>
      <c r="AA7" s="48">
        <f t="shared" si="1"/>
        <v>0.2</v>
      </c>
    </row>
    <row r="8" spans="1:56" ht="20.399999999999999" thickBot="1" x14ac:dyDescent="0.4">
      <c r="A8">
        <v>0.17276528214362011</v>
      </c>
      <c r="B8" s="35">
        <f t="shared" ref="B8:B71" si="3">IF(A8&lt;H$3,0,IF(A8&lt;I$3,1,IF(A8&lt;J$3,2,IF(A8&lt;K$3,3,IF(A8&lt;L$3,4,IF(A8&lt;M$3,5,IF(A8&lt;N$3,6,IF(A8&lt;O$3,7,IF(A8&lt;P$3,8,IF(A8&lt;Q$3,9,IF(A8&lt;R$3,10,IF(A8&lt;S$3,11,100))))))))))))</f>
        <v>3</v>
      </c>
      <c r="D8" s="10" t="s">
        <v>21</v>
      </c>
      <c r="E8" s="9">
        <f>_xlfn.VAR.S(B7:B126)</f>
        <v>79.573109243697488</v>
      </c>
      <c r="G8" s="9">
        <v>1</v>
      </c>
      <c r="H8" s="9">
        <v>7</v>
      </c>
      <c r="I8" s="54">
        <f t="shared" ref="I8:I21" si="4">+H8/120</f>
        <v>5.8333333333333334E-2</v>
      </c>
      <c r="J8" s="2"/>
      <c r="K8" s="45"/>
      <c r="L8" s="9"/>
      <c r="M8" s="9"/>
      <c r="Y8" s="48">
        <v>6</v>
      </c>
      <c r="Z8" s="48">
        <f>N2</f>
        <v>0.14622280813987559</v>
      </c>
      <c r="AA8" s="48">
        <f t="shared" si="1"/>
        <v>0.14166666666666666</v>
      </c>
    </row>
    <row r="9" spans="1:56" ht="18.600000000000001" thickBot="1" x14ac:dyDescent="0.4">
      <c r="A9">
        <v>0.59413434247871333</v>
      </c>
      <c r="B9" s="35">
        <f t="shared" si="3"/>
        <v>5</v>
      </c>
      <c r="D9" s="10" t="s">
        <v>22</v>
      </c>
      <c r="E9" s="9">
        <f>_xlfn.STDEV.S(B7:B126)</f>
        <v>8.9203760707549478</v>
      </c>
      <c r="G9" s="9">
        <v>2</v>
      </c>
      <c r="H9" s="9">
        <v>5</v>
      </c>
      <c r="I9" s="54">
        <f t="shared" si="4"/>
        <v>4.1666666666666664E-2</v>
      </c>
      <c r="J9" s="2"/>
      <c r="K9" s="45"/>
      <c r="L9" s="9"/>
      <c r="M9" s="9"/>
      <c r="Y9" s="48">
        <v>7</v>
      </c>
      <c r="Z9" s="48">
        <f>O2</f>
        <v>0.104444862957054</v>
      </c>
      <c r="AA9" s="48">
        <f t="shared" si="1"/>
        <v>0.11666666666666667</v>
      </c>
      <c r="AS9" s="4" t="s">
        <v>30</v>
      </c>
      <c r="AT9" s="4" t="s">
        <v>32</v>
      </c>
      <c r="AU9" s="4" t="s">
        <v>33</v>
      </c>
      <c r="BD9">
        <v>102</v>
      </c>
    </row>
    <row r="10" spans="1:56" ht="18" x14ac:dyDescent="0.35">
      <c r="A10">
        <v>0.73339030121768856</v>
      </c>
      <c r="B10" s="35">
        <f t="shared" si="3"/>
        <v>6</v>
      </c>
      <c r="D10" s="10" t="s">
        <v>23</v>
      </c>
      <c r="E10" s="9">
        <f>+E9/E7</f>
        <v>1.5379958742680946</v>
      </c>
      <c r="G10" s="9">
        <v>3</v>
      </c>
      <c r="H10" s="9">
        <v>15</v>
      </c>
      <c r="I10" s="54">
        <f t="shared" si="4"/>
        <v>0.125</v>
      </c>
      <c r="J10" s="2"/>
      <c r="K10" s="45"/>
      <c r="L10" s="9"/>
      <c r="M10" s="9"/>
      <c r="Y10" s="48">
        <v>8</v>
      </c>
      <c r="Z10" s="48">
        <f>P2</f>
        <v>6.5278039348158706E-2</v>
      </c>
      <c r="AA10" s="48">
        <f t="shared" si="1"/>
        <v>7.4999999999999997E-2</v>
      </c>
      <c r="AS10" s="2">
        <v>9.8822858675602014E-4</v>
      </c>
      <c r="AT10" s="2">
        <v>1</v>
      </c>
      <c r="AU10" s="17">
        <v>0.01</v>
      </c>
      <c r="AX10" s="4"/>
      <c r="AY10" s="4" t="s">
        <v>32</v>
      </c>
      <c r="AZ10" s="4" t="s">
        <v>33</v>
      </c>
      <c r="BB10" s="14"/>
      <c r="BD10">
        <v>104</v>
      </c>
    </row>
    <row r="11" spans="1:56" x14ac:dyDescent="0.3">
      <c r="A11">
        <v>0.49378948332163458</v>
      </c>
      <c r="B11" s="35">
        <f t="shared" si="3"/>
        <v>5</v>
      </c>
      <c r="G11" s="9">
        <v>4</v>
      </c>
      <c r="H11" s="9">
        <v>23</v>
      </c>
      <c r="I11" s="54">
        <f t="shared" si="4"/>
        <v>0.19166666666666668</v>
      </c>
      <c r="J11" s="2"/>
      <c r="K11" s="45"/>
      <c r="L11" s="9"/>
      <c r="M11" s="9"/>
      <c r="Y11" s="48">
        <v>9</v>
      </c>
      <c r="Z11" s="48">
        <f>Q2</f>
        <v>3.6265577415643749E-2</v>
      </c>
      <c r="AA11" s="48">
        <f t="shared" si="1"/>
        <v>8.3333333333333332E-3</v>
      </c>
      <c r="AS11" s="2">
        <v>0.22367624318311627</v>
      </c>
      <c r="AT11" s="2">
        <v>46</v>
      </c>
      <c r="AU11" s="17">
        <v>0.47</v>
      </c>
      <c r="AX11" s="2">
        <v>9.8822858675602014E-4</v>
      </c>
      <c r="AY11" s="2">
        <v>1</v>
      </c>
      <c r="AZ11" s="17">
        <v>0.01</v>
      </c>
      <c r="BB11" s="9"/>
      <c r="BD11">
        <v>106</v>
      </c>
    </row>
    <row r="12" spans="1:56" x14ac:dyDescent="0.3">
      <c r="A12">
        <v>1.3519699697866757E-2</v>
      </c>
      <c r="B12" s="35">
        <f t="shared" si="3"/>
        <v>1</v>
      </c>
      <c r="G12" s="9">
        <v>5</v>
      </c>
      <c r="H12" s="9">
        <v>24</v>
      </c>
      <c r="I12" s="54">
        <f t="shared" si="4"/>
        <v>0.2</v>
      </c>
      <c r="J12" s="2"/>
      <c r="K12" s="45"/>
      <c r="L12" s="9"/>
      <c r="M12" s="9"/>
      <c r="Y12" s="48">
        <v>10</v>
      </c>
      <c r="Z12" s="48">
        <f>R2</f>
        <v>1.8132788707821874E-2</v>
      </c>
      <c r="AA12" s="48">
        <f t="shared" si="1"/>
        <v>2.5000000000000001E-2</v>
      </c>
      <c r="AS12" s="2">
        <v>0.44636425777947653</v>
      </c>
      <c r="AT12" s="2">
        <v>29</v>
      </c>
      <c r="AU12" s="17">
        <v>0.76</v>
      </c>
      <c r="AX12" s="2">
        <v>0.22367624318311627</v>
      </c>
      <c r="AY12" s="2">
        <v>46</v>
      </c>
      <c r="AZ12" s="17">
        <v>0.47</v>
      </c>
      <c r="BB12" s="9"/>
      <c r="BD12">
        <v>108</v>
      </c>
    </row>
    <row r="13" spans="1:56" x14ac:dyDescent="0.3">
      <c r="A13">
        <v>0.54503006073183391</v>
      </c>
      <c r="B13" s="35">
        <f t="shared" si="3"/>
        <v>5</v>
      </c>
      <c r="G13" s="9">
        <v>6</v>
      </c>
      <c r="H13" s="9">
        <v>17</v>
      </c>
      <c r="I13" s="54">
        <f t="shared" si="4"/>
        <v>0.14166666666666666</v>
      </c>
      <c r="J13" s="2"/>
      <c r="K13" s="45"/>
      <c r="L13" s="9"/>
      <c r="M13" s="9"/>
      <c r="Y13" s="48">
        <v>11</v>
      </c>
      <c r="Z13" s="48">
        <f>S2</f>
        <v>8.2421766853735742E-3</v>
      </c>
      <c r="AA13" s="48">
        <f t="shared" si="1"/>
        <v>8.3333333333333332E-3</v>
      </c>
      <c r="AS13" s="2">
        <v>0.66905227237583687</v>
      </c>
      <c r="AT13" s="2">
        <v>13</v>
      </c>
      <c r="AU13" s="17">
        <v>0.89</v>
      </c>
      <c r="AX13" s="2">
        <v>0.44636425777947653</v>
      </c>
      <c r="AY13" s="2">
        <v>29</v>
      </c>
      <c r="AZ13" s="17">
        <v>0.76</v>
      </c>
      <c r="BB13" s="9"/>
      <c r="BD13">
        <v>110</v>
      </c>
    </row>
    <row r="14" spans="1:56" x14ac:dyDescent="0.3">
      <c r="A14">
        <v>0.6973174230170599</v>
      </c>
      <c r="B14" s="35">
        <f t="shared" si="3"/>
        <v>6</v>
      </c>
      <c r="G14" s="9">
        <v>7</v>
      </c>
      <c r="H14" s="54">
        <v>14</v>
      </c>
      <c r="I14" s="54">
        <f t="shared" si="4"/>
        <v>0.11666666666666667</v>
      </c>
      <c r="J14" s="2"/>
      <c r="K14" s="45"/>
      <c r="L14" s="9"/>
      <c r="M14" s="9"/>
      <c r="Y14" s="48">
        <v>12</v>
      </c>
      <c r="Z14" s="48">
        <f>T2</f>
        <v>3.4342402855723282E-3</v>
      </c>
      <c r="AA14" s="48">
        <f t="shared" si="1"/>
        <v>0</v>
      </c>
      <c r="AP14" s="47"/>
      <c r="AQ14" s="47">
        <f>1-EXP(-Пуассон!AP114)</f>
        <v>0</v>
      </c>
      <c r="AS14" s="2">
        <v>0.89174028697219709</v>
      </c>
      <c r="AT14" s="2">
        <v>2</v>
      </c>
      <c r="AU14" s="17">
        <v>0.91</v>
      </c>
      <c r="AX14" s="2">
        <v>0.66905227237583687</v>
      </c>
      <c r="AY14" s="2">
        <v>13</v>
      </c>
      <c r="AZ14" s="17">
        <v>0.89</v>
      </c>
      <c r="BB14" s="9"/>
      <c r="BD14">
        <v>112</v>
      </c>
    </row>
    <row r="15" spans="1:56" x14ac:dyDescent="0.3">
      <c r="A15">
        <v>0.44300668355357525</v>
      </c>
      <c r="B15" s="35">
        <f t="shared" si="3"/>
        <v>5</v>
      </c>
      <c r="G15" s="61">
        <v>8</v>
      </c>
      <c r="H15" s="54">
        <v>9</v>
      </c>
      <c r="I15" s="54">
        <f t="shared" si="4"/>
        <v>7.4999999999999997E-2</v>
      </c>
      <c r="J15" s="2"/>
      <c r="K15" s="2"/>
      <c r="L15" s="7"/>
      <c r="Y15" s="48">
        <v>13</v>
      </c>
      <c r="Z15" s="48">
        <f>U2</f>
        <v>1.3208616482970471E-3</v>
      </c>
      <c r="AA15" s="48">
        <f t="shared" si="1"/>
        <v>0</v>
      </c>
      <c r="AP15" s="47"/>
      <c r="AQ15" s="47">
        <f>1-EXP(-Пуассон!AP115)</f>
        <v>0</v>
      </c>
      <c r="AS15" s="2">
        <v>1.1144283015685572</v>
      </c>
      <c r="AT15" s="2">
        <v>5</v>
      </c>
      <c r="AU15" s="17">
        <v>0.96</v>
      </c>
      <c r="AX15" s="2">
        <v>0.89174028697219709</v>
      </c>
      <c r="AY15" s="2">
        <v>2</v>
      </c>
      <c r="AZ15" s="17">
        <v>0.91</v>
      </c>
      <c r="BB15" s="9"/>
      <c r="BD15">
        <v>114</v>
      </c>
    </row>
    <row r="16" spans="1:56" x14ac:dyDescent="0.3">
      <c r="A16">
        <v>0.76967680898464919</v>
      </c>
      <c r="B16" s="35">
        <f t="shared" si="3"/>
        <v>7</v>
      </c>
      <c r="G16" s="61">
        <v>9</v>
      </c>
      <c r="H16" s="54">
        <v>1</v>
      </c>
      <c r="I16" s="54">
        <f t="shared" si="4"/>
        <v>8.3333333333333332E-3</v>
      </c>
      <c r="J16" s="2"/>
      <c r="K16" s="2"/>
      <c r="L16" s="7"/>
      <c r="Y16" s="48">
        <v>14</v>
      </c>
      <c r="Z16" s="48">
        <f>H$2</f>
        <v>6.737946999085467E-3</v>
      </c>
      <c r="AA16" s="48">
        <f t="shared" si="1"/>
        <v>8.3333333333333332E-3</v>
      </c>
      <c r="AP16" s="47"/>
      <c r="AQ16" s="47">
        <f>1-EXP(-Пуассон!AP116)</f>
        <v>0</v>
      </c>
      <c r="AS16" s="2">
        <v>1.3371163161649176</v>
      </c>
      <c r="AT16" s="2">
        <v>2</v>
      </c>
      <c r="AU16" s="17">
        <v>0.98</v>
      </c>
      <c r="AX16" s="2">
        <v>1.1144283015685572</v>
      </c>
      <c r="AY16" s="2">
        <v>5</v>
      </c>
      <c r="AZ16" s="17">
        <v>0.96</v>
      </c>
      <c r="BB16" s="9"/>
      <c r="BD16">
        <v>116</v>
      </c>
    </row>
    <row r="17" spans="1:56" x14ac:dyDescent="0.3">
      <c r="A17">
        <v>8.4261604663228254E-2</v>
      </c>
      <c r="B17" s="35">
        <f t="shared" si="3"/>
        <v>2</v>
      </c>
      <c r="G17" s="61">
        <v>10</v>
      </c>
      <c r="H17" s="54">
        <v>3</v>
      </c>
      <c r="I17" s="54">
        <f t="shared" si="4"/>
        <v>2.5000000000000001E-2</v>
      </c>
      <c r="W17" s="48"/>
      <c r="X17" s="48"/>
      <c r="AL17">
        <v>0.76688809095126376</v>
      </c>
      <c r="AP17" s="47"/>
      <c r="AQ17" s="47">
        <f>1-EXP(-Пуассон!AP117)</f>
        <v>0</v>
      </c>
      <c r="AS17" s="2">
        <v>1.5598043307612777</v>
      </c>
      <c r="AT17" s="2">
        <v>0</v>
      </c>
      <c r="AU17" s="17">
        <v>0.98</v>
      </c>
      <c r="AX17" s="2">
        <v>1.3371163161649176</v>
      </c>
      <c r="AY17" s="2">
        <v>2</v>
      </c>
      <c r="AZ17" s="17">
        <v>0.98</v>
      </c>
      <c r="BB17" s="9"/>
      <c r="BD17">
        <v>118</v>
      </c>
    </row>
    <row r="18" spans="1:56" x14ac:dyDescent="0.3">
      <c r="A18">
        <v>0.79940183721427049</v>
      </c>
      <c r="B18" s="35">
        <f t="shared" si="3"/>
        <v>7</v>
      </c>
      <c r="G18" s="61">
        <v>11</v>
      </c>
      <c r="H18" s="54">
        <v>1</v>
      </c>
      <c r="I18" s="54">
        <f t="shared" si="4"/>
        <v>8.3333333333333332E-3</v>
      </c>
      <c r="AL18">
        <v>0.46966028978677582</v>
      </c>
      <c r="AP18" s="47"/>
      <c r="AQ18" s="47">
        <f>1-EXP(-Пуассон!AP118)</f>
        <v>0</v>
      </c>
      <c r="AS18" s="2">
        <v>1.782492345357638</v>
      </c>
      <c r="AT18" s="2">
        <v>1</v>
      </c>
      <c r="AU18" s="17">
        <v>0.99</v>
      </c>
      <c r="AX18" s="2">
        <v>1.5598043307612777</v>
      </c>
      <c r="AY18" s="2">
        <v>0</v>
      </c>
      <c r="AZ18" s="17">
        <v>0.98</v>
      </c>
      <c r="BB18" s="9"/>
      <c r="BD18">
        <v>120</v>
      </c>
    </row>
    <row r="19" spans="1:56" x14ac:dyDescent="0.3">
      <c r="A19">
        <v>0.54976042970061345</v>
      </c>
      <c r="B19" s="35">
        <f t="shared" si="3"/>
        <v>5</v>
      </c>
      <c r="G19" s="61">
        <v>12</v>
      </c>
      <c r="H19" s="54">
        <v>0</v>
      </c>
      <c r="I19" s="54">
        <f t="shared" si="4"/>
        <v>0</v>
      </c>
      <c r="AL19">
        <v>3.8086848087310998E-2</v>
      </c>
      <c r="AP19" s="47"/>
      <c r="AQ19" s="47">
        <f>1-EXP(-Пуассон!AP119)</f>
        <v>0</v>
      </c>
      <c r="AS19" s="2">
        <v>2.0051803599539983</v>
      </c>
      <c r="AT19" s="2">
        <v>0</v>
      </c>
      <c r="AU19" s="17">
        <v>0.99</v>
      </c>
      <c r="AX19" s="2">
        <v>1.782492345357638</v>
      </c>
      <c r="AY19" s="2">
        <v>1</v>
      </c>
      <c r="AZ19" s="17">
        <v>0.99</v>
      </c>
      <c r="BB19" s="9"/>
      <c r="BD19">
        <v>122</v>
      </c>
    </row>
    <row r="20" spans="1:56" ht="15" thickBot="1" x14ac:dyDescent="0.35">
      <c r="A20">
        <v>0.49375896481215859</v>
      </c>
      <c r="B20" s="35">
        <f t="shared" si="3"/>
        <v>5</v>
      </c>
      <c r="G20" s="61">
        <v>13</v>
      </c>
      <c r="H20" s="54">
        <v>0</v>
      </c>
      <c r="I20" s="54">
        <f t="shared" si="4"/>
        <v>0</v>
      </c>
      <c r="AL20">
        <v>0.25335564792573589</v>
      </c>
      <c r="AP20" s="47"/>
      <c r="AQ20" s="47">
        <f>1-EXP(-Пуассон!AP120)</f>
        <v>0</v>
      </c>
      <c r="AS20" s="3" t="s">
        <v>31</v>
      </c>
      <c r="AT20" s="3">
        <v>1</v>
      </c>
      <c r="AU20" s="18">
        <v>1</v>
      </c>
      <c r="AX20" s="2">
        <v>2.0051803599539983</v>
      </c>
      <c r="AY20" s="2">
        <v>0</v>
      </c>
      <c r="AZ20" s="17">
        <v>0.99</v>
      </c>
      <c r="BB20" s="9" t="e">
        <f>-LN(Пуассон!AP21)/#REF!</f>
        <v>#NUM!</v>
      </c>
      <c r="BD20">
        <v>124</v>
      </c>
    </row>
    <row r="21" spans="1:56" ht="15" thickBot="1" x14ac:dyDescent="0.35">
      <c r="A21">
        <v>0.9294106875820185</v>
      </c>
      <c r="B21" s="35">
        <f t="shared" si="3"/>
        <v>8</v>
      </c>
      <c r="G21" s="61">
        <v>14</v>
      </c>
      <c r="H21" s="54">
        <v>1</v>
      </c>
      <c r="I21" s="54">
        <f t="shared" si="4"/>
        <v>8.3333333333333332E-3</v>
      </c>
      <c r="AL21">
        <v>0.29915206309727954</v>
      </c>
      <c r="AP21" s="47"/>
      <c r="AQ21" s="47">
        <f>1-EXP(-Пуассон!AP121)</f>
        <v>0</v>
      </c>
      <c r="AX21" s="3" t="s">
        <v>31</v>
      </c>
      <c r="AY21" s="3">
        <v>1</v>
      </c>
      <c r="AZ21" s="18">
        <v>1</v>
      </c>
      <c r="BB21" s="9"/>
      <c r="BD21">
        <v>126</v>
      </c>
    </row>
    <row r="22" spans="1:56" x14ac:dyDescent="0.3">
      <c r="A22">
        <v>0.76039918210394608</v>
      </c>
      <c r="B22" s="35">
        <f t="shared" si="3"/>
        <v>6</v>
      </c>
      <c r="AL22">
        <v>0.28863780404920614</v>
      </c>
      <c r="AN22" s="4" t="s">
        <v>32</v>
      </c>
      <c r="AO22" s="4" t="s">
        <v>33</v>
      </c>
      <c r="AP22" s="47"/>
      <c r="AQ22" s="47">
        <f>1-EXP(-Пуассон!AP122)</f>
        <v>0</v>
      </c>
      <c r="BB22" s="9"/>
      <c r="BD22">
        <v>128</v>
      </c>
    </row>
    <row r="23" spans="1:56" x14ac:dyDescent="0.3">
      <c r="A23">
        <v>0.53099154637287516</v>
      </c>
      <c r="B23" s="35">
        <f t="shared" si="3"/>
        <v>5</v>
      </c>
      <c r="AL23">
        <v>4.181397250930257E-2</v>
      </c>
      <c r="AN23" s="2">
        <v>1</v>
      </c>
      <c r="AO23" s="17">
        <v>0.01</v>
      </c>
      <c r="AP23" s="47"/>
      <c r="AQ23" s="47">
        <f>1-EXP(-Пуассон!AP123)</f>
        <v>0</v>
      </c>
      <c r="BB23" s="9" t="e">
        <f>-LN(Пуассон!AP24)/#REF!</f>
        <v>#NUM!</v>
      </c>
      <c r="BD23">
        <v>130</v>
      </c>
    </row>
    <row r="24" spans="1:56" x14ac:dyDescent="0.3">
      <c r="A24">
        <v>0.89663380840479756</v>
      </c>
      <c r="B24" s="35">
        <f t="shared" si="3"/>
        <v>8</v>
      </c>
      <c r="AL24">
        <v>0.23265003404398812</v>
      </c>
      <c r="AN24" s="2">
        <v>46</v>
      </c>
      <c r="AO24" s="17">
        <v>0.47</v>
      </c>
      <c r="AP24" s="47"/>
      <c r="AQ24" s="47">
        <f>1-EXP(-Пуассон!AP124)</f>
        <v>0</v>
      </c>
      <c r="BB24" s="9" t="e">
        <f>-LN(Пуассон!AP25)/#REF!</f>
        <v>#NUM!</v>
      </c>
      <c r="BD24">
        <v>132</v>
      </c>
    </row>
    <row r="25" spans="1:56" x14ac:dyDescent="0.3">
      <c r="A25">
        <v>0.86272774437696464</v>
      </c>
      <c r="B25" s="35">
        <f t="shared" si="3"/>
        <v>7</v>
      </c>
      <c r="AL25">
        <v>0.14496733211205584</v>
      </c>
      <c r="AN25" s="2">
        <v>29</v>
      </c>
      <c r="AO25" s="17">
        <v>0.76</v>
      </c>
      <c r="AP25" s="47"/>
      <c r="AQ25" s="47">
        <f>1-EXP(-Пуассон!AP125)</f>
        <v>0</v>
      </c>
      <c r="BB25" s="9" t="e">
        <f>-LN(Пуассон!AP26)/#REF!</f>
        <v>#NUM!</v>
      </c>
      <c r="BD25">
        <v>134</v>
      </c>
    </row>
    <row r="26" spans="1:56" ht="15" thickBot="1" x14ac:dyDescent="0.35">
      <c r="A26">
        <v>0.98986785485396889</v>
      </c>
      <c r="B26" s="35">
        <f t="shared" si="3"/>
        <v>11</v>
      </c>
      <c r="AL26">
        <v>0.10827777732629058</v>
      </c>
      <c r="AN26" s="2">
        <v>13</v>
      </c>
      <c r="AO26" s="17">
        <v>0.89</v>
      </c>
      <c r="AP26" s="47"/>
      <c r="AQ26" s="47">
        <f>1-EXP(-Пуассон!AP126)</f>
        <v>0</v>
      </c>
      <c r="BB26" s="9" t="e">
        <f>-LN(Пуассон!AP27)/#REF!</f>
        <v>#NUM!</v>
      </c>
      <c r="BD26">
        <v>136</v>
      </c>
    </row>
    <row r="27" spans="1:56" x14ac:dyDescent="0.3">
      <c r="A27">
        <v>0.38923306985686817</v>
      </c>
      <c r="B27" s="35">
        <f t="shared" si="3"/>
        <v>4</v>
      </c>
      <c r="AL27">
        <v>4.1203313460629019E-2</v>
      </c>
      <c r="AN27" s="2">
        <v>2</v>
      </c>
      <c r="AO27" s="17">
        <v>0.91</v>
      </c>
      <c r="AP27" s="47"/>
      <c r="AQ27" s="47">
        <f>1-EXP(-Пуассон!AP127)</f>
        <v>0</v>
      </c>
      <c r="AS27" s="4" t="s">
        <v>30</v>
      </c>
      <c r="AT27" s="4" t="s">
        <v>32</v>
      </c>
      <c r="AU27" s="4" t="s">
        <v>33</v>
      </c>
      <c r="BB27" s="9" t="e">
        <f>-LN(Пуассон!AP28)/#REF!</f>
        <v>#NUM!</v>
      </c>
      <c r="BD27">
        <v>138</v>
      </c>
    </row>
    <row r="28" spans="1:56" x14ac:dyDescent="0.3">
      <c r="A28">
        <v>0.77791680654316842</v>
      </c>
      <c r="B28" s="35">
        <f t="shared" si="3"/>
        <v>7</v>
      </c>
      <c r="AL28">
        <v>5.1027700686529287E-2</v>
      </c>
      <c r="AN28" s="2">
        <v>5</v>
      </c>
      <c r="AO28" s="17">
        <v>0.96</v>
      </c>
      <c r="AP28" s="47"/>
      <c r="AQ28" s="47">
        <f>1-EXP(-Пуассон!AP128)</f>
        <v>0</v>
      </c>
      <c r="AS28" s="2">
        <v>9.8822858675602014E-4</v>
      </c>
      <c r="AT28" s="2">
        <v>1</v>
      </c>
      <c r="AU28" s="17">
        <v>0.01</v>
      </c>
      <c r="BB28" s="9" t="e">
        <f>-LN(Пуассон!AP29)/#REF!</f>
        <v>#NUM!</v>
      </c>
      <c r="BD28">
        <v>140</v>
      </c>
    </row>
    <row r="29" spans="1:56" x14ac:dyDescent="0.3">
      <c r="A29">
        <v>0.56385998107852409</v>
      </c>
      <c r="B29" s="35">
        <f t="shared" si="3"/>
        <v>5</v>
      </c>
      <c r="AL29">
        <v>0.52603440236251753</v>
      </c>
      <c r="AN29" s="2">
        <v>2</v>
      </c>
      <c r="AO29" s="17">
        <v>0.98</v>
      </c>
      <c r="AP29" s="47"/>
      <c r="AQ29" s="47">
        <f>1-EXP(-Пуассон!AP129)</f>
        <v>0</v>
      </c>
      <c r="AS29" s="2">
        <v>0.22367624318311627</v>
      </c>
      <c r="AT29" s="2">
        <v>46</v>
      </c>
      <c r="AU29" s="17">
        <v>0.47</v>
      </c>
      <c r="BB29" s="9" t="e">
        <f>-LN(Пуассон!AP30)/#REF!</f>
        <v>#NUM!</v>
      </c>
      <c r="BD29">
        <v>142</v>
      </c>
    </row>
    <row r="30" spans="1:56" x14ac:dyDescent="0.3">
      <c r="A30">
        <v>0.71297341837824646</v>
      </c>
      <c r="B30" s="35">
        <f t="shared" si="3"/>
        <v>6</v>
      </c>
      <c r="AL30">
        <v>2.9497077313211991E-2</v>
      </c>
      <c r="AN30" s="2">
        <v>0</v>
      </c>
      <c r="AO30" s="17">
        <v>0.98</v>
      </c>
      <c r="AP30" s="47"/>
      <c r="AQ30" s="47">
        <f>1-EXP(-Пуассон!AP130)</f>
        <v>0</v>
      </c>
      <c r="AS30" s="2">
        <v>0.44636425777947653</v>
      </c>
      <c r="AT30" s="2">
        <v>29</v>
      </c>
      <c r="AU30" s="17">
        <v>0.76</v>
      </c>
      <c r="BB30" s="9" t="e">
        <f>-LN(Пуассон!AP31)/#REF!</f>
        <v>#NUM!</v>
      </c>
      <c r="BD30">
        <v>144</v>
      </c>
    </row>
    <row r="31" spans="1:56" x14ac:dyDescent="0.3">
      <c r="A31">
        <v>0.15619373149815363</v>
      </c>
      <c r="B31" s="35">
        <f t="shared" si="3"/>
        <v>3</v>
      </c>
      <c r="AL31">
        <v>0.37656687566946401</v>
      </c>
      <c r="AN31" s="2">
        <v>1</v>
      </c>
      <c r="AO31" s="17">
        <v>0.99</v>
      </c>
      <c r="AP31" s="47"/>
      <c r="AQ31" s="47">
        <f>1-EXP(-Пуассон!AP131)</f>
        <v>0</v>
      </c>
      <c r="AS31" s="2">
        <v>0.66905227237583687</v>
      </c>
      <c r="AT31" s="2">
        <v>13</v>
      </c>
      <c r="AU31" s="17">
        <v>0.89</v>
      </c>
      <c r="BB31" s="9" t="e">
        <f>-LN(Пуассон!AP32)/#REF!</f>
        <v>#REF!</v>
      </c>
      <c r="BD31">
        <v>146</v>
      </c>
    </row>
    <row r="32" spans="1:56" x14ac:dyDescent="0.3">
      <c r="A32">
        <v>0.41981261635181738</v>
      </c>
      <c r="B32" s="35">
        <f t="shared" si="3"/>
        <v>4</v>
      </c>
      <c r="AL32">
        <v>0.16660277294247769</v>
      </c>
      <c r="AN32" s="2">
        <v>0</v>
      </c>
      <c r="AO32" s="17">
        <v>0.99</v>
      </c>
      <c r="AP32" s="47">
        <v>5.3897227197654655E-2</v>
      </c>
      <c r="AQ32" s="47">
        <f>1-EXP(-Пуассон!AP132)</f>
        <v>0</v>
      </c>
      <c r="AS32" s="2">
        <v>0.89174028697219709</v>
      </c>
      <c r="AT32" s="2">
        <v>2</v>
      </c>
      <c r="AU32" s="17">
        <v>0.91</v>
      </c>
      <c r="BB32" s="9" t="e">
        <f>-LN(Пуассон!AP33)/#REF!</f>
        <v>#REF!</v>
      </c>
      <c r="BD32">
        <v>148</v>
      </c>
    </row>
    <row r="33" spans="1:56" ht="15" thickBot="1" x14ac:dyDescent="0.35">
      <c r="A33">
        <v>0.55375835444196908</v>
      </c>
      <c r="B33" s="35">
        <f t="shared" si="3"/>
        <v>5</v>
      </c>
      <c r="AL33">
        <v>0.30332098154800785</v>
      </c>
      <c r="AN33" s="3">
        <v>1</v>
      </c>
      <c r="AO33" s="18">
        <v>1</v>
      </c>
      <c r="AP33" s="47">
        <v>5.7153740538297131E-2</v>
      </c>
      <c r="AQ33" s="47">
        <f>1-EXP(-Пуассон!AP133)</f>
        <v>0</v>
      </c>
      <c r="AS33" s="2">
        <v>1.1144283015685572</v>
      </c>
      <c r="AT33" s="2">
        <v>5</v>
      </c>
      <c r="AU33" s="17">
        <v>0.96</v>
      </c>
      <c r="BB33" s="9" t="e">
        <f>-LN(Пуассон!AP34)/#REF!</f>
        <v>#REF!</v>
      </c>
      <c r="BD33">
        <v>150</v>
      </c>
    </row>
    <row r="34" spans="1:56" x14ac:dyDescent="0.3">
      <c r="A34">
        <v>0.76393932920316177</v>
      </c>
      <c r="B34" s="35">
        <f t="shared" si="3"/>
        <v>7</v>
      </c>
      <c r="AL34">
        <v>0.87117886471137684</v>
      </c>
      <c r="AP34" s="47">
        <v>6.2693899361385128E-2</v>
      </c>
      <c r="AQ34" s="47">
        <f>1-EXP(-Пуассон!AP134)</f>
        <v>0</v>
      </c>
      <c r="AS34" s="2">
        <v>1.3371163161649176</v>
      </c>
      <c r="AT34" s="2">
        <v>2</v>
      </c>
      <c r="AU34" s="17">
        <v>0.98</v>
      </c>
      <c r="BB34" s="9" t="e">
        <f>-LN(Пуассон!AP35)/#REF!</f>
        <v>#REF!</v>
      </c>
      <c r="BD34">
        <v>152</v>
      </c>
    </row>
    <row r="35" spans="1:56" x14ac:dyDescent="0.3">
      <c r="A35">
        <v>0.63863032929471719</v>
      </c>
      <c r="B35" s="35">
        <f t="shared" si="3"/>
        <v>6</v>
      </c>
      <c r="AL35">
        <v>0.31130049408575172</v>
      </c>
      <c r="AP35" s="47">
        <v>7.123738991767585E-2</v>
      </c>
      <c r="AQ35" s="47">
        <f>1-EXP(-Пуассон!AP135)</f>
        <v>0</v>
      </c>
      <c r="AS35" s="2">
        <v>1.5598043307612777</v>
      </c>
      <c r="AT35" s="2">
        <v>0</v>
      </c>
      <c r="AU35" s="17">
        <v>0.98</v>
      </c>
      <c r="BB35" s="9" t="e">
        <f>-LN(Пуассон!AP36)/#REF!</f>
        <v>#REF!</v>
      </c>
      <c r="BD35">
        <v>154</v>
      </c>
    </row>
    <row r="36" spans="1:56" x14ac:dyDescent="0.3">
      <c r="A36">
        <v>0.97500534073915834</v>
      </c>
      <c r="B36" s="35">
        <f t="shared" si="3"/>
        <v>10</v>
      </c>
      <c r="AL36">
        <v>0.29243180385817558</v>
      </c>
      <c r="AP36" s="47">
        <v>8.2445833789388231E-2</v>
      </c>
      <c r="AQ36" s="47">
        <f>1-EXP(-Пуассон!AP136)</f>
        <v>0</v>
      </c>
      <c r="AS36" s="2">
        <v>1.782492345357638</v>
      </c>
      <c r="AT36" s="2">
        <v>1</v>
      </c>
      <c r="AU36" s="17">
        <v>0.99</v>
      </c>
      <c r="BB36" s="9" t="e">
        <f>-LN(Пуассон!AP37)/#REF!</f>
        <v>#REF!</v>
      </c>
      <c r="BD36">
        <v>156</v>
      </c>
    </row>
    <row r="37" spans="1:56" x14ac:dyDescent="0.3">
      <c r="A37">
        <v>0.15622425000762963</v>
      </c>
      <c r="B37" s="35">
        <f t="shared" si="3"/>
        <v>3</v>
      </c>
      <c r="AL37">
        <v>1.1277015293586622E-2</v>
      </c>
      <c r="AP37" s="47">
        <v>8.9516027947457666E-2</v>
      </c>
      <c r="AQ37" s="47">
        <f>1-EXP(-Пуассон!AP137)</f>
        <v>0</v>
      </c>
      <c r="AS37" s="2">
        <v>2.0051803599539983</v>
      </c>
      <c r="AT37" s="2">
        <v>0</v>
      </c>
      <c r="AU37" s="17">
        <v>0.99</v>
      </c>
      <c r="BB37" s="9" t="e">
        <f>-LN(Пуассон!AP38)/#REF!</f>
        <v>#REF!</v>
      </c>
      <c r="BD37">
        <v>158</v>
      </c>
    </row>
    <row r="38" spans="1:56" ht="15" thickBot="1" x14ac:dyDescent="0.35">
      <c r="A38">
        <v>0.32602923673207801</v>
      </c>
      <c r="B38" s="35">
        <f t="shared" si="3"/>
        <v>4</v>
      </c>
      <c r="AL38">
        <v>0.451357579251705</v>
      </c>
      <c r="AP38" s="47">
        <v>9.0422115276509785E-2</v>
      </c>
      <c r="AQ38" s="47">
        <f>1-EXP(-Пуассон!AP138)</f>
        <v>0</v>
      </c>
      <c r="AS38" s="3" t="s">
        <v>31</v>
      </c>
      <c r="AT38" s="3">
        <v>1</v>
      </c>
      <c r="AU38" s="18">
        <v>1</v>
      </c>
      <c r="BB38" s="9" t="e">
        <f>-LN(Пуассон!AP39)/#REF!</f>
        <v>#REF!</v>
      </c>
      <c r="BD38">
        <v>160</v>
      </c>
    </row>
    <row r="39" spans="1:56" x14ac:dyDescent="0.3">
      <c r="A39">
        <v>0.32206183050019838</v>
      </c>
      <c r="B39" s="35">
        <f t="shared" si="3"/>
        <v>4</v>
      </c>
      <c r="AL39">
        <v>0.14600614681626498</v>
      </c>
      <c r="AP39" s="47">
        <v>0.10063764075151538</v>
      </c>
      <c r="AQ39" s="47">
        <f>1-EXP(-Пуассон!AP139)</f>
        <v>0</v>
      </c>
      <c r="BB39" s="9" t="e">
        <f>-LN(Пуассон!AP40)/#REF!</f>
        <v>#REF!</v>
      </c>
      <c r="BD39">
        <v>162</v>
      </c>
    </row>
    <row r="40" spans="1:56" x14ac:dyDescent="0.3">
      <c r="A40">
        <v>0.37974181340983304</v>
      </c>
      <c r="B40" s="35">
        <f t="shared" si="3"/>
        <v>4</v>
      </c>
      <c r="AL40">
        <v>2.7933664883770734E-2</v>
      </c>
      <c r="AP40" s="47">
        <v>0.10338682571304632</v>
      </c>
      <c r="AQ40" s="47">
        <f>1-EXP(-Пуассон!AP140)</f>
        <v>0</v>
      </c>
      <c r="BB40" s="9" t="e">
        <f>-LN(Пуассон!AP41)/#REF!</f>
        <v>#REF!</v>
      </c>
      <c r="BD40">
        <v>164</v>
      </c>
    </row>
    <row r="41" spans="1:56" x14ac:dyDescent="0.3">
      <c r="A41">
        <v>0.88338877529221471</v>
      </c>
      <c r="B41" s="35">
        <f t="shared" si="3"/>
        <v>8</v>
      </c>
      <c r="AL41">
        <v>0.15448381825288196</v>
      </c>
      <c r="AP41" s="47">
        <v>0.11357035774072509</v>
      </c>
      <c r="AQ41" s="47">
        <f>1-EXP(-Пуассон!AP141)</f>
        <v>0</v>
      </c>
      <c r="BB41" s="9" t="e">
        <f>-LN(Пуассон!AP42)/#REF!</f>
        <v>#REF!</v>
      </c>
      <c r="BD41">
        <v>166</v>
      </c>
    </row>
    <row r="42" spans="1:56" x14ac:dyDescent="0.3">
      <c r="A42">
        <v>0.40073854792931912</v>
      </c>
      <c r="B42" s="35">
        <f t="shared" si="3"/>
        <v>4</v>
      </c>
      <c r="AL42">
        <v>4.0536324576891727E-2</v>
      </c>
      <c r="AP42" s="47">
        <v>0.12333763104188601</v>
      </c>
      <c r="AQ42" s="47">
        <f>1-EXP(-Пуассон!AP142)</f>
        <v>0</v>
      </c>
      <c r="BB42" s="9" t="e">
        <f>-LN(Пуассон!AP43)/#REF!</f>
        <v>#REF!</v>
      </c>
      <c r="BD42">
        <v>168</v>
      </c>
    </row>
    <row r="43" spans="1:56" x14ac:dyDescent="0.3">
      <c r="A43">
        <v>8.9449751274147768E-2</v>
      </c>
      <c r="B43" s="35">
        <f t="shared" si="3"/>
        <v>2</v>
      </c>
      <c r="AL43">
        <v>0.22070276314807302</v>
      </c>
      <c r="AP43" s="47">
        <v>0.13333905398554019</v>
      </c>
      <c r="AQ43" s="47">
        <f>1-EXP(-Пуассон!AP143)</f>
        <v>0</v>
      </c>
      <c r="BB43" s="9" t="e">
        <f>-LN(Пуассон!AP44)/#REF!</f>
        <v>#REF!</v>
      </c>
      <c r="BD43">
        <v>170</v>
      </c>
    </row>
    <row r="44" spans="1:56" x14ac:dyDescent="0.3">
      <c r="A44">
        <v>0.82372508926664023</v>
      </c>
      <c r="B44" s="35">
        <f t="shared" si="3"/>
        <v>7</v>
      </c>
      <c r="AL44">
        <v>0.44395419680981968</v>
      </c>
      <c r="AP44" s="47">
        <v>0.13962016573286898</v>
      </c>
      <c r="AQ44" s="47">
        <f>1-EXP(-Пуассон!AP144)</f>
        <v>0</v>
      </c>
      <c r="BB44" s="9" t="e">
        <f>-LN(Пуассон!AP45)/#REF!</f>
        <v>#REF!</v>
      </c>
      <c r="BD44">
        <v>172</v>
      </c>
    </row>
    <row r="45" spans="1:56" x14ac:dyDescent="0.3">
      <c r="A45">
        <v>0.15088351084933013</v>
      </c>
      <c r="B45" s="35">
        <f t="shared" si="3"/>
        <v>3</v>
      </c>
      <c r="AL45">
        <v>0.80299119777760275</v>
      </c>
      <c r="AP45" s="47">
        <v>0.14044082189778498</v>
      </c>
      <c r="AQ45" s="47">
        <f>1-EXP(-Пуассон!AP145)</f>
        <v>0</v>
      </c>
      <c r="BB45" s="9" t="e">
        <f>-LN(Пуассон!AP46)/#REF!</f>
        <v>#REF!</v>
      </c>
      <c r="BD45">
        <v>174</v>
      </c>
    </row>
    <row r="46" spans="1:56" x14ac:dyDescent="0.3">
      <c r="A46">
        <v>0.28623310037537769</v>
      </c>
      <c r="B46" s="35">
        <f t="shared" si="3"/>
        <v>4</v>
      </c>
      <c r="AL46">
        <v>2.168718056155465E-2</v>
      </c>
      <c r="AP46" s="47">
        <v>0.15587736783332209</v>
      </c>
      <c r="AQ46" s="47">
        <f>1-EXP(-Пуассон!AP146)</f>
        <v>0</v>
      </c>
      <c r="BB46" s="9" t="e">
        <f>-LN(Пуассон!AP47)/#REF!</f>
        <v>#REF!</v>
      </c>
      <c r="BD46">
        <v>176</v>
      </c>
    </row>
    <row r="47" spans="1:56" x14ac:dyDescent="0.3">
      <c r="A47">
        <v>0.91006195257423628</v>
      </c>
      <c r="B47" s="35">
        <f t="shared" si="3"/>
        <v>8</v>
      </c>
      <c r="AL47">
        <v>0.38888070369789401</v>
      </c>
      <c r="AP47" s="47">
        <v>0.15783164351124554</v>
      </c>
      <c r="AQ47" s="47">
        <f>1-EXP(-Пуассон!AP147)</f>
        <v>0</v>
      </c>
      <c r="BB47" s="9" t="e">
        <f>-LN(Пуассон!AP48)/#REF!</f>
        <v>#REF!</v>
      </c>
      <c r="BD47">
        <v>178</v>
      </c>
    </row>
    <row r="48" spans="1:56" x14ac:dyDescent="0.3">
      <c r="A48">
        <v>0.3078402050843837</v>
      </c>
      <c r="B48" s="35">
        <f t="shared" si="3"/>
        <v>4</v>
      </c>
      <c r="AL48">
        <v>0.43554479394493234</v>
      </c>
      <c r="AP48" s="47">
        <v>0.15935412731118556</v>
      </c>
      <c r="AQ48" s="47">
        <f>1-EXP(-Пуассон!AP148)</f>
        <v>0</v>
      </c>
      <c r="BB48" s="9" t="e">
        <f>-LN(Пуассон!AP49)/#REF!</f>
        <v>#REF!</v>
      </c>
      <c r="BD48">
        <v>180</v>
      </c>
    </row>
    <row r="49" spans="1:56" x14ac:dyDescent="0.3">
      <c r="A49">
        <v>0.73000274666585285</v>
      </c>
      <c r="B49" s="35">
        <f t="shared" si="3"/>
        <v>6</v>
      </c>
      <c r="AL49">
        <v>0.61869072629761124</v>
      </c>
      <c r="AP49" s="47">
        <v>0.165347467800951</v>
      </c>
      <c r="AQ49" s="47">
        <f>1-EXP(-Пуассон!AP149)</f>
        <v>0</v>
      </c>
      <c r="BB49" s="9" t="e">
        <f>-LN(Пуассон!AP50)/#REF!</f>
        <v>#REF!</v>
      </c>
      <c r="BD49">
        <v>182</v>
      </c>
    </row>
    <row r="50" spans="1:56" x14ac:dyDescent="0.3">
      <c r="A50">
        <v>0.84704123050630209</v>
      </c>
      <c r="B50" s="35">
        <f t="shared" si="3"/>
        <v>7</v>
      </c>
      <c r="AP50" s="47">
        <v>0.17014298727451793</v>
      </c>
      <c r="AQ50" s="47">
        <f>1-EXP(-Пуассон!AP150)</f>
        <v>0</v>
      </c>
      <c r="BB50" s="9" t="e">
        <f>-LN(Пуассон!AP51)/#REF!</f>
        <v>#REF!</v>
      </c>
      <c r="BD50">
        <v>184</v>
      </c>
    </row>
    <row r="51" spans="1:56" x14ac:dyDescent="0.3">
      <c r="A51">
        <v>0.15552232428968168</v>
      </c>
      <c r="B51" s="35">
        <f t="shared" si="3"/>
        <v>3</v>
      </c>
      <c r="AP51" s="47">
        <v>0.17612820253871422</v>
      </c>
      <c r="AQ51" s="47">
        <f>1-EXP(-Пуассон!AP151)</f>
        <v>0</v>
      </c>
      <c r="BB51" s="9" t="e">
        <f>-LN(Пуассон!AP52)/#REF!</f>
        <v>#REF!</v>
      </c>
      <c r="BD51">
        <v>186</v>
      </c>
    </row>
    <row r="52" spans="1:56" x14ac:dyDescent="0.3">
      <c r="A52">
        <v>0.32108523819696644</v>
      </c>
      <c r="B52" s="35">
        <f t="shared" si="3"/>
        <v>4</v>
      </c>
      <c r="N52" s="7"/>
      <c r="O52" s="2"/>
      <c r="P52" s="2"/>
      <c r="Q52" s="7"/>
      <c r="AP52" s="47">
        <v>0.18088994001365813</v>
      </c>
      <c r="AQ52" s="47">
        <f>1-EXP(-Пуассон!AP152)</f>
        <v>0</v>
      </c>
      <c r="BB52" s="9" t="e">
        <f>-LN(Пуассон!AP53)/#REF!</f>
        <v>#REF!</v>
      </c>
      <c r="BD52">
        <v>188</v>
      </c>
    </row>
    <row r="53" spans="1:56" x14ac:dyDescent="0.3">
      <c r="A53">
        <v>0.8417920468764305</v>
      </c>
      <c r="B53" s="35">
        <f t="shared" si="3"/>
        <v>7</v>
      </c>
      <c r="N53" s="7"/>
      <c r="O53" s="2"/>
      <c r="P53" s="2"/>
      <c r="Q53" s="7"/>
      <c r="AP53" s="47">
        <v>0.1830674492498382</v>
      </c>
      <c r="AQ53" s="47">
        <f>1-EXP(-Пуассон!AP153)</f>
        <v>0</v>
      </c>
      <c r="BB53" s="9" t="e">
        <f>-LN(Пуассон!AP54)/#REF!</f>
        <v>#REF!</v>
      </c>
      <c r="BD53">
        <v>190</v>
      </c>
    </row>
    <row r="54" spans="1:56" x14ac:dyDescent="0.3">
      <c r="A54">
        <v>0.85601367229224523</v>
      </c>
      <c r="B54" s="35">
        <f t="shared" si="3"/>
        <v>7</v>
      </c>
      <c r="N54" s="7"/>
      <c r="O54" s="2"/>
      <c r="P54" s="2"/>
      <c r="Q54" s="7"/>
      <c r="AP54" s="47">
        <v>0.19010024673036541</v>
      </c>
      <c r="AQ54" s="47">
        <f>1-EXP(-Пуассон!AP154)</f>
        <v>0</v>
      </c>
      <c r="BB54" s="9" t="e">
        <f>-LN(Пуассон!AP55)/#REF!</f>
        <v>#REF!</v>
      </c>
      <c r="BD54">
        <v>192</v>
      </c>
    </row>
    <row r="55" spans="1:56" x14ac:dyDescent="0.3">
      <c r="A55">
        <v>0.69917905209509568</v>
      </c>
      <c r="B55" s="35">
        <f t="shared" si="3"/>
        <v>6</v>
      </c>
      <c r="N55" s="7"/>
      <c r="O55" s="2"/>
      <c r="P55" s="2"/>
      <c r="Q55" s="7"/>
      <c r="AP55" s="47">
        <v>0.19462930191246819</v>
      </c>
      <c r="AQ55" s="47">
        <f>1-EXP(-Пуассон!AP155)</f>
        <v>0</v>
      </c>
      <c r="BB55" s="9" t="e">
        <f>-LN(Пуассон!AP56)/#REF!</f>
        <v>#REF!</v>
      </c>
      <c r="BD55">
        <v>194</v>
      </c>
    </row>
    <row r="56" spans="1:56" x14ac:dyDescent="0.3">
      <c r="A56">
        <v>0.16776024658955657</v>
      </c>
      <c r="B56" s="35">
        <f t="shared" si="3"/>
        <v>3</v>
      </c>
      <c r="J56" t="s">
        <v>75</v>
      </c>
      <c r="L56" t="s">
        <v>2</v>
      </c>
      <c r="M56">
        <v>1</v>
      </c>
      <c r="N56">
        <v>2</v>
      </c>
      <c r="O56">
        <v>3</v>
      </c>
      <c r="P56">
        <v>4</v>
      </c>
      <c r="Q56">
        <v>5</v>
      </c>
      <c r="R56">
        <v>6</v>
      </c>
      <c r="S56">
        <v>7</v>
      </c>
      <c r="T56">
        <v>8</v>
      </c>
      <c r="U56">
        <v>9</v>
      </c>
      <c r="V56">
        <v>10</v>
      </c>
      <c r="W56">
        <v>11</v>
      </c>
      <c r="X56">
        <v>12</v>
      </c>
      <c r="AP56" s="47">
        <v>0.19905434876517727</v>
      </c>
      <c r="AQ56" s="47">
        <f>1-EXP(-Пуассон!AP156)</f>
        <v>0</v>
      </c>
      <c r="BB56" s="9" t="e">
        <f>-LN(Пуассон!AP57)/#REF!</f>
        <v>#REF!</v>
      </c>
      <c r="BD56">
        <v>196</v>
      </c>
    </row>
    <row r="57" spans="1:56" x14ac:dyDescent="0.3">
      <c r="A57">
        <v>0.30030213324381239</v>
      </c>
      <c r="B57" s="35">
        <f t="shared" si="3"/>
        <v>4</v>
      </c>
      <c r="J57" t="s">
        <v>76</v>
      </c>
      <c r="L57" t="s">
        <v>3</v>
      </c>
      <c r="M57">
        <f>_xlfn.POISSON.DIST(M56,2,0)</f>
        <v>0.27067056647322535</v>
      </c>
      <c r="N57">
        <f t="shared" ref="N57:X57" si="5">_xlfn.POISSON.DIST(N56,2,0)</f>
        <v>0.27067056647322546</v>
      </c>
      <c r="O57">
        <f t="shared" si="5"/>
        <v>0.18044704431548364</v>
      </c>
      <c r="P57">
        <f t="shared" si="5"/>
        <v>9.022352215774182E-2</v>
      </c>
      <c r="Q57">
        <f t="shared" si="5"/>
        <v>3.6089408863096716E-2</v>
      </c>
      <c r="R57">
        <f t="shared" si="5"/>
        <v>1.2029802954365572E-2</v>
      </c>
      <c r="S57">
        <f t="shared" si="5"/>
        <v>3.4370865583901629E-3</v>
      </c>
      <c r="T57">
        <f t="shared" si="5"/>
        <v>8.5927163959754148E-4</v>
      </c>
      <c r="U57">
        <f t="shared" si="5"/>
        <v>1.9094925324389769E-4</v>
      </c>
      <c r="V57">
        <f t="shared" si="5"/>
        <v>3.8189850648779602E-5</v>
      </c>
      <c r="W57">
        <f t="shared" si="5"/>
        <v>6.9436092088690095E-6</v>
      </c>
      <c r="X57">
        <f t="shared" si="5"/>
        <v>1.1572682014781686E-6</v>
      </c>
      <c r="AP57" s="47">
        <v>0.20109377148311677</v>
      </c>
      <c r="AQ57" s="47">
        <f>1-EXP(-Пуассон!AP157)</f>
        <v>0</v>
      </c>
      <c r="BB57" s="9" t="e">
        <f>-LN(Пуассон!AP58)/#REF!</f>
        <v>#REF!</v>
      </c>
      <c r="BD57">
        <v>198</v>
      </c>
    </row>
    <row r="58" spans="1:56" x14ac:dyDescent="0.3">
      <c r="A58">
        <v>0.18973357341227454</v>
      </c>
      <c r="B58" s="35">
        <f t="shared" si="3"/>
        <v>3</v>
      </c>
      <c r="L58" t="s">
        <v>4</v>
      </c>
      <c r="M58">
        <f>+M57</f>
        <v>0.27067056647322535</v>
      </c>
      <c r="N58">
        <f>+N57+M58</f>
        <v>0.54134113294645081</v>
      </c>
      <c r="O58">
        <f t="shared" ref="O58" si="6">+O57+N58</f>
        <v>0.72178817726193445</v>
      </c>
      <c r="P58">
        <f t="shared" ref="P58" si="7">+P57+O58</f>
        <v>0.81201169941967621</v>
      </c>
      <c r="Q58">
        <f t="shared" ref="Q58" si="8">+Q57+P58</f>
        <v>0.84810110828277296</v>
      </c>
      <c r="R58">
        <f t="shared" ref="R58" si="9">+R57+Q58</f>
        <v>0.86013091123713858</v>
      </c>
      <c r="S58">
        <f t="shared" ref="S58" si="10">+S57+R58</f>
        <v>0.86356799779552873</v>
      </c>
      <c r="T58">
        <f t="shared" ref="T58" si="11">+T57+S58</f>
        <v>0.86442726943512627</v>
      </c>
      <c r="U58">
        <f t="shared" ref="U58" si="12">+U57+T58</f>
        <v>0.86461821868837019</v>
      </c>
      <c r="V58">
        <f t="shared" ref="V58" si="13">+V57+U58</f>
        <v>0.86465640853901893</v>
      </c>
      <c r="W58">
        <f t="shared" ref="W58" si="14">+W57+V58</f>
        <v>0.86466335214822776</v>
      </c>
      <c r="X58">
        <f t="shared" ref="X58" si="15">+X57+W58</f>
        <v>0.86466450941642925</v>
      </c>
      <c r="AP58" s="47">
        <v>0.20934045020484918</v>
      </c>
      <c r="AQ58" s="47">
        <f>1-EXP(-Пуассон!AP158)</f>
        <v>0</v>
      </c>
      <c r="BB58" s="9" t="e">
        <f>-LN(Пуассон!AP59)/#REF!</f>
        <v>#REF!</v>
      </c>
      <c r="BD58">
        <v>200</v>
      </c>
    </row>
    <row r="59" spans="1:56" ht="15.6" x14ac:dyDescent="0.35">
      <c r="A59">
        <v>0.45475630970183417</v>
      </c>
      <c r="B59" s="35">
        <f t="shared" si="3"/>
        <v>5</v>
      </c>
      <c r="L59" s="11" t="s">
        <v>28</v>
      </c>
      <c r="M59">
        <v>0.12</v>
      </c>
      <c r="N59">
        <v>0.24</v>
      </c>
      <c r="O59">
        <v>0.32</v>
      </c>
      <c r="P59">
        <v>0.26</v>
      </c>
      <c r="Q59">
        <v>0.04</v>
      </c>
      <c r="R59">
        <v>0</v>
      </c>
      <c r="S59">
        <v>0.02</v>
      </c>
      <c r="AP59" s="47">
        <v>0.21081153249888862</v>
      </c>
      <c r="AQ59" s="47">
        <f>1-EXP(-Пуассон!AP159)</f>
        <v>0</v>
      </c>
      <c r="BB59" s="9" t="e">
        <f>-LN(Пуассон!AP60)/#REF!</f>
        <v>#REF!</v>
      </c>
      <c r="BD59">
        <v>202</v>
      </c>
    </row>
    <row r="60" spans="1:56" x14ac:dyDescent="0.3">
      <c r="A60">
        <v>0.97650074770348216</v>
      </c>
      <c r="B60" s="35">
        <f t="shared" si="3"/>
        <v>10</v>
      </c>
      <c r="AP60" s="47">
        <v>0.21491503757973726</v>
      </c>
      <c r="AQ60" s="47">
        <f>1-EXP(-Пуассон!AP160)</f>
        <v>0</v>
      </c>
      <c r="BB60" s="9" t="e">
        <f>-LN(Пуассон!AP61)/#REF!</f>
        <v>#REF!</v>
      </c>
      <c r="BD60">
        <v>204</v>
      </c>
    </row>
    <row r="61" spans="1:56" x14ac:dyDescent="0.3">
      <c r="A61">
        <v>0.61095004119998775</v>
      </c>
      <c r="B61" s="35">
        <f t="shared" si="3"/>
        <v>5</v>
      </c>
      <c r="AP61" s="47">
        <v>0.24069900626952154</v>
      </c>
      <c r="AQ61" s="47">
        <f>1-EXP(-Пуассон!AP161)</f>
        <v>0</v>
      </c>
      <c r="BB61" s="9" t="e">
        <f>-LN(Пуассон!AP62)/#REF!</f>
        <v>#REF!</v>
      </c>
      <c r="BD61">
        <v>206</v>
      </c>
    </row>
    <row r="62" spans="1:56" x14ac:dyDescent="0.3">
      <c r="A62">
        <v>0.15875728629413741</v>
      </c>
      <c r="B62" s="35">
        <f t="shared" si="3"/>
        <v>3</v>
      </c>
      <c r="AP62" s="47">
        <v>0.24555110552759071</v>
      </c>
      <c r="AQ62" s="47">
        <f>1-EXP(-Пуассон!AP162)</f>
        <v>0</v>
      </c>
      <c r="BB62" s="9" t="e">
        <f>-LN(Пуассон!AP63)/#REF!</f>
        <v>#REF!</v>
      </c>
      <c r="BD62">
        <v>208</v>
      </c>
    </row>
    <row r="63" spans="1:56" x14ac:dyDescent="0.3">
      <c r="A63">
        <v>0.51063570055238505</v>
      </c>
      <c r="B63" s="35">
        <f t="shared" si="3"/>
        <v>5</v>
      </c>
      <c r="AP63" s="47">
        <v>0.262821154694931</v>
      </c>
      <c r="AQ63" s="47">
        <f>1-EXP(-Пуассон!AP163)</f>
        <v>0</v>
      </c>
      <c r="BB63" s="9" t="e">
        <f>-LN(Пуассон!AP64)/#REF!</f>
        <v>#REF!</v>
      </c>
      <c r="BD63">
        <v>210</v>
      </c>
    </row>
    <row r="64" spans="1:56" x14ac:dyDescent="0.3">
      <c r="A64">
        <v>0.92184209723197119</v>
      </c>
      <c r="B64" s="35">
        <f t="shared" si="3"/>
        <v>8</v>
      </c>
      <c r="AP64" s="47">
        <v>0.26398697060843501</v>
      </c>
      <c r="AQ64" s="47">
        <f>1-EXP(-Пуассон!AP164)</f>
        <v>0</v>
      </c>
      <c r="BB64" s="9" t="e">
        <f>-LN(Пуассон!AP65)/#REF!</f>
        <v>#REF!</v>
      </c>
      <c r="BD64">
        <v>212</v>
      </c>
    </row>
    <row r="65" spans="1:56" x14ac:dyDescent="0.3">
      <c r="A65">
        <v>0.43000579851680043</v>
      </c>
      <c r="B65" s="35">
        <f t="shared" si="3"/>
        <v>4</v>
      </c>
      <c r="AP65" s="47">
        <v>0.27148200600015532</v>
      </c>
      <c r="AQ65" s="47">
        <f>1-EXP(-Пуассон!AP165)</f>
        <v>0</v>
      </c>
      <c r="BB65" s="9" t="e">
        <f>-LN(Пуассон!AP66)/#REF!</f>
        <v>#REF!</v>
      </c>
      <c r="BD65">
        <v>214</v>
      </c>
    </row>
    <row r="66" spans="1:56" x14ac:dyDescent="0.3">
      <c r="A66">
        <v>0.75377666554765466</v>
      </c>
      <c r="B66" s="35">
        <f t="shared" si="3"/>
        <v>6</v>
      </c>
      <c r="AP66" s="47">
        <v>0.28326443879656538</v>
      </c>
      <c r="AQ66" s="47">
        <f>1-EXP(-Пуассон!AP166)</f>
        <v>0</v>
      </c>
      <c r="BB66" s="9" t="e">
        <f>-LN(Пуассон!AP67)/#REF!</f>
        <v>#REF!</v>
      </c>
      <c r="BD66">
        <v>216</v>
      </c>
    </row>
    <row r="67" spans="1:56" x14ac:dyDescent="0.3">
      <c r="A67">
        <v>0.51637318033387247</v>
      </c>
      <c r="B67" s="35">
        <f t="shared" si="3"/>
        <v>5</v>
      </c>
      <c r="AP67" s="47">
        <v>0.28933983899890298</v>
      </c>
      <c r="AQ67" s="47">
        <f>1-EXP(-Пуассон!AP167)</f>
        <v>0</v>
      </c>
      <c r="BB67" s="9" t="e">
        <f>-LN(Пуассон!AP68)/#REF!</f>
        <v>#REF!</v>
      </c>
      <c r="BD67">
        <v>218</v>
      </c>
    </row>
    <row r="68" spans="1:56" x14ac:dyDescent="0.3">
      <c r="A68">
        <v>0.6905117954039125</v>
      </c>
      <c r="B68" s="35">
        <f t="shared" si="3"/>
        <v>6</v>
      </c>
      <c r="AP68" s="47">
        <v>0.28965502492145417</v>
      </c>
      <c r="AQ68" s="47">
        <f>1-EXP(-Пуассон!AP168)</f>
        <v>0</v>
      </c>
      <c r="BB68" s="9" t="e">
        <f>-LN(Пуассон!AP69)/#REF!</f>
        <v>#REF!</v>
      </c>
      <c r="BD68">
        <v>220</v>
      </c>
    </row>
    <row r="69" spans="1:56" x14ac:dyDescent="0.3">
      <c r="A69">
        <v>0.29175695059053314</v>
      </c>
      <c r="B69" s="35">
        <f t="shared" si="3"/>
        <v>4</v>
      </c>
      <c r="AP69" s="47">
        <v>0.29108924165852457</v>
      </c>
      <c r="AQ69" s="47">
        <f>1-EXP(-Пуассон!AP169)</f>
        <v>0</v>
      </c>
      <c r="BB69" s="9" t="e">
        <f>-LN(Пуассон!AP70)/#REF!</f>
        <v>#REF!</v>
      </c>
      <c r="BD69">
        <v>222</v>
      </c>
    </row>
    <row r="70" spans="1:56" x14ac:dyDescent="0.3">
      <c r="A70">
        <v>8.9083529160435798E-2</v>
      </c>
      <c r="B70" s="35">
        <f t="shared" si="3"/>
        <v>2</v>
      </c>
      <c r="AP70" s="47">
        <v>0.29491140775539665</v>
      </c>
      <c r="AQ70" s="47">
        <f>1-EXP(-Пуассон!AP170)</f>
        <v>0</v>
      </c>
      <c r="BB70" s="9" t="e">
        <f>-LN(Пуассон!AP71)/#REF!</f>
        <v>#REF!</v>
      </c>
      <c r="BD70">
        <v>224</v>
      </c>
    </row>
    <row r="71" spans="1:56" x14ac:dyDescent="0.3">
      <c r="A71">
        <v>0.47715689565721608</v>
      </c>
      <c r="B71" s="35">
        <f t="shared" si="3"/>
        <v>5</v>
      </c>
      <c r="AP71" s="47">
        <v>0.30238723877644552</v>
      </c>
      <c r="AQ71" s="47">
        <f>1-EXP(-Пуассон!AP171)</f>
        <v>0</v>
      </c>
      <c r="BB71" s="9" t="e">
        <f>-LN(Пуассон!AP72)/#REF!</f>
        <v>#REF!</v>
      </c>
      <c r="BD71">
        <v>226</v>
      </c>
    </row>
    <row r="72" spans="1:56" x14ac:dyDescent="0.3">
      <c r="A72">
        <v>0.72243415631580554</v>
      </c>
      <c r="B72" s="35">
        <f t="shared" ref="B72:B126" si="16">IF(A72&lt;H$3,0,IF(A72&lt;I$3,1,IF(A72&lt;J$3,2,IF(A72&lt;K$3,3,IF(A72&lt;L$3,4,IF(A72&lt;M$3,5,IF(A72&lt;N$3,6,IF(A72&lt;O$3,7,IF(A72&lt;P$3,8,IF(A72&lt;Q$3,9,IF(A72&lt;R$3,10,IF(A72&lt;S$3,11,100))))))))))))</f>
        <v>6</v>
      </c>
      <c r="AP72" s="47">
        <v>0.30324517515720245</v>
      </c>
      <c r="AQ72" s="47">
        <f>1-EXP(-Пуассон!AP172)</f>
        <v>0</v>
      </c>
      <c r="BB72" s="9" t="e">
        <f>-LN(Пуассон!AP73)/#REF!</f>
        <v>#REF!</v>
      </c>
      <c r="BD72">
        <v>228</v>
      </c>
    </row>
    <row r="73" spans="1:56" x14ac:dyDescent="0.3">
      <c r="A73">
        <v>9.6133304849391164E-3</v>
      </c>
      <c r="B73" s="35">
        <f t="shared" si="16"/>
        <v>1</v>
      </c>
      <c r="AP73" s="47">
        <v>0.31207791805628032</v>
      </c>
      <c r="AQ73" s="47">
        <f>1-EXP(-Пуассон!AP173)</f>
        <v>0</v>
      </c>
      <c r="BB73" s="9" t="e">
        <f>-LN(Пуассон!AP74)/#REF!</f>
        <v>#REF!</v>
      </c>
      <c r="BD73">
        <v>230</v>
      </c>
    </row>
    <row r="74" spans="1:56" x14ac:dyDescent="0.3">
      <c r="A74">
        <v>0.82464064455092012</v>
      </c>
      <c r="B74" s="35">
        <f t="shared" si="16"/>
        <v>7</v>
      </c>
      <c r="AP74" s="47">
        <v>0.31251926448678852</v>
      </c>
      <c r="AQ74" s="47">
        <f>1-EXP(-Пуассон!AP174)</f>
        <v>0</v>
      </c>
      <c r="BB74" s="9" t="e">
        <f>-LN(Пуассон!AP75)/#REF!</f>
        <v>#REF!</v>
      </c>
      <c r="BD74">
        <v>232</v>
      </c>
    </row>
    <row r="75" spans="1:56" x14ac:dyDescent="0.3">
      <c r="A75">
        <v>0.61290322580645162</v>
      </c>
      <c r="B75" s="35">
        <f t="shared" si="16"/>
        <v>5</v>
      </c>
      <c r="AP75" s="47">
        <v>0.32574146711644764</v>
      </c>
      <c r="AQ75" s="47">
        <f>1-EXP(-Пуассон!AP175)</f>
        <v>0</v>
      </c>
      <c r="BB75" s="9" t="e">
        <f>-LN(Пуассон!AP76)/#REF!</f>
        <v>#REF!</v>
      </c>
      <c r="BD75">
        <v>234</v>
      </c>
    </row>
    <row r="76" spans="1:56" x14ac:dyDescent="0.3">
      <c r="A76">
        <v>0.25888851588488421</v>
      </c>
      <c r="B76" s="35">
        <f t="shared" si="16"/>
        <v>3</v>
      </c>
      <c r="AP76" s="47">
        <v>0.3293286532113453</v>
      </c>
      <c r="AQ76" s="47">
        <f>1-EXP(-Пуассон!AP176)</f>
        <v>0</v>
      </c>
      <c r="BB76" s="9" t="e">
        <f>-LN(Пуассон!AP77)/#REF!</f>
        <v>#REF!</v>
      </c>
      <c r="BD76">
        <v>236</v>
      </c>
    </row>
    <row r="77" spans="1:56" x14ac:dyDescent="0.3">
      <c r="A77">
        <v>0.65712454603717152</v>
      </c>
      <c r="B77" s="35">
        <f t="shared" si="16"/>
        <v>6</v>
      </c>
      <c r="AP77" s="47">
        <v>0.35190694684055468</v>
      </c>
      <c r="AQ77" s="47">
        <f>1-EXP(-Пуассон!AP177)</f>
        <v>0</v>
      </c>
      <c r="BB77" s="9" t="e">
        <f>-LN(Пуассон!AP78)/#REF!</f>
        <v>#REF!</v>
      </c>
      <c r="BD77">
        <v>238</v>
      </c>
    </row>
    <row r="78" spans="1:56" x14ac:dyDescent="0.3">
      <c r="A78">
        <v>0.84774315622425001</v>
      </c>
      <c r="B78" s="35">
        <f t="shared" si="16"/>
        <v>7</v>
      </c>
      <c r="AP78" s="47">
        <v>0.35721162956350588</v>
      </c>
      <c r="AQ78" s="47">
        <f>1-EXP(-Пуассон!AP178)</f>
        <v>0</v>
      </c>
      <c r="BB78" s="9" t="e">
        <f>-LN(Пуассон!AP79)/#REF!</f>
        <v>#REF!</v>
      </c>
      <c r="BD78">
        <v>240</v>
      </c>
    </row>
    <row r="79" spans="1:56" x14ac:dyDescent="0.3">
      <c r="A79">
        <v>0.43778801843317972</v>
      </c>
      <c r="B79" s="35">
        <f t="shared" si="16"/>
        <v>4</v>
      </c>
      <c r="AP79" s="47">
        <v>0.35741963789058873</v>
      </c>
      <c r="AQ79" s="47">
        <f>1-EXP(-Пуассон!AP179)</f>
        <v>0</v>
      </c>
      <c r="BB79" s="9" t="e">
        <f>-LN(Пуассон!AP80)/#REF!</f>
        <v>#REF!</v>
      </c>
      <c r="BD79">
        <v>242</v>
      </c>
    </row>
    <row r="80" spans="1:56" x14ac:dyDescent="0.3">
      <c r="A80">
        <v>0.72838526566362494</v>
      </c>
      <c r="B80" s="35">
        <f t="shared" si="16"/>
        <v>6</v>
      </c>
      <c r="AP80" s="47">
        <v>0.37402652372130757</v>
      </c>
      <c r="AQ80" s="47">
        <f>1-EXP(-Пуассон!AP180)</f>
        <v>0</v>
      </c>
      <c r="BB80" s="9" t="e">
        <f>-LN(Пуассон!AP81)/#REF!</f>
        <v>#REF!</v>
      </c>
      <c r="BD80">
        <v>244</v>
      </c>
    </row>
    <row r="81" spans="1:56" x14ac:dyDescent="0.3">
      <c r="A81">
        <v>0.53532517471846675</v>
      </c>
      <c r="B81" s="35">
        <f t="shared" si="16"/>
        <v>5</v>
      </c>
      <c r="AP81" s="47">
        <v>0.38501583196326461</v>
      </c>
      <c r="AQ81" s="47">
        <f>1-EXP(-Пуассон!AP181)</f>
        <v>0</v>
      </c>
      <c r="BB81" s="9" t="e">
        <f>-LN(Пуассон!AP82)/#REF!</f>
        <v>#REF!</v>
      </c>
      <c r="BD81">
        <v>246</v>
      </c>
    </row>
    <row r="82" spans="1:56" x14ac:dyDescent="0.3">
      <c r="A82">
        <v>0.99597155674916837</v>
      </c>
      <c r="B82" s="35">
        <f t="shared" si="16"/>
        <v>100</v>
      </c>
      <c r="AP82" s="47">
        <v>0.3895346833727138</v>
      </c>
      <c r="AQ82" s="47">
        <f>1-EXP(-Пуассон!AP182)</f>
        <v>0</v>
      </c>
      <c r="BB82" s="9" t="e">
        <f>-LN(Пуассон!AP83)/#REF!</f>
        <v>#REF!</v>
      </c>
      <c r="BD82">
        <v>248</v>
      </c>
    </row>
    <row r="83" spans="1:56" x14ac:dyDescent="0.3">
      <c r="A83">
        <v>0.71715445417645807</v>
      </c>
      <c r="B83" s="35">
        <f t="shared" si="16"/>
        <v>6</v>
      </c>
      <c r="AP83" s="47">
        <v>0.39758476404774629</v>
      </c>
      <c r="AQ83" s="47">
        <f>1-EXP(-Пуассон!AP183)</f>
        <v>0</v>
      </c>
      <c r="BB83" s="9" t="e">
        <f>-LN(Пуассон!AP84)/#REF!</f>
        <v>#REF!</v>
      </c>
      <c r="BD83">
        <v>250</v>
      </c>
    </row>
    <row r="84" spans="1:56" x14ac:dyDescent="0.3">
      <c r="A84">
        <v>0.50148014770958582</v>
      </c>
      <c r="B84" s="35">
        <f t="shared" si="16"/>
        <v>5</v>
      </c>
      <c r="AP84" s="47">
        <v>0.39929925524620868</v>
      </c>
      <c r="AQ84" s="47">
        <f>1-EXP(-Пуассон!AP184)</f>
        <v>0</v>
      </c>
      <c r="BB84" s="9" t="e">
        <f>-LN(Пуассон!AP85)/#REF!</f>
        <v>#REF!</v>
      </c>
      <c r="BD84">
        <v>252</v>
      </c>
    </row>
    <row r="85" spans="1:56" x14ac:dyDescent="0.3">
      <c r="A85">
        <v>3.2776879177220983E-2</v>
      </c>
      <c r="B85" s="35">
        <f t="shared" si="16"/>
        <v>1</v>
      </c>
      <c r="AP85" s="47">
        <v>0.41005398103919161</v>
      </c>
      <c r="AQ85" s="47">
        <f>1-EXP(-Пуассон!AP185)</f>
        <v>0</v>
      </c>
      <c r="BB85" s="9" t="e">
        <f>-LN(Пуассон!AP86)/#REF!</f>
        <v>#REF!</v>
      </c>
      <c r="BD85">
        <v>254</v>
      </c>
    </row>
    <row r="86" spans="1:56" x14ac:dyDescent="0.3">
      <c r="A86">
        <v>0.10199285866878262</v>
      </c>
      <c r="B86" s="35">
        <f t="shared" si="16"/>
        <v>2</v>
      </c>
      <c r="AP86" s="47">
        <v>0.41858608794854096</v>
      </c>
      <c r="AQ86" s="47">
        <f>1-EXP(-Пуассон!AP186)</f>
        <v>0</v>
      </c>
      <c r="BB86" s="9" t="e">
        <f>-LN(Пуассон!AP87)/#REF!</f>
        <v>#REF!</v>
      </c>
      <c r="BD86">
        <v>256</v>
      </c>
    </row>
    <row r="87" spans="1:56" x14ac:dyDescent="0.3">
      <c r="A87">
        <v>0.45719779045991393</v>
      </c>
      <c r="B87" s="35">
        <f t="shared" si="16"/>
        <v>5</v>
      </c>
      <c r="AP87" s="47">
        <v>0.42822339290932138</v>
      </c>
      <c r="AQ87" s="47">
        <f>1-EXP(-Пуассон!AP187)</f>
        <v>0</v>
      </c>
      <c r="BB87" s="9" t="e">
        <f>-LN(Пуассон!AP88)/#REF!</f>
        <v>#REF!</v>
      </c>
      <c r="BD87">
        <v>258</v>
      </c>
    </row>
    <row r="88" spans="1:56" x14ac:dyDescent="0.3">
      <c r="A88">
        <v>0.54640339365825374</v>
      </c>
      <c r="B88" s="35">
        <f t="shared" si="16"/>
        <v>5</v>
      </c>
      <c r="AP88" s="47">
        <v>0.43479412741141493</v>
      </c>
      <c r="AQ88" s="47">
        <f>1-EXP(-Пуассон!AP188)</f>
        <v>0</v>
      </c>
      <c r="BB88" s="9" t="e">
        <f>-LN(Пуассон!AP89)/#REF!</f>
        <v>#REF!</v>
      </c>
      <c r="BD88">
        <v>260</v>
      </c>
    </row>
    <row r="89" spans="1:56" x14ac:dyDescent="0.3">
      <c r="A89">
        <v>0.78450880458998384</v>
      </c>
      <c r="B89" s="35">
        <f t="shared" si="16"/>
        <v>7</v>
      </c>
      <c r="AP89" s="47">
        <v>0.43947574625559943</v>
      </c>
      <c r="AQ89" s="47">
        <f>1-EXP(-Пуассон!AP189)</f>
        <v>0</v>
      </c>
      <c r="BB89" s="9" t="e">
        <f>-LN(Пуассон!AP90)/#REF!</f>
        <v>#REF!</v>
      </c>
      <c r="BD89">
        <v>262</v>
      </c>
    </row>
    <row r="90" spans="1:56" x14ac:dyDescent="0.3">
      <c r="A90">
        <v>0.14233832819605091</v>
      </c>
      <c r="B90" s="35">
        <f t="shared" si="16"/>
        <v>3</v>
      </c>
      <c r="AP90" s="47">
        <v>0.45281861734667334</v>
      </c>
      <c r="AQ90" s="47">
        <f>1-EXP(-Пуассон!AP190)</f>
        <v>0</v>
      </c>
      <c r="BB90" s="9" t="e">
        <f>-LN(Пуассон!AP91)/#REF!</f>
        <v>#REF!</v>
      </c>
      <c r="BD90">
        <v>264</v>
      </c>
    </row>
    <row r="91" spans="1:56" x14ac:dyDescent="0.3">
      <c r="A91">
        <v>0.58433790093691829</v>
      </c>
      <c r="B91" s="35">
        <f t="shared" si="16"/>
        <v>5</v>
      </c>
      <c r="AP91" s="47">
        <v>0.4618845592341177</v>
      </c>
      <c r="AQ91" s="47">
        <f>1-EXP(-Пуассон!AP191)</f>
        <v>0</v>
      </c>
      <c r="BB91" s="9" t="e">
        <f>-LN(Пуассон!AP92)/#REF!</f>
        <v>#REF!</v>
      </c>
      <c r="BD91">
        <v>266</v>
      </c>
    </row>
    <row r="92" spans="1:56" x14ac:dyDescent="0.3">
      <c r="A92">
        <v>1.5961180455946532E-2</v>
      </c>
      <c r="B92" s="35">
        <f t="shared" si="16"/>
        <v>1</v>
      </c>
      <c r="AP92" s="47">
        <v>0.46192522699886451</v>
      </c>
      <c r="AQ92" s="47">
        <f>1-EXP(-Пуассон!AP192)</f>
        <v>0</v>
      </c>
      <c r="BB92" s="9" t="e">
        <f>-LN(Пуассон!AP93)/#REF!</f>
        <v>#REF!</v>
      </c>
      <c r="BD92">
        <v>268</v>
      </c>
    </row>
    <row r="93" spans="1:56" x14ac:dyDescent="0.3">
      <c r="A93">
        <v>3.5645619067964721E-2</v>
      </c>
      <c r="B93" s="35">
        <f t="shared" si="16"/>
        <v>1</v>
      </c>
      <c r="AP93" s="47">
        <v>0.47204140148463347</v>
      </c>
      <c r="AQ93" s="47">
        <f>1-EXP(-Пуассон!AP193)</f>
        <v>0</v>
      </c>
      <c r="BB93" s="9" t="e">
        <f>-LN(Пуассон!AP94)/#REF!</f>
        <v>#REF!</v>
      </c>
      <c r="BD93">
        <v>270</v>
      </c>
    </row>
    <row r="94" spans="1:56" x14ac:dyDescent="0.3">
      <c r="A94">
        <v>0.77065340128788107</v>
      </c>
      <c r="B94" s="35">
        <f t="shared" si="16"/>
        <v>7</v>
      </c>
      <c r="AP94" s="47">
        <v>0.52801206069011097</v>
      </c>
      <c r="AQ94" s="47">
        <f>1-EXP(-Пуассон!AP194)</f>
        <v>0</v>
      </c>
      <c r="BB94" s="9" t="e">
        <f>-LN(Пуассон!AP95)/#REF!</f>
        <v>#REF!</v>
      </c>
      <c r="BD94">
        <v>272</v>
      </c>
    </row>
    <row r="95" spans="1:56" x14ac:dyDescent="0.3">
      <c r="A95">
        <v>0.47029023102511675</v>
      </c>
      <c r="B95" s="35">
        <f t="shared" si="16"/>
        <v>5</v>
      </c>
      <c r="AP95" s="47">
        <v>0.55372326859538867</v>
      </c>
      <c r="AQ95" s="47">
        <f>1-EXP(-Пуассон!AP195)</f>
        <v>0</v>
      </c>
      <c r="BB95" s="9" t="e">
        <f>-LN(Пуассон!AP96)/#REF!</f>
        <v>#REF!</v>
      </c>
      <c r="BD95">
        <v>274</v>
      </c>
    </row>
    <row r="96" spans="1:56" x14ac:dyDescent="0.3">
      <c r="A96">
        <v>0.29752494888149661</v>
      </c>
      <c r="B96" s="35">
        <f t="shared" si="16"/>
        <v>4</v>
      </c>
      <c r="AP96" s="47">
        <v>0.56141758507842476</v>
      </c>
      <c r="AQ96" s="47">
        <f>1-EXP(-Пуассон!AP196)</f>
        <v>0</v>
      </c>
      <c r="BB96" s="9" t="e">
        <f>-LN(Пуассон!AP97)/#REF!</f>
        <v>#REF!</v>
      </c>
      <c r="BD96">
        <v>276</v>
      </c>
    </row>
    <row r="97" spans="1:56" x14ac:dyDescent="0.3">
      <c r="A97">
        <v>0.61687063203833126</v>
      </c>
      <c r="B97" s="35">
        <f t="shared" si="16"/>
        <v>6</v>
      </c>
      <c r="AP97" s="47">
        <v>0.57019294469280624</v>
      </c>
      <c r="AQ97" s="47">
        <f>1-EXP(-Пуассон!AP197)</f>
        <v>0</v>
      </c>
      <c r="BB97" s="9" t="e">
        <f>-LN(Пуассон!AP98)/#REF!</f>
        <v>#REF!</v>
      </c>
      <c r="BD97">
        <v>278</v>
      </c>
    </row>
    <row r="98" spans="1:56" x14ac:dyDescent="0.3">
      <c r="A98">
        <v>1.6907254249702446E-2</v>
      </c>
      <c r="B98" s="35">
        <f t="shared" si="16"/>
        <v>1</v>
      </c>
      <c r="AP98" s="47">
        <v>0.57961057306108754</v>
      </c>
      <c r="AQ98" s="47">
        <f>1-EXP(-Пуассон!AP198)</f>
        <v>0</v>
      </c>
      <c r="BB98" s="9" t="e">
        <f>-LN(Пуассон!AP99)/#REF!</f>
        <v>#REF!</v>
      </c>
      <c r="BD98">
        <v>280</v>
      </c>
    </row>
    <row r="99" spans="1:56" x14ac:dyDescent="0.3">
      <c r="A99">
        <v>0.95901364177373583</v>
      </c>
      <c r="B99" s="35">
        <f t="shared" si="16"/>
        <v>9</v>
      </c>
      <c r="AP99" s="47">
        <v>0.59677537566953698</v>
      </c>
      <c r="AQ99" s="47">
        <f>1-EXP(-Пуассон!AP199)</f>
        <v>0</v>
      </c>
      <c r="BB99" s="9" t="e">
        <f>-LN(Пуассон!AP100)/#REF!</f>
        <v>#REF!</v>
      </c>
      <c r="BD99">
        <v>282</v>
      </c>
    </row>
    <row r="100" spans="1:56" x14ac:dyDescent="0.3">
      <c r="A100">
        <v>0.55705435346537679</v>
      </c>
      <c r="B100" s="35">
        <f t="shared" si="16"/>
        <v>5</v>
      </c>
      <c r="AP100" s="47">
        <v>0.61001721006364584</v>
      </c>
      <c r="AQ100" s="47">
        <f>1-EXP(-Пуассон!AP200)</f>
        <v>0</v>
      </c>
      <c r="BB100" s="9" t="e">
        <f>-LN(Пуассон!AP101)/#REF!</f>
        <v>#REF!</v>
      </c>
      <c r="BD100">
        <v>284</v>
      </c>
    </row>
    <row r="101" spans="1:56" x14ac:dyDescent="0.3">
      <c r="A101">
        <v>0.43702505569627981</v>
      </c>
      <c r="B101" s="35">
        <f t="shared" si="16"/>
        <v>4</v>
      </c>
      <c r="AP101" s="47">
        <v>0.64375909777556573</v>
      </c>
      <c r="AQ101" s="47">
        <f>1-EXP(-Пуассон!AP201)</f>
        <v>0</v>
      </c>
      <c r="BB101" s="9" t="e">
        <f>-LN(Пуассон!AP102)/#REF!</f>
        <v>#REF!</v>
      </c>
      <c r="BD101">
        <v>286</v>
      </c>
    </row>
    <row r="102" spans="1:56" x14ac:dyDescent="0.3">
      <c r="A102">
        <v>0.43430890835291602</v>
      </c>
      <c r="B102" s="35">
        <f t="shared" si="16"/>
        <v>4</v>
      </c>
      <c r="AP102" s="47">
        <v>0.6533700144728104</v>
      </c>
      <c r="AQ102" s="47">
        <f>1-EXP(-Пуассон!AP202)</f>
        <v>0</v>
      </c>
      <c r="BB102" s="9" t="e">
        <f>-LN(Пуассон!AP103)/#REF!</f>
        <v>#REF!</v>
      </c>
      <c r="BD102">
        <v>288</v>
      </c>
    </row>
    <row r="103" spans="1:56" x14ac:dyDescent="0.3">
      <c r="A103">
        <v>5.1759392071291238E-2</v>
      </c>
      <c r="B103" s="35">
        <f t="shared" si="16"/>
        <v>2</v>
      </c>
      <c r="AP103" s="47">
        <v>0.81602856350828912</v>
      </c>
      <c r="AQ103" s="47">
        <f>1-EXP(-Пуассон!AP203)</f>
        <v>0</v>
      </c>
      <c r="BB103" s="9" t="e">
        <f>-LN(Пуассон!AP104)/#REF!</f>
        <v>#REF!</v>
      </c>
      <c r="BD103">
        <v>290</v>
      </c>
    </row>
    <row r="104" spans="1:56" x14ac:dyDescent="0.3">
      <c r="A104">
        <v>0.30845057527390363</v>
      </c>
      <c r="B104" s="35">
        <f t="shared" si="16"/>
        <v>4</v>
      </c>
      <c r="AP104" s="47">
        <v>0.84081268839452461</v>
      </c>
      <c r="AQ104" s="47">
        <f>1-EXP(-Пуассон!AP204)</f>
        <v>0</v>
      </c>
      <c r="BB104" s="9" t="e">
        <f>-LN(Пуассон!AP105)/#REF!</f>
        <v>#REF!</v>
      </c>
      <c r="BD104">
        <v>292</v>
      </c>
    </row>
    <row r="105" spans="1:56" x14ac:dyDescent="0.3">
      <c r="A105">
        <v>0.89996032593768116</v>
      </c>
      <c r="B105" s="35">
        <f t="shared" si="16"/>
        <v>8</v>
      </c>
      <c r="AP105" s="47">
        <v>0.92844493025832231</v>
      </c>
      <c r="AQ105" s="47">
        <f>1-EXP(-Пуассон!AP205)</f>
        <v>0</v>
      </c>
      <c r="BB105" s="9" t="e">
        <f>-LN(Пуассон!AP106)/#REF!</f>
        <v>#REF!</v>
      </c>
      <c r="BD105">
        <v>294</v>
      </c>
    </row>
    <row r="106" spans="1:56" x14ac:dyDescent="0.3">
      <c r="A106">
        <v>0.47401348918118841</v>
      </c>
      <c r="B106" s="35">
        <f t="shared" si="16"/>
        <v>5</v>
      </c>
      <c r="AP106" s="47">
        <v>1.0052250986162257</v>
      </c>
      <c r="AQ106" s="47">
        <f>1-EXP(-Пуассон!AP206)</f>
        <v>0</v>
      </c>
      <c r="BB106" s="9" t="e">
        <f>-LN(Пуассон!AP107)/#REF!</f>
        <v>#REF!</v>
      </c>
      <c r="BD106">
        <v>296</v>
      </c>
    </row>
    <row r="107" spans="1:56" x14ac:dyDescent="0.3">
      <c r="A107">
        <v>0.90707113864558853</v>
      </c>
      <c r="B107" s="35">
        <f t="shared" si="16"/>
        <v>8</v>
      </c>
      <c r="AP107" s="47">
        <v>1.0479022692236188</v>
      </c>
      <c r="AQ107" s="47">
        <f>1-EXP(-Пуассон!AP207)</f>
        <v>0</v>
      </c>
      <c r="BB107" s="9" t="e">
        <f>-LN(Пуассон!AP108)/#REF!</f>
        <v>#REF!</v>
      </c>
      <c r="BD107">
        <v>298</v>
      </c>
    </row>
    <row r="108" spans="1:56" x14ac:dyDescent="0.3">
      <c r="A108">
        <v>4.000976592303232E-2</v>
      </c>
      <c r="B108" s="35">
        <f t="shared" si="16"/>
        <v>1</v>
      </c>
      <c r="AP108" s="47">
        <v>1.0560211041873606</v>
      </c>
      <c r="AQ108" s="47">
        <f>1-EXP(-Пуассон!AP208)</f>
        <v>0</v>
      </c>
      <c r="BB108" s="9" t="e">
        <f>-LN(Пуассон!AP109)/#REF!</f>
        <v>#REF!</v>
      </c>
      <c r="BD108">
        <v>300</v>
      </c>
    </row>
    <row r="109" spans="1:56" x14ac:dyDescent="0.3">
      <c r="A109">
        <v>0.15094454786828213</v>
      </c>
      <c r="B109" s="35">
        <f t="shared" si="16"/>
        <v>3</v>
      </c>
      <c r="AP109" s="47">
        <v>1.0890262267432689</v>
      </c>
      <c r="AQ109" s="47">
        <f>1-EXP(-Пуассон!AP209)</f>
        <v>0</v>
      </c>
      <c r="BB109" s="9" t="e">
        <f>-LN(Пуассон!AP110)/#REF!</f>
        <v>#REF!</v>
      </c>
    </row>
    <row r="110" spans="1:56" x14ac:dyDescent="0.3">
      <c r="A110">
        <v>0.37040314951017794</v>
      </c>
      <c r="B110" s="35">
        <f t="shared" si="16"/>
        <v>4</v>
      </c>
      <c r="AP110" s="47">
        <v>1.2585905128637498</v>
      </c>
      <c r="AQ110" s="47">
        <f>1-EXP(-Пуассон!AP210)</f>
        <v>0</v>
      </c>
      <c r="BB110" s="9" t="e">
        <f>-LN(Пуассон!AP111)/#REF!</f>
        <v>#REF!</v>
      </c>
    </row>
    <row r="111" spans="1:56" x14ac:dyDescent="0.3">
      <c r="A111">
        <v>0.31064790795617542</v>
      </c>
      <c r="B111" s="35">
        <f t="shared" si="16"/>
        <v>4</v>
      </c>
      <c r="AP111" s="47">
        <v>1.3257274207360805</v>
      </c>
      <c r="AQ111" s="47">
        <f>1-EXP(-Пуассон!AP211)</f>
        <v>0</v>
      </c>
    </row>
    <row r="112" spans="1:56" x14ac:dyDescent="0.3">
      <c r="A112">
        <v>0.42796105838190862</v>
      </c>
      <c r="B112" s="35">
        <f t="shared" si="16"/>
        <v>4</v>
      </c>
      <c r="AP112" s="47">
        <v>1.7310568344261963</v>
      </c>
      <c r="AQ112" s="47">
        <f>1-EXP(-Пуассон!AP212)</f>
        <v>0</v>
      </c>
    </row>
    <row r="113" spans="1:43" x14ac:dyDescent="0.3">
      <c r="A113">
        <v>0.56004516739402443</v>
      </c>
      <c r="B113" s="35">
        <f t="shared" si="16"/>
        <v>5</v>
      </c>
      <c r="AP113" s="47">
        <v>2.2278683745503587</v>
      </c>
      <c r="AQ113" s="47">
        <f>1-EXP(-Пуассон!AP213)</f>
        <v>0</v>
      </c>
    </row>
    <row r="114" spans="1:43" x14ac:dyDescent="0.3">
      <c r="A114">
        <v>0.31675160985137485</v>
      </c>
      <c r="B114" s="35">
        <f t="shared" si="16"/>
        <v>4</v>
      </c>
    </row>
    <row r="115" spans="1:43" x14ac:dyDescent="0.3">
      <c r="A115">
        <v>0.2729880672627949</v>
      </c>
      <c r="B115" s="35">
        <f t="shared" si="16"/>
        <v>4</v>
      </c>
    </row>
    <row r="116" spans="1:43" x14ac:dyDescent="0.3">
      <c r="A116">
        <v>0.16995757927182836</v>
      </c>
      <c r="B116" s="35">
        <f t="shared" si="16"/>
        <v>3</v>
      </c>
    </row>
    <row r="117" spans="1:43" x14ac:dyDescent="0.3">
      <c r="A117">
        <v>0.34742271187475204</v>
      </c>
      <c r="B117" s="35">
        <f t="shared" si="16"/>
        <v>4</v>
      </c>
    </row>
    <row r="118" spans="1:43" x14ac:dyDescent="0.3">
      <c r="A118">
        <v>0.21347697378460037</v>
      </c>
      <c r="B118" s="35">
        <f t="shared" si="16"/>
        <v>3</v>
      </c>
    </row>
    <row r="119" spans="1:43" x14ac:dyDescent="0.3">
      <c r="A119">
        <v>0.90975676747947631</v>
      </c>
      <c r="B119" s="35">
        <f t="shared" si="16"/>
        <v>8</v>
      </c>
    </row>
    <row r="120" spans="1:43" x14ac:dyDescent="0.3">
      <c r="A120">
        <v>0.96835230567339092</v>
      </c>
      <c r="B120" s="35">
        <f t="shared" si="16"/>
        <v>10</v>
      </c>
    </row>
    <row r="121" spans="1:43" x14ac:dyDescent="0.3">
      <c r="A121">
        <v>0.75795770134586626</v>
      </c>
      <c r="B121" s="35">
        <f t="shared" si="16"/>
        <v>6</v>
      </c>
    </row>
    <row r="122" spans="1:43" x14ac:dyDescent="0.3">
      <c r="A122">
        <v>0.76982940153202917</v>
      </c>
      <c r="B122" s="35">
        <f t="shared" si="16"/>
        <v>7</v>
      </c>
    </row>
    <row r="123" spans="1:43" x14ac:dyDescent="0.3">
      <c r="A123">
        <v>0.26166570024719993</v>
      </c>
      <c r="B123" s="35">
        <f t="shared" si="16"/>
        <v>3</v>
      </c>
    </row>
    <row r="124" spans="1:43" x14ac:dyDescent="0.3">
      <c r="A124">
        <v>0.69551683095797601</v>
      </c>
      <c r="B124" s="35">
        <f t="shared" si="16"/>
        <v>6</v>
      </c>
    </row>
    <row r="125" spans="1:43" x14ac:dyDescent="0.3">
      <c r="A125">
        <v>0.69069490646076848</v>
      </c>
      <c r="B125" s="35">
        <f t="shared" si="16"/>
        <v>6</v>
      </c>
    </row>
    <row r="126" spans="1:43" x14ac:dyDescent="0.3">
      <c r="A126">
        <v>0.24027222510452589</v>
      </c>
      <c r="B126" s="35">
        <f t="shared" si="16"/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26"/>
  <sheetViews>
    <sheetView topLeftCell="AA1" zoomScale="80" zoomScaleNormal="80" workbookViewId="0">
      <selection activeCell="AT7" sqref="AT7"/>
    </sheetView>
  </sheetViews>
  <sheetFormatPr defaultRowHeight="14.4" x14ac:dyDescent="0.3"/>
  <cols>
    <col min="7" max="7" width="13" customWidth="1"/>
    <col min="14" max="14" width="13.5546875" customWidth="1"/>
    <col min="23" max="23" width="9.109375" style="19"/>
    <col min="29" max="37" width="12.109375" customWidth="1"/>
    <col min="38" max="38" width="22.6640625" customWidth="1"/>
    <col min="43" max="43" width="13.88671875" customWidth="1"/>
    <col min="44" max="44" width="15.109375" customWidth="1"/>
  </cols>
  <sheetData>
    <row r="1" spans="1:44" ht="18" x14ac:dyDescent="0.35">
      <c r="A1" s="1" t="s">
        <v>0</v>
      </c>
      <c r="B1">
        <v>2.5</v>
      </c>
      <c r="L1" t="s">
        <v>40</v>
      </c>
      <c r="P1">
        <f>1+3.332*LOG10(B2)</f>
        <v>9.3471597277619267</v>
      </c>
      <c r="AO1" s="26" t="s">
        <v>55</v>
      </c>
    </row>
    <row r="2" spans="1:44" x14ac:dyDescent="0.3">
      <c r="A2" s="6" t="s">
        <v>19</v>
      </c>
      <c r="B2">
        <v>320</v>
      </c>
    </row>
    <row r="3" spans="1:44" ht="20.399999999999999" x14ac:dyDescent="0.45">
      <c r="W3" s="13"/>
      <c r="AO3" s="13" t="s">
        <v>57</v>
      </c>
      <c r="AP3" s="23">
        <v>0</v>
      </c>
    </row>
    <row r="4" spans="1:44" ht="21" thickBot="1" x14ac:dyDescent="0.5">
      <c r="A4" s="12" t="s">
        <v>29</v>
      </c>
      <c r="B4" s="13" t="s">
        <v>25</v>
      </c>
      <c r="D4" t="s">
        <v>34</v>
      </c>
      <c r="G4" t="s">
        <v>35</v>
      </c>
      <c r="W4" s="13" t="s">
        <v>25</v>
      </c>
      <c r="X4" t="s">
        <v>53</v>
      </c>
      <c r="Y4" t="s">
        <v>54</v>
      </c>
      <c r="AO4" s="27" t="s">
        <v>29</v>
      </c>
      <c r="AP4" s="14" t="s">
        <v>56</v>
      </c>
      <c r="AQ4" s="14" t="s">
        <v>58</v>
      </c>
      <c r="AR4" s="10" t="s">
        <v>59</v>
      </c>
    </row>
    <row r="5" spans="1:44" ht="21" customHeight="1" x14ac:dyDescent="0.45">
      <c r="A5">
        <v>0.92629779961546677</v>
      </c>
      <c r="B5">
        <f>-LN(A5)/$B$1</f>
        <v>3.062379927223538E-2</v>
      </c>
      <c r="D5" s="10" t="s">
        <v>20</v>
      </c>
      <c r="E5" s="9">
        <f>AVERAGE(B5:B324)</f>
        <v>0.3715486653640504</v>
      </c>
      <c r="G5" s="9" t="s">
        <v>36</v>
      </c>
      <c r="H5" s="9">
        <f>1/$B$1</f>
        <v>0.4</v>
      </c>
      <c r="L5" s="4"/>
      <c r="M5" s="4"/>
      <c r="N5" s="4"/>
      <c r="O5" s="20"/>
      <c r="W5" s="19">
        <v>5.4971072494478565E-4</v>
      </c>
      <c r="X5" s="19">
        <f>1-EXP(-AG1015*$B$1)</f>
        <v>0</v>
      </c>
      <c r="Y5">
        <v>0</v>
      </c>
      <c r="AO5" s="27"/>
      <c r="AP5" s="14"/>
      <c r="AQ5" s="28">
        <v>1</v>
      </c>
      <c r="AR5" s="9">
        <v>0</v>
      </c>
    </row>
    <row r="6" spans="1:44" ht="19.8" x14ac:dyDescent="0.35">
      <c r="A6">
        <v>0.33262123477889338</v>
      </c>
      <c r="B6" s="48">
        <f t="shared" ref="B6:B69" si="0">-LN(A6)/$B$1</f>
        <v>0.44030034778642896</v>
      </c>
      <c r="D6" s="10" t="s">
        <v>21</v>
      </c>
      <c r="E6" s="9">
        <f>_xlfn.VAR.S(B5:B324)</f>
        <v>0.14050487391854616</v>
      </c>
      <c r="G6" s="9" t="s">
        <v>37</v>
      </c>
      <c r="H6" s="54">
        <f>1/$B$1*$B$1</f>
        <v>1</v>
      </c>
      <c r="L6" s="2"/>
      <c r="M6" s="2"/>
      <c r="N6" s="17"/>
      <c r="R6" s="19"/>
      <c r="U6" s="16"/>
      <c r="V6" s="16"/>
      <c r="W6" s="19">
        <v>1.210362350887041E-3</v>
      </c>
      <c r="X6" s="19">
        <f t="shared" ref="X6:X69" si="1">1-EXP(-W6*$B$1)</f>
        <v>3.0213324381237472E-3</v>
      </c>
      <c r="Y6">
        <f>1/320</f>
        <v>3.1250000000000002E-3</v>
      </c>
      <c r="AO6">
        <v>0.42481765190588094</v>
      </c>
      <c r="AP6" s="9">
        <f>-LN(AO6)/$B$1</f>
        <v>0.34243810258678925</v>
      </c>
      <c r="AQ6" s="28">
        <v>2</v>
      </c>
      <c r="AR6" s="9">
        <f>+AR5+AP6</f>
        <v>0.34243810258678925</v>
      </c>
    </row>
    <row r="7" spans="1:44" ht="18" x14ac:dyDescent="0.35">
      <c r="A7">
        <v>0.6437269203772088</v>
      </c>
      <c r="B7" s="48">
        <f t="shared" si="0"/>
        <v>0.17619227179524513</v>
      </c>
      <c r="C7" s="48"/>
      <c r="D7" s="10" t="s">
        <v>22</v>
      </c>
      <c r="E7" s="9">
        <f>_xlfn.STDEV.S(B5:B324)</f>
        <v>0.37483979767168019</v>
      </c>
      <c r="G7" s="21" t="s">
        <v>38</v>
      </c>
      <c r="H7" s="54">
        <f t="shared" ref="H7" si="2">1/$B$1</f>
        <v>0.4</v>
      </c>
      <c r="L7" s="2"/>
      <c r="M7" s="2"/>
      <c r="N7" s="17"/>
      <c r="R7" s="19"/>
      <c r="U7" s="16"/>
      <c r="V7" s="16"/>
      <c r="W7" s="19">
        <v>6.6345085833189156E-3</v>
      </c>
      <c r="X7" s="19">
        <f t="shared" si="1"/>
        <v>1.6449476607562463E-2</v>
      </c>
      <c r="Y7">
        <f>+Y6+1/320</f>
        <v>6.2500000000000003E-3</v>
      </c>
      <c r="AO7">
        <v>0.78759117404705958</v>
      </c>
      <c r="AP7" s="54">
        <f t="shared" ref="AP7:AP70" si="3">-LN(AO7)/$B$1</f>
        <v>9.5510455366497521E-2</v>
      </c>
      <c r="AQ7" s="28">
        <v>3</v>
      </c>
      <c r="AR7" s="54">
        <f t="shared" ref="AR7:AR70" si="4">+AR6+AP7</f>
        <v>0.4379485579532868</v>
      </c>
    </row>
    <row r="8" spans="1:44" ht="18" x14ac:dyDescent="0.35">
      <c r="A8">
        <v>1.586962492751854E-2</v>
      </c>
      <c r="B8" s="48">
        <f t="shared" si="0"/>
        <v>1.6573393515119643</v>
      </c>
      <c r="C8" s="48"/>
      <c r="D8" s="10" t="s">
        <v>23</v>
      </c>
      <c r="E8" s="9">
        <f>+E7/E5</f>
        <v>1.008857876812463</v>
      </c>
      <c r="G8" s="21" t="s">
        <v>39</v>
      </c>
      <c r="H8" s="9">
        <f>H7/H5</f>
        <v>1</v>
      </c>
      <c r="L8" s="2"/>
      <c r="M8" s="2"/>
      <c r="N8" s="17"/>
      <c r="R8" s="19"/>
      <c r="U8" s="16"/>
      <c r="V8" s="16"/>
      <c r="W8" s="19">
        <v>6.8083082819037407E-3</v>
      </c>
      <c r="X8" s="19">
        <f>1-EXP(-W8*$B$1)</f>
        <v>1.6876735740226412E-2</v>
      </c>
      <c r="Y8" s="48">
        <f t="shared" ref="Y8:Y71" si="5">+Y7+1/320</f>
        <v>9.3750000000000014E-3</v>
      </c>
      <c r="AO8">
        <v>0.33338419751579335</v>
      </c>
      <c r="AP8" s="54">
        <f t="shared" si="3"/>
        <v>0.43938388310471527</v>
      </c>
      <c r="AQ8" s="28">
        <v>4</v>
      </c>
      <c r="AR8" s="54">
        <f t="shared" si="4"/>
        <v>0.87733244105800212</v>
      </c>
    </row>
    <row r="9" spans="1:44" ht="15.6" x14ac:dyDescent="0.3">
      <c r="A9">
        <v>0.79506820886867891</v>
      </c>
      <c r="B9" s="48">
        <f t="shared" si="0"/>
        <v>9.1730948275636673E-2</v>
      </c>
      <c r="C9" s="48"/>
      <c r="L9" s="2"/>
      <c r="M9" s="2"/>
      <c r="N9" s="17"/>
      <c r="R9" s="19"/>
      <c r="U9" s="16"/>
      <c r="V9" s="16"/>
      <c r="W9" s="19">
        <v>8.1142186811594269E-3</v>
      </c>
      <c r="X9" s="19">
        <f t="shared" si="1"/>
        <v>2.0081179235206137E-2</v>
      </c>
      <c r="Y9" s="48">
        <f t="shared" si="5"/>
        <v>1.2500000000000001E-2</v>
      </c>
      <c r="AO9">
        <v>6.4729758598590051E-2</v>
      </c>
      <c r="AP9" s="54">
        <f t="shared" si="3"/>
        <v>1.0950136943162805</v>
      </c>
      <c r="AQ9" s="28">
        <v>5</v>
      </c>
      <c r="AR9" s="54">
        <f t="shared" si="4"/>
        <v>1.9723461353742826</v>
      </c>
    </row>
    <row r="10" spans="1:44" ht="15.6" x14ac:dyDescent="0.3">
      <c r="A10">
        <v>0.83462019714957125</v>
      </c>
      <c r="B10" s="48">
        <f t="shared" si="0"/>
        <v>7.2311404528679707E-2</v>
      </c>
      <c r="C10" s="48"/>
      <c r="L10" s="2"/>
      <c r="M10" s="2"/>
      <c r="N10" s="17"/>
      <c r="R10" s="19"/>
      <c r="U10" s="16"/>
      <c r="V10" s="16"/>
      <c r="W10" s="19">
        <v>8.2637374194670463E-3</v>
      </c>
      <c r="X10" s="19">
        <f t="shared" si="1"/>
        <v>2.0447401348918093E-2</v>
      </c>
      <c r="Y10" s="48">
        <f t="shared" si="5"/>
        <v>1.5625E-2</v>
      </c>
      <c r="AO10">
        <v>0.45127719962157048</v>
      </c>
      <c r="AP10" s="54">
        <f t="shared" si="3"/>
        <v>0.31826939799275855</v>
      </c>
      <c r="AQ10" s="28">
        <v>6</v>
      </c>
      <c r="AR10" s="54">
        <f t="shared" si="4"/>
        <v>2.290615533367041</v>
      </c>
    </row>
    <row r="11" spans="1:44" ht="15.6" x14ac:dyDescent="0.3">
      <c r="A11">
        <v>0.8929105502487259</v>
      </c>
      <c r="B11" s="48">
        <f t="shared" si="0"/>
        <v>4.5307548326940963E-2</v>
      </c>
      <c r="C11" s="48"/>
      <c r="L11" s="2"/>
      <c r="M11" s="2"/>
      <c r="N11" s="17"/>
      <c r="R11" s="19"/>
      <c r="U11" s="16"/>
      <c r="V11" s="16"/>
      <c r="W11" s="19">
        <v>8.4881203722470162E-3</v>
      </c>
      <c r="X11" s="19">
        <f t="shared" si="1"/>
        <v>2.0996734519486027E-2</v>
      </c>
      <c r="Y11" s="48">
        <f t="shared" si="5"/>
        <v>1.8749999999999999E-2</v>
      </c>
      <c r="AO11">
        <v>0.988952299569689</v>
      </c>
      <c r="AP11" s="54">
        <f t="shared" si="3"/>
        <v>4.443671797427013E-3</v>
      </c>
      <c r="AQ11" s="28">
        <v>7</v>
      </c>
      <c r="AR11" s="54">
        <f t="shared" si="4"/>
        <v>2.2950592051644683</v>
      </c>
    </row>
    <row r="12" spans="1:44" ht="16.2" thickBot="1" x14ac:dyDescent="0.35">
      <c r="A12">
        <v>0.76284066286202579</v>
      </c>
      <c r="B12" s="48">
        <f t="shared" si="0"/>
        <v>0.10828243972256464</v>
      </c>
      <c r="C12" s="48"/>
      <c r="L12" s="2"/>
      <c r="M12" s="2"/>
      <c r="N12" s="17"/>
      <c r="R12" s="19"/>
      <c r="U12" s="16"/>
      <c r="V12" s="16"/>
      <c r="W12" s="19">
        <v>9.7620067992549575E-3</v>
      </c>
      <c r="X12" s="19">
        <f t="shared" si="1"/>
        <v>2.4109622486037763E-2</v>
      </c>
      <c r="Y12" s="48">
        <f t="shared" si="5"/>
        <v>2.1874999999999999E-2</v>
      </c>
      <c r="AO12">
        <v>0.46732993560594499</v>
      </c>
      <c r="AP12" s="54">
        <f t="shared" si="3"/>
        <v>0.30428790821607049</v>
      </c>
      <c r="AQ12" s="28">
        <v>8</v>
      </c>
      <c r="AR12" s="54">
        <f t="shared" si="4"/>
        <v>2.5993471133805386</v>
      </c>
    </row>
    <row r="13" spans="1:44" ht="15.6" x14ac:dyDescent="0.3">
      <c r="A13">
        <v>0.79158909878841521</v>
      </c>
      <c r="B13" s="48">
        <f t="shared" si="0"/>
        <v>9.3485134583878818E-2</v>
      </c>
      <c r="C13" s="48"/>
      <c r="D13" s="51" t="s">
        <v>30</v>
      </c>
      <c r="E13" s="51" t="s">
        <v>32</v>
      </c>
      <c r="F13" s="51" t="s">
        <v>33</v>
      </c>
      <c r="L13" s="2"/>
      <c r="M13" s="2"/>
      <c r="N13" s="17"/>
      <c r="R13" s="19"/>
      <c r="U13" s="16"/>
      <c r="V13" s="16"/>
      <c r="W13" s="19">
        <v>1.1743326293220101E-2</v>
      </c>
      <c r="X13" s="19">
        <f t="shared" si="1"/>
        <v>2.8931546983245293E-2</v>
      </c>
      <c r="Y13" s="48">
        <f t="shared" si="5"/>
        <v>2.4999999999999998E-2</v>
      </c>
      <c r="AO13">
        <v>0.70863979003265476</v>
      </c>
      <c r="AP13" s="54">
        <f t="shared" si="3"/>
        <v>0.13776317404140057</v>
      </c>
      <c r="AQ13" s="28">
        <v>9</v>
      </c>
      <c r="AR13" s="54">
        <f t="shared" si="4"/>
        <v>2.7371102874219391</v>
      </c>
    </row>
    <row r="14" spans="1:44" ht="15.6" x14ac:dyDescent="0.3">
      <c r="A14">
        <v>0.97091586046937473</v>
      </c>
      <c r="B14" s="48">
        <f t="shared" si="0"/>
        <v>1.1806186758831216E-2</v>
      </c>
      <c r="C14" s="48"/>
      <c r="D14" s="50">
        <v>5.4971072494478565E-4</v>
      </c>
      <c r="E14" s="50">
        <v>1</v>
      </c>
      <c r="F14" s="58">
        <v>3.1250000000000002E-3</v>
      </c>
      <c r="J14" s="16"/>
      <c r="L14" s="2"/>
      <c r="M14" s="2"/>
      <c r="N14" s="17"/>
      <c r="R14" s="19"/>
      <c r="U14" s="16"/>
      <c r="V14" s="16"/>
      <c r="W14" s="19">
        <v>1.1806186758831216E-2</v>
      </c>
      <c r="X14" s="19">
        <f t="shared" si="1"/>
        <v>2.9084139530625275E-2</v>
      </c>
      <c r="Y14" s="48">
        <f t="shared" si="5"/>
        <v>2.8124999999999997E-2</v>
      </c>
      <c r="AO14">
        <v>0.60316782128360846</v>
      </c>
      <c r="AP14" s="54">
        <f t="shared" si="3"/>
        <v>0.20222392415589732</v>
      </c>
      <c r="AQ14" s="28">
        <v>10</v>
      </c>
      <c r="AR14" s="54">
        <f t="shared" si="4"/>
        <v>2.9393342115778363</v>
      </c>
    </row>
    <row r="15" spans="1:44" ht="15.6" x14ac:dyDescent="0.3">
      <c r="A15">
        <v>0.59297463911862547</v>
      </c>
      <c r="B15" s="48">
        <f t="shared" si="0"/>
        <v>0.20904145919355921</v>
      </c>
      <c r="C15" s="48"/>
      <c r="D15" s="50">
        <v>0.15086664550872247</v>
      </c>
      <c r="E15" s="50">
        <v>96</v>
      </c>
      <c r="F15" s="58">
        <v>0.30312499999999998</v>
      </c>
      <c r="H15" s="48"/>
      <c r="J15" s="16"/>
      <c r="L15" s="2"/>
      <c r="M15" s="2"/>
      <c r="N15" s="17"/>
      <c r="R15" s="19"/>
      <c r="U15" s="16"/>
      <c r="V15" s="16"/>
      <c r="W15" s="19">
        <v>1.2120637351256004E-2</v>
      </c>
      <c r="X15" s="19">
        <f t="shared" si="1"/>
        <v>2.9847102267525294E-2</v>
      </c>
      <c r="Y15" s="48">
        <f t="shared" si="5"/>
        <v>3.1249999999999997E-2</v>
      </c>
      <c r="AO15">
        <v>0.62050233466597493</v>
      </c>
      <c r="AP15" s="54">
        <f t="shared" si="3"/>
        <v>0.1908903647154363</v>
      </c>
      <c r="AQ15" s="28">
        <v>11</v>
      </c>
      <c r="AR15" s="54">
        <f t="shared" si="4"/>
        <v>3.1302245762932728</v>
      </c>
    </row>
    <row r="16" spans="1:44" ht="15.6" x14ac:dyDescent="0.3">
      <c r="A16">
        <v>0.87701040681173137</v>
      </c>
      <c r="B16" s="48">
        <f t="shared" si="0"/>
        <v>5.2494568121752974E-2</v>
      </c>
      <c r="C16" s="48"/>
      <c r="D16" s="50">
        <v>0.3011835802925002</v>
      </c>
      <c r="E16" s="50">
        <v>84</v>
      </c>
      <c r="F16" s="58">
        <v>0.56562500000000004</v>
      </c>
      <c r="H16" s="48"/>
      <c r="J16" s="16"/>
      <c r="L16" s="2"/>
      <c r="M16" s="2"/>
      <c r="N16" s="17"/>
      <c r="R16" s="19"/>
      <c r="U16" s="16"/>
      <c r="V16" s="16"/>
      <c r="W16" s="19">
        <v>1.2825905000354826E-2</v>
      </c>
      <c r="X16" s="19">
        <f t="shared" si="1"/>
        <v>3.1556138798181088E-2</v>
      </c>
      <c r="Y16" s="48">
        <f t="shared" si="5"/>
        <v>3.4374999999999996E-2</v>
      </c>
      <c r="AO16">
        <v>0.29725028229621264</v>
      </c>
      <c r="AP16" s="54">
        <f t="shared" si="3"/>
        <v>0.4852723174875212</v>
      </c>
      <c r="AQ16" s="28">
        <v>12</v>
      </c>
      <c r="AR16" s="54">
        <f t="shared" si="4"/>
        <v>3.6154968937807941</v>
      </c>
    </row>
    <row r="17" spans="1:44" ht="15.6" x14ac:dyDescent="0.3">
      <c r="A17">
        <v>0.18305001983703115</v>
      </c>
      <c r="B17" s="48">
        <f t="shared" si="0"/>
        <v>0.67919833241857186</v>
      </c>
      <c r="C17" s="48"/>
      <c r="D17" s="50">
        <v>0.45150051507627786</v>
      </c>
      <c r="E17" s="50">
        <v>44</v>
      </c>
      <c r="F17" s="58">
        <v>0.703125</v>
      </c>
      <c r="H17" s="48"/>
      <c r="J17" s="16"/>
      <c r="L17" s="2"/>
      <c r="M17" s="2"/>
      <c r="N17" s="17"/>
      <c r="R17" s="19"/>
      <c r="U17" s="16"/>
      <c r="V17" s="16"/>
      <c r="W17" s="19">
        <v>1.4214882972834001E-2</v>
      </c>
      <c r="X17" s="19">
        <f t="shared" si="1"/>
        <v>3.4913174840540795E-2</v>
      </c>
      <c r="Y17" s="48">
        <f t="shared" si="5"/>
        <v>3.7499999999999999E-2</v>
      </c>
      <c r="AO17">
        <v>8.6001159703360086E-2</v>
      </c>
      <c r="AP17" s="54">
        <f t="shared" si="3"/>
        <v>0.98135779915870336</v>
      </c>
      <c r="AQ17" s="28">
        <v>13</v>
      </c>
      <c r="AR17" s="54">
        <f t="shared" si="4"/>
        <v>4.5968546929394973</v>
      </c>
    </row>
    <row r="18" spans="1:44" ht="15.6" x14ac:dyDescent="0.3">
      <c r="A18">
        <v>0.46363719595934932</v>
      </c>
      <c r="B18" s="48">
        <f t="shared" si="0"/>
        <v>0.30746117514530485</v>
      </c>
      <c r="C18" s="48"/>
      <c r="D18" s="50">
        <v>0.60181744986005559</v>
      </c>
      <c r="E18" s="50">
        <v>32</v>
      </c>
      <c r="F18" s="58">
        <v>0.80312499999999998</v>
      </c>
      <c r="H18" s="48"/>
      <c r="J18" s="16"/>
      <c r="L18" s="2"/>
      <c r="M18" s="2"/>
      <c r="N18" s="17"/>
      <c r="R18" s="19"/>
      <c r="U18" s="16"/>
      <c r="V18" s="16"/>
      <c r="W18" s="19">
        <v>1.4316087945068121E-2</v>
      </c>
      <c r="X18" s="19">
        <f t="shared" si="1"/>
        <v>3.5157322916348765E-2</v>
      </c>
      <c r="Y18" s="48">
        <f t="shared" si="5"/>
        <v>4.0625000000000001E-2</v>
      </c>
      <c r="AO18">
        <v>0.74651326029236731</v>
      </c>
      <c r="AP18" s="54">
        <f t="shared" si="3"/>
        <v>0.11693675955020137</v>
      </c>
      <c r="AQ18" s="28">
        <v>14</v>
      </c>
      <c r="AR18" s="54">
        <f t="shared" si="4"/>
        <v>4.7137914524896987</v>
      </c>
    </row>
    <row r="19" spans="1:44" ht="15.6" x14ac:dyDescent="0.3">
      <c r="A19">
        <v>0.50566118350779743</v>
      </c>
      <c r="B19" s="48">
        <f t="shared" si="0"/>
        <v>0.27275537271443467</v>
      </c>
      <c r="C19" s="48"/>
      <c r="D19" s="50">
        <v>0.75213438464383331</v>
      </c>
      <c r="E19" s="50">
        <v>20</v>
      </c>
      <c r="F19" s="58">
        <v>0.86562499999999998</v>
      </c>
      <c r="H19" s="48"/>
      <c r="J19" s="16"/>
      <c r="L19" s="2"/>
      <c r="M19" s="2"/>
      <c r="N19" s="17"/>
      <c r="R19" s="19"/>
      <c r="U19" s="16"/>
      <c r="V19" s="16"/>
      <c r="W19" s="19">
        <v>1.4999892087792108E-2</v>
      </c>
      <c r="X19" s="19">
        <f t="shared" si="1"/>
        <v>3.6805322428052567E-2</v>
      </c>
      <c r="Y19" s="48">
        <f t="shared" si="5"/>
        <v>4.3750000000000004E-2</v>
      </c>
      <c r="AO19">
        <v>0.73314615314188059</v>
      </c>
      <c r="AP19" s="54">
        <f t="shared" si="3"/>
        <v>0.1241640826400755</v>
      </c>
      <c r="AQ19" s="28">
        <v>15</v>
      </c>
      <c r="AR19" s="54">
        <f t="shared" si="4"/>
        <v>4.8379555351297743</v>
      </c>
    </row>
    <row r="20" spans="1:44" ht="16.2" thickBot="1" x14ac:dyDescent="0.35">
      <c r="A20">
        <v>0.78841517380291148</v>
      </c>
      <c r="B20" s="48">
        <f t="shared" si="0"/>
        <v>9.5092183025369217E-2</v>
      </c>
      <c r="C20" s="48"/>
      <c r="D20" s="50">
        <v>0.90245131942761092</v>
      </c>
      <c r="E20" s="50">
        <v>15</v>
      </c>
      <c r="F20" s="58">
        <v>0.91249999999999998</v>
      </c>
      <c r="H20" s="48"/>
      <c r="J20" s="16"/>
      <c r="L20" s="3"/>
      <c r="M20" s="3"/>
      <c r="N20" s="18"/>
      <c r="R20" s="19"/>
      <c r="U20" s="16"/>
      <c r="V20" s="16"/>
      <c r="W20" s="19">
        <v>1.8232078663519211E-2</v>
      </c>
      <c r="X20" s="19">
        <f t="shared" si="1"/>
        <v>4.4557023834955856E-2</v>
      </c>
      <c r="Y20" s="48">
        <f t="shared" si="5"/>
        <v>4.6875000000000007E-2</v>
      </c>
      <c r="AO20">
        <v>0.22373119296853541</v>
      </c>
      <c r="AP20" s="54">
        <f t="shared" si="3"/>
        <v>0.59892399165271892</v>
      </c>
      <c r="AQ20" s="28">
        <v>16</v>
      </c>
      <c r="AR20" s="54">
        <f t="shared" si="4"/>
        <v>5.4368795267824934</v>
      </c>
    </row>
    <row r="21" spans="1:44" ht="15.6" x14ac:dyDescent="0.3">
      <c r="A21">
        <v>3.3448286385692923E-2</v>
      </c>
      <c r="B21" s="48">
        <f t="shared" si="0"/>
        <v>1.3591018891389692</v>
      </c>
      <c r="C21" s="48"/>
      <c r="D21" s="50">
        <v>1.0527682542113888</v>
      </c>
      <c r="E21" s="50">
        <v>10</v>
      </c>
      <c r="F21" s="58">
        <v>0.94374999999999998</v>
      </c>
      <c r="H21" s="48"/>
      <c r="J21" s="16"/>
      <c r="W21" s="19">
        <v>1.889701919578847E-2</v>
      </c>
      <c r="X21" s="19">
        <f t="shared" si="1"/>
        <v>4.6143986327707776E-2</v>
      </c>
      <c r="Y21" s="48">
        <f t="shared" si="5"/>
        <v>5.000000000000001E-2</v>
      </c>
      <c r="AO21">
        <v>0.83553575243385114</v>
      </c>
      <c r="AP21" s="54">
        <f t="shared" si="3"/>
        <v>7.1872856079970529E-2</v>
      </c>
      <c r="AQ21" s="28">
        <v>17</v>
      </c>
      <c r="AR21" s="54">
        <f t="shared" si="4"/>
        <v>5.5087523828624638</v>
      </c>
    </row>
    <row r="22" spans="1:44" ht="15.6" x14ac:dyDescent="0.3">
      <c r="A22">
        <v>0.55900753807184056</v>
      </c>
      <c r="B22" s="48">
        <f t="shared" si="0"/>
        <v>0.23263692839806679</v>
      </c>
      <c r="C22" s="48"/>
      <c r="D22" s="50">
        <v>1.2030851889951664</v>
      </c>
      <c r="E22" s="50">
        <v>8</v>
      </c>
      <c r="F22" s="58">
        <v>0.96875</v>
      </c>
      <c r="H22" s="48"/>
      <c r="J22" s="16"/>
      <c r="W22" s="19">
        <v>1.9729752301413959E-2</v>
      </c>
      <c r="X22" s="19">
        <f t="shared" si="1"/>
        <v>4.8127689443647537E-2</v>
      </c>
      <c r="Y22" s="48">
        <f t="shared" si="5"/>
        <v>5.3125000000000012E-2</v>
      </c>
      <c r="AO22">
        <v>0.94442579424420914</v>
      </c>
      <c r="AP22" s="54">
        <f t="shared" si="3"/>
        <v>2.2871264522306367E-2</v>
      </c>
      <c r="AQ22" s="28">
        <v>18</v>
      </c>
      <c r="AR22" s="54">
        <f t="shared" si="4"/>
        <v>5.5316236473847704</v>
      </c>
    </row>
    <row r="23" spans="1:44" ht="15.6" x14ac:dyDescent="0.3">
      <c r="A23">
        <v>7.8463087862788786E-2</v>
      </c>
      <c r="B23" s="48">
        <f t="shared" si="0"/>
        <v>1.0180507932357978</v>
      </c>
      <c r="C23" s="48"/>
      <c r="D23" s="50">
        <v>1.353402123778944</v>
      </c>
      <c r="E23" s="50">
        <v>2</v>
      </c>
      <c r="F23" s="58">
        <v>0.97499999999999998</v>
      </c>
      <c r="H23" s="48"/>
      <c r="J23" s="16"/>
      <c r="W23" s="19">
        <v>2.2742027986013651E-2</v>
      </c>
      <c r="X23" s="19">
        <f t="shared" si="1"/>
        <v>5.5269020661030899E-2</v>
      </c>
      <c r="Y23" s="48">
        <f t="shared" si="5"/>
        <v>5.6250000000000015E-2</v>
      </c>
      <c r="AO23">
        <v>0.7006744590594195</v>
      </c>
      <c r="AP23" s="54">
        <f t="shared" si="3"/>
        <v>0.14228475795094125</v>
      </c>
      <c r="AQ23" s="28">
        <v>19</v>
      </c>
      <c r="AR23" s="54">
        <f t="shared" si="4"/>
        <v>5.6739084053357116</v>
      </c>
    </row>
    <row r="24" spans="1:44" ht="15.6" x14ac:dyDescent="0.3">
      <c r="A24">
        <v>9.6652119510483109E-2</v>
      </c>
      <c r="B24" s="48">
        <f t="shared" si="0"/>
        <v>0.93465485752669752</v>
      </c>
      <c r="C24" s="48"/>
      <c r="D24" s="50">
        <v>1.5037190585627218</v>
      </c>
      <c r="E24" s="50">
        <v>3</v>
      </c>
      <c r="F24" s="58">
        <v>0.984375</v>
      </c>
      <c r="H24" s="48"/>
      <c r="J24" s="16"/>
      <c r="W24" s="19">
        <v>3.062379927223538E-2</v>
      </c>
      <c r="X24" s="19">
        <f t="shared" si="1"/>
        <v>7.3702200384533234E-2</v>
      </c>
      <c r="Y24" s="48">
        <f t="shared" si="5"/>
        <v>5.9375000000000018E-2</v>
      </c>
      <c r="AO24">
        <v>0.93649098178044987</v>
      </c>
      <c r="AP24" s="54">
        <f t="shared" si="3"/>
        <v>2.624615474009313E-2</v>
      </c>
      <c r="AQ24" s="28">
        <v>20</v>
      </c>
      <c r="AR24" s="54">
        <f t="shared" si="4"/>
        <v>5.7001545600758048</v>
      </c>
    </row>
    <row r="25" spans="1:44" ht="15.6" x14ac:dyDescent="0.3">
      <c r="A25">
        <v>0.21814630573442792</v>
      </c>
      <c r="B25" s="48">
        <f t="shared" si="0"/>
        <v>0.60903572563042618</v>
      </c>
      <c r="C25" s="48"/>
      <c r="D25" s="50">
        <v>1.6540359933464994</v>
      </c>
      <c r="E25" s="50">
        <v>0</v>
      </c>
      <c r="F25" s="58">
        <v>0.984375</v>
      </c>
      <c r="H25" s="48"/>
      <c r="J25" s="16"/>
      <c r="W25" s="19">
        <v>3.2287772090127169E-2</v>
      </c>
      <c r="X25" s="19">
        <f t="shared" si="1"/>
        <v>7.7547532578508882E-2</v>
      </c>
      <c r="Y25" s="48">
        <f t="shared" si="5"/>
        <v>6.2500000000000014E-2</v>
      </c>
      <c r="AO25">
        <v>0.9548936429944761</v>
      </c>
      <c r="AP25" s="54">
        <f t="shared" si="3"/>
        <v>1.8462125318208226E-2</v>
      </c>
      <c r="AQ25" s="28">
        <v>21</v>
      </c>
      <c r="AR25" s="54">
        <f t="shared" si="4"/>
        <v>5.7186166853940126</v>
      </c>
    </row>
    <row r="26" spans="1:44" ht="15.6" x14ac:dyDescent="0.3">
      <c r="A26">
        <v>0.10800500503555406</v>
      </c>
      <c r="B26" s="48">
        <f t="shared" si="0"/>
        <v>0.89023108400396822</v>
      </c>
      <c r="C26" s="48"/>
      <c r="D26" s="50">
        <v>1.804352928130277</v>
      </c>
      <c r="E26" s="50">
        <v>1</v>
      </c>
      <c r="F26" s="58">
        <v>0.98750000000000004</v>
      </c>
      <c r="H26" s="48"/>
      <c r="J26" s="16"/>
      <c r="W26" s="19">
        <v>3.2976513982145635E-2</v>
      </c>
      <c r="X26" s="19">
        <f t="shared" si="1"/>
        <v>7.9134495071260691E-2</v>
      </c>
      <c r="Y26" s="48">
        <f t="shared" si="5"/>
        <v>6.5625000000000017E-2</v>
      </c>
      <c r="AO26">
        <v>0.50297555467390975</v>
      </c>
      <c r="AP26" s="54">
        <f t="shared" si="3"/>
        <v>0.27488548364848153</v>
      </c>
      <c r="AQ26" s="28">
        <v>22</v>
      </c>
      <c r="AR26" s="54">
        <f t="shared" si="4"/>
        <v>5.9935021690424941</v>
      </c>
    </row>
    <row r="27" spans="1:44" ht="15.6" x14ac:dyDescent="0.3">
      <c r="A27">
        <v>0.82732627338480791</v>
      </c>
      <c r="B27" s="48">
        <f t="shared" si="0"/>
        <v>7.5822454120263921E-2</v>
      </c>
      <c r="C27" s="48"/>
      <c r="D27" s="50">
        <v>1.9546698629140549</v>
      </c>
      <c r="E27" s="50">
        <v>2</v>
      </c>
      <c r="F27" s="58">
        <v>0.99375000000000002</v>
      </c>
      <c r="H27" s="48"/>
      <c r="J27" s="16"/>
      <c r="W27" s="19">
        <v>3.4463998264884964E-2</v>
      </c>
      <c r="X27" s="19">
        <f t="shared" si="1"/>
        <v>8.255256813257239E-2</v>
      </c>
      <c r="Y27" s="48">
        <f t="shared" si="5"/>
        <v>6.8750000000000019E-2</v>
      </c>
      <c r="AO27">
        <v>0.206640827661977</v>
      </c>
      <c r="AP27" s="54">
        <f t="shared" si="3"/>
        <v>0.63070924994789546</v>
      </c>
      <c r="AQ27" s="28">
        <v>23</v>
      </c>
      <c r="AR27" s="54">
        <f t="shared" si="4"/>
        <v>6.6242114189903898</v>
      </c>
    </row>
    <row r="28" spans="1:44" ht="15.6" x14ac:dyDescent="0.3">
      <c r="A28">
        <v>0.54731894894253363</v>
      </c>
      <c r="B28" s="48">
        <f t="shared" si="0"/>
        <v>0.24108942353735641</v>
      </c>
      <c r="C28" s="48"/>
      <c r="D28" s="50">
        <v>2.1049867976978325</v>
      </c>
      <c r="E28" s="50">
        <v>0</v>
      </c>
      <c r="F28" s="58">
        <v>0.99375000000000002</v>
      </c>
      <c r="H28" s="48"/>
      <c r="J28" s="16"/>
      <c r="W28" s="19">
        <v>3.6745791852674792E-2</v>
      </c>
      <c r="X28" s="19">
        <f t="shared" si="1"/>
        <v>8.7771233252967873E-2</v>
      </c>
      <c r="Y28" s="48">
        <f t="shared" si="5"/>
        <v>7.1875000000000022E-2</v>
      </c>
      <c r="AO28">
        <v>7.8554643391216775E-2</v>
      </c>
      <c r="AP28" s="54">
        <f t="shared" si="3"/>
        <v>1.0175843208797248</v>
      </c>
      <c r="AQ28" s="28">
        <v>24</v>
      </c>
      <c r="AR28" s="54">
        <f t="shared" si="4"/>
        <v>7.6417957398701146</v>
      </c>
    </row>
    <row r="29" spans="1:44" ht="15.6" x14ac:dyDescent="0.3">
      <c r="A29">
        <v>0.12033448286385692</v>
      </c>
      <c r="B29" s="48">
        <f t="shared" si="0"/>
        <v>0.84699202259110273</v>
      </c>
      <c r="C29" s="48"/>
      <c r="D29" s="50">
        <v>2.2553037324816101</v>
      </c>
      <c r="E29" s="50">
        <v>0</v>
      </c>
      <c r="F29" s="58">
        <v>0.99375000000000002</v>
      </c>
      <c r="H29" s="48"/>
      <c r="J29" s="16"/>
      <c r="W29" s="19">
        <v>3.6812707221618217E-2</v>
      </c>
      <c r="X29" s="19">
        <f t="shared" si="1"/>
        <v>8.7923825800347966E-2</v>
      </c>
      <c r="Y29" s="48">
        <f t="shared" si="5"/>
        <v>7.5000000000000025E-2</v>
      </c>
      <c r="AO29">
        <v>0.93334757530442214</v>
      </c>
      <c r="AP29" s="54">
        <f t="shared" si="3"/>
        <v>2.7591044939453874E-2</v>
      </c>
      <c r="AQ29" s="28">
        <v>25</v>
      </c>
      <c r="AR29" s="54">
        <f t="shared" si="4"/>
        <v>7.6693867848095687</v>
      </c>
    </row>
    <row r="30" spans="1:44" ht="15.6" x14ac:dyDescent="0.3">
      <c r="A30">
        <v>0.60209967345194859</v>
      </c>
      <c r="B30" s="48">
        <f t="shared" si="0"/>
        <v>0.20293291074416581</v>
      </c>
      <c r="C30" s="48"/>
      <c r="D30" s="50">
        <v>2.4056206672653877</v>
      </c>
      <c r="E30" s="50">
        <v>1</v>
      </c>
      <c r="F30" s="58">
        <v>0.99687499999999996</v>
      </c>
      <c r="H30" s="48"/>
      <c r="J30" s="16"/>
      <c r="W30" s="19">
        <v>3.8045952166338236E-2</v>
      </c>
      <c r="X30" s="19">
        <f t="shared" si="1"/>
        <v>9.0731528672139627E-2</v>
      </c>
      <c r="Y30" s="48">
        <f t="shared" si="5"/>
        <v>7.8125000000000028E-2</v>
      </c>
      <c r="AO30">
        <v>0.19910275582140569</v>
      </c>
      <c r="AP30" s="54">
        <f t="shared" si="3"/>
        <v>0.64557369064579173</v>
      </c>
      <c r="AQ30" s="28">
        <v>26</v>
      </c>
      <c r="AR30" s="54">
        <f t="shared" si="4"/>
        <v>8.3149604754553597</v>
      </c>
    </row>
    <row r="31" spans="1:44" ht="16.2" thickBot="1" x14ac:dyDescent="0.35">
      <c r="A31">
        <v>0.85454878383739741</v>
      </c>
      <c r="B31" s="48">
        <f t="shared" si="0"/>
        <v>6.2872675020027399E-2</v>
      </c>
      <c r="C31" s="48"/>
      <c r="D31" s="3" t="s">
        <v>31</v>
      </c>
      <c r="E31" s="3">
        <v>1</v>
      </c>
      <c r="F31" s="59">
        <v>1</v>
      </c>
      <c r="J31" s="16"/>
      <c r="W31" s="19">
        <v>3.8610221900191186E-2</v>
      </c>
      <c r="X31" s="19">
        <f t="shared" si="1"/>
        <v>9.2013306070131584E-2</v>
      </c>
      <c r="Y31" s="48">
        <f t="shared" si="5"/>
        <v>8.1250000000000031E-2</v>
      </c>
      <c r="AO31">
        <v>0.68651387066255687</v>
      </c>
      <c r="AP31" s="54">
        <f t="shared" si="3"/>
        <v>0.15045153963204447</v>
      </c>
      <c r="AQ31" s="28">
        <v>27</v>
      </c>
      <c r="AR31" s="54">
        <f t="shared" si="4"/>
        <v>8.4654120150874039</v>
      </c>
    </row>
    <row r="32" spans="1:44" ht="15.6" x14ac:dyDescent="0.3">
      <c r="A32">
        <v>0.60347300637836843</v>
      </c>
      <c r="B32" s="48">
        <f t="shared" si="0"/>
        <v>0.20202158715932228</v>
      </c>
      <c r="C32" s="48"/>
      <c r="W32" s="19">
        <v>4.0334827104774131E-2</v>
      </c>
      <c r="X32" s="19">
        <f t="shared" si="1"/>
        <v>9.5919675283059225E-2</v>
      </c>
      <c r="Y32" s="48">
        <f t="shared" si="5"/>
        <v>8.4375000000000033E-2</v>
      </c>
      <c r="AO32">
        <v>0.54536576433606987</v>
      </c>
      <c r="AP32" s="54">
        <f t="shared" si="3"/>
        <v>0.24251943288076405</v>
      </c>
      <c r="AQ32" s="28">
        <v>28</v>
      </c>
      <c r="AR32" s="54">
        <f t="shared" si="4"/>
        <v>8.7079314479681678</v>
      </c>
    </row>
    <row r="33" spans="1:44" ht="15.6" x14ac:dyDescent="0.3">
      <c r="A33">
        <v>0.54042176580095824</v>
      </c>
      <c r="B33" s="48">
        <f t="shared" si="0"/>
        <v>0.24616215860134094</v>
      </c>
      <c r="C33" s="48"/>
      <c r="W33" s="19">
        <v>4.0659020017292866E-2</v>
      </c>
      <c r="X33" s="19">
        <f t="shared" si="1"/>
        <v>9.6652119510483137E-2</v>
      </c>
      <c r="Y33" s="48">
        <f t="shared" si="5"/>
        <v>8.7500000000000036E-2</v>
      </c>
      <c r="AO33">
        <v>0.97982726523636587</v>
      </c>
      <c r="AP33" s="54">
        <f t="shared" si="3"/>
        <v>8.1515931264096956E-3</v>
      </c>
      <c r="AQ33" s="28">
        <v>29</v>
      </c>
      <c r="AR33" s="54">
        <f t="shared" si="4"/>
        <v>8.7160830410945778</v>
      </c>
    </row>
    <row r="34" spans="1:44" ht="15.6" x14ac:dyDescent="0.3">
      <c r="A34">
        <v>0.57029938657795953</v>
      </c>
      <c r="B34" s="48">
        <f t="shared" si="0"/>
        <v>0.22463752657325148</v>
      </c>
      <c r="C34" s="48"/>
      <c r="W34" s="19">
        <v>4.0713077723976941E-2</v>
      </c>
      <c r="X34" s="19">
        <f t="shared" si="1"/>
        <v>9.6774193548387122E-2</v>
      </c>
      <c r="Y34" s="48">
        <f t="shared" si="5"/>
        <v>9.0625000000000039E-2</v>
      </c>
      <c r="AO34">
        <v>0.22104556413464765</v>
      </c>
      <c r="AP34" s="54">
        <f t="shared" si="3"/>
        <v>0.60375457046402314</v>
      </c>
      <c r="AQ34" s="28">
        <v>30</v>
      </c>
      <c r="AR34" s="54">
        <f t="shared" si="4"/>
        <v>9.3198376115586008</v>
      </c>
    </row>
    <row r="35" spans="1:44" ht="15.6" x14ac:dyDescent="0.3">
      <c r="A35">
        <v>0.28232673116245005</v>
      </c>
      <c r="B35" s="48">
        <f t="shared" si="0"/>
        <v>0.50587610303362607</v>
      </c>
      <c r="C35" s="48"/>
      <c r="W35" s="19">
        <v>4.1700916315315459E-2</v>
      </c>
      <c r="X35" s="19">
        <f t="shared" si="1"/>
        <v>9.9002044740134854E-2</v>
      </c>
      <c r="Y35" s="48">
        <f t="shared" si="5"/>
        <v>9.3750000000000042E-2</v>
      </c>
      <c r="AO35">
        <v>0.63087862788781401</v>
      </c>
      <c r="AP35" s="54">
        <f t="shared" si="3"/>
        <v>0.18425671350922215</v>
      </c>
      <c r="AQ35" s="28">
        <v>31</v>
      </c>
      <c r="AR35" s="54">
        <f t="shared" si="4"/>
        <v>9.5040943250678236</v>
      </c>
    </row>
    <row r="36" spans="1:44" ht="15.6" x14ac:dyDescent="0.3">
      <c r="A36">
        <v>0.26996673482467115</v>
      </c>
      <c r="B36" s="48">
        <f t="shared" si="0"/>
        <v>0.5237826127708447</v>
      </c>
      <c r="C36" s="48"/>
      <c r="W36" s="19">
        <v>4.3139669138956595E-2</v>
      </c>
      <c r="X36" s="19">
        <f t="shared" si="1"/>
        <v>0.10223700674459058</v>
      </c>
      <c r="Y36" s="48">
        <f t="shared" si="5"/>
        <v>9.6875000000000044E-2</v>
      </c>
      <c r="AO36">
        <v>0.19949949644459364</v>
      </c>
      <c r="AP36" s="54">
        <f t="shared" si="3"/>
        <v>0.64477742669706173</v>
      </c>
      <c r="AQ36" s="28">
        <v>32</v>
      </c>
      <c r="AR36" s="54">
        <f t="shared" si="4"/>
        <v>10.148871751764885</v>
      </c>
    </row>
    <row r="37" spans="1:44" ht="15.6" x14ac:dyDescent="0.3">
      <c r="A37">
        <v>0.84933011871700181</v>
      </c>
      <c r="B37" s="48">
        <f t="shared" si="0"/>
        <v>6.5322934334178989E-2</v>
      </c>
      <c r="C37" s="48"/>
      <c r="W37" s="19">
        <v>4.4242592241688784E-2</v>
      </c>
      <c r="X37" s="19">
        <f t="shared" si="1"/>
        <v>0.10470900601214639</v>
      </c>
      <c r="Y37" s="48">
        <f t="shared" si="5"/>
        <v>0.10000000000000005</v>
      </c>
      <c r="AO37">
        <v>2.9602954191717277E-3</v>
      </c>
      <c r="AP37" s="54">
        <f t="shared" si="3"/>
        <v>2.3289864847408004</v>
      </c>
      <c r="AQ37" s="28">
        <v>33</v>
      </c>
      <c r="AR37" s="54">
        <f t="shared" si="4"/>
        <v>12.477858236505686</v>
      </c>
    </row>
    <row r="38" spans="1:44" ht="15.6" x14ac:dyDescent="0.3">
      <c r="A38">
        <v>0.24396496475112156</v>
      </c>
      <c r="B38" s="48">
        <f t="shared" si="0"/>
        <v>0.564292260433646</v>
      </c>
      <c r="C38" s="48"/>
      <c r="W38" s="19">
        <v>4.5307548326940963E-2</v>
      </c>
      <c r="X38" s="19">
        <f t="shared" si="1"/>
        <v>0.1070894497512741</v>
      </c>
      <c r="Y38" s="48">
        <f t="shared" si="5"/>
        <v>0.10312500000000005</v>
      </c>
      <c r="AO38">
        <v>0.8529007843256935</v>
      </c>
      <c r="AP38" s="54">
        <f t="shared" si="3"/>
        <v>6.3644820823536133E-2</v>
      </c>
      <c r="AQ38" s="28">
        <v>34</v>
      </c>
      <c r="AR38" s="54">
        <f t="shared" si="4"/>
        <v>12.541503057329221</v>
      </c>
    </row>
    <row r="39" spans="1:44" ht="15.6" x14ac:dyDescent="0.3">
      <c r="A39">
        <v>0.88406018250068663</v>
      </c>
      <c r="B39" s="48">
        <f t="shared" si="0"/>
        <v>4.9292055563962725E-2</v>
      </c>
      <c r="C39" s="48"/>
      <c r="W39" s="19">
        <v>4.684169170469675E-2</v>
      </c>
      <c r="X39" s="19">
        <f t="shared" si="1"/>
        <v>0.1105075228125858</v>
      </c>
      <c r="Y39" s="48">
        <f t="shared" si="5"/>
        <v>0.10625000000000005</v>
      </c>
      <c r="AO39">
        <v>0.6564531388286996</v>
      </c>
      <c r="AP39" s="54">
        <f t="shared" si="3"/>
        <v>0.16836158723744327</v>
      </c>
      <c r="AQ39" s="28">
        <v>35</v>
      </c>
      <c r="AR39" s="54">
        <f t="shared" si="4"/>
        <v>12.709864644566665</v>
      </c>
    </row>
    <row r="40" spans="1:44" ht="15.6" x14ac:dyDescent="0.3">
      <c r="A40">
        <v>0.32514419995727406</v>
      </c>
      <c r="B40" s="48">
        <f t="shared" si="0"/>
        <v>0.44939460115137581</v>
      </c>
      <c r="C40" s="48"/>
      <c r="W40" s="19">
        <v>4.9292055563962725E-2</v>
      </c>
      <c r="X40" s="19">
        <f t="shared" si="1"/>
        <v>0.11593981749931337</v>
      </c>
      <c r="Y40" s="48">
        <f t="shared" si="5"/>
        <v>0.10937500000000006</v>
      </c>
      <c r="AO40">
        <v>0.28312021240882596</v>
      </c>
      <c r="AP40" s="54">
        <f t="shared" si="3"/>
        <v>0.50475347708084495</v>
      </c>
      <c r="AQ40" s="28">
        <v>36</v>
      </c>
      <c r="AR40" s="54">
        <f t="shared" si="4"/>
        <v>13.21461812164751</v>
      </c>
    </row>
    <row r="41" spans="1:44" ht="15.6" x14ac:dyDescent="0.3">
      <c r="A41">
        <v>0.91744743186742761</v>
      </c>
      <c r="B41" s="48">
        <f t="shared" si="0"/>
        <v>3.4463998264884964E-2</v>
      </c>
      <c r="C41" s="48"/>
      <c r="W41" s="19">
        <v>4.9900084424216562E-2</v>
      </c>
      <c r="X41" s="19">
        <f t="shared" si="1"/>
        <v>0.11728263191625721</v>
      </c>
      <c r="Y41" s="48">
        <f t="shared" si="5"/>
        <v>0.11250000000000006</v>
      </c>
      <c r="AO41">
        <v>0.49964903714102604</v>
      </c>
      <c r="AP41" s="54">
        <f t="shared" si="3"/>
        <v>0.27753974109723611</v>
      </c>
      <c r="AQ41" s="28">
        <v>37</v>
      </c>
      <c r="AR41" s="54">
        <f t="shared" si="4"/>
        <v>13.492157862744746</v>
      </c>
    </row>
    <row r="42" spans="1:44" ht="15.6" x14ac:dyDescent="0.3">
      <c r="A42">
        <v>0.89529099398785361</v>
      </c>
      <c r="B42" s="48">
        <f t="shared" si="0"/>
        <v>4.4242592241688784E-2</v>
      </c>
      <c r="C42" s="48"/>
      <c r="W42" s="19">
        <v>5.1632498822559644E-2</v>
      </c>
      <c r="X42" s="19">
        <f t="shared" si="1"/>
        <v>0.12109744560075686</v>
      </c>
      <c r="Y42" s="48">
        <f t="shared" si="5"/>
        <v>0.11562500000000006</v>
      </c>
      <c r="AO42">
        <v>0.434949797051912</v>
      </c>
      <c r="AP42" s="54">
        <f t="shared" si="3"/>
        <v>0.33300986545186284</v>
      </c>
      <c r="AQ42" s="28">
        <v>38</v>
      </c>
      <c r="AR42" s="54">
        <f t="shared" si="4"/>
        <v>13.825167728196609</v>
      </c>
    </row>
    <row r="43" spans="1:44" ht="16.2" thickBot="1" x14ac:dyDescent="0.35">
      <c r="A43">
        <v>0.69335001678518016</v>
      </c>
      <c r="B43" s="48">
        <f t="shared" si="0"/>
        <v>0.14648813302938063</v>
      </c>
      <c r="C43" s="48"/>
      <c r="W43" s="19">
        <v>5.1785311091075592E-2</v>
      </c>
      <c r="X43" s="19">
        <f t="shared" si="1"/>
        <v>0.12143314920499282</v>
      </c>
      <c r="Y43" s="48">
        <f t="shared" si="5"/>
        <v>0.11875000000000006</v>
      </c>
      <c r="AO43">
        <v>0.7508468886379589</v>
      </c>
      <c r="AP43" s="54">
        <f t="shared" si="3"/>
        <v>0.11462140986034522</v>
      </c>
      <c r="AQ43" s="28">
        <v>39</v>
      </c>
      <c r="AR43" s="54">
        <f t="shared" si="4"/>
        <v>13.939789138056954</v>
      </c>
    </row>
    <row r="44" spans="1:44" ht="15.6" x14ac:dyDescent="0.3">
      <c r="A44">
        <v>0.61757255775627917</v>
      </c>
      <c r="B44" s="48">
        <f t="shared" si="0"/>
        <v>0.19278348597742287</v>
      </c>
      <c r="C44" s="48"/>
      <c r="N44" s="4"/>
      <c r="O44" s="4"/>
      <c r="P44" s="4"/>
      <c r="W44" s="19">
        <v>5.2091110876619717E-2</v>
      </c>
      <c r="X44" s="19">
        <f t="shared" si="1"/>
        <v>0.12210455641346474</v>
      </c>
      <c r="Y44" s="48">
        <f t="shared" si="5"/>
        <v>0.12187500000000007</v>
      </c>
      <c r="AO44">
        <v>0.30854213080233162</v>
      </c>
      <c r="AP44" s="54">
        <f t="shared" si="3"/>
        <v>0.47035875133634669</v>
      </c>
      <c r="AQ44" s="28">
        <v>40</v>
      </c>
      <c r="AR44" s="54">
        <f t="shared" si="4"/>
        <v>14.410147889393301</v>
      </c>
    </row>
    <row r="45" spans="1:44" ht="15.6" x14ac:dyDescent="0.3">
      <c r="A45">
        <v>0.85006256294442584</v>
      </c>
      <c r="B45" s="48">
        <f t="shared" si="0"/>
        <v>6.4978131496938624E-2</v>
      </c>
      <c r="C45" s="48"/>
      <c r="N45" s="22"/>
      <c r="O45" s="2"/>
      <c r="P45" s="17"/>
      <c r="W45" s="19">
        <v>5.2494568121752974E-2</v>
      </c>
      <c r="X45" s="19">
        <f t="shared" si="1"/>
        <v>0.12298959318826863</v>
      </c>
      <c r="Y45" s="48">
        <f t="shared" si="5"/>
        <v>0.12500000000000006</v>
      </c>
      <c r="AO45">
        <v>7.4159978026673177E-3</v>
      </c>
      <c r="AP45" s="54">
        <f t="shared" si="3"/>
        <v>1.9616462988059342</v>
      </c>
      <c r="AQ45" s="28">
        <v>41</v>
      </c>
      <c r="AR45" s="54">
        <f t="shared" si="4"/>
        <v>16.371794188199235</v>
      </c>
    </row>
    <row r="46" spans="1:44" ht="15.6" x14ac:dyDescent="0.3">
      <c r="A46">
        <v>0.75563829462569043</v>
      </c>
      <c r="B46" s="48">
        <f t="shared" si="0"/>
        <v>0.11207698542274062</v>
      </c>
      <c r="C46" s="48"/>
      <c r="N46" s="22"/>
      <c r="O46" s="2"/>
      <c r="P46" s="17"/>
      <c r="W46" s="19">
        <v>5.4014660598758292E-2</v>
      </c>
      <c r="X46" s="19">
        <f t="shared" si="1"/>
        <v>0.12631611072115234</v>
      </c>
      <c r="Y46" s="48">
        <f t="shared" si="5"/>
        <v>0.12812500000000004</v>
      </c>
      <c r="AO46">
        <v>0.63020722067934198</v>
      </c>
      <c r="AP46" s="54">
        <f t="shared" si="3"/>
        <v>0.18468263678648206</v>
      </c>
      <c r="AQ46" s="28">
        <v>42</v>
      </c>
      <c r="AR46" s="54">
        <f t="shared" si="4"/>
        <v>16.556476824985719</v>
      </c>
    </row>
    <row r="47" spans="1:44" ht="15.6" x14ac:dyDescent="0.3">
      <c r="A47">
        <v>0.87368388927884766</v>
      </c>
      <c r="B47" s="48">
        <f t="shared" si="0"/>
        <v>5.4014660598758292E-2</v>
      </c>
      <c r="C47" s="48"/>
      <c r="N47" s="22"/>
      <c r="O47" s="2"/>
      <c r="P47" s="17"/>
      <c r="W47" s="19">
        <v>5.4573944806205775E-2</v>
      </c>
      <c r="X47" s="19">
        <f t="shared" si="1"/>
        <v>0.12753685110019231</v>
      </c>
      <c r="Y47" s="48">
        <f t="shared" si="5"/>
        <v>0.13125000000000003</v>
      </c>
      <c r="AO47">
        <v>0.59727774895474106</v>
      </c>
      <c r="AP47" s="54">
        <f t="shared" si="3"/>
        <v>0.20614921306016587</v>
      </c>
      <c r="AQ47" s="28">
        <v>43</v>
      </c>
      <c r="AR47" s="54">
        <f t="shared" si="4"/>
        <v>16.762626038045884</v>
      </c>
    </row>
    <row r="48" spans="1:44" ht="15.6" x14ac:dyDescent="0.3">
      <c r="A48">
        <v>0.58308664204840233</v>
      </c>
      <c r="B48" s="48">
        <f t="shared" si="0"/>
        <v>0.21576779581017211</v>
      </c>
      <c r="C48" s="48"/>
      <c r="N48" s="22"/>
      <c r="O48" s="2"/>
      <c r="P48" s="17"/>
      <c r="W48" s="19">
        <v>5.7523085715250076E-2</v>
      </c>
      <c r="X48" s="19">
        <f t="shared" si="1"/>
        <v>0.13394573809015164</v>
      </c>
      <c r="Y48" s="48">
        <f t="shared" si="5"/>
        <v>0.13437500000000002</v>
      </c>
      <c r="AO48">
        <v>0.70891445661793873</v>
      </c>
      <c r="AP48" s="54">
        <f t="shared" si="3"/>
        <v>0.1376081653202203</v>
      </c>
      <c r="AQ48" s="28">
        <v>44</v>
      </c>
      <c r="AR48" s="54">
        <f t="shared" si="4"/>
        <v>16.900234203366104</v>
      </c>
    </row>
    <row r="49" spans="1:44" ht="15.6" x14ac:dyDescent="0.3">
      <c r="A49">
        <v>6.0762352366710411E-2</v>
      </c>
      <c r="B49" s="48">
        <f t="shared" si="0"/>
        <v>1.1203139545164751</v>
      </c>
      <c r="C49" s="48"/>
      <c r="N49" s="22"/>
      <c r="O49" s="2"/>
      <c r="P49" s="17"/>
      <c r="W49" s="19">
        <v>5.8101416063725722E-2</v>
      </c>
      <c r="X49" s="19">
        <f t="shared" si="1"/>
        <v>0.13519699697866761</v>
      </c>
      <c r="Y49" s="48">
        <f t="shared" si="5"/>
        <v>0.13750000000000001</v>
      </c>
      <c r="AO49">
        <v>0.27820673238319038</v>
      </c>
      <c r="AP49" s="54">
        <f t="shared" si="3"/>
        <v>0.51175631999592364</v>
      </c>
      <c r="AQ49" s="28">
        <v>45</v>
      </c>
      <c r="AR49" s="54">
        <f t="shared" si="4"/>
        <v>17.411990523362029</v>
      </c>
    </row>
    <row r="50" spans="1:44" ht="15.6" x14ac:dyDescent="0.3">
      <c r="A50">
        <v>0.92086550492873931</v>
      </c>
      <c r="B50" s="48">
        <f t="shared" si="0"/>
        <v>3.2976513982145635E-2</v>
      </c>
      <c r="C50" s="48"/>
      <c r="N50" s="22"/>
      <c r="O50" s="2"/>
      <c r="P50" s="17"/>
      <c r="W50" s="19">
        <v>5.8200239012328667E-2</v>
      </c>
      <c r="X50" s="19">
        <f t="shared" si="1"/>
        <v>0.13541062654499958</v>
      </c>
      <c r="Y50" s="48">
        <f t="shared" si="5"/>
        <v>0.140625</v>
      </c>
      <c r="AO50">
        <v>0.52909939878536327</v>
      </c>
      <c r="AP50" s="54">
        <f t="shared" si="3"/>
        <v>0.25463158614779852</v>
      </c>
      <c r="AQ50" s="28">
        <v>46</v>
      </c>
      <c r="AR50" s="54">
        <f t="shared" si="4"/>
        <v>17.666622109509827</v>
      </c>
    </row>
    <row r="51" spans="1:44" ht="15.6" x14ac:dyDescent="0.3">
      <c r="A51">
        <v>0.62855922116763818</v>
      </c>
      <c r="B51" s="48">
        <f t="shared" si="0"/>
        <v>0.18573001167574074</v>
      </c>
      <c r="C51" s="48"/>
      <c r="N51" s="22"/>
      <c r="O51" s="2"/>
      <c r="P51" s="17"/>
      <c r="W51" s="19">
        <v>6.1090998370076331E-2</v>
      </c>
      <c r="X51" s="19">
        <f t="shared" si="1"/>
        <v>0.14163640247810294</v>
      </c>
      <c r="Y51" s="48">
        <f t="shared" si="5"/>
        <v>0.14374999999999999</v>
      </c>
      <c r="AO51">
        <v>0.38590655232398452</v>
      </c>
      <c r="AP51" s="54">
        <f t="shared" si="3"/>
        <v>0.38086401250052732</v>
      </c>
      <c r="AQ51" s="28">
        <v>47</v>
      </c>
      <c r="AR51" s="54">
        <f t="shared" si="4"/>
        <v>18.047486122010355</v>
      </c>
    </row>
    <row r="52" spans="1:44" ht="15.6" x14ac:dyDescent="0.3">
      <c r="A52">
        <v>0.63908810693685725</v>
      </c>
      <c r="B52" s="48">
        <f t="shared" si="0"/>
        <v>0.17908518063169263</v>
      </c>
      <c r="C52" s="48"/>
      <c r="N52" s="22"/>
      <c r="O52" s="2"/>
      <c r="P52" s="17"/>
      <c r="W52" s="19">
        <v>6.2872675020027399E-2</v>
      </c>
      <c r="X52" s="19">
        <f t="shared" si="1"/>
        <v>0.14545121616260259</v>
      </c>
      <c r="Y52" s="48">
        <f t="shared" si="5"/>
        <v>0.14687499999999998</v>
      </c>
      <c r="AO52">
        <v>2.9602954191717278E-2</v>
      </c>
      <c r="AP52" s="54">
        <f t="shared" si="3"/>
        <v>1.4079524475431822</v>
      </c>
      <c r="AQ52" s="28">
        <v>48</v>
      </c>
      <c r="AR52" s="54">
        <f t="shared" si="4"/>
        <v>19.455438569553536</v>
      </c>
    </row>
    <row r="53" spans="1:44" ht="15.6" x14ac:dyDescent="0.3">
      <c r="A53">
        <v>0.71388897366252635</v>
      </c>
      <c r="B53" s="48">
        <f t="shared" si="0"/>
        <v>0.13481113112235152</v>
      </c>
      <c r="C53" s="48"/>
      <c r="N53" s="22"/>
      <c r="O53" s="2"/>
      <c r="P53" s="17"/>
      <c r="W53" s="19">
        <v>6.3401577089403263E-2</v>
      </c>
      <c r="X53" s="19">
        <f t="shared" si="1"/>
        <v>0.14658040101321457</v>
      </c>
      <c r="Y53" s="48">
        <f t="shared" si="5"/>
        <v>0.14999999999999997</v>
      </c>
      <c r="AO53">
        <v>0.82866908780175175</v>
      </c>
      <c r="AP53" s="54">
        <f t="shared" si="3"/>
        <v>7.5173749544041366E-2</v>
      </c>
      <c r="AQ53" s="28">
        <v>49</v>
      </c>
      <c r="AR53" s="54">
        <f t="shared" si="4"/>
        <v>19.530612319097578</v>
      </c>
    </row>
    <row r="54" spans="1:44" ht="15.6" x14ac:dyDescent="0.3">
      <c r="A54">
        <v>0.14838099307229835</v>
      </c>
      <c r="B54" s="48">
        <f t="shared" si="0"/>
        <v>0.76318881419172613</v>
      </c>
      <c r="C54" s="48"/>
      <c r="N54" s="22"/>
      <c r="O54" s="2"/>
      <c r="P54" s="17"/>
      <c r="W54" s="19">
        <v>6.4074435643583214E-2</v>
      </c>
      <c r="X54" s="19">
        <f t="shared" si="1"/>
        <v>0.14801477095858639</v>
      </c>
      <c r="Y54" s="48">
        <f t="shared" si="5"/>
        <v>0.15312499999999996</v>
      </c>
      <c r="AO54">
        <v>0.62327951902829071</v>
      </c>
      <c r="AP54" s="54">
        <f t="shared" si="3"/>
        <v>0.18910407785529035</v>
      </c>
      <c r="AQ54" s="28">
        <v>50</v>
      </c>
      <c r="AR54" s="54">
        <f t="shared" si="4"/>
        <v>19.719716396952869</v>
      </c>
    </row>
    <row r="55" spans="1:44" ht="15.6" x14ac:dyDescent="0.3">
      <c r="A55">
        <v>0.43403424176763206</v>
      </c>
      <c r="B55" s="48">
        <f t="shared" si="0"/>
        <v>0.33385273996476827</v>
      </c>
      <c r="C55" s="48"/>
      <c r="N55" s="22"/>
      <c r="O55" s="2"/>
      <c r="P55" s="17"/>
      <c r="W55" s="19">
        <v>6.4619277651973936E-2</v>
      </c>
      <c r="X55" s="19">
        <f t="shared" si="1"/>
        <v>0.14917447431867426</v>
      </c>
      <c r="Y55" s="48">
        <f t="shared" si="5"/>
        <v>0.15624999999999994</v>
      </c>
      <c r="AO55">
        <v>1.7365031891842402E-2</v>
      </c>
      <c r="AP55" s="54">
        <f t="shared" si="3"/>
        <v>1.6213187024916214</v>
      </c>
      <c r="AQ55" s="28">
        <v>51</v>
      </c>
      <c r="AR55" s="54">
        <f t="shared" si="4"/>
        <v>21.34103509944449</v>
      </c>
    </row>
    <row r="56" spans="1:44" ht="15.6" x14ac:dyDescent="0.3">
      <c r="A56">
        <v>0.61186559648426775</v>
      </c>
      <c r="B56" s="48">
        <f t="shared" si="0"/>
        <v>0.19649705367048159</v>
      </c>
      <c r="C56" s="48"/>
      <c r="N56" s="22"/>
      <c r="O56" s="2"/>
      <c r="P56" s="17"/>
      <c r="W56" s="19">
        <v>6.4978131496938624E-2</v>
      </c>
      <c r="X56" s="19">
        <f t="shared" si="1"/>
        <v>0.14993743705557416</v>
      </c>
      <c r="Y56" s="48">
        <f t="shared" si="5"/>
        <v>0.15937499999999993</v>
      </c>
      <c r="AO56">
        <v>0.9421674245429853</v>
      </c>
      <c r="AP56" s="54">
        <f t="shared" si="3"/>
        <v>2.3828914855171687E-2</v>
      </c>
      <c r="AQ56" s="28">
        <v>52</v>
      </c>
      <c r="AR56" s="54">
        <f t="shared" si="4"/>
        <v>21.364864014299663</v>
      </c>
    </row>
    <row r="57" spans="1:44" ht="15.6" x14ac:dyDescent="0.3">
      <c r="A57">
        <v>6.7415387432477797E-2</v>
      </c>
      <c r="B57" s="48">
        <f t="shared" si="0"/>
        <v>1.0787527947741067</v>
      </c>
      <c r="C57" s="48"/>
      <c r="N57" s="22"/>
      <c r="O57" s="2"/>
      <c r="P57" s="17"/>
      <c r="W57" s="19">
        <v>6.5251075895110325E-2</v>
      </c>
      <c r="X57" s="19">
        <f t="shared" si="1"/>
        <v>0.1505172887356182</v>
      </c>
      <c r="Y57" s="48">
        <f t="shared" si="5"/>
        <v>0.16249999999999992</v>
      </c>
      <c r="AO57">
        <v>2.3712881862849818E-2</v>
      </c>
      <c r="AP57" s="54">
        <f t="shared" si="3"/>
        <v>1.4966947359950946</v>
      </c>
      <c r="AQ57" s="28">
        <v>53</v>
      </c>
      <c r="AR57" s="54">
        <f t="shared" si="4"/>
        <v>22.861558750294758</v>
      </c>
    </row>
    <row r="58" spans="1:44" ht="16.2" thickBot="1" x14ac:dyDescent="0.35">
      <c r="A58">
        <v>0.95385601367229222</v>
      </c>
      <c r="B58" s="48">
        <f t="shared" si="0"/>
        <v>1.889701919578847E-2</v>
      </c>
      <c r="C58" s="48"/>
      <c r="N58" s="3"/>
      <c r="O58" s="3"/>
      <c r="P58" s="18"/>
      <c r="W58" s="19">
        <v>6.5308561613601102E-2</v>
      </c>
      <c r="X58" s="19">
        <f t="shared" si="1"/>
        <v>0.15063936277352219</v>
      </c>
      <c r="Y58" s="48">
        <f t="shared" si="5"/>
        <v>0.16562499999999991</v>
      </c>
      <c r="AO58">
        <v>0.17957090975676748</v>
      </c>
      <c r="AP58" s="54">
        <f t="shared" si="3"/>
        <v>0.68687404345362224</v>
      </c>
      <c r="AQ58" s="28">
        <v>54</v>
      </c>
      <c r="AR58" s="54">
        <f t="shared" si="4"/>
        <v>23.548432793748379</v>
      </c>
    </row>
    <row r="59" spans="1:44" ht="15.6" x14ac:dyDescent="0.3">
      <c r="A59">
        <v>0.37473677785576953</v>
      </c>
      <c r="B59" s="48">
        <f t="shared" si="0"/>
        <v>0.39261257007794848</v>
      </c>
      <c r="C59" s="48"/>
      <c r="W59" s="19">
        <v>6.5322934334178989E-2</v>
      </c>
      <c r="X59" s="19">
        <f t="shared" si="1"/>
        <v>0.15066988128299819</v>
      </c>
      <c r="Y59" s="48">
        <f t="shared" si="5"/>
        <v>0.1687499999999999</v>
      </c>
      <c r="AO59">
        <v>0.10553300576799829</v>
      </c>
      <c r="AP59" s="54">
        <f t="shared" si="3"/>
        <v>0.89949260964485922</v>
      </c>
      <c r="AQ59" s="28">
        <v>55</v>
      </c>
      <c r="AR59" s="54">
        <f t="shared" si="4"/>
        <v>24.447925403393238</v>
      </c>
    </row>
    <row r="60" spans="1:44" ht="15.6" x14ac:dyDescent="0.3">
      <c r="A60">
        <v>0.85341959898678543</v>
      </c>
      <c r="B60" s="48">
        <f t="shared" si="0"/>
        <v>6.3401577089403263E-2</v>
      </c>
      <c r="C60" s="48"/>
      <c r="W60" s="19">
        <v>6.6416774969771233E-2</v>
      </c>
      <c r="X60" s="19">
        <f t="shared" si="1"/>
        <v>0.15298928800317391</v>
      </c>
      <c r="Y60" s="48">
        <f t="shared" si="5"/>
        <v>0.17187499999999989</v>
      </c>
      <c r="AO60">
        <v>0.86138492996002081</v>
      </c>
      <c r="AP60" s="54">
        <f t="shared" si="3"/>
        <v>5.9685520535008418E-2</v>
      </c>
      <c r="AQ60" s="28">
        <v>56</v>
      </c>
      <c r="AR60" s="54">
        <f t="shared" si="4"/>
        <v>24.507610923928247</v>
      </c>
    </row>
    <row r="61" spans="1:44" ht="15.6" x14ac:dyDescent="0.3">
      <c r="A61">
        <v>0.74755088961455118</v>
      </c>
      <c r="B61" s="48">
        <f t="shared" si="0"/>
        <v>0.1163811585130835</v>
      </c>
      <c r="C61" s="48"/>
      <c r="W61" s="19">
        <v>6.6849378927003406E-2</v>
      </c>
      <c r="X61" s="19">
        <f t="shared" si="1"/>
        <v>0.1539048432874538</v>
      </c>
      <c r="Y61" s="48">
        <f t="shared" si="5"/>
        <v>0.17499999999999988</v>
      </c>
      <c r="AO61">
        <v>0.34977263710440382</v>
      </c>
      <c r="AP61" s="54">
        <f t="shared" si="3"/>
        <v>0.42018877754347389</v>
      </c>
      <c r="AQ61" s="28">
        <v>57</v>
      </c>
      <c r="AR61" s="54">
        <f t="shared" si="4"/>
        <v>24.92779970147172</v>
      </c>
    </row>
    <row r="62" spans="1:44" ht="15.6" x14ac:dyDescent="0.3">
      <c r="A62">
        <v>0.91222876674703213</v>
      </c>
      <c r="B62" s="48">
        <f t="shared" si="0"/>
        <v>3.6745791852674792E-2</v>
      </c>
      <c r="C62" s="48"/>
      <c r="W62" s="19">
        <v>7.2311404528679707E-2</v>
      </c>
      <c r="X62" s="19">
        <f t="shared" si="1"/>
        <v>0.16537980285042875</v>
      </c>
      <c r="Y62" s="48">
        <f t="shared" si="5"/>
        <v>0.17812499999999987</v>
      </c>
      <c r="AO62">
        <v>4.6052430799279766E-2</v>
      </c>
      <c r="AP62" s="54">
        <f t="shared" si="3"/>
        <v>1.231189892635014</v>
      </c>
      <c r="AQ62" s="28">
        <v>58</v>
      </c>
      <c r="AR62" s="54">
        <f t="shared" si="4"/>
        <v>26.158989594106735</v>
      </c>
    </row>
    <row r="63" spans="1:44" ht="15.6" x14ac:dyDescent="0.3">
      <c r="A63">
        <v>0.86480300302133239</v>
      </c>
      <c r="B63" s="48">
        <f t="shared" si="0"/>
        <v>5.8101416063725722E-2</v>
      </c>
      <c r="C63" s="48"/>
      <c r="W63" s="19">
        <v>7.2545493781885961E-2</v>
      </c>
      <c r="X63" s="19">
        <f t="shared" si="1"/>
        <v>0.16586809900204469</v>
      </c>
      <c r="Y63" s="48">
        <f t="shared" si="5"/>
        <v>0.18124999999999986</v>
      </c>
      <c r="AO63">
        <v>0.68501846369823294</v>
      </c>
      <c r="AP63" s="54">
        <f t="shared" si="3"/>
        <v>0.15132379471167312</v>
      </c>
      <c r="AQ63" s="28">
        <v>59</v>
      </c>
      <c r="AR63" s="54">
        <f t="shared" si="4"/>
        <v>26.310313388818408</v>
      </c>
    </row>
    <row r="64" spans="1:44" ht="15.6" x14ac:dyDescent="0.3">
      <c r="A64">
        <v>0.20386364329966125</v>
      </c>
      <c r="B64" s="48">
        <f t="shared" si="0"/>
        <v>0.63612156952987697</v>
      </c>
      <c r="C64" s="48"/>
      <c r="W64" s="19">
        <v>7.3380551861644924E-2</v>
      </c>
      <c r="X64" s="19">
        <f t="shared" si="1"/>
        <v>0.16760765404217659</v>
      </c>
      <c r="Y64" s="48">
        <f t="shared" si="5"/>
        <v>0.18437499999999984</v>
      </c>
      <c r="AO64">
        <v>0.44755394146549882</v>
      </c>
      <c r="AP64" s="54">
        <f t="shared" si="3"/>
        <v>0.32158328357753302</v>
      </c>
      <c r="AQ64" s="28">
        <v>60</v>
      </c>
      <c r="AR64" s="54">
        <f t="shared" si="4"/>
        <v>26.631896672395939</v>
      </c>
    </row>
    <row r="65" spans="1:44" ht="15.6" x14ac:dyDescent="0.3">
      <c r="A65">
        <v>0.48609881893368329</v>
      </c>
      <c r="B65" s="48">
        <f t="shared" si="0"/>
        <v>0.28853733784454066</v>
      </c>
      <c r="C65" s="48"/>
      <c r="W65" s="19">
        <v>7.4261447794833374E-2</v>
      </c>
      <c r="X65" s="19">
        <f t="shared" si="1"/>
        <v>0.16943876461073637</v>
      </c>
      <c r="Y65" s="48">
        <f t="shared" si="5"/>
        <v>0.18749999999999983</v>
      </c>
      <c r="AO65">
        <v>3.338724936674093E-2</v>
      </c>
      <c r="AP65" s="54">
        <f t="shared" si="3"/>
        <v>1.3598324829493831</v>
      </c>
      <c r="AQ65" s="28">
        <v>61</v>
      </c>
      <c r="AR65" s="54">
        <f t="shared" si="4"/>
        <v>27.991729155345322</v>
      </c>
    </row>
    <row r="66" spans="1:44" ht="15.6" x14ac:dyDescent="0.3">
      <c r="A66">
        <v>0.57066560869167149</v>
      </c>
      <c r="B66" s="48">
        <f t="shared" si="0"/>
        <v>0.22438074595136945</v>
      </c>
      <c r="C66" s="48"/>
      <c r="W66" s="19">
        <v>7.496756397246572E-2</v>
      </c>
      <c r="X66" s="19">
        <f t="shared" si="1"/>
        <v>0.1709036530655843</v>
      </c>
      <c r="Y66" s="48">
        <f t="shared" si="5"/>
        <v>0.19062499999999982</v>
      </c>
      <c r="AO66">
        <v>0.4204840235602893</v>
      </c>
      <c r="AP66" s="54">
        <f t="shared" si="3"/>
        <v>0.34653951768089708</v>
      </c>
      <c r="AQ66" s="28">
        <v>62</v>
      </c>
      <c r="AR66" s="54">
        <f t="shared" si="4"/>
        <v>28.338268673026217</v>
      </c>
    </row>
    <row r="67" spans="1:44" ht="15.6" x14ac:dyDescent="0.3">
      <c r="A67">
        <v>0.53459273049104283</v>
      </c>
      <c r="B67" s="48">
        <f t="shared" si="0"/>
        <v>0.25050002936149462</v>
      </c>
      <c r="C67" s="48"/>
      <c r="W67" s="19">
        <v>7.5763437484842794E-2</v>
      </c>
      <c r="X67" s="19">
        <f t="shared" si="1"/>
        <v>0.17255165257728811</v>
      </c>
      <c r="Y67" s="48">
        <f t="shared" si="5"/>
        <v>0.19374999999999981</v>
      </c>
      <c r="AO67">
        <v>3.012176885280923E-2</v>
      </c>
      <c r="AP67" s="54">
        <f t="shared" si="3"/>
        <v>1.4010028603687608</v>
      </c>
      <c r="AQ67" s="28">
        <v>63</v>
      </c>
      <c r="AR67" s="54">
        <f t="shared" si="4"/>
        <v>29.739271533394977</v>
      </c>
    </row>
    <row r="68" spans="1:44" ht="15.6" x14ac:dyDescent="0.3">
      <c r="A68">
        <v>0.45622119815668205</v>
      </c>
      <c r="B68" s="48">
        <f t="shared" si="0"/>
        <v>0.31391100136234784</v>
      </c>
      <c r="C68" s="48"/>
      <c r="W68" s="19">
        <v>7.5822454120263921E-2</v>
      </c>
      <c r="X68" s="19">
        <f t="shared" si="1"/>
        <v>0.17267372661519209</v>
      </c>
      <c r="Y68" s="48">
        <f t="shared" si="5"/>
        <v>0.1968749999999998</v>
      </c>
      <c r="AO68">
        <v>0.7746513260292367</v>
      </c>
      <c r="AP68" s="54">
        <f t="shared" si="3"/>
        <v>0.10213690110510934</v>
      </c>
      <c r="AQ68" s="28">
        <v>64</v>
      </c>
      <c r="AR68" s="54">
        <f t="shared" si="4"/>
        <v>29.841408434500085</v>
      </c>
    </row>
    <row r="69" spans="1:44" ht="15.6" x14ac:dyDescent="0.3">
      <c r="A69">
        <v>0.35209204382457959</v>
      </c>
      <c r="B69" s="48">
        <f t="shared" si="0"/>
        <v>0.41754505977123768</v>
      </c>
      <c r="C69" s="48"/>
      <c r="W69" s="19">
        <v>7.5925754189089881E-2</v>
      </c>
      <c r="X69" s="19">
        <f t="shared" si="1"/>
        <v>0.17288735618152407</v>
      </c>
      <c r="Y69" s="48">
        <f t="shared" si="5"/>
        <v>0.19999999999999979</v>
      </c>
      <c r="AO69">
        <v>0.66203802606280704</v>
      </c>
      <c r="AP69" s="54">
        <f t="shared" si="3"/>
        <v>0.16497291340492898</v>
      </c>
      <c r="AQ69" s="28">
        <v>65</v>
      </c>
      <c r="AR69" s="54">
        <f t="shared" si="4"/>
        <v>30.006381347905013</v>
      </c>
    </row>
    <row r="70" spans="1:44" ht="15.6" x14ac:dyDescent="0.3">
      <c r="A70">
        <v>0.87890255439924314</v>
      </c>
      <c r="B70" s="48">
        <f t="shared" ref="B70:B133" si="6">-LN(A70)/$B$1</f>
        <v>5.1632498822559644E-2</v>
      </c>
      <c r="C70" s="48"/>
      <c r="W70" s="19">
        <v>8.7834739163167391E-2</v>
      </c>
      <c r="X70" s="19">
        <f t="shared" ref="X70:X133" si="7">1-EXP(-W70*$B$1)</f>
        <v>0.19714957121494181</v>
      </c>
      <c r="Y70" s="48">
        <f t="shared" si="5"/>
        <v>0.20312499999999978</v>
      </c>
      <c r="AO70">
        <v>0.61317789239173559</v>
      </c>
      <c r="AP70" s="54">
        <f t="shared" si="3"/>
        <v>0.19564007419417942</v>
      </c>
      <c r="AQ70" s="28">
        <v>66</v>
      </c>
      <c r="AR70" s="54">
        <f t="shared" si="4"/>
        <v>30.202021422099193</v>
      </c>
    </row>
    <row r="71" spans="1:44" ht="15.6" x14ac:dyDescent="0.3">
      <c r="A71">
        <v>0.56489761040070807</v>
      </c>
      <c r="B71" s="48">
        <f t="shared" si="6"/>
        <v>0.22844431391513625</v>
      </c>
      <c r="C71" s="48"/>
      <c r="W71" s="19">
        <v>9.0014996509712231E-2</v>
      </c>
      <c r="X71" s="19">
        <f t="shared" si="7"/>
        <v>0.20151371807000951</v>
      </c>
      <c r="Y71" s="48">
        <f t="shared" si="5"/>
        <v>0.20624999999999977</v>
      </c>
      <c r="AO71">
        <v>0.49159215063936279</v>
      </c>
      <c r="AP71" s="54">
        <f t="shared" ref="AP71:AP134" si="8">-LN(AO71)/$B$1</f>
        <v>0.28404234735361567</v>
      </c>
      <c r="AQ71" s="28">
        <v>67</v>
      </c>
      <c r="AR71" s="54">
        <f t="shared" ref="AR71:AR134" si="9">+AR70+AP71</f>
        <v>30.486063769452809</v>
      </c>
    </row>
    <row r="72" spans="1:44" ht="15.6" x14ac:dyDescent="0.3">
      <c r="A72">
        <v>0.47874385814996795</v>
      </c>
      <c r="B72" s="48">
        <f t="shared" si="6"/>
        <v>0.29463582699965746</v>
      </c>
      <c r="C72" s="48"/>
      <c r="W72" s="19">
        <v>9.1730948275636673E-2</v>
      </c>
      <c r="X72" s="19">
        <f t="shared" si="7"/>
        <v>0.20493179113132109</v>
      </c>
      <c r="Y72" s="48">
        <f t="shared" ref="Y72:Y135" si="10">+Y71+1/320</f>
        <v>0.20937499999999976</v>
      </c>
      <c r="AO72">
        <v>0.44535660878322703</v>
      </c>
      <c r="AP72" s="54">
        <f t="shared" si="8"/>
        <v>0.32355197987505524</v>
      </c>
      <c r="AQ72" s="28">
        <v>68</v>
      </c>
      <c r="AR72" s="54">
        <f t="shared" si="9"/>
        <v>30.809615749327865</v>
      </c>
    </row>
    <row r="73" spans="1:44" ht="15.6" x14ac:dyDescent="0.3">
      <c r="A73">
        <v>8.728293710135197E-3</v>
      </c>
      <c r="B73" s="48">
        <f t="shared" si="6"/>
        <v>1.8964741518142127</v>
      </c>
      <c r="C73" s="48"/>
      <c r="W73" s="19">
        <v>9.2145718748885719E-2</v>
      </c>
      <c r="X73" s="19">
        <f t="shared" si="7"/>
        <v>0.20575579088717311</v>
      </c>
      <c r="Y73" s="48">
        <f t="shared" si="10"/>
        <v>0.21249999999999974</v>
      </c>
      <c r="AO73">
        <v>0.96301156651509146</v>
      </c>
      <c r="AP73" s="54">
        <f t="shared" si="8"/>
        <v>1.5075942534817569E-2</v>
      </c>
      <c r="AQ73" s="28">
        <v>69</v>
      </c>
      <c r="AR73" s="54">
        <f t="shared" si="9"/>
        <v>30.824691691862682</v>
      </c>
    </row>
    <row r="74" spans="1:44" ht="15.6" x14ac:dyDescent="0.3">
      <c r="A74">
        <v>0.54319895016327402</v>
      </c>
      <c r="B74" s="48">
        <f t="shared" si="6"/>
        <v>0.24411185417145237</v>
      </c>
      <c r="C74" s="48"/>
      <c r="W74" s="19">
        <v>9.2684025087939187E-2</v>
      </c>
      <c r="X74" s="19">
        <f t="shared" si="7"/>
        <v>0.20682393871883298</v>
      </c>
      <c r="Y74" s="48">
        <f t="shared" si="10"/>
        <v>0.21562499999999973</v>
      </c>
      <c r="AO74">
        <v>0.33530686361278117</v>
      </c>
      <c r="AP74" s="54">
        <f t="shared" si="8"/>
        <v>0.43708366226180112</v>
      </c>
      <c r="AQ74" s="28">
        <v>70</v>
      </c>
      <c r="AR74" s="54">
        <f t="shared" si="9"/>
        <v>31.261775354124484</v>
      </c>
    </row>
    <row r="75" spans="1:44" ht="15.6" x14ac:dyDescent="0.3">
      <c r="A75">
        <v>0.24951933347575306</v>
      </c>
      <c r="B75" s="48">
        <f t="shared" si="6"/>
        <v>0.55528755116475925</v>
      </c>
      <c r="C75" s="48"/>
      <c r="W75" s="19">
        <v>9.3485134583878818E-2</v>
      </c>
      <c r="X75" s="19">
        <f t="shared" si="7"/>
        <v>0.20841090121158479</v>
      </c>
      <c r="Y75" s="48">
        <f t="shared" si="10"/>
        <v>0.21874999999999972</v>
      </c>
      <c r="AO75">
        <v>0.75673696096682641</v>
      </c>
      <c r="AP75" s="54">
        <f t="shared" si="8"/>
        <v>0.11149582461342952</v>
      </c>
      <c r="AQ75" s="28">
        <v>71</v>
      </c>
      <c r="AR75" s="54">
        <f t="shared" si="9"/>
        <v>31.373271178737912</v>
      </c>
    </row>
    <row r="76" spans="1:44" ht="15.6" x14ac:dyDescent="0.3">
      <c r="A76">
        <v>0.652211066011536</v>
      </c>
      <c r="B76" s="48">
        <f t="shared" si="6"/>
        <v>0.1709548194260771</v>
      </c>
      <c r="C76" s="48"/>
      <c r="W76" s="19">
        <v>9.4581554534910725E-2</v>
      </c>
      <c r="X76" s="19">
        <f t="shared" si="7"/>
        <v>0.21057771538438064</v>
      </c>
      <c r="Y76" s="48">
        <f t="shared" si="10"/>
        <v>0.22187499999999971</v>
      </c>
      <c r="AO76">
        <v>0.43531601916562396</v>
      </c>
      <c r="AP76" s="54">
        <f t="shared" si="8"/>
        <v>0.33267321232496305</v>
      </c>
      <c r="AQ76" s="28">
        <v>72</v>
      </c>
      <c r="AR76" s="54">
        <f t="shared" si="9"/>
        <v>31.705944391062875</v>
      </c>
    </row>
    <row r="77" spans="1:44" ht="15.6" x14ac:dyDescent="0.3">
      <c r="A77">
        <v>2.6947843867305522E-2</v>
      </c>
      <c r="B77" s="48">
        <f t="shared" si="6"/>
        <v>1.4455407959005695</v>
      </c>
      <c r="C77" s="48"/>
      <c r="W77" s="19">
        <v>9.5092183025369217E-2</v>
      </c>
      <c r="X77" s="19">
        <f t="shared" si="7"/>
        <v>0.21158482619708852</v>
      </c>
      <c r="Y77" s="48">
        <f t="shared" si="10"/>
        <v>0.2249999999999997</v>
      </c>
      <c r="AO77">
        <v>0.39680166020691549</v>
      </c>
      <c r="AP77" s="54">
        <f t="shared" si="8"/>
        <v>0.36972748783638798</v>
      </c>
      <c r="AQ77" s="28">
        <v>73</v>
      </c>
      <c r="AR77" s="54">
        <f t="shared" si="9"/>
        <v>32.075671878899264</v>
      </c>
    </row>
    <row r="78" spans="1:44" ht="15.6" x14ac:dyDescent="0.3">
      <c r="A78">
        <v>0.21057771538438064</v>
      </c>
      <c r="B78" s="48">
        <f t="shared" si="6"/>
        <v>0.62316019990801319</v>
      </c>
      <c r="C78" s="48"/>
      <c r="W78" s="19">
        <v>9.5867106744044056E-2</v>
      </c>
      <c r="X78" s="19">
        <f t="shared" si="7"/>
        <v>0.21311075167088844</v>
      </c>
      <c r="Y78" s="48">
        <f t="shared" si="10"/>
        <v>0.22812499999999969</v>
      </c>
      <c r="AO78">
        <v>0.54368724631488996</v>
      </c>
      <c r="AP78" s="54">
        <f t="shared" si="8"/>
        <v>0.24375244492617898</v>
      </c>
      <c r="AQ78" s="28">
        <v>74</v>
      </c>
      <c r="AR78" s="54">
        <f t="shared" si="9"/>
        <v>32.319424323825444</v>
      </c>
    </row>
    <row r="79" spans="1:44" ht="15.6" x14ac:dyDescent="0.3">
      <c r="A79">
        <v>6.7659535508285781E-2</v>
      </c>
      <c r="B79" s="48">
        <f t="shared" si="6"/>
        <v>1.0773067922956288</v>
      </c>
      <c r="C79" s="48"/>
      <c r="W79" s="19">
        <v>9.7608403026276408E-2</v>
      </c>
      <c r="X79" s="19">
        <f t="shared" si="7"/>
        <v>0.21652882473220003</v>
      </c>
      <c r="Y79" s="48">
        <f t="shared" si="10"/>
        <v>0.23124999999999968</v>
      </c>
      <c r="AO79">
        <v>0.4400463881344035</v>
      </c>
      <c r="AP79" s="54">
        <f t="shared" si="8"/>
        <v>0.3283500520194948</v>
      </c>
      <c r="AQ79" s="28">
        <v>75</v>
      </c>
      <c r="AR79" s="54">
        <f t="shared" si="9"/>
        <v>32.647774375844939</v>
      </c>
    </row>
    <row r="80" spans="1:44" ht="15.6" x14ac:dyDescent="0.3">
      <c r="A80">
        <v>0.77782525101474043</v>
      </c>
      <c r="B80" s="48">
        <f t="shared" si="6"/>
        <v>0.10050135724985484</v>
      </c>
      <c r="C80" s="48"/>
      <c r="W80" s="19">
        <v>0.10050135724985484</v>
      </c>
      <c r="X80" s="19">
        <f t="shared" si="7"/>
        <v>0.22217474898525957</v>
      </c>
      <c r="Y80" s="48">
        <f t="shared" si="10"/>
        <v>0.23437499999999967</v>
      </c>
      <c r="AO80">
        <v>0.9464400158696249</v>
      </c>
      <c r="AP80" s="54">
        <f t="shared" si="8"/>
        <v>2.2019074006613709E-2</v>
      </c>
      <c r="AQ80" s="28">
        <v>76</v>
      </c>
      <c r="AR80" s="54">
        <f t="shared" si="9"/>
        <v>32.669793449851554</v>
      </c>
    </row>
    <row r="81" spans="1:44" ht="15.6" x14ac:dyDescent="0.3">
      <c r="A81">
        <v>0.78688924832911156</v>
      </c>
      <c r="B81" s="48">
        <f t="shared" si="6"/>
        <v>9.5867106744044056E-2</v>
      </c>
      <c r="C81" s="48"/>
      <c r="W81" s="19">
        <v>0.10615974147420652</v>
      </c>
      <c r="X81" s="19">
        <f t="shared" si="7"/>
        <v>0.23310037537766659</v>
      </c>
      <c r="Y81" s="48">
        <f t="shared" si="10"/>
        <v>0.23749999999999966</v>
      </c>
      <c r="AO81">
        <v>0.72130497146519368</v>
      </c>
      <c r="AP81" s="54">
        <f t="shared" si="8"/>
        <v>0.13067729885121884</v>
      </c>
      <c r="AQ81" s="28">
        <v>77</v>
      </c>
      <c r="AR81" s="54">
        <f t="shared" si="9"/>
        <v>32.800470748702772</v>
      </c>
    </row>
    <row r="82" spans="1:44" ht="15.6" x14ac:dyDescent="0.3">
      <c r="A82">
        <v>0.8894924771874142</v>
      </c>
      <c r="B82" s="48">
        <f t="shared" si="6"/>
        <v>4.684169170469675E-2</v>
      </c>
      <c r="C82" s="48"/>
      <c r="W82" s="19">
        <v>0.10711595532453162</v>
      </c>
      <c r="X82" s="19">
        <f t="shared" si="7"/>
        <v>0.23493148594622637</v>
      </c>
      <c r="Y82" s="48">
        <f t="shared" si="10"/>
        <v>0.24062499999999964</v>
      </c>
      <c r="AO82">
        <v>0.37348551896725363</v>
      </c>
      <c r="AP82" s="54">
        <f t="shared" si="8"/>
        <v>0.39395041853315921</v>
      </c>
      <c r="AQ82" s="28">
        <v>78</v>
      </c>
      <c r="AR82" s="54">
        <f t="shared" si="9"/>
        <v>33.19442116723593</v>
      </c>
    </row>
    <row r="83" spans="1:44" ht="15.6" x14ac:dyDescent="0.3">
      <c r="A83">
        <v>4.7334208197271646E-2</v>
      </c>
      <c r="B83" s="48">
        <f t="shared" si="6"/>
        <v>1.2202088108715379</v>
      </c>
      <c r="C83" s="48"/>
      <c r="W83" s="19">
        <v>0.10765882623653547</v>
      </c>
      <c r="X83" s="19">
        <f t="shared" si="7"/>
        <v>0.23596911526841025</v>
      </c>
      <c r="Y83" s="48">
        <f t="shared" si="10"/>
        <v>0.24374999999999963</v>
      </c>
      <c r="AO83">
        <v>0.4098941007721183</v>
      </c>
      <c r="AP83" s="54">
        <f t="shared" si="8"/>
        <v>0.35674257737852344</v>
      </c>
      <c r="AQ83" s="28">
        <v>79</v>
      </c>
      <c r="AR83" s="54">
        <f t="shared" si="9"/>
        <v>33.551163744614456</v>
      </c>
    </row>
    <row r="84" spans="1:44" ht="15.6" x14ac:dyDescent="0.3">
      <c r="A84">
        <v>0.1119113742484817</v>
      </c>
      <c r="B84" s="48">
        <f t="shared" si="6"/>
        <v>0.87601920891362306</v>
      </c>
      <c r="C84" s="48"/>
      <c r="W84" s="19">
        <v>0.10828243972256464</v>
      </c>
      <c r="X84" s="19">
        <f t="shared" si="7"/>
        <v>0.23715933713797421</v>
      </c>
      <c r="Y84" s="48">
        <f t="shared" si="10"/>
        <v>0.24687499999999962</v>
      </c>
      <c r="AO84">
        <v>5.1789910580767234E-2</v>
      </c>
      <c r="AP84" s="54">
        <f t="shared" si="8"/>
        <v>1.1842239700484629</v>
      </c>
      <c r="AQ84" s="28">
        <v>80</v>
      </c>
      <c r="AR84" s="54">
        <f t="shared" si="9"/>
        <v>34.73538771466292</v>
      </c>
    </row>
    <row r="85" spans="1:44" ht="15.6" x14ac:dyDescent="0.3">
      <c r="A85">
        <v>0.99862666707358017</v>
      </c>
      <c r="B85" s="48">
        <f t="shared" si="6"/>
        <v>5.4971072494478565E-4</v>
      </c>
      <c r="C85" s="48"/>
      <c r="W85" s="19">
        <v>0.11012698055357488</v>
      </c>
      <c r="X85" s="19">
        <f t="shared" si="7"/>
        <v>0.2406689657277139</v>
      </c>
      <c r="Y85" s="48">
        <f t="shared" si="10"/>
        <v>0.24999999999999961</v>
      </c>
      <c r="AO85">
        <v>0.18268379772331919</v>
      </c>
      <c r="AP85" s="54">
        <f t="shared" si="8"/>
        <v>0.67999940077709586</v>
      </c>
      <c r="AQ85" s="28">
        <v>81</v>
      </c>
      <c r="AR85" s="54">
        <f t="shared" si="9"/>
        <v>35.415387115440019</v>
      </c>
    </row>
    <row r="86" spans="1:44" ht="15.6" x14ac:dyDescent="0.3">
      <c r="A86">
        <v>0.5127719962157048</v>
      </c>
      <c r="B86" s="48">
        <f t="shared" si="6"/>
        <v>0.26716959377223659</v>
      </c>
      <c r="C86" s="48"/>
      <c r="W86" s="19">
        <v>0.1111572036672398</v>
      </c>
      <c r="X86" s="19">
        <f t="shared" si="7"/>
        <v>0.24262215033417767</v>
      </c>
      <c r="Y86" s="48">
        <f t="shared" si="10"/>
        <v>0.2531249999999996</v>
      </c>
      <c r="AO86">
        <v>0.19009979552598652</v>
      </c>
      <c r="AP86" s="54">
        <f t="shared" si="8"/>
        <v>0.66408244204049527</v>
      </c>
      <c r="AQ86" s="28">
        <v>82</v>
      </c>
      <c r="AR86" s="54">
        <f t="shared" si="9"/>
        <v>36.079469557480515</v>
      </c>
    </row>
    <row r="87" spans="1:44" ht="15.6" x14ac:dyDescent="0.3">
      <c r="A87">
        <v>0.70101016266365546</v>
      </c>
      <c r="B87" s="48">
        <f t="shared" si="6"/>
        <v>0.14209315786889601</v>
      </c>
      <c r="C87" s="48"/>
      <c r="W87" s="19">
        <v>0.11207698542274062</v>
      </c>
      <c r="X87" s="19">
        <f t="shared" si="7"/>
        <v>0.24436170537430957</v>
      </c>
      <c r="Y87" s="48">
        <f t="shared" si="10"/>
        <v>0.25624999999999959</v>
      </c>
      <c r="AO87">
        <v>0.75798821985534226</v>
      </c>
      <c r="AP87" s="54">
        <f t="shared" si="8"/>
        <v>0.11083497381938734</v>
      </c>
      <c r="AQ87" s="28">
        <v>83</v>
      </c>
      <c r="AR87" s="54">
        <f t="shared" si="9"/>
        <v>36.190304531299901</v>
      </c>
    </row>
    <row r="88" spans="1:44" ht="15.6" x14ac:dyDescent="0.3">
      <c r="A88">
        <v>0.68395031586657307</v>
      </c>
      <c r="B88" s="48">
        <f t="shared" si="6"/>
        <v>0.15194800064791825</v>
      </c>
      <c r="C88" s="48"/>
      <c r="W88" s="19">
        <v>0.1163811585130835</v>
      </c>
      <c r="X88" s="19">
        <f t="shared" si="7"/>
        <v>0.25244911038544882</v>
      </c>
      <c r="Y88" s="48">
        <f t="shared" si="10"/>
        <v>0.25937499999999958</v>
      </c>
      <c r="AO88">
        <v>0.41242713705862605</v>
      </c>
      <c r="AP88" s="54">
        <f t="shared" si="8"/>
        <v>0.35427829049730558</v>
      </c>
      <c r="AQ88" s="28">
        <v>84</v>
      </c>
      <c r="AR88" s="54">
        <f t="shared" si="9"/>
        <v>36.544582821797206</v>
      </c>
    </row>
    <row r="89" spans="1:44" ht="15.6" x14ac:dyDescent="0.3">
      <c r="A89">
        <v>0.37305825983458968</v>
      </c>
      <c r="B89" s="48">
        <f t="shared" si="6"/>
        <v>0.39440827157963287</v>
      </c>
      <c r="C89" s="48"/>
      <c r="W89" s="19">
        <v>0.11809947965816714</v>
      </c>
      <c r="X89" s="19">
        <f t="shared" si="7"/>
        <v>0.25565355388042843</v>
      </c>
      <c r="Y89" s="48">
        <f t="shared" si="10"/>
        <v>0.26249999999999957</v>
      </c>
      <c r="AO89">
        <v>0.48973052156132696</v>
      </c>
      <c r="AP89" s="54">
        <f t="shared" si="8"/>
        <v>0.28555999806240961</v>
      </c>
      <c r="AQ89" s="28">
        <v>85</v>
      </c>
      <c r="AR89" s="54">
        <f t="shared" si="9"/>
        <v>36.830142819859617</v>
      </c>
    </row>
    <row r="90" spans="1:44" ht="15.6" x14ac:dyDescent="0.3">
      <c r="A90">
        <v>4.9653614917447429E-2</v>
      </c>
      <c r="B90" s="48">
        <f t="shared" si="6"/>
        <v>1.2010736332545384</v>
      </c>
      <c r="C90" s="48"/>
      <c r="W90" s="19">
        <v>0.11883816869543304</v>
      </c>
      <c r="X90" s="19">
        <f t="shared" si="7"/>
        <v>0.25702688680684838</v>
      </c>
      <c r="Y90" s="48">
        <f t="shared" si="10"/>
        <v>0.26562499999999956</v>
      </c>
      <c r="AO90">
        <v>0.29157383953367716</v>
      </c>
      <c r="AP90" s="54">
        <f t="shared" si="8"/>
        <v>0.49298479856219074</v>
      </c>
      <c r="AQ90" s="28">
        <v>86</v>
      </c>
      <c r="AR90" s="54">
        <f t="shared" si="9"/>
        <v>37.323127618421807</v>
      </c>
    </row>
    <row r="91" spans="1:44" ht="15.6" x14ac:dyDescent="0.3">
      <c r="A91">
        <v>0.31479842524491103</v>
      </c>
      <c r="B91" s="48">
        <f t="shared" si="6"/>
        <v>0.46232910594001264</v>
      </c>
      <c r="C91" s="48"/>
      <c r="W91" s="19">
        <v>0.11992405287662891</v>
      </c>
      <c r="X91" s="19">
        <f t="shared" si="7"/>
        <v>0.25904110843226413</v>
      </c>
      <c r="Y91" s="48">
        <f t="shared" si="10"/>
        <v>0.26874999999999954</v>
      </c>
      <c r="AO91">
        <v>0.81740775780510877</v>
      </c>
      <c r="AP91" s="54">
        <f t="shared" si="8"/>
        <v>8.0646886826472822E-2</v>
      </c>
      <c r="AQ91" s="28">
        <v>87</v>
      </c>
      <c r="AR91" s="54">
        <f t="shared" si="9"/>
        <v>37.403774505248279</v>
      </c>
    </row>
    <row r="92" spans="1:44" ht="15.6" x14ac:dyDescent="0.3">
      <c r="A92">
        <v>0.55391094698934906</v>
      </c>
      <c r="B92" s="48">
        <f t="shared" si="6"/>
        <v>0.23630054026495481</v>
      </c>
      <c r="C92" s="48"/>
      <c r="W92" s="19">
        <v>0.12710539524566464</v>
      </c>
      <c r="X92" s="19">
        <f t="shared" si="7"/>
        <v>0.27222510452589499</v>
      </c>
      <c r="Y92" s="48">
        <f t="shared" si="10"/>
        <v>0.27187499999999953</v>
      </c>
      <c r="AO92">
        <v>0.847804193243202</v>
      </c>
      <c r="AP92" s="54">
        <f t="shared" si="8"/>
        <v>6.6042229618819642E-2</v>
      </c>
      <c r="AQ92" s="28">
        <v>88</v>
      </c>
      <c r="AR92" s="54">
        <f t="shared" si="9"/>
        <v>37.469816734867102</v>
      </c>
    </row>
    <row r="93" spans="1:44" ht="15.6" x14ac:dyDescent="0.3">
      <c r="A93">
        <v>0.47468489638966033</v>
      </c>
      <c r="B93" s="48">
        <f t="shared" si="6"/>
        <v>0.2980416284401981</v>
      </c>
      <c r="C93" s="48"/>
      <c r="W93" s="19">
        <v>0.13481113112235152</v>
      </c>
      <c r="X93" s="19">
        <f t="shared" si="7"/>
        <v>0.28611102633747365</v>
      </c>
      <c r="Y93" s="48">
        <f t="shared" si="10"/>
        <v>0.27499999999999952</v>
      </c>
      <c r="AO93">
        <v>0.22751548814355907</v>
      </c>
      <c r="AP93" s="54">
        <f t="shared" si="8"/>
        <v>0.59221478526261806</v>
      </c>
      <c r="AQ93" s="28">
        <v>89</v>
      </c>
      <c r="AR93" s="54">
        <f t="shared" si="9"/>
        <v>38.062031520129722</v>
      </c>
    </row>
    <row r="94" spans="1:44" ht="15.6" x14ac:dyDescent="0.3">
      <c r="A94">
        <v>7.2786645100253303E-2</v>
      </c>
      <c r="B94" s="48">
        <f t="shared" si="6"/>
        <v>1.048089114813177</v>
      </c>
      <c r="C94" s="48"/>
      <c r="W94" s="19">
        <v>0.13518750512899208</v>
      </c>
      <c r="X94" s="19">
        <f t="shared" si="7"/>
        <v>0.28678243354594557</v>
      </c>
      <c r="Y94" s="48">
        <f t="shared" si="10"/>
        <v>0.27812499999999951</v>
      </c>
      <c r="AO94">
        <v>0.29227576525162513</v>
      </c>
      <c r="AP94" s="54">
        <f t="shared" si="8"/>
        <v>0.49202300833350582</v>
      </c>
      <c r="AQ94" s="28">
        <v>90</v>
      </c>
      <c r="AR94" s="54">
        <f t="shared" si="9"/>
        <v>38.554054528463226</v>
      </c>
    </row>
    <row r="95" spans="1:44" ht="15.6" x14ac:dyDescent="0.3">
      <c r="A95">
        <v>0.87246314889980769</v>
      </c>
      <c r="B95" s="48">
        <f t="shared" si="6"/>
        <v>5.4573944806205775E-2</v>
      </c>
      <c r="C95" s="48"/>
      <c r="W95" s="19">
        <v>0.13883264727326622</v>
      </c>
      <c r="X95" s="19">
        <f t="shared" si="7"/>
        <v>0.29325235755485701</v>
      </c>
      <c r="Y95" s="48">
        <f t="shared" si="10"/>
        <v>0.2812499999999995</v>
      </c>
      <c r="AO95">
        <v>0.13602099673451948</v>
      </c>
      <c r="AP95" s="54">
        <f t="shared" si="8"/>
        <v>0.79797840696353117</v>
      </c>
      <c r="AQ95" s="28">
        <v>91</v>
      </c>
      <c r="AR95" s="54">
        <f t="shared" si="9"/>
        <v>39.352032935426756</v>
      </c>
    </row>
    <row r="96" spans="1:44" ht="15.6" x14ac:dyDescent="0.3">
      <c r="A96">
        <v>0.16565446943571277</v>
      </c>
      <c r="B96" s="48">
        <f t="shared" si="6"/>
        <v>0.71914046776024965</v>
      </c>
      <c r="C96" s="48"/>
      <c r="W96" s="19">
        <v>0.13900541106466177</v>
      </c>
      <c r="X96" s="19">
        <f t="shared" si="7"/>
        <v>0.29355754264961698</v>
      </c>
      <c r="Y96" s="48">
        <f t="shared" si="10"/>
        <v>0.28437499999999949</v>
      </c>
      <c r="AO96">
        <v>4.098635822626423E-2</v>
      </c>
      <c r="AP96" s="54">
        <f t="shared" si="8"/>
        <v>1.2778063975328586</v>
      </c>
      <c r="AQ96" s="28">
        <v>92</v>
      </c>
      <c r="AR96" s="54">
        <f t="shared" si="9"/>
        <v>40.629839332959612</v>
      </c>
    </row>
    <row r="97" spans="1:44" ht="15.6" x14ac:dyDescent="0.3">
      <c r="A97">
        <v>0.28714865565965758</v>
      </c>
      <c r="B97" s="48">
        <f t="shared" si="6"/>
        <v>0.49910209333944727</v>
      </c>
      <c r="C97" s="48"/>
      <c r="W97" s="19">
        <v>0.14209315786889601</v>
      </c>
      <c r="X97" s="19">
        <f t="shared" si="7"/>
        <v>0.29898983733634454</v>
      </c>
      <c r="Y97" s="48">
        <f t="shared" si="10"/>
        <v>0.28749999999999948</v>
      </c>
      <c r="AO97">
        <v>0.86678670613727227</v>
      </c>
      <c r="AP97" s="54">
        <f t="shared" si="8"/>
        <v>5.7184938460170212E-2</v>
      </c>
      <c r="AQ97" s="28">
        <v>93</v>
      </c>
      <c r="AR97" s="54">
        <f t="shared" si="9"/>
        <v>40.68702427141978</v>
      </c>
    </row>
    <row r="98" spans="1:44" ht="15.6" x14ac:dyDescent="0.3">
      <c r="A98">
        <v>0.18655964842677084</v>
      </c>
      <c r="B98" s="48">
        <f t="shared" si="6"/>
        <v>0.67160170413066334</v>
      </c>
      <c r="C98" s="48"/>
      <c r="W98" s="19">
        <v>0.1423370284508523</v>
      </c>
      <c r="X98" s="19">
        <f t="shared" si="7"/>
        <v>0.29941709646900849</v>
      </c>
      <c r="Y98" s="48">
        <f t="shared" si="10"/>
        <v>0.29062499999999947</v>
      </c>
      <c r="AO98">
        <v>0.71993163853877373</v>
      </c>
      <c r="AP98" s="54">
        <f t="shared" si="8"/>
        <v>0.13143960718146527</v>
      </c>
      <c r="AQ98" s="28">
        <v>94</v>
      </c>
      <c r="AR98" s="54">
        <f t="shared" si="9"/>
        <v>40.818463878601243</v>
      </c>
    </row>
    <row r="99" spans="1:44" ht="15.6" x14ac:dyDescent="0.3">
      <c r="A99">
        <v>0.39533677175206761</v>
      </c>
      <c r="B99" s="48">
        <f t="shared" si="6"/>
        <v>0.37120691624500862</v>
      </c>
      <c r="C99" s="48"/>
      <c r="W99" s="19">
        <v>0.14284266241308871</v>
      </c>
      <c r="X99" s="19">
        <f t="shared" si="7"/>
        <v>0.30030213324381239</v>
      </c>
      <c r="Y99" s="48">
        <f t="shared" si="10"/>
        <v>0.29374999999999946</v>
      </c>
      <c r="AO99">
        <v>0.81102938932462543</v>
      </c>
      <c r="AP99" s="54">
        <f t="shared" si="8"/>
        <v>8.3780394858094062E-2</v>
      </c>
      <c r="AQ99" s="28">
        <v>95</v>
      </c>
      <c r="AR99" s="54">
        <f t="shared" si="9"/>
        <v>40.902244273459338</v>
      </c>
    </row>
    <row r="100" spans="1:44" ht="15.6" x14ac:dyDescent="0.3">
      <c r="A100">
        <v>0.45176549577318642</v>
      </c>
      <c r="B100" s="48">
        <f t="shared" si="6"/>
        <v>0.31783681937675673</v>
      </c>
      <c r="C100" s="48"/>
      <c r="W100" s="19">
        <v>0.14648813302938063</v>
      </c>
      <c r="X100" s="19">
        <f t="shared" si="7"/>
        <v>0.30664998321481984</v>
      </c>
      <c r="Y100" s="48">
        <f t="shared" si="10"/>
        <v>0.29687499999999944</v>
      </c>
      <c r="AO100">
        <v>0.15991698965422529</v>
      </c>
      <c r="AP100" s="54">
        <f t="shared" si="8"/>
        <v>0.73324016521611834</v>
      </c>
      <c r="AQ100" s="28">
        <v>96</v>
      </c>
      <c r="AR100" s="54">
        <f t="shared" si="9"/>
        <v>41.635484438675455</v>
      </c>
    </row>
    <row r="101" spans="1:44" ht="15.6" x14ac:dyDescent="0.3">
      <c r="A101">
        <v>0.52281258583330792</v>
      </c>
      <c r="B101" s="48">
        <f t="shared" si="6"/>
        <v>0.25941288944997015</v>
      </c>
      <c r="C101" s="48"/>
      <c r="W101" s="19">
        <v>0.14871271503436895</v>
      </c>
      <c r="X101" s="19">
        <f t="shared" si="7"/>
        <v>0.31049531540879538</v>
      </c>
      <c r="Y101" s="48">
        <f t="shared" si="10"/>
        <v>0.29999999999999943</v>
      </c>
      <c r="AO101">
        <v>2.5330362865077671E-2</v>
      </c>
      <c r="AP101" s="54">
        <f t="shared" si="8"/>
        <v>1.4703005958258961</v>
      </c>
      <c r="AQ101" s="28">
        <v>97</v>
      </c>
      <c r="AR101" s="54">
        <f t="shared" si="9"/>
        <v>43.105785034501352</v>
      </c>
    </row>
    <row r="102" spans="1:44" ht="15.6" x14ac:dyDescent="0.3">
      <c r="A102">
        <v>0.22299874874111147</v>
      </c>
      <c r="B102" s="48">
        <f t="shared" si="6"/>
        <v>0.60023564742566649</v>
      </c>
      <c r="C102" s="48"/>
      <c r="W102" s="19">
        <v>0.15093193468122418</v>
      </c>
      <c r="X102" s="19">
        <f t="shared" si="7"/>
        <v>0.31431012909329503</v>
      </c>
      <c r="Y102" s="48">
        <f t="shared" si="10"/>
        <v>0.30312499999999942</v>
      </c>
      <c r="AO102">
        <v>0.85631885738700519</v>
      </c>
      <c r="AP102" s="54">
        <f t="shared" si="8"/>
        <v>6.2044990101089291E-2</v>
      </c>
      <c r="AQ102" s="28">
        <v>98</v>
      </c>
      <c r="AR102" s="54">
        <f t="shared" si="9"/>
        <v>43.167830024602438</v>
      </c>
    </row>
    <row r="103" spans="1:44" ht="15.6" x14ac:dyDescent="0.3">
      <c r="A103">
        <v>0.97955259865108191</v>
      </c>
      <c r="B103" s="48">
        <f t="shared" si="6"/>
        <v>8.2637374194670463E-3</v>
      </c>
      <c r="C103" s="48"/>
      <c r="W103" s="19">
        <v>0.15194800064791825</v>
      </c>
      <c r="X103" s="19">
        <f t="shared" si="7"/>
        <v>0.31604968413342693</v>
      </c>
      <c r="Y103" s="48">
        <f t="shared" si="10"/>
        <v>0.30624999999999941</v>
      </c>
      <c r="AO103">
        <v>9.1097750785851625E-2</v>
      </c>
      <c r="AP103" s="54">
        <f t="shared" si="8"/>
        <v>0.95832886581147247</v>
      </c>
      <c r="AQ103" s="28">
        <v>99</v>
      </c>
      <c r="AR103" s="54">
        <f t="shared" si="9"/>
        <v>44.126158890413912</v>
      </c>
    </row>
    <row r="104" spans="1:44" ht="15.6" x14ac:dyDescent="0.3">
      <c r="A104">
        <v>0.84701071199682609</v>
      </c>
      <c r="B104" s="48">
        <f t="shared" si="6"/>
        <v>6.6416774969771233E-2</v>
      </c>
      <c r="C104" s="48"/>
      <c r="W104" s="19">
        <v>0.15375476117152229</v>
      </c>
      <c r="X104" s="19">
        <f t="shared" si="7"/>
        <v>0.31913205359050267</v>
      </c>
      <c r="Y104" s="48">
        <f t="shared" si="10"/>
        <v>0.3093749999999994</v>
      </c>
      <c r="AO104">
        <v>0.67586291085543382</v>
      </c>
      <c r="AP104" s="54">
        <f t="shared" si="8"/>
        <v>0.15670600723893213</v>
      </c>
      <c r="AQ104" s="28">
        <v>100</v>
      </c>
      <c r="AR104" s="54">
        <f t="shared" si="9"/>
        <v>44.282864897652843</v>
      </c>
    </row>
    <row r="105" spans="1:44" ht="15.6" x14ac:dyDescent="0.3">
      <c r="A105">
        <v>0.20795312356944487</v>
      </c>
      <c r="B105" s="48">
        <f t="shared" si="6"/>
        <v>0.62817703685378878</v>
      </c>
      <c r="C105" s="48"/>
      <c r="W105" s="19">
        <v>0.15386235071805338</v>
      </c>
      <c r="X105" s="19">
        <f t="shared" si="7"/>
        <v>0.31931516464735865</v>
      </c>
      <c r="Y105" s="48">
        <f t="shared" si="10"/>
        <v>0.31249999999999939</v>
      </c>
      <c r="AO105">
        <v>0.13757744071779535</v>
      </c>
      <c r="AP105" s="54">
        <f t="shared" si="8"/>
        <v>0.7934273260782867</v>
      </c>
      <c r="AQ105" s="28">
        <v>101</v>
      </c>
      <c r="AR105" s="54">
        <f t="shared" si="9"/>
        <v>45.07629222373113</v>
      </c>
    </row>
    <row r="106" spans="1:44" ht="15.6" x14ac:dyDescent="0.3">
      <c r="A106">
        <v>0.61162144840845978</v>
      </c>
      <c r="B106" s="48">
        <f t="shared" si="6"/>
        <v>0.19665669448078218</v>
      </c>
      <c r="C106" s="48"/>
      <c r="W106" s="19">
        <v>0.15739295096089209</v>
      </c>
      <c r="X106" s="19">
        <f t="shared" si="7"/>
        <v>0.32529679250465404</v>
      </c>
      <c r="Y106" s="48">
        <f t="shared" si="10"/>
        <v>0.31562499999999938</v>
      </c>
      <c r="AO106">
        <v>0.35383159886471144</v>
      </c>
      <c r="AP106" s="54">
        <f t="shared" si="8"/>
        <v>0.41557367538228229</v>
      </c>
      <c r="AQ106" s="28">
        <v>102</v>
      </c>
      <c r="AR106" s="54">
        <f t="shared" si="9"/>
        <v>45.491865899113414</v>
      </c>
    </row>
    <row r="107" spans="1:44" ht="15.6" x14ac:dyDescent="0.3">
      <c r="A107">
        <v>0.31174657429731134</v>
      </c>
      <c r="B107" s="48">
        <f t="shared" si="6"/>
        <v>0.46622587324146458</v>
      </c>
      <c r="C107" s="48"/>
      <c r="W107" s="19">
        <v>0.15762822911621738</v>
      </c>
      <c r="X107" s="19">
        <f t="shared" si="7"/>
        <v>0.32569353312784199</v>
      </c>
      <c r="Y107" s="48">
        <f t="shared" si="10"/>
        <v>0.31874999999999937</v>
      </c>
      <c r="AO107">
        <v>0.65242469557786797</v>
      </c>
      <c r="AP107" s="54">
        <f t="shared" si="8"/>
        <v>0.17082382220859713</v>
      </c>
      <c r="AQ107" s="28">
        <v>103</v>
      </c>
      <c r="AR107" s="54">
        <f t="shared" si="9"/>
        <v>45.66268972132201</v>
      </c>
    </row>
    <row r="108" spans="1:44" ht="15.6" x14ac:dyDescent="0.3">
      <c r="A108">
        <v>0.86605426190984836</v>
      </c>
      <c r="B108" s="48">
        <f t="shared" si="6"/>
        <v>5.7523085715250076E-2</v>
      </c>
      <c r="C108" s="48"/>
      <c r="W108" s="19">
        <v>0.16135679993539009</v>
      </c>
      <c r="X108" s="19">
        <f t="shared" si="7"/>
        <v>0.33194982757042146</v>
      </c>
      <c r="Y108" s="48">
        <f t="shared" si="10"/>
        <v>0.32187499999999936</v>
      </c>
      <c r="AO108">
        <v>0.16037476729636524</v>
      </c>
      <c r="AP108" s="54">
        <f t="shared" si="8"/>
        <v>0.73209676281773295</v>
      </c>
      <c r="AQ108" s="28">
        <v>104</v>
      </c>
      <c r="AR108" s="54">
        <f t="shared" si="9"/>
        <v>46.394786484139743</v>
      </c>
    </row>
    <row r="109" spans="1:44" ht="15.6" x14ac:dyDescent="0.3">
      <c r="A109">
        <v>0.57444990386669514</v>
      </c>
      <c r="B109" s="48">
        <f t="shared" si="6"/>
        <v>0.22173695401248236</v>
      </c>
      <c r="C109" s="48"/>
      <c r="W109" s="19">
        <v>0.16329846240071536</v>
      </c>
      <c r="X109" s="19">
        <f t="shared" si="7"/>
        <v>0.33518478957487718</v>
      </c>
      <c r="Y109" s="48">
        <f t="shared" si="10"/>
        <v>0.32499999999999934</v>
      </c>
      <c r="AO109">
        <v>0.18851283303323466</v>
      </c>
      <c r="AP109" s="54">
        <f t="shared" si="8"/>
        <v>0.66743567786379399</v>
      </c>
      <c r="AQ109" s="28">
        <v>105</v>
      </c>
      <c r="AR109" s="54">
        <f t="shared" si="9"/>
        <v>47.062222162003536</v>
      </c>
    </row>
    <row r="110" spans="1:44" ht="15.6" x14ac:dyDescent="0.3">
      <c r="A110">
        <v>0.8290963469344157</v>
      </c>
      <c r="B110" s="48">
        <f t="shared" si="6"/>
        <v>7.496756397246572E-2</v>
      </c>
      <c r="C110" s="48"/>
      <c r="W110" s="19">
        <v>0.16477013440664645</v>
      </c>
      <c r="X110" s="19">
        <f t="shared" si="7"/>
        <v>0.33762627033295689</v>
      </c>
      <c r="Y110" s="48">
        <f t="shared" si="10"/>
        <v>0.32812499999999933</v>
      </c>
      <c r="AO110">
        <v>0.65837580492568748</v>
      </c>
      <c r="AP110" s="54">
        <f t="shared" si="8"/>
        <v>0.16719175143391202</v>
      </c>
      <c r="AQ110" s="28">
        <v>106</v>
      </c>
      <c r="AR110" s="54">
        <f t="shared" si="9"/>
        <v>47.229413913437448</v>
      </c>
    </row>
    <row r="111" spans="1:44" ht="15.6" x14ac:dyDescent="0.3">
      <c r="A111">
        <v>0.9447309793389691</v>
      </c>
      <c r="B111" s="48">
        <f t="shared" si="6"/>
        <v>2.2742027986013651E-2</v>
      </c>
      <c r="C111" s="48"/>
      <c r="W111" s="19">
        <v>0.16482542757572424</v>
      </c>
      <c r="X111" s="19">
        <f t="shared" si="7"/>
        <v>0.33771782586138488</v>
      </c>
      <c r="Y111" s="48">
        <f t="shared" si="10"/>
        <v>0.33124999999999932</v>
      </c>
      <c r="AO111">
        <v>0.45469527268288218</v>
      </c>
      <c r="AP111" s="54">
        <f t="shared" si="8"/>
        <v>0.31525112590721782</v>
      </c>
      <c r="AQ111" s="28">
        <v>107</v>
      </c>
      <c r="AR111" s="54">
        <f t="shared" si="9"/>
        <v>47.544665039344665</v>
      </c>
    </row>
    <row r="112" spans="1:44" ht="15.6" x14ac:dyDescent="0.3">
      <c r="A112">
        <v>0.40192876979888303</v>
      </c>
      <c r="B112" s="48">
        <f t="shared" si="6"/>
        <v>0.36459215824722285</v>
      </c>
      <c r="C112" s="48"/>
      <c r="W112" s="19">
        <v>0.1709548194260771</v>
      </c>
      <c r="X112" s="19">
        <f t="shared" si="7"/>
        <v>0.347788933988464</v>
      </c>
      <c r="Y112" s="48">
        <f t="shared" si="10"/>
        <v>0.33437499999999931</v>
      </c>
      <c r="AO112">
        <v>0.34211249122592852</v>
      </c>
      <c r="AP112" s="54">
        <f t="shared" si="8"/>
        <v>0.42904626971567134</v>
      </c>
      <c r="AQ112" s="28">
        <v>108</v>
      </c>
      <c r="AR112" s="54">
        <f t="shared" si="9"/>
        <v>47.973711309060334</v>
      </c>
    </row>
    <row r="113" spans="1:44" ht="15.6" x14ac:dyDescent="0.3">
      <c r="A113">
        <v>0.78942228461561936</v>
      </c>
      <c r="B113" s="48">
        <f t="shared" si="6"/>
        <v>9.4581554534910725E-2</v>
      </c>
      <c r="C113" s="48"/>
      <c r="W113" s="19">
        <v>0.17108585955828917</v>
      </c>
      <c r="X113" s="19">
        <f t="shared" si="7"/>
        <v>0.34800256355479597</v>
      </c>
      <c r="Y113" s="48">
        <f t="shared" si="10"/>
        <v>0.3374999999999993</v>
      </c>
      <c r="AO113">
        <v>0.66847743156224249</v>
      </c>
      <c r="AP113" s="54">
        <f t="shared" si="8"/>
        <v>0.16110105713086151</v>
      </c>
      <c r="AQ113" s="28">
        <v>109</v>
      </c>
      <c r="AR113" s="54">
        <f t="shared" si="9"/>
        <v>48.134812366191198</v>
      </c>
    </row>
    <row r="114" spans="1:44" ht="15.6" x14ac:dyDescent="0.3">
      <c r="A114">
        <v>0.33558153019806514</v>
      </c>
      <c r="B114" s="48">
        <f t="shared" si="6"/>
        <v>0.43675613642809907</v>
      </c>
      <c r="C114" s="48"/>
      <c r="W114" s="19">
        <v>0.17518845962516483</v>
      </c>
      <c r="X114" s="19">
        <f t="shared" si="7"/>
        <v>0.35465559862056339</v>
      </c>
      <c r="Y114" s="48">
        <f t="shared" si="10"/>
        <v>0.34062499999999929</v>
      </c>
      <c r="AO114">
        <v>0.77013458662678913</v>
      </c>
      <c r="AP114" s="54">
        <f t="shared" si="8"/>
        <v>0.10447599663240845</v>
      </c>
      <c r="AQ114" s="28">
        <v>110</v>
      </c>
      <c r="AR114" s="54">
        <f t="shared" si="9"/>
        <v>48.239288362823608</v>
      </c>
    </row>
    <row r="115" spans="1:44" ht="15.6" x14ac:dyDescent="0.3">
      <c r="A115">
        <v>0.11377300332651753</v>
      </c>
      <c r="B115" s="48">
        <f t="shared" si="6"/>
        <v>0.86942000581996093</v>
      </c>
      <c r="C115" s="48"/>
      <c r="W115" s="19">
        <v>0.17619227179524513</v>
      </c>
      <c r="X115" s="19">
        <f t="shared" si="7"/>
        <v>0.3562730796227912</v>
      </c>
      <c r="Y115" s="48">
        <f t="shared" si="10"/>
        <v>0.34374999999999928</v>
      </c>
      <c r="AO115">
        <v>0.58375804925687425</v>
      </c>
      <c r="AP115" s="54">
        <f t="shared" si="8"/>
        <v>0.21530747248688931</v>
      </c>
      <c r="AQ115" s="28">
        <v>111</v>
      </c>
      <c r="AR115" s="54">
        <f t="shared" si="9"/>
        <v>48.454595835310499</v>
      </c>
    </row>
    <row r="116" spans="1:44" ht="15.6" x14ac:dyDescent="0.3">
      <c r="A116">
        <v>0.40147099215674309</v>
      </c>
      <c r="B116" s="48">
        <f t="shared" si="6"/>
        <v>0.3650479987523963</v>
      </c>
      <c r="C116" s="48"/>
      <c r="W116" s="19">
        <v>0.1773697486686823</v>
      </c>
      <c r="X116" s="19">
        <f t="shared" si="7"/>
        <v>0.35816522721030308</v>
      </c>
      <c r="Y116" s="48">
        <f t="shared" si="10"/>
        <v>0.34687499999999927</v>
      </c>
      <c r="AO116">
        <v>0.20453505050813317</v>
      </c>
      <c r="AP116" s="54">
        <f t="shared" si="8"/>
        <v>0.63480636882325125</v>
      </c>
      <c r="AQ116" s="28">
        <v>112</v>
      </c>
      <c r="AR116" s="54">
        <f t="shared" si="9"/>
        <v>49.089402204133748</v>
      </c>
    </row>
    <row r="117" spans="1:44" ht="15.6" x14ac:dyDescent="0.3">
      <c r="A117">
        <v>0.55388042847987307</v>
      </c>
      <c r="B117" s="48">
        <f t="shared" si="6"/>
        <v>0.23632257943959328</v>
      </c>
      <c r="C117" s="48"/>
      <c r="W117" s="19">
        <v>0.1784934786651842</v>
      </c>
      <c r="X117" s="19">
        <f t="shared" si="7"/>
        <v>0.35996581926938687</v>
      </c>
      <c r="Y117" s="48">
        <f t="shared" si="10"/>
        <v>0.34999999999999926</v>
      </c>
      <c r="AO117">
        <v>0.40470595416119876</v>
      </c>
      <c r="AP117" s="54">
        <f t="shared" si="8"/>
        <v>0.36183780587111397</v>
      </c>
      <c r="AQ117" s="28">
        <v>113</v>
      </c>
      <c r="AR117" s="54">
        <f t="shared" si="9"/>
        <v>49.451240010004859</v>
      </c>
    </row>
    <row r="118" spans="1:44" ht="15.6" x14ac:dyDescent="0.3">
      <c r="A118">
        <v>0.90334788048951686</v>
      </c>
      <c r="B118" s="48">
        <f t="shared" si="6"/>
        <v>4.0659020017292866E-2</v>
      </c>
      <c r="C118" s="48"/>
      <c r="W118" s="19">
        <v>0.1784934786651842</v>
      </c>
      <c r="X118" s="19">
        <f t="shared" si="7"/>
        <v>0.35996581926938687</v>
      </c>
      <c r="Y118" s="48">
        <f t="shared" si="10"/>
        <v>0.35312499999999925</v>
      </c>
      <c r="AO118">
        <v>0.3737296670430616</v>
      </c>
      <c r="AP118" s="54">
        <f t="shared" si="8"/>
        <v>0.39368902332699368</v>
      </c>
      <c r="AQ118" s="28">
        <v>114</v>
      </c>
      <c r="AR118" s="54">
        <f t="shared" si="9"/>
        <v>49.844929033331852</v>
      </c>
    </row>
    <row r="119" spans="1:44" ht="15.6" x14ac:dyDescent="0.3">
      <c r="A119">
        <v>0.37568285164952542</v>
      </c>
      <c r="B119" s="48">
        <f t="shared" si="6"/>
        <v>0.39160398847075389</v>
      </c>
      <c r="C119" s="48"/>
      <c r="W119" s="19">
        <v>0.17908518063169263</v>
      </c>
      <c r="X119" s="19">
        <f t="shared" si="7"/>
        <v>0.36091189306314275</v>
      </c>
      <c r="Y119" s="48">
        <f t="shared" si="10"/>
        <v>0.35624999999999923</v>
      </c>
      <c r="AO119">
        <v>0.98623615222632521</v>
      </c>
      <c r="AP119" s="54">
        <f t="shared" si="8"/>
        <v>5.5437791023138861E-3</v>
      </c>
      <c r="AQ119" s="28">
        <v>115</v>
      </c>
      <c r="AR119" s="54">
        <f t="shared" si="9"/>
        <v>49.850472812434163</v>
      </c>
    </row>
    <row r="120" spans="1:44" ht="15.6" x14ac:dyDescent="0.3">
      <c r="A120">
        <v>7.3824274422437206E-2</v>
      </c>
      <c r="B120" s="48">
        <f t="shared" si="6"/>
        <v>1.0424270718981428</v>
      </c>
      <c r="C120" s="48"/>
      <c r="W120" s="19">
        <v>0.18011798220002673</v>
      </c>
      <c r="X120" s="19">
        <f t="shared" si="7"/>
        <v>0.36255989257484666</v>
      </c>
      <c r="Y120" s="48">
        <f t="shared" si="10"/>
        <v>0.35937499999999922</v>
      </c>
      <c r="AO120">
        <v>0.40614032410657064</v>
      </c>
      <c r="AP120" s="54">
        <f t="shared" si="8"/>
        <v>0.36042262128680658</v>
      </c>
      <c r="AQ120" s="28">
        <v>116</v>
      </c>
      <c r="AR120" s="54">
        <f t="shared" si="9"/>
        <v>50.210895433720971</v>
      </c>
    </row>
    <row r="121" spans="1:44" ht="15.6" x14ac:dyDescent="0.3">
      <c r="A121">
        <v>0.10208441419721061</v>
      </c>
      <c r="B121" s="48">
        <f t="shared" si="6"/>
        <v>0.91278208711722209</v>
      </c>
      <c r="C121" s="48"/>
      <c r="W121" s="19">
        <v>0.18109586059612068</v>
      </c>
      <c r="X121" s="19">
        <f t="shared" si="7"/>
        <v>0.36411633655812248</v>
      </c>
      <c r="Y121" s="48">
        <f t="shared" si="10"/>
        <v>0.36249999999999921</v>
      </c>
      <c r="AO121">
        <v>0.42643513290810875</v>
      </c>
      <c r="AP121" s="54">
        <f t="shared" si="8"/>
        <v>0.34091800610997441</v>
      </c>
      <c r="AQ121" s="28">
        <v>117</v>
      </c>
      <c r="AR121" s="54">
        <f t="shared" si="9"/>
        <v>50.551813439830944</v>
      </c>
    </row>
    <row r="122" spans="1:44" ht="15.6" x14ac:dyDescent="0.3">
      <c r="A122">
        <v>0.74434644611957157</v>
      </c>
      <c r="B122" s="48">
        <f t="shared" si="6"/>
        <v>0.11809947965816714</v>
      </c>
      <c r="C122" s="48"/>
      <c r="W122" s="19">
        <v>0.18146078031509011</v>
      </c>
      <c r="X122" s="19">
        <f t="shared" si="7"/>
        <v>0.36469618823816641</v>
      </c>
      <c r="Y122" s="48">
        <f t="shared" si="10"/>
        <v>0.3656249999999992</v>
      </c>
      <c r="AO122">
        <v>0.86852626117740406</v>
      </c>
      <c r="AP122" s="54">
        <f t="shared" si="8"/>
        <v>5.6382982545317963E-2</v>
      </c>
      <c r="AQ122" s="28">
        <v>118</v>
      </c>
      <c r="AR122" s="54">
        <f t="shared" si="9"/>
        <v>50.60819642237626</v>
      </c>
    </row>
    <row r="123" spans="1:44" ht="15.6" x14ac:dyDescent="0.3">
      <c r="A123">
        <v>0.85082552568132574</v>
      </c>
      <c r="B123" s="48">
        <f t="shared" si="6"/>
        <v>6.4619277651973936E-2</v>
      </c>
      <c r="C123" s="48"/>
      <c r="W123" s="19">
        <v>0.18346415555994436</v>
      </c>
      <c r="X123" s="19">
        <f t="shared" si="7"/>
        <v>0.36787011322367014</v>
      </c>
      <c r="Y123" s="48">
        <f t="shared" si="10"/>
        <v>0.36874999999999919</v>
      </c>
      <c r="AO123">
        <v>0.50361644337290568</v>
      </c>
      <c r="AP123" s="54">
        <f t="shared" si="8"/>
        <v>0.27437613027643815</v>
      </c>
      <c r="AQ123" s="28">
        <v>119</v>
      </c>
      <c r="AR123" s="54">
        <f t="shared" si="9"/>
        <v>50.882572552652697</v>
      </c>
    </row>
    <row r="124" spans="1:44" ht="15.6" x14ac:dyDescent="0.3">
      <c r="A124">
        <v>0.28873561815240945</v>
      </c>
      <c r="B124" s="48">
        <f t="shared" si="6"/>
        <v>0.49689753026037586</v>
      </c>
      <c r="C124" s="48"/>
      <c r="W124" s="19">
        <v>0.18433412037932348</v>
      </c>
      <c r="X124" s="19">
        <f t="shared" si="7"/>
        <v>0.36924344615009008</v>
      </c>
      <c r="Y124" s="48">
        <f t="shared" si="10"/>
        <v>0.37187499999999918</v>
      </c>
      <c r="AO124">
        <v>0.80376598406933808</v>
      </c>
      <c r="AP124" s="54">
        <f t="shared" si="8"/>
        <v>8.7378846704426166E-2</v>
      </c>
      <c r="AQ124" s="28">
        <v>120</v>
      </c>
      <c r="AR124" s="54">
        <f t="shared" si="9"/>
        <v>50.969951399357122</v>
      </c>
    </row>
    <row r="125" spans="1:44" ht="15.6" x14ac:dyDescent="0.3">
      <c r="A125">
        <v>0.63212988677632986</v>
      </c>
      <c r="B125" s="48">
        <f t="shared" si="6"/>
        <v>0.18346415555994436</v>
      </c>
      <c r="C125" s="48"/>
      <c r="W125" s="19">
        <v>0.18573001167574074</v>
      </c>
      <c r="X125" s="19">
        <f t="shared" si="7"/>
        <v>0.37144077883236182</v>
      </c>
      <c r="Y125" s="48">
        <f t="shared" si="10"/>
        <v>0.37499999999999917</v>
      </c>
      <c r="AO125">
        <v>0.51896725363933227</v>
      </c>
      <c r="AP125" s="54">
        <f t="shared" si="8"/>
        <v>0.26236579716563518</v>
      </c>
      <c r="AQ125" s="28">
        <v>121</v>
      </c>
      <c r="AR125" s="54">
        <f t="shared" si="9"/>
        <v>51.232317196522757</v>
      </c>
    </row>
    <row r="126" spans="1:44" ht="15.6" x14ac:dyDescent="0.3">
      <c r="A126">
        <v>0.34290597247230448</v>
      </c>
      <c r="B126" s="48">
        <f t="shared" si="6"/>
        <v>0.42811960085249978</v>
      </c>
      <c r="C126" s="48"/>
      <c r="W126" s="19">
        <v>0.18884954396187809</v>
      </c>
      <c r="X126" s="19">
        <f t="shared" si="7"/>
        <v>0.37632374034852134</v>
      </c>
      <c r="Y126" s="48">
        <f t="shared" si="10"/>
        <v>0.37812499999999916</v>
      </c>
      <c r="AO126">
        <v>0.33063753166295357</v>
      </c>
      <c r="AP126" s="54">
        <f t="shared" si="8"/>
        <v>0.44269302965501589</v>
      </c>
      <c r="AQ126" s="28">
        <v>122</v>
      </c>
      <c r="AR126" s="54">
        <f t="shared" si="9"/>
        <v>51.675010226177776</v>
      </c>
    </row>
    <row r="127" spans="1:44" ht="15.6" x14ac:dyDescent="0.3">
      <c r="A127">
        <v>0.35041352580339974</v>
      </c>
      <c r="B127" s="48">
        <f t="shared" si="6"/>
        <v>0.4194565278511207</v>
      </c>
      <c r="C127" s="48"/>
      <c r="W127" s="19">
        <v>0.19018274782327846</v>
      </c>
      <c r="X127" s="19">
        <f t="shared" si="7"/>
        <v>0.3783989989928892</v>
      </c>
      <c r="Y127" s="48">
        <f t="shared" si="10"/>
        <v>0.38124999999999915</v>
      </c>
      <c r="AO127">
        <v>0.11108737449262979</v>
      </c>
      <c r="AP127" s="54">
        <f t="shared" si="8"/>
        <v>0.87897529188983903</v>
      </c>
      <c r="AQ127" s="28">
        <v>123</v>
      </c>
      <c r="AR127" s="54">
        <f t="shared" si="9"/>
        <v>52.553985518067613</v>
      </c>
    </row>
    <row r="128" spans="1:44" ht="15.6" x14ac:dyDescent="0.3">
      <c r="A128">
        <v>0.32007812738425856</v>
      </c>
      <c r="B128" s="48">
        <f t="shared" si="6"/>
        <v>0.45567606596473925</v>
      </c>
      <c r="C128" s="48"/>
      <c r="W128" s="19">
        <v>0.19278348597742287</v>
      </c>
      <c r="X128" s="19">
        <f t="shared" si="7"/>
        <v>0.38242744224372083</v>
      </c>
      <c r="Y128" s="48">
        <f t="shared" si="10"/>
        <v>0.38437499999999913</v>
      </c>
      <c r="AO128">
        <v>0.36103396710104679</v>
      </c>
      <c r="AP128" s="54">
        <f t="shared" si="8"/>
        <v>0.40751329335318054</v>
      </c>
      <c r="AQ128" s="28">
        <v>124</v>
      </c>
      <c r="AR128" s="54">
        <f t="shared" si="9"/>
        <v>52.961498811420796</v>
      </c>
    </row>
    <row r="129" spans="1:44" ht="15.6" x14ac:dyDescent="0.3">
      <c r="A129">
        <v>0.69969786675618761</v>
      </c>
      <c r="B129" s="48">
        <f t="shared" si="6"/>
        <v>0.14284266241308871</v>
      </c>
      <c r="C129" s="48"/>
      <c r="W129" s="19">
        <v>0.19329775198308688</v>
      </c>
      <c r="X129" s="19">
        <f t="shared" si="7"/>
        <v>0.38322092349009673</v>
      </c>
      <c r="Y129" s="48">
        <f t="shared" si="10"/>
        <v>0.38749999999999912</v>
      </c>
      <c r="AO129">
        <v>0.62379833368938264</v>
      </c>
      <c r="AP129" s="54">
        <f t="shared" si="8"/>
        <v>0.18877125841509723</v>
      </c>
      <c r="AQ129" s="28">
        <v>125</v>
      </c>
      <c r="AR129" s="54">
        <f t="shared" si="9"/>
        <v>53.150270069835891</v>
      </c>
    </row>
    <row r="130" spans="1:44" ht="15.6" x14ac:dyDescent="0.3">
      <c r="A130">
        <v>0.39967040009765925</v>
      </c>
      <c r="B130" s="48">
        <f t="shared" si="6"/>
        <v>0.36684602852176518</v>
      </c>
      <c r="C130" s="48"/>
      <c r="W130" s="19">
        <v>0.19399107888689371</v>
      </c>
      <c r="X130" s="19">
        <f t="shared" si="7"/>
        <v>0.3842890713217566</v>
      </c>
      <c r="Y130" s="48">
        <f t="shared" si="10"/>
        <v>0.39062499999999911</v>
      </c>
      <c r="AO130">
        <v>0.93798638874477369</v>
      </c>
      <c r="AP130" s="54">
        <f t="shared" si="8"/>
        <v>2.560793640570963E-2</v>
      </c>
      <c r="AQ130" s="28">
        <v>126</v>
      </c>
      <c r="AR130" s="54">
        <f t="shared" si="9"/>
        <v>53.175878006241604</v>
      </c>
    </row>
    <row r="131" spans="1:44" ht="15.6" x14ac:dyDescent="0.3">
      <c r="A131">
        <v>0.16949980162968842</v>
      </c>
      <c r="B131" s="48">
        <f t="shared" si="6"/>
        <v>0.70996140899545557</v>
      </c>
      <c r="C131" s="48"/>
      <c r="W131" s="19">
        <v>0.19422906788692329</v>
      </c>
      <c r="X131" s="19">
        <f t="shared" si="7"/>
        <v>0.38465529343546856</v>
      </c>
      <c r="Y131" s="48">
        <f t="shared" si="10"/>
        <v>0.3937499999999991</v>
      </c>
      <c r="AO131">
        <v>0.76775414288766142</v>
      </c>
      <c r="AP131" s="54">
        <f t="shared" si="8"/>
        <v>0.10571428941369285</v>
      </c>
      <c r="AQ131" s="28">
        <v>127</v>
      </c>
      <c r="AR131" s="54">
        <f t="shared" si="9"/>
        <v>53.281592295655294</v>
      </c>
    </row>
    <row r="132" spans="1:44" ht="15.6" x14ac:dyDescent="0.3">
      <c r="A132">
        <v>0.5917844172490615</v>
      </c>
      <c r="B132" s="48">
        <f t="shared" si="6"/>
        <v>0.20984514818910638</v>
      </c>
      <c r="C132" s="48"/>
      <c r="W132" s="19">
        <v>0.19428858726803155</v>
      </c>
      <c r="X132" s="19">
        <f t="shared" si="7"/>
        <v>0.38474684896389655</v>
      </c>
      <c r="Y132" s="48">
        <f t="shared" si="10"/>
        <v>0.39687499999999909</v>
      </c>
      <c r="AO132">
        <v>0.2227851191747795</v>
      </c>
      <c r="AP132" s="54">
        <f t="shared" si="8"/>
        <v>0.60061902528756062</v>
      </c>
      <c r="AQ132" s="28">
        <v>128</v>
      </c>
      <c r="AR132" s="54">
        <f t="shared" si="9"/>
        <v>53.882211320942858</v>
      </c>
    </row>
    <row r="133" spans="1:44" ht="15.6" x14ac:dyDescent="0.3">
      <c r="A133">
        <v>0.60579241309854426</v>
      </c>
      <c r="B133" s="48">
        <f t="shared" si="6"/>
        <v>0.20048716169601896</v>
      </c>
      <c r="C133" s="48"/>
      <c r="W133" s="19">
        <v>0.19581929012748231</v>
      </c>
      <c r="X133" s="19">
        <f t="shared" si="7"/>
        <v>0.38709677419354838</v>
      </c>
      <c r="Y133" s="48">
        <f t="shared" si="10"/>
        <v>0.39999999999999908</v>
      </c>
      <c r="AO133">
        <v>0.7406537064729759</v>
      </c>
      <c r="AP133" s="54">
        <f t="shared" si="8"/>
        <v>0.12008883824601883</v>
      </c>
      <c r="AQ133" s="28">
        <v>129</v>
      </c>
      <c r="AR133" s="54">
        <f t="shared" si="9"/>
        <v>54.002300159188877</v>
      </c>
    </row>
    <row r="134" spans="1:44" ht="15.6" x14ac:dyDescent="0.3">
      <c r="A134">
        <v>0.79317606128116702</v>
      </c>
      <c r="B134" s="48">
        <f t="shared" ref="B134:B197" si="11">-LN(A134)/$B$1</f>
        <v>9.2684025087939187E-2</v>
      </c>
      <c r="C134" s="48"/>
      <c r="W134" s="19">
        <v>0.19649705367048159</v>
      </c>
      <c r="X134" s="19">
        <f t="shared" ref="X134:X197" si="12">1-EXP(-W134*$B$1)</f>
        <v>0.38813440351573225</v>
      </c>
      <c r="Y134" s="48">
        <f t="shared" si="10"/>
        <v>0.40312499999999907</v>
      </c>
      <c r="AO134">
        <v>0.88915677358317824</v>
      </c>
      <c r="AP134" s="54">
        <f t="shared" si="8"/>
        <v>4.6992684311283707E-2</v>
      </c>
      <c r="AQ134" s="28">
        <v>130</v>
      </c>
      <c r="AR134" s="54">
        <f t="shared" si="9"/>
        <v>54.049292843500162</v>
      </c>
    </row>
    <row r="135" spans="1:44" ht="15.6" x14ac:dyDescent="0.3">
      <c r="A135">
        <v>0.82744834742271189</v>
      </c>
      <c r="B135" s="48">
        <f t="shared" si="11"/>
        <v>7.5763437484842794E-2</v>
      </c>
      <c r="C135" s="48"/>
      <c r="W135" s="19">
        <v>0.19665669448078218</v>
      </c>
      <c r="X135" s="19">
        <f t="shared" si="12"/>
        <v>0.38837855159154022</v>
      </c>
      <c r="Y135" s="48">
        <f t="shared" si="10"/>
        <v>0.40624999999999906</v>
      </c>
      <c r="AO135">
        <v>0.78432569353312787</v>
      </c>
      <c r="AP135" s="54">
        <f t="shared" ref="AP135:AP198" si="13">-LN(AO135)/$B$1</f>
        <v>9.7172367788829067E-2</v>
      </c>
      <c r="AQ135" s="28">
        <v>131</v>
      </c>
      <c r="AR135" s="54">
        <f t="shared" ref="AR135:AR198" si="14">+AR134+AP135</f>
        <v>54.146465211288991</v>
      </c>
    </row>
    <row r="136" spans="1:44" ht="15.6" x14ac:dyDescent="0.3">
      <c r="A136">
        <v>0.58159123508407851</v>
      </c>
      <c r="B136" s="48">
        <f t="shared" si="11"/>
        <v>0.21679496929080316</v>
      </c>
      <c r="C136" s="48"/>
      <c r="W136" s="19">
        <v>0.19683636658222348</v>
      </c>
      <c r="X136" s="19">
        <f t="shared" si="12"/>
        <v>0.38865321817682419</v>
      </c>
      <c r="Y136" s="48">
        <f t="shared" ref="Y136:Y199" si="15">+Y135+1/320</f>
        <v>0.40937499999999905</v>
      </c>
      <c r="AO136">
        <v>0.23657948545793023</v>
      </c>
      <c r="AP136" s="54">
        <f t="shared" si="13"/>
        <v>0.57658841471391276</v>
      </c>
      <c r="AQ136" s="28">
        <v>132</v>
      </c>
      <c r="AR136" s="54">
        <f t="shared" si="14"/>
        <v>54.723053626002901</v>
      </c>
    </row>
    <row r="137" spans="1:44" ht="15.6" x14ac:dyDescent="0.3">
      <c r="A137">
        <v>0.31019013031403547</v>
      </c>
      <c r="B137" s="48">
        <f t="shared" si="11"/>
        <v>0.46822793836613164</v>
      </c>
      <c r="C137" s="48"/>
      <c r="W137" s="19">
        <v>0.19958138699774197</v>
      </c>
      <c r="X137" s="19">
        <f t="shared" si="12"/>
        <v>0.39283425397503591</v>
      </c>
      <c r="Y137" s="48">
        <f t="shared" si="15"/>
        <v>0.41249999999999903</v>
      </c>
      <c r="AO137">
        <v>0.48756370738853116</v>
      </c>
      <c r="AP137" s="54">
        <f t="shared" si="13"/>
        <v>0.28733372610389307</v>
      </c>
      <c r="AQ137" s="28">
        <v>133</v>
      </c>
      <c r="AR137" s="54">
        <f t="shared" si="14"/>
        <v>55.010387352106797</v>
      </c>
    </row>
    <row r="138" spans="1:44" ht="15.6" x14ac:dyDescent="0.3">
      <c r="A138">
        <v>0.96508682515945921</v>
      </c>
      <c r="B138" s="48">
        <f t="shared" si="11"/>
        <v>1.4214882972834001E-2</v>
      </c>
      <c r="C138" s="48"/>
      <c r="W138" s="19">
        <v>0.20048716169601896</v>
      </c>
      <c r="X138" s="19">
        <f t="shared" si="12"/>
        <v>0.39420758690145574</v>
      </c>
      <c r="Y138" s="48">
        <f t="shared" si="15"/>
        <v>0.41562499999999902</v>
      </c>
      <c r="AO138">
        <v>0.34812463759269996</v>
      </c>
      <c r="AP138" s="54">
        <f t="shared" si="13"/>
        <v>0.42207788373099442</v>
      </c>
      <c r="AQ138" s="28">
        <v>134</v>
      </c>
      <c r="AR138" s="54">
        <f t="shared" si="14"/>
        <v>55.432465235837789</v>
      </c>
    </row>
    <row r="139" spans="1:44" ht="15.6" x14ac:dyDescent="0.3">
      <c r="A139">
        <v>0.5365153965880306</v>
      </c>
      <c r="B139" s="48">
        <f t="shared" si="11"/>
        <v>0.24906400764648637</v>
      </c>
      <c r="C139" s="48"/>
      <c r="W139" s="19">
        <v>0.20202158715932228</v>
      </c>
      <c r="X139" s="19">
        <f t="shared" si="12"/>
        <v>0.39652699362163157</v>
      </c>
      <c r="Y139" s="48">
        <f t="shared" si="15"/>
        <v>0.41874999999999901</v>
      </c>
      <c r="AO139">
        <v>0.11481063264870144</v>
      </c>
      <c r="AP139" s="54">
        <f t="shared" si="13"/>
        <v>0.86578847219776323</v>
      </c>
      <c r="AQ139" s="28">
        <v>135</v>
      </c>
      <c r="AR139" s="54">
        <f t="shared" si="14"/>
        <v>56.298253708035553</v>
      </c>
    </row>
    <row r="140" spans="1:44" ht="15.6" x14ac:dyDescent="0.3">
      <c r="A140">
        <v>0.53962828455458234</v>
      </c>
      <c r="B140" s="48">
        <f t="shared" si="11"/>
        <v>0.24674989535585365</v>
      </c>
      <c r="C140" s="48"/>
      <c r="W140" s="19">
        <v>0.20293291074416581</v>
      </c>
      <c r="X140" s="19">
        <f t="shared" si="12"/>
        <v>0.39790032654805141</v>
      </c>
      <c r="Y140" s="48">
        <f t="shared" si="15"/>
        <v>0.421874999999999</v>
      </c>
      <c r="AO140">
        <v>0.70274971770378736</v>
      </c>
      <c r="AP140" s="54">
        <f t="shared" si="13"/>
        <v>0.14110178835910581</v>
      </c>
      <c r="AQ140" s="28">
        <v>136</v>
      </c>
      <c r="AR140" s="54">
        <f t="shared" si="14"/>
        <v>56.439355496394661</v>
      </c>
    </row>
    <row r="141" spans="1:44" ht="15.6" x14ac:dyDescent="0.3">
      <c r="A141">
        <v>0.90099795525986515</v>
      </c>
      <c r="B141" s="48">
        <f t="shared" si="11"/>
        <v>4.1700916315315459E-2</v>
      </c>
      <c r="C141" s="48"/>
      <c r="W141" s="19">
        <v>0.20506744176682351</v>
      </c>
      <c r="X141" s="19">
        <f t="shared" si="12"/>
        <v>0.40110477004303113</v>
      </c>
      <c r="Y141" s="48">
        <f t="shared" si="15"/>
        <v>0.42499999999999899</v>
      </c>
      <c r="AO141">
        <v>0.97561571092867827</v>
      </c>
      <c r="AP141" s="54">
        <f t="shared" si="13"/>
        <v>9.8746035628415156E-3</v>
      </c>
      <c r="AQ141" s="28">
        <v>137</v>
      </c>
      <c r="AR141" s="54">
        <f t="shared" si="14"/>
        <v>56.449230099957504</v>
      </c>
    </row>
    <row r="142" spans="1:44" ht="15.6" x14ac:dyDescent="0.3">
      <c r="A142">
        <v>0.63588366344187752</v>
      </c>
      <c r="B142" s="48">
        <f t="shared" si="11"/>
        <v>0.18109586059612068</v>
      </c>
      <c r="C142" s="48"/>
      <c r="W142" s="19">
        <v>0.20588360201733252</v>
      </c>
      <c r="X142" s="19">
        <f t="shared" si="12"/>
        <v>0.40232551042207099</v>
      </c>
      <c r="Y142" s="48">
        <f t="shared" si="15"/>
        <v>0.42812499999999898</v>
      </c>
      <c r="AO142">
        <v>0.44514297921689505</v>
      </c>
      <c r="AP142" s="54">
        <f t="shared" si="13"/>
        <v>0.32374389872448217</v>
      </c>
      <c r="AQ142" s="28">
        <v>138</v>
      </c>
      <c r="AR142" s="54">
        <f t="shared" si="14"/>
        <v>56.772973998681984</v>
      </c>
    </row>
    <row r="143" spans="1:44" ht="15.6" x14ac:dyDescent="0.3">
      <c r="A143">
        <v>0.68086794640949733</v>
      </c>
      <c r="B143" s="48">
        <f t="shared" si="11"/>
        <v>0.15375476117152229</v>
      </c>
      <c r="C143" s="48"/>
      <c r="W143" s="19">
        <v>0.20904145919355921</v>
      </c>
      <c r="X143" s="19">
        <f t="shared" si="12"/>
        <v>0.40702536088137453</v>
      </c>
      <c r="Y143" s="48">
        <f t="shared" si="15"/>
        <v>0.43124999999999897</v>
      </c>
      <c r="AO143">
        <v>0.47840815454573199</v>
      </c>
      <c r="AP143" s="54">
        <f t="shared" si="13"/>
        <v>0.29491641241434474</v>
      </c>
      <c r="AQ143" s="28">
        <v>139</v>
      </c>
      <c r="AR143" s="54">
        <f t="shared" si="14"/>
        <v>57.067890411096329</v>
      </c>
    </row>
    <row r="144" spans="1:44" ht="15.6" x14ac:dyDescent="0.3">
      <c r="A144">
        <v>0.1773125400555437</v>
      </c>
      <c r="B144" s="48">
        <f t="shared" si="11"/>
        <v>0.69193653620377071</v>
      </c>
      <c r="C144" s="48"/>
      <c r="W144" s="19">
        <v>0.20984514818910638</v>
      </c>
      <c r="X144" s="19">
        <f t="shared" si="12"/>
        <v>0.4082155827509385</v>
      </c>
      <c r="Y144" s="48">
        <f t="shared" si="15"/>
        <v>0.43437499999999896</v>
      </c>
      <c r="AO144">
        <v>0.63444929349650558</v>
      </c>
      <c r="AP144" s="54">
        <f t="shared" si="13"/>
        <v>0.18199916428330792</v>
      </c>
      <c r="AQ144" s="28">
        <v>140</v>
      </c>
      <c r="AR144" s="54">
        <f t="shared" si="14"/>
        <v>57.249889575379633</v>
      </c>
    </row>
    <row r="145" spans="1:44" ht="15.6" x14ac:dyDescent="0.3">
      <c r="A145">
        <v>0.15253151036103396</v>
      </c>
      <c r="B145" s="48">
        <f t="shared" si="11"/>
        <v>0.75215363158419446</v>
      </c>
      <c r="C145" s="48"/>
      <c r="W145" s="19">
        <v>0.21114683584833696</v>
      </c>
      <c r="X145" s="19">
        <f t="shared" si="12"/>
        <v>0.41013824884792627</v>
      </c>
      <c r="Y145" s="48">
        <f t="shared" si="15"/>
        <v>0.43749999999999895</v>
      </c>
      <c r="AO145">
        <v>0.15408795434430983</v>
      </c>
      <c r="AP145" s="54">
        <f t="shared" si="13"/>
        <v>0.74809268299858722</v>
      </c>
      <c r="AQ145" s="28">
        <v>141</v>
      </c>
      <c r="AR145" s="54">
        <f t="shared" si="14"/>
        <v>57.997982258378222</v>
      </c>
    </row>
    <row r="146" spans="1:44" ht="15.6" x14ac:dyDescent="0.3">
      <c r="A146">
        <v>0.25644703512680439</v>
      </c>
      <c r="B146" s="48">
        <f t="shared" si="11"/>
        <v>0.54433325057086634</v>
      </c>
      <c r="C146" s="48"/>
      <c r="W146" s="19">
        <v>0.21576779581017211</v>
      </c>
      <c r="X146" s="19">
        <f t="shared" si="12"/>
        <v>0.41691335795159767</v>
      </c>
      <c r="Y146" s="48">
        <f t="shared" si="15"/>
        <v>0.44062499999999893</v>
      </c>
      <c r="AO146">
        <v>0.86577959532456439</v>
      </c>
      <c r="AP146" s="54">
        <f t="shared" si="13"/>
        <v>5.7649964670267409E-2</v>
      </c>
      <c r="AQ146" s="28">
        <v>142</v>
      </c>
      <c r="AR146" s="54">
        <f t="shared" si="14"/>
        <v>58.055632223048491</v>
      </c>
    </row>
    <row r="147" spans="1:44" ht="15.6" x14ac:dyDescent="0.3">
      <c r="A147">
        <v>8.597064119388409E-2</v>
      </c>
      <c r="B147" s="48">
        <f t="shared" si="11"/>
        <v>0.98149976899160463</v>
      </c>
      <c r="C147" s="48"/>
      <c r="W147" s="19">
        <v>0.21583060823669284</v>
      </c>
      <c r="X147" s="19">
        <f t="shared" si="12"/>
        <v>0.41700491348002566</v>
      </c>
      <c r="Y147" s="48">
        <f t="shared" si="15"/>
        <v>0.44374999999999892</v>
      </c>
      <c r="AO147">
        <v>0.71721549119541006</v>
      </c>
      <c r="AP147" s="54">
        <f t="shared" si="13"/>
        <v>0.13295157517480222</v>
      </c>
      <c r="AQ147" s="28">
        <v>143</v>
      </c>
      <c r="AR147" s="54">
        <f t="shared" si="14"/>
        <v>58.188583798223291</v>
      </c>
    </row>
    <row r="148" spans="1:44" ht="15.6" x14ac:dyDescent="0.3">
      <c r="A148">
        <v>0.98355052339243754</v>
      </c>
      <c r="B148" s="48">
        <f t="shared" si="11"/>
        <v>6.6345085833189156E-3</v>
      </c>
      <c r="C148" s="48"/>
      <c r="W148" s="19">
        <v>0.21679496929080316</v>
      </c>
      <c r="X148" s="19">
        <f t="shared" si="12"/>
        <v>0.41840876491592149</v>
      </c>
      <c r="Y148" s="48">
        <f t="shared" si="15"/>
        <v>0.44687499999999891</v>
      </c>
      <c r="AO148">
        <v>0.30845057527390363</v>
      </c>
      <c r="AP148" s="54">
        <f t="shared" si="13"/>
        <v>0.47047746331228851</v>
      </c>
      <c r="AQ148" s="28">
        <v>144</v>
      </c>
      <c r="AR148" s="54">
        <f t="shared" si="14"/>
        <v>58.659061261535577</v>
      </c>
    </row>
    <row r="149" spans="1:44" ht="15.6" x14ac:dyDescent="0.3">
      <c r="A149">
        <v>0.20224616229743339</v>
      </c>
      <c r="B149" s="48">
        <f t="shared" si="11"/>
        <v>0.63930787930686273</v>
      </c>
      <c r="C149" s="48"/>
      <c r="W149" s="19">
        <v>0.2187096035646845</v>
      </c>
      <c r="X149" s="19">
        <f t="shared" si="12"/>
        <v>0.42118594927823727</v>
      </c>
      <c r="Y149" s="48">
        <f t="shared" si="15"/>
        <v>0.4499999999999989</v>
      </c>
      <c r="AO149">
        <v>0.28305917538987396</v>
      </c>
      <c r="AP149" s="54">
        <f t="shared" si="13"/>
        <v>0.50483972115189923</v>
      </c>
      <c r="AQ149" s="28">
        <v>145</v>
      </c>
      <c r="AR149" s="54">
        <f t="shared" si="14"/>
        <v>59.163900982687473</v>
      </c>
    </row>
    <row r="150" spans="1:44" ht="15.6" x14ac:dyDescent="0.3">
      <c r="A150">
        <v>0.10257271034882656</v>
      </c>
      <c r="B150" s="48">
        <f t="shared" si="11"/>
        <v>0.91087334505211126</v>
      </c>
      <c r="C150" s="48"/>
      <c r="W150" s="19">
        <v>0.22173695401248236</v>
      </c>
      <c r="X150" s="19">
        <f t="shared" si="12"/>
        <v>0.42555009613330486</v>
      </c>
      <c r="Y150" s="48">
        <f t="shared" si="15"/>
        <v>0.45312499999999889</v>
      </c>
      <c r="AO150">
        <v>5.9083834345530564E-2</v>
      </c>
      <c r="AP150" s="54">
        <f t="shared" si="13"/>
        <v>1.1315191690075446</v>
      </c>
      <c r="AQ150" s="28">
        <v>146</v>
      </c>
      <c r="AR150" s="54">
        <f t="shared" si="14"/>
        <v>60.295420151695019</v>
      </c>
    </row>
    <row r="151" spans="1:44" ht="15.6" x14ac:dyDescent="0.3">
      <c r="A151">
        <v>0.36066774498733484</v>
      </c>
      <c r="B151" s="48">
        <f t="shared" si="11"/>
        <v>0.40791924737990559</v>
      </c>
      <c r="C151" s="48"/>
      <c r="W151" s="19">
        <v>0.22214091928454507</v>
      </c>
      <c r="X151" s="19">
        <f t="shared" si="12"/>
        <v>0.42612994781334879</v>
      </c>
      <c r="Y151" s="48">
        <f t="shared" si="15"/>
        <v>0.45624999999999888</v>
      </c>
      <c r="AO151">
        <v>0.29703665272988067</v>
      </c>
      <c r="AP151" s="54">
        <f t="shared" si="13"/>
        <v>0.48555989517155612</v>
      </c>
      <c r="AQ151" s="28">
        <v>147</v>
      </c>
      <c r="AR151" s="54">
        <f t="shared" si="14"/>
        <v>60.780980046866574</v>
      </c>
    </row>
    <row r="152" spans="1:44" ht="15.6" x14ac:dyDescent="0.3">
      <c r="A152">
        <v>0.32380138554033022</v>
      </c>
      <c r="B152" s="48">
        <f t="shared" si="11"/>
        <v>0.45104998349894199</v>
      </c>
      <c r="C152" s="48"/>
      <c r="W152" s="19">
        <v>0.22395314422162191</v>
      </c>
      <c r="X152" s="19">
        <f t="shared" si="12"/>
        <v>0.42872402111880858</v>
      </c>
      <c r="Y152" s="48">
        <f t="shared" si="15"/>
        <v>0.45937499999999887</v>
      </c>
      <c r="AO152">
        <v>0.38840907010101627</v>
      </c>
      <c r="AP152" s="54">
        <f t="shared" si="13"/>
        <v>0.37827847614533472</v>
      </c>
      <c r="AQ152" s="28">
        <v>148</v>
      </c>
      <c r="AR152" s="54">
        <f t="shared" si="14"/>
        <v>61.159258523011907</v>
      </c>
    </row>
    <row r="153" spans="1:44" ht="15.6" x14ac:dyDescent="0.3">
      <c r="A153">
        <v>0.87789544358653526</v>
      </c>
      <c r="B153" s="48">
        <f t="shared" si="11"/>
        <v>5.2091110876619717E-2</v>
      </c>
      <c r="C153" s="48"/>
      <c r="W153" s="19">
        <v>0.22438074595136945</v>
      </c>
      <c r="X153" s="19">
        <f t="shared" si="12"/>
        <v>0.42933439130832851</v>
      </c>
      <c r="Y153" s="48">
        <f t="shared" si="15"/>
        <v>0.46249999999999886</v>
      </c>
      <c r="AO153">
        <v>0.68855861079744862</v>
      </c>
      <c r="AP153" s="54">
        <f t="shared" si="13"/>
        <v>0.14926193447620734</v>
      </c>
      <c r="AQ153" s="28">
        <v>149</v>
      </c>
      <c r="AR153" s="54">
        <f t="shared" si="14"/>
        <v>61.308520457488115</v>
      </c>
    </row>
    <row r="154" spans="1:44" ht="15.6" x14ac:dyDescent="0.3">
      <c r="A154">
        <v>0.41801202429273354</v>
      </c>
      <c r="B154" s="48">
        <f t="shared" si="11"/>
        <v>0.34889803224822508</v>
      </c>
      <c r="C154" s="48"/>
      <c r="W154" s="19">
        <v>0.22463752657325148</v>
      </c>
      <c r="X154" s="19">
        <f t="shared" si="12"/>
        <v>0.42970061342204047</v>
      </c>
      <c r="Y154" s="48">
        <f t="shared" si="15"/>
        <v>0.46562499999999885</v>
      </c>
      <c r="AO154">
        <v>0.59617908261360519</v>
      </c>
      <c r="AP154" s="54">
        <f t="shared" si="13"/>
        <v>0.20688567314648515</v>
      </c>
      <c r="AQ154" s="28">
        <v>150</v>
      </c>
      <c r="AR154" s="54">
        <f t="shared" si="14"/>
        <v>61.515406130634602</v>
      </c>
    </row>
    <row r="155" spans="1:44" ht="15.6" x14ac:dyDescent="0.3">
      <c r="A155">
        <v>9.2440565202795491E-2</v>
      </c>
      <c r="B155" s="48">
        <f t="shared" si="11"/>
        <v>0.95247575173125865</v>
      </c>
      <c r="C155" s="48"/>
      <c r="W155" s="19">
        <v>0.22551610619949797</v>
      </c>
      <c r="X155" s="19">
        <f t="shared" si="12"/>
        <v>0.43095187231055632</v>
      </c>
      <c r="Y155" s="48">
        <f t="shared" si="15"/>
        <v>0.46874999999999883</v>
      </c>
      <c r="AO155">
        <v>0.35679189428388319</v>
      </c>
      <c r="AP155" s="54">
        <f t="shared" si="13"/>
        <v>0.41224103853942601</v>
      </c>
      <c r="AQ155" s="28">
        <v>151</v>
      </c>
      <c r="AR155" s="54">
        <f t="shared" si="14"/>
        <v>61.92764716917403</v>
      </c>
    </row>
    <row r="156" spans="1:44" ht="15.6" x14ac:dyDescent="0.3">
      <c r="A156">
        <v>0.97900326548051397</v>
      </c>
      <c r="B156" s="48">
        <f t="shared" si="11"/>
        <v>8.4881203722470162E-3</v>
      </c>
      <c r="C156" s="48"/>
      <c r="W156" s="19">
        <v>0.22805552399306483</v>
      </c>
      <c r="X156" s="19">
        <f t="shared" si="12"/>
        <v>0.43455305642872399</v>
      </c>
      <c r="Y156" s="48">
        <f t="shared" si="15"/>
        <v>0.47187499999999882</v>
      </c>
      <c r="AO156">
        <v>0.40134891811883905</v>
      </c>
      <c r="AP156" s="54">
        <f t="shared" si="13"/>
        <v>0.36516964400536761</v>
      </c>
      <c r="AQ156" s="28">
        <v>152</v>
      </c>
      <c r="AR156" s="54">
        <f t="shared" si="14"/>
        <v>62.2928168131794</v>
      </c>
    </row>
    <row r="157" spans="1:44" ht="15.6" x14ac:dyDescent="0.3">
      <c r="A157">
        <v>0.70644245735038302</v>
      </c>
      <c r="B157" s="48">
        <f t="shared" si="11"/>
        <v>0.13900541106466177</v>
      </c>
      <c r="C157" s="48"/>
      <c r="W157" s="19">
        <v>0.22844431391513625</v>
      </c>
      <c r="X157" s="19">
        <f t="shared" si="12"/>
        <v>0.43510238959929193</v>
      </c>
      <c r="Y157" s="48">
        <f t="shared" si="15"/>
        <v>0.47499999999999881</v>
      </c>
      <c r="AO157">
        <v>0.45774712363048187</v>
      </c>
      <c r="AP157" s="54">
        <f t="shared" si="13"/>
        <v>0.31257535166400979</v>
      </c>
      <c r="AQ157" s="28">
        <v>153</v>
      </c>
      <c r="AR157" s="54">
        <f t="shared" si="14"/>
        <v>62.605392164843408</v>
      </c>
    </row>
    <row r="158" spans="1:44" ht="15.6" x14ac:dyDescent="0.3">
      <c r="A158">
        <v>0.51283303323465679</v>
      </c>
      <c r="B158" s="48">
        <f t="shared" si="11"/>
        <v>0.26712198322644454</v>
      </c>
      <c r="C158" s="48"/>
      <c r="W158" s="19">
        <v>0.23039395221843439</v>
      </c>
      <c r="X158" s="19">
        <f t="shared" si="12"/>
        <v>0.43784905545213171</v>
      </c>
      <c r="Y158" s="48">
        <f t="shared" si="15"/>
        <v>0.4781249999999988</v>
      </c>
      <c r="AO158">
        <v>0.71016571550645469</v>
      </c>
      <c r="AP158" s="54">
        <f t="shared" si="13"/>
        <v>0.13690277362361858</v>
      </c>
      <c r="AQ158" s="28">
        <v>154</v>
      </c>
      <c r="AR158" s="54">
        <f t="shared" si="14"/>
        <v>62.742294938467026</v>
      </c>
    </row>
    <row r="159" spans="1:44" ht="15.6" x14ac:dyDescent="0.3">
      <c r="A159">
        <v>0.17780083620715964</v>
      </c>
      <c r="B159" s="48">
        <f t="shared" si="11"/>
        <v>0.69083650113440165</v>
      </c>
      <c r="C159" s="48"/>
      <c r="W159" s="19">
        <v>0.23113296237267353</v>
      </c>
      <c r="X159" s="19">
        <f t="shared" si="12"/>
        <v>0.43888668477431558</v>
      </c>
      <c r="Y159" s="48">
        <f t="shared" si="15"/>
        <v>0.48124999999999879</v>
      </c>
      <c r="AO159">
        <v>0.2130191961424604</v>
      </c>
      <c r="AP159" s="54">
        <f t="shared" si="13"/>
        <v>0.61854919783958628</v>
      </c>
      <c r="AQ159" s="28">
        <v>155</v>
      </c>
      <c r="AR159" s="54">
        <f t="shared" si="14"/>
        <v>63.360844136306611</v>
      </c>
    </row>
    <row r="160" spans="1:44" ht="15.6" x14ac:dyDescent="0.3">
      <c r="A160">
        <v>0.27970213934751426</v>
      </c>
      <c r="B160" s="48">
        <f t="shared" si="11"/>
        <v>0.5096120120326314</v>
      </c>
      <c r="C160" s="48"/>
      <c r="W160" s="19">
        <v>0.23263692839806679</v>
      </c>
      <c r="X160" s="19">
        <f t="shared" si="12"/>
        <v>0.44099246192815944</v>
      </c>
      <c r="Y160" s="48">
        <f t="shared" si="15"/>
        <v>0.48437499999999878</v>
      </c>
      <c r="AO160">
        <v>0.84939115573595381</v>
      </c>
      <c r="AP160" s="54">
        <f t="shared" si="13"/>
        <v>6.5294189409442399E-2</v>
      </c>
      <c r="AQ160" s="28">
        <v>156</v>
      </c>
      <c r="AR160" s="54">
        <f t="shared" si="14"/>
        <v>63.426138325716053</v>
      </c>
    </row>
    <row r="161" spans="1:44" ht="15.6" x14ac:dyDescent="0.3">
      <c r="A161">
        <v>0.13602099673451948</v>
      </c>
      <c r="B161" s="48">
        <f t="shared" si="11"/>
        <v>0.79797840696353117</v>
      </c>
      <c r="C161" s="48"/>
      <c r="W161" s="19">
        <v>0.23268060605698765</v>
      </c>
      <c r="X161" s="19">
        <f t="shared" si="12"/>
        <v>0.44105349894711143</v>
      </c>
      <c r="Y161" s="48">
        <f t="shared" si="15"/>
        <v>0.48749999999999877</v>
      </c>
      <c r="AO161">
        <v>0.22946867275002289</v>
      </c>
      <c r="AP161" s="54">
        <f t="shared" si="13"/>
        <v>0.58879550439094275</v>
      </c>
      <c r="AQ161" s="28">
        <v>157</v>
      </c>
      <c r="AR161" s="54">
        <f t="shared" si="14"/>
        <v>64.014933830106997</v>
      </c>
    </row>
    <row r="162" spans="1:44" ht="15.6" x14ac:dyDescent="0.3">
      <c r="A162">
        <v>0.22293771172215948</v>
      </c>
      <c r="B162" s="48">
        <f t="shared" si="11"/>
        <v>0.60034514646823367</v>
      </c>
      <c r="C162" s="48"/>
      <c r="W162" s="19">
        <v>0.23526606641685649</v>
      </c>
      <c r="X162" s="19">
        <f t="shared" si="12"/>
        <v>0.44465468306527911</v>
      </c>
      <c r="Y162" s="48">
        <f t="shared" si="15"/>
        <v>0.49062499999999876</v>
      </c>
      <c r="AO162">
        <v>0.54945524460585349</v>
      </c>
      <c r="AP162" s="54">
        <f t="shared" si="13"/>
        <v>0.23953118237702423</v>
      </c>
      <c r="AQ162" s="28">
        <v>158</v>
      </c>
      <c r="AR162" s="54">
        <f t="shared" si="14"/>
        <v>64.254465012484019</v>
      </c>
    </row>
    <row r="163" spans="1:44" ht="15.6" x14ac:dyDescent="0.3">
      <c r="A163">
        <v>6.8300424207281718E-2</v>
      </c>
      <c r="B163" s="48">
        <f t="shared" si="11"/>
        <v>1.0735357205934053</v>
      </c>
      <c r="C163" s="48"/>
      <c r="W163" s="19">
        <v>0.23630054026495481</v>
      </c>
      <c r="X163" s="19">
        <f t="shared" si="12"/>
        <v>0.44608905301065094</v>
      </c>
      <c r="Y163" s="48">
        <f t="shared" si="15"/>
        <v>0.49374999999999875</v>
      </c>
      <c r="AO163">
        <v>0.72576067384868925</v>
      </c>
      <c r="AP163" s="54">
        <f t="shared" si="13"/>
        <v>0.12821398754004731</v>
      </c>
      <c r="AQ163" s="28">
        <v>159</v>
      </c>
      <c r="AR163" s="54">
        <f t="shared" si="14"/>
        <v>64.382679000024069</v>
      </c>
    </row>
    <row r="164" spans="1:44" ht="15.6" x14ac:dyDescent="0.3">
      <c r="A164">
        <v>0.49269081698049866</v>
      </c>
      <c r="B164" s="48">
        <f t="shared" si="11"/>
        <v>0.28314937910479748</v>
      </c>
      <c r="C164" s="48"/>
      <c r="W164" s="19">
        <v>0.23632257943959328</v>
      </c>
      <c r="X164" s="19">
        <f t="shared" si="12"/>
        <v>0.44611957152012693</v>
      </c>
      <c r="Y164" s="48">
        <f t="shared" si="15"/>
        <v>0.49687499999999873</v>
      </c>
      <c r="AO164">
        <v>0.73696096682638024</v>
      </c>
      <c r="AP164" s="54">
        <f t="shared" si="13"/>
        <v>0.12208814017562682</v>
      </c>
      <c r="AQ164" s="28">
        <v>160</v>
      </c>
      <c r="AR164" s="54">
        <f t="shared" si="14"/>
        <v>64.504767140199689</v>
      </c>
    </row>
    <row r="165" spans="1:44" ht="15.6" x14ac:dyDescent="0.3">
      <c r="A165">
        <v>1.6785180211798456E-3</v>
      </c>
      <c r="B165" s="48">
        <f t="shared" si="11"/>
        <v>2.5559376020491653</v>
      </c>
      <c r="C165" s="48"/>
      <c r="W165" s="19">
        <v>0.24108942353735641</v>
      </c>
      <c r="X165" s="19">
        <f t="shared" si="12"/>
        <v>0.45268105105746637</v>
      </c>
      <c r="Y165" s="48">
        <f t="shared" si="15"/>
        <v>0.49999999999999872</v>
      </c>
      <c r="AO165">
        <v>0.73693044831690424</v>
      </c>
      <c r="AP165" s="54">
        <f t="shared" si="13"/>
        <v>0.12210470503741613</v>
      </c>
      <c r="AQ165" s="28">
        <v>161</v>
      </c>
      <c r="AR165" s="54">
        <f t="shared" si="14"/>
        <v>64.626871845237105</v>
      </c>
    </row>
    <row r="166" spans="1:44" ht="15.6" x14ac:dyDescent="0.3">
      <c r="A166">
        <v>0.63744010742515334</v>
      </c>
      <c r="B166" s="48">
        <f t="shared" si="11"/>
        <v>0.18011798220002673</v>
      </c>
      <c r="C166" s="48"/>
      <c r="W166" s="19">
        <v>0.24350553826588853</v>
      </c>
      <c r="X166" s="19">
        <f t="shared" si="12"/>
        <v>0.45597705008087408</v>
      </c>
      <c r="Y166" s="48">
        <f t="shared" si="15"/>
        <v>0.50312499999999871</v>
      </c>
      <c r="AO166">
        <v>0.17487105929746391</v>
      </c>
      <c r="AP166" s="54">
        <f t="shared" si="13"/>
        <v>0.69748255225863942</v>
      </c>
      <c r="AQ166" s="28">
        <v>162</v>
      </c>
      <c r="AR166" s="54">
        <f t="shared" si="14"/>
        <v>65.324354397495739</v>
      </c>
    </row>
    <row r="167" spans="1:44" ht="15.6" x14ac:dyDescent="0.3">
      <c r="A167">
        <v>0.21423993652150028</v>
      </c>
      <c r="B167" s="48">
        <f t="shared" si="11"/>
        <v>0.61626347733421083</v>
      </c>
      <c r="C167" s="48"/>
      <c r="W167" s="19">
        <v>0.24411185417145237</v>
      </c>
      <c r="X167" s="19">
        <f t="shared" si="12"/>
        <v>0.45680104983672598</v>
      </c>
      <c r="Y167" s="48">
        <f t="shared" si="15"/>
        <v>0.50624999999999876</v>
      </c>
      <c r="AO167">
        <v>0.43180639057588427</v>
      </c>
      <c r="AP167" s="54">
        <f t="shared" si="13"/>
        <v>0.33591118446377266</v>
      </c>
      <c r="AQ167" s="28">
        <v>163</v>
      </c>
      <c r="AR167" s="54">
        <f t="shared" si="14"/>
        <v>65.660265581959507</v>
      </c>
    </row>
    <row r="168" spans="1:44" ht="15.6" x14ac:dyDescent="0.3">
      <c r="A168">
        <v>0.61534470656453144</v>
      </c>
      <c r="B168" s="48">
        <f t="shared" si="11"/>
        <v>0.19422906788692329</v>
      </c>
      <c r="C168" s="48"/>
      <c r="W168" s="19">
        <v>0.24616215860134094</v>
      </c>
      <c r="X168" s="19">
        <f t="shared" si="12"/>
        <v>0.45957823419904176</v>
      </c>
      <c r="Y168" s="48">
        <f t="shared" si="15"/>
        <v>0.5093749999999988</v>
      </c>
      <c r="AO168">
        <v>0.79570909756767483</v>
      </c>
      <c r="AP168" s="54">
        <f t="shared" si="13"/>
        <v>9.1408646099925633E-2</v>
      </c>
      <c r="AQ168" s="28">
        <v>164</v>
      </c>
      <c r="AR168" s="54">
        <f t="shared" si="14"/>
        <v>65.751674228059429</v>
      </c>
    </row>
    <row r="169" spans="1:44" ht="15.6" x14ac:dyDescent="0.3">
      <c r="A169">
        <v>0.76689962462233341</v>
      </c>
      <c r="B169" s="48">
        <f t="shared" si="11"/>
        <v>0.10615974147420652</v>
      </c>
      <c r="C169" s="48"/>
      <c r="W169" s="19">
        <v>0.24674989535585365</v>
      </c>
      <c r="X169" s="19">
        <f t="shared" si="12"/>
        <v>0.46037171544541766</v>
      </c>
      <c r="Y169" s="48">
        <f t="shared" si="15"/>
        <v>0.51249999999999885</v>
      </c>
      <c r="AO169">
        <v>0.25830866420484022</v>
      </c>
      <c r="AP169" s="54">
        <f t="shared" si="13"/>
        <v>0.54144001450292134</v>
      </c>
      <c r="AQ169" s="28">
        <v>165</v>
      </c>
      <c r="AR169" s="54">
        <f t="shared" si="14"/>
        <v>66.293114242562353</v>
      </c>
    </row>
    <row r="170" spans="1:44" ht="15.6" x14ac:dyDescent="0.3">
      <c r="A170">
        <v>0.49931333353679008</v>
      </c>
      <c r="B170" s="48">
        <f t="shared" si="11"/>
        <v>0.27780858294892291</v>
      </c>
      <c r="C170" s="48"/>
      <c r="W170" s="19">
        <v>0.24906400764648637</v>
      </c>
      <c r="X170" s="19">
        <f t="shared" si="12"/>
        <v>0.4634846034119694</v>
      </c>
      <c r="Y170" s="48">
        <f t="shared" si="15"/>
        <v>0.51562499999999889</v>
      </c>
      <c r="AO170">
        <v>0.83214819788201544</v>
      </c>
      <c r="AP170" s="54">
        <f t="shared" si="13"/>
        <v>7.3497892627401515E-2</v>
      </c>
      <c r="AQ170" s="28">
        <v>166</v>
      </c>
      <c r="AR170" s="54">
        <f t="shared" si="14"/>
        <v>66.366612135189754</v>
      </c>
    </row>
    <row r="171" spans="1:44" ht="15.6" x14ac:dyDescent="0.3">
      <c r="A171">
        <v>0.48649555955687124</v>
      </c>
      <c r="B171" s="48">
        <f t="shared" si="11"/>
        <v>0.28821100188869486</v>
      </c>
      <c r="C171" s="48"/>
      <c r="W171" s="19">
        <v>0.25050002936149462</v>
      </c>
      <c r="X171" s="19">
        <f t="shared" si="12"/>
        <v>0.46540726950895717</v>
      </c>
      <c r="Y171" s="48">
        <f t="shared" si="15"/>
        <v>0.51874999999999893</v>
      </c>
      <c r="AO171">
        <v>0.85225989562669757</v>
      </c>
      <c r="AP171" s="54">
        <f t="shared" si="13"/>
        <v>6.3945502741297552E-2</v>
      </c>
      <c r="AQ171" s="28">
        <v>167</v>
      </c>
      <c r="AR171" s="54">
        <f t="shared" si="14"/>
        <v>66.430557637931045</v>
      </c>
    </row>
    <row r="172" spans="1:44" ht="15.6" x14ac:dyDescent="0.3">
      <c r="A172">
        <v>0.2346568193609424</v>
      </c>
      <c r="B172" s="48">
        <f t="shared" si="11"/>
        <v>0.57985247012928132</v>
      </c>
      <c r="C172" s="48"/>
      <c r="W172" s="19">
        <v>0.25941288944997015</v>
      </c>
      <c r="X172" s="19">
        <f t="shared" si="12"/>
        <v>0.47718741416669208</v>
      </c>
      <c r="Y172" s="48">
        <f t="shared" si="15"/>
        <v>0.52187499999999898</v>
      </c>
      <c r="AO172">
        <v>0.18765831476790673</v>
      </c>
      <c r="AP172" s="54">
        <f t="shared" si="13"/>
        <v>0.66925297776076564</v>
      </c>
      <c r="AQ172" s="28">
        <v>168</v>
      </c>
      <c r="AR172" s="54">
        <f t="shared" si="14"/>
        <v>67.099810615691808</v>
      </c>
    </row>
    <row r="173" spans="1:44" ht="15.6" x14ac:dyDescent="0.3">
      <c r="A173">
        <v>0.57127597888119142</v>
      </c>
      <c r="B173" s="48">
        <f t="shared" si="11"/>
        <v>0.22395314422162191</v>
      </c>
      <c r="C173" s="48"/>
      <c r="W173" s="19">
        <v>0.26712198322644454</v>
      </c>
      <c r="X173" s="19">
        <f t="shared" si="12"/>
        <v>0.48716696676534332</v>
      </c>
      <c r="Y173" s="48">
        <f t="shared" si="15"/>
        <v>0.52499999999999902</v>
      </c>
      <c r="AO173">
        <v>0.63231299783318584</v>
      </c>
      <c r="AP173" s="54">
        <f t="shared" si="13"/>
        <v>0.18334830307796052</v>
      </c>
      <c r="AQ173" s="28">
        <v>169</v>
      </c>
      <c r="AR173" s="54">
        <f t="shared" si="14"/>
        <v>67.283158918769772</v>
      </c>
    </row>
    <row r="174" spans="1:44" ht="15.6" x14ac:dyDescent="0.3">
      <c r="A174">
        <v>0.18680379650257881</v>
      </c>
      <c r="B174" s="48">
        <f t="shared" si="11"/>
        <v>0.6710785718017257</v>
      </c>
      <c r="C174" s="48"/>
      <c r="W174" s="19">
        <v>0.26716959377223659</v>
      </c>
      <c r="X174" s="19">
        <f t="shared" si="12"/>
        <v>0.4872280037842952</v>
      </c>
      <c r="Y174" s="48">
        <f t="shared" si="15"/>
        <v>0.52812499999999907</v>
      </c>
      <c r="AO174">
        <v>0.53123569444868313</v>
      </c>
      <c r="AP174" s="54">
        <f t="shared" si="13"/>
        <v>0.25301979488106985</v>
      </c>
      <c r="AQ174" s="28">
        <v>170</v>
      </c>
      <c r="AR174" s="54">
        <f t="shared" si="14"/>
        <v>67.536178713650841</v>
      </c>
    </row>
    <row r="175" spans="1:44" ht="15.6" x14ac:dyDescent="0.3">
      <c r="A175">
        <v>0.85836359752189706</v>
      </c>
      <c r="B175" s="48">
        <f t="shared" si="11"/>
        <v>6.1090998370076331E-2</v>
      </c>
      <c r="C175" s="48"/>
      <c r="W175" s="19">
        <v>0.26719340117039259</v>
      </c>
      <c r="X175" s="19">
        <f t="shared" si="12"/>
        <v>0.4872585222937712</v>
      </c>
      <c r="Y175" s="48">
        <f t="shared" si="15"/>
        <v>0.53124999999999911</v>
      </c>
      <c r="AO175">
        <v>0.87960448011719106</v>
      </c>
      <c r="AP175" s="54">
        <f t="shared" si="13"/>
        <v>5.1313170782830798E-2</v>
      </c>
      <c r="AQ175" s="28">
        <v>171</v>
      </c>
      <c r="AR175" s="54">
        <f t="shared" si="14"/>
        <v>67.587491884433675</v>
      </c>
    </row>
    <row r="176" spans="1:44" ht="15.6" x14ac:dyDescent="0.3">
      <c r="A176">
        <v>0.60716574602496409</v>
      </c>
      <c r="B176" s="48">
        <f t="shared" si="11"/>
        <v>0.19958138699774197</v>
      </c>
      <c r="C176" s="48"/>
      <c r="W176" s="19">
        <v>0.27275537271443467</v>
      </c>
      <c r="X176" s="19">
        <f t="shared" si="12"/>
        <v>0.49433881649220257</v>
      </c>
      <c r="Y176" s="48">
        <f t="shared" si="15"/>
        <v>0.53437499999999916</v>
      </c>
      <c r="AO176">
        <v>0.96826075014496293</v>
      </c>
      <c r="AP176" s="54">
        <f t="shared" si="13"/>
        <v>1.2901543197869838E-2</v>
      </c>
      <c r="AQ176" s="28">
        <v>172</v>
      </c>
      <c r="AR176" s="54">
        <f t="shared" si="14"/>
        <v>67.600393427631545</v>
      </c>
    </row>
    <row r="177" spans="1:44" ht="15.6" x14ac:dyDescent="0.3">
      <c r="A177">
        <v>0.61677907650990327</v>
      </c>
      <c r="B177" s="48">
        <f t="shared" si="11"/>
        <v>0.19329775198308688</v>
      </c>
      <c r="C177" s="48"/>
      <c r="W177" s="19">
        <v>0.27780858294892291</v>
      </c>
      <c r="X177" s="19">
        <f t="shared" si="12"/>
        <v>0.50068666646320992</v>
      </c>
      <c r="Y177" s="48">
        <f t="shared" si="15"/>
        <v>0.5374999999999992</v>
      </c>
      <c r="AO177">
        <v>0.99392681661427651</v>
      </c>
      <c r="AP177" s="54">
        <f t="shared" si="13"/>
        <v>2.4366800690276674E-3</v>
      </c>
      <c r="AQ177" s="28">
        <v>173</v>
      </c>
      <c r="AR177" s="54">
        <f t="shared" si="14"/>
        <v>67.602830107700569</v>
      </c>
    </row>
    <row r="178" spans="1:44" ht="15.6" x14ac:dyDescent="0.3">
      <c r="A178">
        <v>0.68068483535264135</v>
      </c>
      <c r="B178" s="48">
        <f t="shared" si="11"/>
        <v>0.15386235071805338</v>
      </c>
      <c r="C178" s="48"/>
      <c r="W178" s="19">
        <v>0.28314937910479748</v>
      </c>
      <c r="X178" s="19">
        <f t="shared" si="12"/>
        <v>0.50730918301950134</v>
      </c>
      <c r="Y178" s="48">
        <f t="shared" si="15"/>
        <v>0.54062499999999925</v>
      </c>
      <c r="AO178">
        <v>0.46339304788354135</v>
      </c>
      <c r="AP178" s="54">
        <f t="shared" si="13"/>
        <v>0.30767186780226996</v>
      </c>
      <c r="AQ178" s="28">
        <v>174</v>
      </c>
      <c r="AR178" s="54">
        <f t="shared" si="14"/>
        <v>67.910501975502839</v>
      </c>
    </row>
    <row r="179" spans="1:44" ht="15.6" x14ac:dyDescent="0.3">
      <c r="A179">
        <v>0.1282082583086642</v>
      </c>
      <c r="B179" s="48">
        <f t="shared" si="11"/>
        <v>0.82163972767440074</v>
      </c>
      <c r="C179" s="48"/>
      <c r="W179" s="19">
        <v>0.28821100188869486</v>
      </c>
      <c r="X179" s="19">
        <f t="shared" si="12"/>
        <v>0.51350444044312882</v>
      </c>
      <c r="Y179" s="48">
        <f t="shared" si="15"/>
        <v>0.54374999999999929</v>
      </c>
      <c r="AO179">
        <v>0.6514175847651601</v>
      </c>
      <c r="AP179" s="54">
        <f t="shared" si="13"/>
        <v>0.17144175646532855</v>
      </c>
      <c r="AQ179" s="28">
        <v>175</v>
      </c>
      <c r="AR179" s="54">
        <f t="shared" si="14"/>
        <v>68.081943731968167</v>
      </c>
    </row>
    <row r="180" spans="1:44" ht="15.6" x14ac:dyDescent="0.3">
      <c r="A180">
        <v>0.61525315103610345</v>
      </c>
      <c r="B180" s="48">
        <f t="shared" si="11"/>
        <v>0.19428858726803155</v>
      </c>
      <c r="C180" s="48"/>
      <c r="W180" s="19">
        <v>0.28853733784454066</v>
      </c>
      <c r="X180" s="19">
        <f t="shared" si="12"/>
        <v>0.51390118106631677</v>
      </c>
      <c r="Y180" s="48">
        <f t="shared" si="15"/>
        <v>0.54687499999999933</v>
      </c>
      <c r="AO180">
        <v>9.0334788048951689E-2</v>
      </c>
      <c r="AP180" s="54">
        <f t="shared" si="13"/>
        <v>0.96169305721491116</v>
      </c>
      <c r="AQ180" s="28">
        <v>176</v>
      </c>
      <c r="AR180" s="54">
        <f t="shared" si="14"/>
        <v>69.043636789183083</v>
      </c>
    </row>
    <row r="181" spans="1:44" ht="15.6" x14ac:dyDescent="0.3">
      <c r="A181">
        <v>0.92245246742149112</v>
      </c>
      <c r="B181" s="48">
        <f t="shared" si="11"/>
        <v>3.2287772090127169E-2</v>
      </c>
      <c r="C181" s="48"/>
      <c r="W181" s="19">
        <v>0.29022345818072959</v>
      </c>
      <c r="X181" s="19">
        <f t="shared" si="12"/>
        <v>0.51594592120120852</v>
      </c>
      <c r="Y181" s="48">
        <f t="shared" si="15"/>
        <v>0.54999999999999938</v>
      </c>
      <c r="AO181">
        <v>0.88729514450514235</v>
      </c>
      <c r="AP181" s="54">
        <f t="shared" si="13"/>
        <v>4.783104294764548E-2</v>
      </c>
      <c r="AQ181" s="28">
        <v>177</v>
      </c>
      <c r="AR181" s="54">
        <f t="shared" si="14"/>
        <v>69.091467832130732</v>
      </c>
    </row>
    <row r="182" spans="1:44" ht="15.6" x14ac:dyDescent="0.3">
      <c r="A182">
        <v>0.42420728171636096</v>
      </c>
      <c r="B182" s="48">
        <f t="shared" si="11"/>
        <v>0.34301322849464033</v>
      </c>
      <c r="C182" s="48"/>
      <c r="W182" s="19">
        <v>0.29189139084767934</v>
      </c>
      <c r="X182" s="19">
        <f t="shared" si="12"/>
        <v>0.51796014282662428</v>
      </c>
      <c r="Y182" s="48">
        <f t="shared" si="15"/>
        <v>0.55312499999999942</v>
      </c>
      <c r="AO182">
        <v>0.28748435926389354</v>
      </c>
      <c r="AP182" s="54">
        <f t="shared" si="13"/>
        <v>0.49863472911399009</v>
      </c>
      <c r="AQ182" s="28">
        <v>178</v>
      </c>
      <c r="AR182" s="54">
        <f t="shared" si="14"/>
        <v>69.59010256124472</v>
      </c>
    </row>
    <row r="183" spans="1:44" ht="15.6" x14ac:dyDescent="0.3">
      <c r="A183">
        <v>0.96484267708365123</v>
      </c>
      <c r="B183" s="48">
        <f t="shared" si="11"/>
        <v>1.4316087945068121E-2</v>
      </c>
      <c r="C183" s="48"/>
      <c r="W183" s="19">
        <v>0.29425352743887323</v>
      </c>
      <c r="X183" s="19">
        <f t="shared" si="12"/>
        <v>0.52079836420789216</v>
      </c>
      <c r="Y183" s="48">
        <f t="shared" si="15"/>
        <v>0.55624999999999947</v>
      </c>
      <c r="AO183">
        <v>0.81670583208716085</v>
      </c>
      <c r="AP183" s="54">
        <f t="shared" si="13"/>
        <v>8.0990523041463119E-2</v>
      </c>
      <c r="AQ183" s="28">
        <v>179</v>
      </c>
      <c r="AR183" s="54">
        <f t="shared" si="14"/>
        <v>69.671093084286184</v>
      </c>
    </row>
    <row r="184" spans="1:44" ht="15.6" x14ac:dyDescent="0.3">
      <c r="A184">
        <v>0.75737784966582233</v>
      </c>
      <c r="B184" s="48">
        <f t="shared" si="11"/>
        <v>0.1111572036672398</v>
      </c>
      <c r="C184" s="48"/>
      <c r="W184" s="19">
        <v>0.29463582699965746</v>
      </c>
      <c r="X184" s="19">
        <f t="shared" si="12"/>
        <v>0.52125614185003211</v>
      </c>
      <c r="Y184" s="48">
        <f t="shared" si="15"/>
        <v>0.55937499999999951</v>
      </c>
      <c r="AO184">
        <v>0.23050630207220679</v>
      </c>
      <c r="AP184" s="54">
        <f t="shared" si="13"/>
        <v>0.58699083041677436</v>
      </c>
      <c r="AQ184" s="28">
        <v>180</v>
      </c>
      <c r="AR184" s="54">
        <f t="shared" si="14"/>
        <v>70.258083914702965</v>
      </c>
    </row>
    <row r="185" spans="1:44" ht="15.6" x14ac:dyDescent="0.3">
      <c r="A185">
        <v>0.97991882076479386</v>
      </c>
      <c r="B185" s="48">
        <f t="shared" si="11"/>
        <v>8.1142186811594269E-3</v>
      </c>
      <c r="C185" s="48"/>
      <c r="W185" s="19">
        <v>0.2980416284401981</v>
      </c>
      <c r="X185" s="19">
        <f t="shared" si="12"/>
        <v>0.52531510361033962</v>
      </c>
      <c r="Y185" s="48">
        <f t="shared" si="15"/>
        <v>0.56249999999999956</v>
      </c>
      <c r="AO185">
        <v>0.91207617419965203</v>
      </c>
      <c r="AP185" s="54">
        <f t="shared" si="13"/>
        <v>3.6812707221618217E-2</v>
      </c>
      <c r="AQ185" s="28">
        <v>181</v>
      </c>
      <c r="AR185" s="54">
        <f t="shared" si="14"/>
        <v>70.294896621924579</v>
      </c>
    </row>
    <row r="186" spans="1:44" ht="15.6" x14ac:dyDescent="0.3">
      <c r="A186">
        <v>0.48203985717337566</v>
      </c>
      <c r="B186" s="48">
        <f t="shared" si="11"/>
        <v>0.29189139084767934</v>
      </c>
      <c r="C186" s="48"/>
      <c r="W186" s="19">
        <v>0.30567475420677437</v>
      </c>
      <c r="X186" s="19">
        <f t="shared" si="12"/>
        <v>0.53428754539628287</v>
      </c>
      <c r="Y186" s="48">
        <f t="shared" si="15"/>
        <v>0.5656249999999996</v>
      </c>
      <c r="AO186">
        <v>0.81658375804925687</v>
      </c>
      <c r="AP186" s="54">
        <f t="shared" si="13"/>
        <v>8.1050316008426729E-2</v>
      </c>
      <c r="AQ186" s="28">
        <v>182</v>
      </c>
      <c r="AR186" s="54">
        <f t="shared" si="14"/>
        <v>70.375946937933008</v>
      </c>
    </row>
    <row r="187" spans="1:44" ht="15.6" x14ac:dyDescent="0.3">
      <c r="A187">
        <v>5.557420575579089E-2</v>
      </c>
      <c r="B187" s="48">
        <f t="shared" si="11"/>
        <v>1.1560144442511104</v>
      </c>
      <c r="C187" s="48"/>
      <c r="W187" s="19">
        <v>0.30746117514530485</v>
      </c>
      <c r="X187" s="19">
        <f t="shared" si="12"/>
        <v>0.53636280404065073</v>
      </c>
      <c r="Y187" s="48">
        <f t="shared" si="15"/>
        <v>0.56874999999999964</v>
      </c>
      <c r="AO187">
        <v>0.60084841456343274</v>
      </c>
      <c r="AP187" s="54">
        <f t="shared" si="13"/>
        <v>0.2037650393137968</v>
      </c>
      <c r="AQ187" s="28">
        <v>183</v>
      </c>
      <c r="AR187" s="54">
        <f t="shared" si="14"/>
        <v>70.579711977246802</v>
      </c>
    </row>
    <row r="188" spans="1:44" ht="15.6" x14ac:dyDescent="0.3">
      <c r="A188">
        <v>0.82711264381847593</v>
      </c>
      <c r="B188" s="48">
        <f t="shared" si="11"/>
        <v>7.5925754189089881E-2</v>
      </c>
      <c r="C188" s="48"/>
      <c r="W188" s="19">
        <v>0.30877982867685272</v>
      </c>
      <c r="X188" s="19">
        <f t="shared" si="12"/>
        <v>0.53788872951445055</v>
      </c>
      <c r="Y188" s="48">
        <f t="shared" si="15"/>
        <v>0.57187499999999969</v>
      </c>
      <c r="AO188">
        <v>0.21893978698080385</v>
      </c>
      <c r="AP188" s="54">
        <f t="shared" si="13"/>
        <v>0.60758341290526241</v>
      </c>
      <c r="AQ188" s="28">
        <v>184</v>
      </c>
      <c r="AR188" s="54">
        <f t="shared" si="14"/>
        <v>71.187295390152059</v>
      </c>
    </row>
    <row r="189" spans="1:44" ht="15.6" x14ac:dyDescent="0.3">
      <c r="A189">
        <v>0.34043397320474866</v>
      </c>
      <c r="B189" s="48">
        <f t="shared" si="11"/>
        <v>0.43101363339550042</v>
      </c>
      <c r="C189" s="48"/>
      <c r="W189" s="19">
        <v>0.31391100136234784</v>
      </c>
      <c r="X189" s="19">
        <f t="shared" si="12"/>
        <v>0.54377880184331795</v>
      </c>
      <c r="Y189" s="48">
        <f t="shared" si="15"/>
        <v>0.57499999999999973</v>
      </c>
      <c r="AO189">
        <v>0.55876338999603259</v>
      </c>
      <c r="AP189" s="54">
        <f t="shared" si="13"/>
        <v>0.2328116676571117</v>
      </c>
      <c r="AQ189" s="28">
        <v>185</v>
      </c>
      <c r="AR189" s="54">
        <f t="shared" si="14"/>
        <v>71.420107057809176</v>
      </c>
    </row>
    <row r="190" spans="1:44" ht="15.6" x14ac:dyDescent="0.3">
      <c r="A190">
        <v>0.90408032471694078</v>
      </c>
      <c r="B190" s="48">
        <f t="shared" si="11"/>
        <v>4.0334827104774131E-2</v>
      </c>
      <c r="C190" s="48"/>
      <c r="W190" s="19">
        <v>0.31697306305218464</v>
      </c>
      <c r="X190" s="19">
        <f t="shared" si="12"/>
        <v>0.54725791192358164</v>
      </c>
      <c r="Y190" s="48">
        <f t="shared" si="15"/>
        <v>0.57812499999999978</v>
      </c>
      <c r="AO190">
        <v>0.13617358928189946</v>
      </c>
      <c r="AP190" s="54">
        <f t="shared" si="13"/>
        <v>0.79752992614516249</v>
      </c>
      <c r="AQ190" s="28">
        <v>186</v>
      </c>
      <c r="AR190" s="54">
        <f t="shared" si="14"/>
        <v>72.217636983954336</v>
      </c>
    </row>
    <row r="191" spans="1:44" ht="15.6" x14ac:dyDescent="0.3">
      <c r="A191">
        <v>0.64003418073061313</v>
      </c>
      <c r="B191" s="48">
        <f t="shared" si="11"/>
        <v>0.1784934786651842</v>
      </c>
      <c r="C191" s="48"/>
      <c r="W191" s="19">
        <v>0.31716185043390438</v>
      </c>
      <c r="X191" s="19">
        <f t="shared" si="12"/>
        <v>0.54747154148991362</v>
      </c>
      <c r="Y191" s="48">
        <f t="shared" si="15"/>
        <v>0.58124999999999982</v>
      </c>
      <c r="AO191">
        <v>0.57585375530259097</v>
      </c>
      <c r="AP191" s="54">
        <f t="shared" si="13"/>
        <v>0.22076061902706798</v>
      </c>
      <c r="AQ191" s="28">
        <v>187</v>
      </c>
      <c r="AR191" s="54">
        <f t="shared" si="14"/>
        <v>72.438397602981397</v>
      </c>
    </row>
    <row r="192" spans="1:44" ht="15.6" x14ac:dyDescent="0.3">
      <c r="A192">
        <v>0.43836787011322365</v>
      </c>
      <c r="B192" s="48">
        <f t="shared" si="11"/>
        <v>0.32987873400376422</v>
      </c>
      <c r="C192" s="48"/>
      <c r="W192" s="19">
        <v>0.31783681937675673</v>
      </c>
      <c r="X192" s="19">
        <f t="shared" si="12"/>
        <v>0.54823450422681352</v>
      </c>
      <c r="Y192" s="48">
        <f t="shared" si="15"/>
        <v>0.58437499999999987</v>
      </c>
      <c r="AO192">
        <v>0.35389263588366343</v>
      </c>
      <c r="AP192" s="54">
        <f t="shared" si="13"/>
        <v>0.41550468012553515</v>
      </c>
      <c r="AQ192" s="28">
        <v>188</v>
      </c>
      <c r="AR192" s="54">
        <f t="shared" si="14"/>
        <v>72.853902283106933</v>
      </c>
    </row>
    <row r="193" spans="1:44" ht="15.6" x14ac:dyDescent="0.3">
      <c r="A193">
        <v>0.66481521042512282</v>
      </c>
      <c r="B193" s="48">
        <f t="shared" si="11"/>
        <v>0.16329846240071536</v>
      </c>
      <c r="C193" s="48"/>
      <c r="W193" s="19">
        <v>0.3199229089706887</v>
      </c>
      <c r="X193" s="19">
        <f t="shared" si="12"/>
        <v>0.55058442945646535</v>
      </c>
      <c r="Y193" s="48">
        <f t="shared" si="15"/>
        <v>0.58749999999999991</v>
      </c>
      <c r="AO193">
        <v>0.39011810663167212</v>
      </c>
      <c r="AP193" s="54">
        <f t="shared" si="13"/>
        <v>0.37652229927494485</v>
      </c>
      <c r="AQ193" s="28">
        <v>189</v>
      </c>
      <c r="AR193" s="54">
        <f t="shared" si="14"/>
        <v>73.230424582381872</v>
      </c>
    </row>
    <row r="194" spans="1:44" ht="15.6" x14ac:dyDescent="0.3">
      <c r="A194">
        <v>0.70058290353099151</v>
      </c>
      <c r="B194" s="48">
        <f t="shared" si="11"/>
        <v>0.1423370284508523</v>
      </c>
      <c r="C194" s="48"/>
      <c r="W194" s="19">
        <v>0.32987873400376422</v>
      </c>
      <c r="X194" s="19">
        <f t="shared" si="12"/>
        <v>0.56163212988677635</v>
      </c>
      <c r="Y194" s="48">
        <f t="shared" si="15"/>
        <v>0.59062499999999996</v>
      </c>
      <c r="AO194">
        <v>0.68553727835932488</v>
      </c>
      <c r="AP194" s="54">
        <f t="shared" si="13"/>
        <v>0.15102096007608551</v>
      </c>
      <c r="AQ194" s="28">
        <v>190</v>
      </c>
      <c r="AR194" s="54">
        <f t="shared" si="14"/>
        <v>73.381445542457953</v>
      </c>
    </row>
    <row r="195" spans="1:44" ht="15.6" x14ac:dyDescent="0.3">
      <c r="A195">
        <v>0.20914334543900875</v>
      </c>
      <c r="B195" s="48">
        <f t="shared" si="11"/>
        <v>0.62589415950782412</v>
      </c>
      <c r="C195" s="48"/>
      <c r="W195" s="19">
        <v>0.33385273996476827</v>
      </c>
      <c r="X195" s="19">
        <f t="shared" si="12"/>
        <v>0.56596575823236805</v>
      </c>
      <c r="Y195" s="48">
        <f t="shared" si="15"/>
        <v>0.59375</v>
      </c>
      <c r="AO195">
        <v>0.5417035431989502</v>
      </c>
      <c r="AP195" s="54">
        <f t="shared" si="13"/>
        <v>0.24521455818072879</v>
      </c>
      <c r="AQ195" s="28">
        <v>191</v>
      </c>
      <c r="AR195" s="54">
        <f t="shared" si="14"/>
        <v>73.626660100638688</v>
      </c>
    </row>
    <row r="196" spans="1:44" ht="15.6" x14ac:dyDescent="0.3">
      <c r="A196">
        <v>5.2247688222907193E-2</v>
      </c>
      <c r="B196" s="48">
        <f t="shared" si="11"/>
        <v>1.1807038534614787</v>
      </c>
      <c r="C196" s="48"/>
      <c r="W196" s="19">
        <v>0.33877674979219441</v>
      </c>
      <c r="X196" s="19">
        <f t="shared" si="12"/>
        <v>0.57127597888119142</v>
      </c>
      <c r="Y196" s="48">
        <f t="shared" si="15"/>
        <v>0.59687500000000004</v>
      </c>
      <c r="AO196">
        <v>0.38230536820581684</v>
      </c>
      <c r="AP196" s="54">
        <f t="shared" si="13"/>
        <v>0.38461423860447674</v>
      </c>
      <c r="AQ196" s="28">
        <v>192</v>
      </c>
      <c r="AR196" s="54">
        <f t="shared" si="14"/>
        <v>74.011274339243158</v>
      </c>
    </row>
    <row r="197" spans="1:44" ht="15.6" x14ac:dyDescent="0.3">
      <c r="A197">
        <v>0.2674031800286874</v>
      </c>
      <c r="B197" s="48">
        <f t="shared" si="11"/>
        <v>0.52759908879261608</v>
      </c>
      <c r="C197" s="48"/>
      <c r="W197" s="19">
        <v>0.34301322849464033</v>
      </c>
      <c r="X197" s="19">
        <f t="shared" si="12"/>
        <v>0.57579271828363909</v>
      </c>
      <c r="Y197" s="48">
        <f t="shared" si="15"/>
        <v>0.60000000000000009</v>
      </c>
      <c r="AO197">
        <v>0.22431104464857937</v>
      </c>
      <c r="AP197" s="54">
        <f t="shared" si="13"/>
        <v>0.59788863925940061</v>
      </c>
      <c r="AQ197" s="28">
        <v>193</v>
      </c>
      <c r="AR197" s="54">
        <f t="shared" si="14"/>
        <v>74.609162978502553</v>
      </c>
    </row>
    <row r="198" spans="1:44" ht="15.6" x14ac:dyDescent="0.3">
      <c r="A198">
        <v>0.33515427106540119</v>
      </c>
      <c r="B198" s="48">
        <f t="shared" ref="B198:B261" si="16">-LN(A198)/$B$1</f>
        <v>0.4372657370066263</v>
      </c>
      <c r="C198" s="48"/>
      <c r="W198" s="19">
        <v>0.34889803224822508</v>
      </c>
      <c r="X198" s="19">
        <f t="shared" ref="X198:X204" si="17">1-EXP(-W198*$B$1)</f>
        <v>0.58198797570726646</v>
      </c>
      <c r="Y198" s="48">
        <f t="shared" si="15"/>
        <v>0.60312500000000013</v>
      </c>
      <c r="AO198">
        <v>0.33283486434522536</v>
      </c>
      <c r="AP198" s="54">
        <f t="shared" si="13"/>
        <v>0.44004352594775087</v>
      </c>
      <c r="AQ198" s="28">
        <v>194</v>
      </c>
      <c r="AR198" s="54">
        <f t="shared" si="14"/>
        <v>75.049206504450311</v>
      </c>
    </row>
    <row r="199" spans="1:44" ht="15.6" x14ac:dyDescent="0.3">
      <c r="A199">
        <v>0.65199743644520403</v>
      </c>
      <c r="B199" s="48">
        <f t="shared" si="16"/>
        <v>0.17108585955828917</v>
      </c>
      <c r="C199" s="48"/>
      <c r="W199" s="19">
        <v>0.34980436600586412</v>
      </c>
      <c r="X199" s="19">
        <f t="shared" si="17"/>
        <v>0.58293404950102234</v>
      </c>
      <c r="Y199" s="48">
        <f t="shared" si="15"/>
        <v>0.60625000000000018</v>
      </c>
      <c r="AO199">
        <v>0.42545854060487687</v>
      </c>
      <c r="AP199" s="54">
        <f t="shared" ref="AP199:AP205" si="18">-LN(AO199)/$B$1</f>
        <v>0.34183510904091829</v>
      </c>
      <c r="AQ199" s="28">
        <v>195</v>
      </c>
      <c r="AR199" s="54">
        <f t="shared" ref="AR199:AR205" si="19">+AR198+AP199</f>
        <v>75.391041613491225</v>
      </c>
    </row>
    <row r="200" spans="1:44" ht="15.6" x14ac:dyDescent="0.3">
      <c r="A200">
        <v>0.66237372966704311</v>
      </c>
      <c r="B200" s="48">
        <f t="shared" si="16"/>
        <v>0.16477013440664645</v>
      </c>
      <c r="C200" s="48"/>
      <c r="W200" s="19">
        <v>0.36459215824722285</v>
      </c>
      <c r="X200" s="19">
        <f t="shared" si="17"/>
        <v>0.59807123020111697</v>
      </c>
      <c r="Y200" s="48">
        <f t="shared" ref="Y200:Y263" si="20">+Y199+1/320</f>
        <v>0.60937500000000022</v>
      </c>
      <c r="AO200">
        <v>0.42771691030610065</v>
      </c>
      <c r="AP200" s="54">
        <f t="shared" si="18"/>
        <v>0.33971749070259805</v>
      </c>
      <c r="AQ200" s="28">
        <v>196</v>
      </c>
      <c r="AR200" s="54">
        <f t="shared" si="19"/>
        <v>75.730759104193822</v>
      </c>
    </row>
    <row r="201" spans="1:44" ht="15.6" x14ac:dyDescent="0.3">
      <c r="A201">
        <v>0.68568987090670497</v>
      </c>
      <c r="B201" s="48">
        <f t="shared" si="16"/>
        <v>0.15093193468122418</v>
      </c>
      <c r="C201" s="48"/>
      <c r="W201" s="19">
        <v>0.3650479987523963</v>
      </c>
      <c r="X201" s="19">
        <f t="shared" si="17"/>
        <v>0.59852900784325691</v>
      </c>
      <c r="Y201" s="48">
        <f t="shared" si="20"/>
        <v>0.61250000000000027</v>
      </c>
      <c r="AO201">
        <v>0.47639393292031618</v>
      </c>
      <c r="AP201" s="54">
        <f t="shared" si="18"/>
        <v>0.29660407073836248</v>
      </c>
      <c r="AQ201" s="28">
        <v>197</v>
      </c>
      <c r="AR201" s="54">
        <f t="shared" si="19"/>
        <v>76.027363174932191</v>
      </c>
    </row>
    <row r="202" spans="1:44" ht="15.6" x14ac:dyDescent="0.3">
      <c r="A202">
        <v>0.14130069887386701</v>
      </c>
      <c r="B202" s="48">
        <f t="shared" si="16"/>
        <v>0.78274601731004156</v>
      </c>
      <c r="C202" s="48"/>
      <c r="W202" s="19">
        <v>0.36550435932671299</v>
      </c>
      <c r="X202" s="19">
        <f t="shared" si="17"/>
        <v>0.59898678548539697</v>
      </c>
      <c r="Y202" s="48">
        <f t="shared" si="20"/>
        <v>0.61562500000000031</v>
      </c>
      <c r="AO202">
        <v>0.97604297006134222</v>
      </c>
      <c r="AP202" s="54">
        <f t="shared" si="18"/>
        <v>9.6994667343985909E-3</v>
      </c>
      <c r="AQ202" s="28">
        <v>198</v>
      </c>
      <c r="AR202" s="54">
        <f t="shared" si="19"/>
        <v>76.037062641666594</v>
      </c>
    </row>
    <row r="203" spans="1:44" ht="15.6" x14ac:dyDescent="0.3">
      <c r="A203">
        <v>0.63075655384990992</v>
      </c>
      <c r="B203" s="48">
        <f t="shared" si="16"/>
        <v>0.18433412037932348</v>
      </c>
      <c r="C203" s="48"/>
      <c r="W203" s="19">
        <v>0.36684602852176518</v>
      </c>
      <c r="X203" s="19">
        <f t="shared" si="17"/>
        <v>0.6003295999023408</v>
      </c>
      <c r="Y203" s="48">
        <f t="shared" si="20"/>
        <v>0.61875000000000036</v>
      </c>
      <c r="AO203">
        <v>0.60420545060579245</v>
      </c>
      <c r="AP203" s="54">
        <f t="shared" si="18"/>
        <v>0.20153639555025243</v>
      </c>
      <c r="AQ203" s="28">
        <v>199</v>
      </c>
      <c r="AR203" s="54">
        <f t="shared" si="19"/>
        <v>76.238599037216844</v>
      </c>
    </row>
    <row r="204" spans="1:44" ht="15.6" x14ac:dyDescent="0.3">
      <c r="A204">
        <v>0.79424420911282689</v>
      </c>
      <c r="B204" s="48">
        <f t="shared" si="16"/>
        <v>9.2145718748885719E-2</v>
      </c>
      <c r="C204" s="48"/>
      <c r="W204" s="19">
        <v>0.37120691624500862</v>
      </c>
      <c r="X204" s="19">
        <f t="shared" si="17"/>
        <v>0.60466322824793239</v>
      </c>
      <c r="Y204" s="48">
        <f t="shared" si="20"/>
        <v>0.6218750000000004</v>
      </c>
      <c r="AO204">
        <v>0.64662617877742856</v>
      </c>
      <c r="AP204" s="54">
        <f t="shared" si="18"/>
        <v>0.1743947710763866</v>
      </c>
      <c r="AQ204" s="28">
        <v>200</v>
      </c>
      <c r="AR204" s="54">
        <f t="shared" si="19"/>
        <v>76.412993808293237</v>
      </c>
    </row>
    <row r="205" spans="1:44" ht="15.6" x14ac:dyDescent="0.3">
      <c r="A205">
        <v>0.30625324259163184</v>
      </c>
      <c r="B205" s="48">
        <f t="shared" si="16"/>
        <v>0.47333717164997813</v>
      </c>
      <c r="C205" s="48"/>
      <c r="W205" s="19">
        <v>0.38801332912447606</v>
      </c>
      <c r="X205" s="19">
        <f>1-EXP(-W205*$B$1)</f>
        <v>0.62092959379863888</v>
      </c>
      <c r="Y205" s="48">
        <f t="shared" si="20"/>
        <v>0.62500000000000044</v>
      </c>
      <c r="AO205">
        <v>0.31415753654591511</v>
      </c>
      <c r="AP205" s="54">
        <f t="shared" si="18"/>
        <v>0.46314428405707364</v>
      </c>
      <c r="AQ205" s="28">
        <v>201</v>
      </c>
      <c r="AR205" s="54">
        <f t="shared" si="19"/>
        <v>76.876138092350317</v>
      </c>
    </row>
    <row r="206" spans="1:44" x14ac:dyDescent="0.3">
      <c r="A206">
        <v>0.56904812768944368</v>
      </c>
      <c r="B206" s="48">
        <f t="shared" si="16"/>
        <v>0.22551610619949797</v>
      </c>
      <c r="C206" s="48"/>
      <c r="W206" s="19">
        <v>0.39160398847075389</v>
      </c>
      <c r="X206" s="19">
        <f t="shared" ref="X206:X269" si="21">1-EXP(-W206*$B$1)</f>
        <v>0.62431714835047458</v>
      </c>
      <c r="Y206" s="48">
        <f t="shared" si="20"/>
        <v>0.62812500000000049</v>
      </c>
      <c r="AO206">
        <v>0.70009460737937557</v>
      </c>
    </row>
    <row r="207" spans="1:44" x14ac:dyDescent="0.3">
      <c r="A207">
        <v>0.46571245460371713</v>
      </c>
      <c r="B207" s="48">
        <f t="shared" si="16"/>
        <v>0.30567475420677437</v>
      </c>
      <c r="C207" s="48"/>
      <c r="W207" s="19">
        <v>0.3919941055367876</v>
      </c>
      <c r="X207" s="19">
        <f t="shared" si="21"/>
        <v>0.62468337046418654</v>
      </c>
      <c r="Y207" s="48">
        <f t="shared" si="20"/>
        <v>0.63125000000000053</v>
      </c>
      <c r="AO207">
        <v>0.5578783532212287</v>
      </c>
    </row>
    <row r="208" spans="1:44" x14ac:dyDescent="0.3">
      <c r="A208">
        <v>0.97589037751396224</v>
      </c>
      <c r="B208" s="48">
        <f t="shared" si="16"/>
        <v>9.7620067992549575E-3</v>
      </c>
      <c r="C208" s="48"/>
      <c r="W208" s="19">
        <v>0.39261257007794848</v>
      </c>
      <c r="X208" s="19">
        <f t="shared" si="21"/>
        <v>0.62526322214423047</v>
      </c>
      <c r="Y208" s="48">
        <f t="shared" si="20"/>
        <v>0.63437500000000058</v>
      </c>
      <c r="AO208">
        <v>0.8945585497604297</v>
      </c>
    </row>
    <row r="209" spans="1:41" x14ac:dyDescent="0.3">
      <c r="A209">
        <v>0.57881405072176273</v>
      </c>
      <c r="B209" s="48">
        <f t="shared" si="16"/>
        <v>0.2187096035646845</v>
      </c>
      <c r="C209" s="48"/>
      <c r="W209" s="19">
        <v>0.39440827157963287</v>
      </c>
      <c r="X209" s="19">
        <f t="shared" si="21"/>
        <v>0.62694174016541027</v>
      </c>
      <c r="Y209" s="48">
        <f t="shared" si="20"/>
        <v>0.63750000000000062</v>
      </c>
      <c r="AO209">
        <v>0.78478347117526781</v>
      </c>
    </row>
    <row r="210" spans="1:41" x14ac:dyDescent="0.3">
      <c r="A210">
        <v>0.66805017242957854</v>
      </c>
      <c r="B210" s="48">
        <f t="shared" si="16"/>
        <v>0.16135679993539009</v>
      </c>
      <c r="C210" s="48"/>
      <c r="W210" s="19">
        <v>0.39499771090037744</v>
      </c>
      <c r="X210" s="19">
        <f t="shared" si="21"/>
        <v>0.6274910733359782</v>
      </c>
      <c r="Y210" s="48">
        <f t="shared" si="20"/>
        <v>0.64062500000000067</v>
      </c>
      <c r="AO210">
        <v>2.2217474898525956E-2</v>
      </c>
    </row>
    <row r="211" spans="1:41" x14ac:dyDescent="0.3">
      <c r="A211">
        <v>0.31107516708883937</v>
      </c>
      <c r="B211" s="48">
        <f t="shared" si="16"/>
        <v>0.46708828047478851</v>
      </c>
      <c r="C211" s="48"/>
      <c r="W211" s="19">
        <v>0.39835437395487683</v>
      </c>
      <c r="X211" s="19">
        <f t="shared" si="21"/>
        <v>0.63060396130253005</v>
      </c>
      <c r="Y211" s="48">
        <f t="shared" si="20"/>
        <v>0.64375000000000071</v>
      </c>
      <c r="AO211">
        <v>0.25861384929960018</v>
      </c>
    </row>
    <row r="212" spans="1:41" x14ac:dyDescent="0.3">
      <c r="A212">
        <v>0.33491012298959316</v>
      </c>
      <c r="B212" s="48">
        <f t="shared" si="16"/>
        <v>0.43755722909458533</v>
      </c>
      <c r="C212" s="48"/>
      <c r="W212" s="19">
        <v>0.40791924737990559</v>
      </c>
      <c r="X212" s="19">
        <f t="shared" si="21"/>
        <v>0.63933225501266522</v>
      </c>
      <c r="Y212" s="48">
        <f t="shared" si="20"/>
        <v>0.64687500000000075</v>
      </c>
      <c r="AO212">
        <v>0.18320261238441116</v>
      </c>
    </row>
    <row r="213" spans="1:41" x14ac:dyDescent="0.3">
      <c r="A213">
        <v>0.8494827112643818</v>
      </c>
      <c r="B213" s="48">
        <f t="shared" si="16"/>
        <v>6.5251075895110325E-2</v>
      </c>
      <c r="C213" s="48"/>
      <c r="W213" s="19">
        <v>0.41754505977123768</v>
      </c>
      <c r="X213" s="19">
        <f t="shared" si="21"/>
        <v>0.64790795617542041</v>
      </c>
      <c r="Y213" s="48">
        <f t="shared" si="20"/>
        <v>0.6500000000000008</v>
      </c>
      <c r="AO213">
        <v>0.56825464644306767</v>
      </c>
    </row>
    <row r="214" spans="1:41" x14ac:dyDescent="0.3">
      <c r="A214">
        <v>0.71321756645405443</v>
      </c>
      <c r="B214" s="48">
        <f t="shared" si="16"/>
        <v>0.13518750512899208</v>
      </c>
      <c r="C214" s="48"/>
      <c r="W214" s="19">
        <v>0.4194565278511207</v>
      </c>
      <c r="X214" s="19">
        <f t="shared" si="21"/>
        <v>0.64958647419660021</v>
      </c>
      <c r="Y214" s="48">
        <f t="shared" si="20"/>
        <v>0.65312500000000084</v>
      </c>
      <c r="AO214">
        <v>0.25641651661732839</v>
      </c>
    </row>
    <row r="215" spans="1:41" x14ac:dyDescent="0.3">
      <c r="A215">
        <v>0.90322580645161288</v>
      </c>
      <c r="B215" s="48">
        <f t="shared" si="16"/>
        <v>4.0713077723976941E-2</v>
      </c>
      <c r="C215" s="48"/>
      <c r="W215" s="19">
        <v>0.42092237016863798</v>
      </c>
      <c r="X215" s="19">
        <f t="shared" si="21"/>
        <v>0.65086825159459205</v>
      </c>
      <c r="Y215" s="48">
        <f t="shared" si="20"/>
        <v>0.65625000000000089</v>
      </c>
      <c r="AO215">
        <v>0.20261238441114535</v>
      </c>
    </row>
    <row r="216" spans="1:41" x14ac:dyDescent="0.3">
      <c r="A216">
        <v>0.47920163579210789</v>
      </c>
      <c r="B216" s="48">
        <f t="shared" si="16"/>
        <v>0.29425352743887323</v>
      </c>
      <c r="C216" s="48"/>
      <c r="W216" s="19">
        <v>0.42478713453333272</v>
      </c>
      <c r="X216" s="19">
        <f t="shared" si="21"/>
        <v>0.65422528763695176</v>
      </c>
      <c r="Y216" s="48">
        <f t="shared" si="20"/>
        <v>0.65937500000000093</v>
      </c>
      <c r="AO216">
        <v>0.21011993774224066</v>
      </c>
    </row>
    <row r="217" spans="1:41" x14ac:dyDescent="0.3">
      <c r="A217">
        <v>0.34397412030396435</v>
      </c>
      <c r="B217" s="48">
        <f t="shared" si="16"/>
        <v>0.42687554244532216</v>
      </c>
      <c r="C217" s="48"/>
      <c r="W217" s="19">
        <v>0.4262372444375348</v>
      </c>
      <c r="X217" s="19">
        <f t="shared" si="21"/>
        <v>0.65547654652546772</v>
      </c>
      <c r="Y217" s="48">
        <f t="shared" si="20"/>
        <v>0.66250000000000098</v>
      </c>
      <c r="AO217">
        <v>0.51420636616107673</v>
      </c>
    </row>
    <row r="218" spans="1:41" x14ac:dyDescent="0.3">
      <c r="A218">
        <v>0.37907040620136112</v>
      </c>
      <c r="B218" s="48">
        <f t="shared" si="16"/>
        <v>0.38801332912447606</v>
      </c>
      <c r="C218" s="48"/>
      <c r="W218" s="19">
        <v>0.42687554244532216</v>
      </c>
      <c r="X218" s="19">
        <f t="shared" si="21"/>
        <v>0.65602587969603565</v>
      </c>
      <c r="Y218" s="48">
        <f t="shared" si="20"/>
        <v>0.66562500000000102</v>
      </c>
      <c r="AO218">
        <v>0.5280312509537034</v>
      </c>
    </row>
    <row r="219" spans="1:41" x14ac:dyDescent="0.3">
      <c r="A219">
        <v>0.66228217413861512</v>
      </c>
      <c r="B219" s="48">
        <f t="shared" si="16"/>
        <v>0.16482542757572424</v>
      </c>
      <c r="C219" s="48"/>
      <c r="W219" s="19">
        <v>0.42811960085249978</v>
      </c>
      <c r="X219" s="19">
        <f t="shared" si="21"/>
        <v>0.65709402752769552</v>
      </c>
      <c r="Y219" s="48">
        <f t="shared" si="20"/>
        <v>0.66875000000000107</v>
      </c>
      <c r="AO219">
        <v>0.49089022492141482</v>
      </c>
    </row>
    <row r="220" spans="1:41" x14ac:dyDescent="0.3">
      <c r="A220">
        <v>0.31666005432294686</v>
      </c>
      <c r="B220" s="48">
        <f t="shared" si="16"/>
        <v>0.45997058574364164</v>
      </c>
      <c r="C220" s="48"/>
      <c r="W220" s="19">
        <v>0.42851139109797154</v>
      </c>
      <c r="X220" s="19">
        <f t="shared" si="21"/>
        <v>0.65742973113193148</v>
      </c>
      <c r="Y220" s="48">
        <f t="shared" si="20"/>
        <v>0.67187500000000111</v>
      </c>
      <c r="AO220">
        <v>0.74120303964354384</v>
      </c>
    </row>
    <row r="221" spans="1:41" x14ac:dyDescent="0.3">
      <c r="A221">
        <v>0.33320108645893737</v>
      </c>
      <c r="B221" s="48">
        <f t="shared" si="16"/>
        <v>0.43960364320547229</v>
      </c>
      <c r="C221" s="48"/>
      <c r="W221" s="19">
        <v>0.43101363339550042</v>
      </c>
      <c r="X221" s="19">
        <f t="shared" si="21"/>
        <v>0.65956602679525134</v>
      </c>
      <c r="Y221" s="48">
        <f t="shared" si="20"/>
        <v>0.67500000000000115</v>
      </c>
      <c r="AO221">
        <v>0.6181829279457991</v>
      </c>
    </row>
    <row r="222" spans="1:41" x14ac:dyDescent="0.3">
      <c r="A222">
        <v>0.36939603869747001</v>
      </c>
      <c r="B222" s="48">
        <f t="shared" si="16"/>
        <v>0.39835437395487683</v>
      </c>
      <c r="C222" s="48"/>
      <c r="W222" s="19">
        <v>0.43675613642809907</v>
      </c>
      <c r="X222" s="19">
        <f t="shared" si="21"/>
        <v>0.66441846980193486</v>
      </c>
      <c r="Y222" s="48">
        <f t="shared" si="20"/>
        <v>0.6781250000000012</v>
      </c>
      <c r="AO222">
        <v>0.47025971251564075</v>
      </c>
    </row>
    <row r="223" spans="1:41" x14ac:dyDescent="0.3">
      <c r="A223">
        <v>0.42872402111880858</v>
      </c>
      <c r="B223" s="48">
        <f t="shared" si="16"/>
        <v>0.33877674979219441</v>
      </c>
      <c r="C223" s="48"/>
      <c r="W223" s="19">
        <v>0.43679251494660887</v>
      </c>
      <c r="X223" s="19">
        <f t="shared" si="21"/>
        <v>0.66444898831141086</v>
      </c>
      <c r="Y223" s="48">
        <f t="shared" si="20"/>
        <v>0.68125000000000124</v>
      </c>
      <c r="AO223">
        <v>0.86486404004028439</v>
      </c>
    </row>
    <row r="224" spans="1:41" x14ac:dyDescent="0.3">
      <c r="A224">
        <v>0.97106845301675471</v>
      </c>
      <c r="B224" s="48">
        <f t="shared" si="16"/>
        <v>1.1743326293220101E-2</v>
      </c>
      <c r="C224" s="48"/>
      <c r="W224" s="19">
        <v>0.4372657370066263</v>
      </c>
      <c r="X224" s="19">
        <f t="shared" si="21"/>
        <v>0.66484572893459881</v>
      </c>
      <c r="Y224" s="48">
        <f t="shared" si="20"/>
        <v>0.68437500000000129</v>
      </c>
      <c r="AO224">
        <v>0.12875759147923216</v>
      </c>
    </row>
    <row r="225" spans="1:41" x14ac:dyDescent="0.3">
      <c r="A225">
        <v>1.0895107882930999E-2</v>
      </c>
      <c r="B225" s="48">
        <f t="shared" si="16"/>
        <v>1.8077765634302978</v>
      </c>
      <c r="C225" s="48"/>
      <c r="W225" s="19">
        <v>0.43755722909458533</v>
      </c>
      <c r="X225" s="19">
        <f t="shared" si="21"/>
        <v>0.66508987701040678</v>
      </c>
      <c r="Y225" s="48">
        <f t="shared" si="20"/>
        <v>0.68750000000000133</v>
      </c>
      <c r="AO225">
        <v>0.59327982421338543</v>
      </c>
    </row>
    <row r="226" spans="1:41" x14ac:dyDescent="0.3">
      <c r="A226">
        <v>0.90798669392986842</v>
      </c>
      <c r="B226" s="48">
        <f t="shared" si="16"/>
        <v>3.8610221900191186E-2</v>
      </c>
      <c r="C226" s="48"/>
      <c r="W226" s="19">
        <v>0.43960364320547229</v>
      </c>
      <c r="X226" s="19">
        <f t="shared" si="21"/>
        <v>0.66679891354106258</v>
      </c>
      <c r="Y226" s="48">
        <f t="shared" si="20"/>
        <v>0.69062500000000138</v>
      </c>
      <c r="AO226">
        <v>0.13348796044801173</v>
      </c>
    </row>
    <row r="227" spans="1:41" x14ac:dyDescent="0.3">
      <c r="A227">
        <v>0.6157109286782434</v>
      </c>
      <c r="B227" s="48">
        <f t="shared" si="16"/>
        <v>0.19399107888689371</v>
      </c>
      <c r="C227" s="48"/>
      <c r="W227" s="19">
        <v>0.44030034778642896</v>
      </c>
      <c r="X227" s="19">
        <f t="shared" si="21"/>
        <v>0.66737876522110662</v>
      </c>
      <c r="Y227" s="48">
        <f t="shared" si="20"/>
        <v>0.69375000000000142</v>
      </c>
      <c r="AO227">
        <v>0.10354930265205847</v>
      </c>
    </row>
    <row r="228" spans="1:41" x14ac:dyDescent="0.3">
      <c r="A228">
        <v>0.44941557054353465</v>
      </c>
      <c r="B228" s="48">
        <f t="shared" si="16"/>
        <v>0.3199229089706887</v>
      </c>
      <c r="C228" s="48"/>
      <c r="W228" s="19">
        <v>0.44939460115137581</v>
      </c>
      <c r="X228" s="19">
        <f t="shared" si="21"/>
        <v>0.67485580004272594</v>
      </c>
      <c r="Y228" s="48">
        <f t="shared" si="20"/>
        <v>0.69687500000000147</v>
      </c>
      <c r="AO228">
        <v>0.74504837183751949</v>
      </c>
    </row>
    <row r="229" spans="1:41" x14ac:dyDescent="0.3">
      <c r="A229">
        <v>0.11606189153721733</v>
      </c>
      <c r="B229" s="48">
        <f t="shared" si="16"/>
        <v>0.8614526729708496</v>
      </c>
      <c r="C229" s="48"/>
      <c r="W229" s="19">
        <v>0.45104998349894199</v>
      </c>
      <c r="X229" s="19">
        <f t="shared" si="21"/>
        <v>0.67619861445966978</v>
      </c>
      <c r="Y229" s="48">
        <f t="shared" si="20"/>
        <v>0.70000000000000151</v>
      </c>
      <c r="AO229">
        <v>0.69435712759788815</v>
      </c>
    </row>
    <row r="230" spans="1:41" x14ac:dyDescent="0.3">
      <c r="A230">
        <v>0.99697866756187625</v>
      </c>
      <c r="B230" s="48">
        <f t="shared" si="16"/>
        <v>1.210362350887041E-3</v>
      </c>
      <c r="C230" s="48"/>
      <c r="W230" s="19">
        <v>0.45567606596473925</v>
      </c>
      <c r="X230" s="19">
        <f t="shared" si="21"/>
        <v>0.67992187261574144</v>
      </c>
      <c r="Y230" s="48">
        <f t="shared" si="20"/>
        <v>0.70312500000000155</v>
      </c>
      <c r="AO230">
        <v>0.13867610705893124</v>
      </c>
    </row>
    <row r="231" spans="1:41" x14ac:dyDescent="0.3">
      <c r="A231">
        <v>5.8839686269722587E-2</v>
      </c>
      <c r="B231" s="48">
        <f t="shared" si="16"/>
        <v>1.1331754860739571</v>
      </c>
      <c r="C231" s="48"/>
      <c r="W231" s="19">
        <v>0.45997058574364164</v>
      </c>
      <c r="X231" s="19">
        <f t="shared" si="21"/>
        <v>0.68333994567705314</v>
      </c>
      <c r="Y231" s="48">
        <f t="shared" si="20"/>
        <v>0.7062500000000016</v>
      </c>
      <c r="AO231">
        <v>0.68837549974059264</v>
      </c>
    </row>
    <row r="232" spans="1:41" x14ac:dyDescent="0.3">
      <c r="A232">
        <v>0.21802423169652393</v>
      </c>
      <c r="B232" s="48">
        <f t="shared" si="16"/>
        <v>0.60925962711961956</v>
      </c>
      <c r="C232" s="48"/>
      <c r="W232" s="19">
        <v>0.46232910594001264</v>
      </c>
      <c r="X232" s="19">
        <f t="shared" si="21"/>
        <v>0.68520157475508903</v>
      </c>
      <c r="Y232" s="48">
        <f t="shared" si="20"/>
        <v>0.70937500000000164</v>
      </c>
      <c r="AO232">
        <v>0.61336100344859157</v>
      </c>
    </row>
    <row r="233" spans="1:41" x14ac:dyDescent="0.3">
      <c r="A233">
        <v>0.83056123538926363</v>
      </c>
      <c r="B233" s="48">
        <f t="shared" si="16"/>
        <v>7.4261447794833374E-2</v>
      </c>
      <c r="C233" s="48"/>
      <c r="W233" s="19">
        <v>0.46622587324146458</v>
      </c>
      <c r="X233" s="19">
        <f t="shared" si="21"/>
        <v>0.68825342570268866</v>
      </c>
      <c r="Y233" s="48">
        <f t="shared" si="20"/>
        <v>0.71250000000000169</v>
      </c>
      <c r="AO233">
        <v>0.94973601489303261</v>
      </c>
    </row>
    <row r="234" spans="1:41" x14ac:dyDescent="0.3">
      <c r="A234">
        <v>0.84936063722647781</v>
      </c>
      <c r="B234" s="48">
        <f t="shared" si="16"/>
        <v>6.5308561613601102E-2</v>
      </c>
      <c r="C234" s="48"/>
      <c r="W234" s="19">
        <v>0.4666568444374728</v>
      </c>
      <c r="X234" s="19">
        <f t="shared" si="21"/>
        <v>0.68858912930692462</v>
      </c>
      <c r="Y234" s="48">
        <f t="shared" si="20"/>
        <v>0.71562500000000173</v>
      </c>
      <c r="AO234">
        <v>0.60621967223120821</v>
      </c>
    </row>
    <row r="235" spans="1:41" x14ac:dyDescent="0.3">
      <c r="A235">
        <v>0.34452345347453228</v>
      </c>
      <c r="B235" s="48">
        <f t="shared" si="16"/>
        <v>0.4262372444375348</v>
      </c>
      <c r="C235" s="48"/>
      <c r="W235" s="19">
        <v>0.46708828047478851</v>
      </c>
      <c r="X235" s="19">
        <f t="shared" si="21"/>
        <v>0.68892483291116069</v>
      </c>
      <c r="Y235" s="48">
        <f t="shared" si="20"/>
        <v>0.71875000000000178</v>
      </c>
      <c r="AO235">
        <v>0.14142277291177099</v>
      </c>
    </row>
    <row r="236" spans="1:41" x14ac:dyDescent="0.3">
      <c r="A236">
        <v>0.34257026886806846</v>
      </c>
      <c r="B236" s="48">
        <f t="shared" si="16"/>
        <v>0.42851139109797154</v>
      </c>
      <c r="C236" s="48"/>
      <c r="W236" s="19">
        <v>0.46822793836613164</v>
      </c>
      <c r="X236" s="19">
        <f t="shared" si="21"/>
        <v>0.68980986968596447</v>
      </c>
      <c r="Y236" s="48">
        <f t="shared" si="20"/>
        <v>0.72187500000000182</v>
      </c>
      <c r="AO236">
        <v>1.7365031891842402E-2</v>
      </c>
    </row>
    <row r="237" spans="1:41" x14ac:dyDescent="0.3">
      <c r="A237">
        <v>0.98312326425977359</v>
      </c>
      <c r="B237" s="48">
        <f t="shared" si="16"/>
        <v>6.8083082819037407E-3</v>
      </c>
      <c r="C237" s="48"/>
      <c r="W237" s="19">
        <v>0.46893694889149939</v>
      </c>
      <c r="X237" s="19">
        <f t="shared" si="21"/>
        <v>0.69035920285653241</v>
      </c>
      <c r="Y237" s="48">
        <f t="shared" si="20"/>
        <v>0.72500000000000187</v>
      </c>
      <c r="AO237">
        <v>0.45796075319681384</v>
      </c>
    </row>
    <row r="238" spans="1:41" x14ac:dyDescent="0.3">
      <c r="A238">
        <v>0.40101321451460309</v>
      </c>
      <c r="B238" s="48">
        <f t="shared" si="16"/>
        <v>0.36550435932671299</v>
      </c>
      <c r="C238" s="48"/>
      <c r="W238" s="19">
        <v>0.46996329900557099</v>
      </c>
      <c r="X238" s="19">
        <f t="shared" si="21"/>
        <v>0.69115268410290842</v>
      </c>
      <c r="Y238" s="48">
        <f t="shared" si="20"/>
        <v>0.72812500000000191</v>
      </c>
      <c r="AO238">
        <v>0.89138462477492597</v>
      </c>
    </row>
    <row r="239" spans="1:41" x14ac:dyDescent="0.3">
      <c r="A239">
        <v>0.89776299325540942</v>
      </c>
      <c r="B239" s="48">
        <f t="shared" si="16"/>
        <v>4.3139669138956595E-2</v>
      </c>
      <c r="C239" s="48"/>
      <c r="W239" s="19">
        <v>0.47333717164997813</v>
      </c>
      <c r="X239" s="19">
        <f t="shared" si="21"/>
        <v>0.69374675740836822</v>
      </c>
      <c r="Y239" s="48">
        <f t="shared" si="20"/>
        <v>0.73125000000000195</v>
      </c>
      <c r="AO239">
        <v>0.94418164616840117</v>
      </c>
    </row>
    <row r="240" spans="1:41" x14ac:dyDescent="0.3">
      <c r="A240">
        <v>0.34913174840540789</v>
      </c>
      <c r="B240" s="48">
        <f t="shared" si="16"/>
        <v>0.42092237016863798</v>
      </c>
      <c r="C240" s="48"/>
      <c r="W240" s="19">
        <v>0.48539553975065103</v>
      </c>
      <c r="X240" s="19">
        <f t="shared" si="21"/>
        <v>0.70284127323221535</v>
      </c>
      <c r="Y240" s="48">
        <f t="shared" si="20"/>
        <v>0.734375000000002</v>
      </c>
      <c r="AO240">
        <v>0.37055574205755792</v>
      </c>
    </row>
    <row r="241" spans="1:41" x14ac:dyDescent="0.3">
      <c r="A241">
        <v>9.1677602465895569E-2</v>
      </c>
      <c r="B241" s="48">
        <f t="shared" si="16"/>
        <v>0.95579087098854332</v>
      </c>
      <c r="C241" s="48"/>
      <c r="W241" s="19">
        <v>0.49114686717487721</v>
      </c>
      <c r="X241" s="19">
        <f t="shared" si="21"/>
        <v>0.70708334604937895</v>
      </c>
      <c r="Y241" s="48">
        <f t="shared" si="20"/>
        <v>0.73750000000000204</v>
      </c>
      <c r="AO241">
        <v>0.90493484298226878</v>
      </c>
    </row>
    <row r="242" spans="1:41" x14ac:dyDescent="0.3">
      <c r="A242">
        <v>0.30964079714346754</v>
      </c>
      <c r="B242" s="48">
        <f t="shared" si="16"/>
        <v>0.46893694889149939</v>
      </c>
      <c r="C242" s="48"/>
      <c r="W242" s="19">
        <v>0.49689753026037586</v>
      </c>
      <c r="X242" s="19">
        <f t="shared" si="21"/>
        <v>0.71126438184759055</v>
      </c>
      <c r="Y242" s="48">
        <f t="shared" si="20"/>
        <v>0.74062500000000209</v>
      </c>
      <c r="AO242">
        <v>0.65776543473616744</v>
      </c>
    </row>
    <row r="243" spans="1:41" x14ac:dyDescent="0.3">
      <c r="A243">
        <v>0.61134678182317581</v>
      </c>
      <c r="B243" s="48">
        <f t="shared" si="16"/>
        <v>0.19683636658222348</v>
      </c>
      <c r="C243" s="48"/>
      <c r="W243" s="19">
        <v>0.49910209333944727</v>
      </c>
      <c r="X243" s="19">
        <f t="shared" si="21"/>
        <v>0.71285134434034236</v>
      </c>
      <c r="Y243" s="48">
        <f t="shared" si="20"/>
        <v>0.74375000000000213</v>
      </c>
      <c r="AO243">
        <v>0.44239631336405533</v>
      </c>
    </row>
    <row r="244" spans="1:41" x14ac:dyDescent="0.3">
      <c r="A244">
        <v>0.46211127048554951</v>
      </c>
      <c r="B244" s="48">
        <f t="shared" si="16"/>
        <v>0.30877982867685272</v>
      </c>
      <c r="C244" s="48"/>
      <c r="W244" s="19">
        <v>0.50187499411495018</v>
      </c>
      <c r="X244" s="19">
        <f t="shared" si="21"/>
        <v>0.71483504745628224</v>
      </c>
      <c r="Y244" s="48">
        <f t="shared" si="20"/>
        <v>0.74687500000000218</v>
      </c>
      <c r="AO244">
        <v>0.12640766624958036</v>
      </c>
    </row>
    <row r="245" spans="1:41" x14ac:dyDescent="0.3">
      <c r="A245">
        <v>0.27457502975554676</v>
      </c>
      <c r="B245" s="48">
        <f t="shared" si="16"/>
        <v>0.51701228917530595</v>
      </c>
      <c r="C245" s="48"/>
      <c r="W245" s="19">
        <v>0.50531439621704288</v>
      </c>
      <c r="X245" s="19">
        <f t="shared" si="21"/>
        <v>0.71727652821436205</v>
      </c>
      <c r="Y245" s="48">
        <f t="shared" si="20"/>
        <v>0.75000000000000222</v>
      </c>
      <c r="AO245">
        <v>0.95800653096102784</v>
      </c>
    </row>
    <row r="246" spans="1:41" x14ac:dyDescent="0.3">
      <c r="A246">
        <v>0.34577471236304819</v>
      </c>
      <c r="B246" s="48">
        <f t="shared" si="16"/>
        <v>0.42478713453333272</v>
      </c>
      <c r="C246" s="48"/>
      <c r="W246" s="19">
        <v>0.50587610303362607</v>
      </c>
      <c r="X246" s="19">
        <f t="shared" si="21"/>
        <v>0.71767326883754989</v>
      </c>
      <c r="Y246" s="48">
        <f t="shared" si="20"/>
        <v>0.75312500000000226</v>
      </c>
      <c r="AO246">
        <v>0.31965086825159461</v>
      </c>
    </row>
    <row r="247" spans="1:41" x14ac:dyDescent="0.3">
      <c r="A247">
        <v>0.29715872676778465</v>
      </c>
      <c r="B247" s="48">
        <f t="shared" si="16"/>
        <v>0.48539553975065103</v>
      </c>
      <c r="C247" s="48"/>
      <c r="W247" s="19">
        <v>0.5096120120326314</v>
      </c>
      <c r="X247" s="19">
        <f t="shared" si="21"/>
        <v>0.72029786065248569</v>
      </c>
      <c r="Y247" s="48">
        <f t="shared" si="20"/>
        <v>0.75625000000000231</v>
      </c>
      <c r="AO247">
        <v>0.64357432782982882</v>
      </c>
    </row>
    <row r="248" spans="1:41" x14ac:dyDescent="0.3">
      <c r="A248">
        <v>0.37531662953581346</v>
      </c>
      <c r="B248" s="48">
        <f t="shared" si="16"/>
        <v>0.3919941055367876</v>
      </c>
      <c r="C248" s="48"/>
      <c r="W248" s="19">
        <v>0.51171244350819245</v>
      </c>
      <c r="X248" s="19">
        <f t="shared" si="21"/>
        <v>0.72176274910733362</v>
      </c>
      <c r="Y248" s="48">
        <f t="shared" si="20"/>
        <v>0.75937500000000235</v>
      </c>
      <c r="AO248">
        <v>1.0986663411358989E-2</v>
      </c>
    </row>
    <row r="249" spans="1:41" x14ac:dyDescent="0.3">
      <c r="A249">
        <v>0.56215094454786829</v>
      </c>
      <c r="B249" s="48">
        <f t="shared" si="16"/>
        <v>0.23039395221843439</v>
      </c>
      <c r="C249" s="48"/>
      <c r="W249" s="19">
        <v>0.51701228917530595</v>
      </c>
      <c r="X249" s="19">
        <f t="shared" si="21"/>
        <v>0.72542497024445329</v>
      </c>
      <c r="Y249" s="48">
        <f t="shared" si="20"/>
        <v>0.7625000000000024</v>
      </c>
      <c r="AO249">
        <v>0.69347209082308425</v>
      </c>
    </row>
    <row r="250" spans="1:41" x14ac:dyDescent="0.3">
      <c r="A250">
        <v>0.58299508651997434</v>
      </c>
      <c r="B250" s="48">
        <f t="shared" si="16"/>
        <v>0.21583060823669284</v>
      </c>
      <c r="C250" s="48"/>
      <c r="W250" s="19">
        <v>0.5237826127708447</v>
      </c>
      <c r="X250" s="19">
        <f t="shared" si="21"/>
        <v>0.73003326517532874</v>
      </c>
      <c r="Y250" s="48">
        <f t="shared" si="20"/>
        <v>0.76562500000000244</v>
      </c>
      <c r="AO250">
        <v>0.38511307107760856</v>
      </c>
    </row>
    <row r="251" spans="1:41" x14ac:dyDescent="0.3">
      <c r="A251">
        <v>0.74095889156773587</v>
      </c>
      <c r="B251" s="48">
        <f t="shared" si="16"/>
        <v>0.11992405287662891</v>
      </c>
      <c r="C251" s="48"/>
      <c r="W251" s="19">
        <v>0.52759908879261608</v>
      </c>
      <c r="X251" s="19">
        <f t="shared" si="21"/>
        <v>0.73259681997131265</v>
      </c>
      <c r="Y251" s="48">
        <f t="shared" si="20"/>
        <v>0.76875000000000249</v>
      </c>
      <c r="AO251">
        <v>0.31327249977111116</v>
      </c>
    </row>
    <row r="252" spans="1:41" x14ac:dyDescent="0.3">
      <c r="A252">
        <v>0.21262245551927245</v>
      </c>
      <c r="B252" s="48">
        <f t="shared" si="16"/>
        <v>0.61929487813010597</v>
      </c>
      <c r="C252" s="48"/>
      <c r="W252" s="19">
        <v>0.53168286386837127</v>
      </c>
      <c r="X252" s="19">
        <f t="shared" si="21"/>
        <v>0.73531296731467632</v>
      </c>
      <c r="Y252" s="48">
        <f t="shared" si="20"/>
        <v>0.77187500000000253</v>
      </c>
      <c r="AO252">
        <v>0.35892818994720299</v>
      </c>
    </row>
    <row r="253" spans="1:41" x14ac:dyDescent="0.3">
      <c r="A253">
        <v>0.64003418073061313</v>
      </c>
      <c r="B253" s="48">
        <f t="shared" si="16"/>
        <v>0.1784934786651842</v>
      </c>
      <c r="C253" s="48"/>
      <c r="W253" s="19">
        <v>0.53427396604624677</v>
      </c>
      <c r="X253" s="19">
        <f t="shared" si="21"/>
        <v>0.73702200384533212</v>
      </c>
      <c r="Y253" s="48">
        <f t="shared" si="20"/>
        <v>0.77500000000000258</v>
      </c>
      <c r="AO253">
        <v>0.71333964049195842</v>
      </c>
    </row>
    <row r="254" spans="1:41" x14ac:dyDescent="0.3">
      <c r="A254">
        <v>0.29291665395062105</v>
      </c>
      <c r="B254" s="48">
        <f t="shared" si="16"/>
        <v>0.49114686717487721</v>
      </c>
      <c r="C254" s="48"/>
      <c r="W254" s="19">
        <v>0.53837991601450974</v>
      </c>
      <c r="X254" s="19">
        <f t="shared" si="21"/>
        <v>0.73970763267921991</v>
      </c>
      <c r="Y254" s="48">
        <f t="shared" si="20"/>
        <v>0.77812500000000262</v>
      </c>
      <c r="AO254">
        <v>0.73027741325113682</v>
      </c>
    </row>
    <row r="255" spans="1:41" x14ac:dyDescent="0.3">
      <c r="A255">
        <v>0.64183477278969692</v>
      </c>
      <c r="B255" s="48">
        <f t="shared" si="16"/>
        <v>0.1773697486686823</v>
      </c>
      <c r="C255" s="48"/>
      <c r="W255" s="19">
        <v>0.54433325057086634</v>
      </c>
      <c r="X255" s="19">
        <f t="shared" si="21"/>
        <v>0.74355296487319555</v>
      </c>
      <c r="Y255" s="48">
        <f t="shared" si="20"/>
        <v>0.78125000000000266</v>
      </c>
      <c r="AO255">
        <v>0.27652821436201058</v>
      </c>
    </row>
    <row r="256" spans="1:41" x14ac:dyDescent="0.3">
      <c r="A256">
        <v>0.83413190099795531</v>
      </c>
      <c r="B256" s="48">
        <f t="shared" si="16"/>
        <v>7.2545493781885961E-2</v>
      </c>
      <c r="C256" s="48"/>
      <c r="W256" s="19">
        <v>0.55528755116475925</v>
      </c>
      <c r="X256" s="19">
        <f t="shared" si="21"/>
        <v>0.75048066652424694</v>
      </c>
      <c r="Y256" s="48">
        <f t="shared" si="20"/>
        <v>0.78437500000000271</v>
      </c>
      <c r="AO256">
        <v>0.83434553056428729</v>
      </c>
    </row>
    <row r="257" spans="1:41" x14ac:dyDescent="0.3">
      <c r="A257">
        <v>0.55534531693472089</v>
      </c>
      <c r="B257" s="48">
        <f t="shared" si="16"/>
        <v>0.23526606641685649</v>
      </c>
      <c r="C257" s="48"/>
      <c r="W257" s="19">
        <v>0.564292260433646</v>
      </c>
      <c r="X257" s="19">
        <f t="shared" si="21"/>
        <v>0.7560350352488785</v>
      </c>
      <c r="Y257" s="48">
        <f t="shared" si="20"/>
        <v>0.78750000000000275</v>
      </c>
      <c r="AO257">
        <v>0.10773033845027009</v>
      </c>
    </row>
    <row r="258" spans="1:41" x14ac:dyDescent="0.3">
      <c r="A258">
        <v>0.95187231055635246</v>
      </c>
      <c r="B258" s="48">
        <f t="shared" si="16"/>
        <v>1.9729752301413959E-2</v>
      </c>
      <c r="C258" s="48"/>
      <c r="W258" s="19">
        <v>0.57985247012928132</v>
      </c>
      <c r="X258" s="19">
        <f t="shared" si="21"/>
        <v>0.7653431806390576</v>
      </c>
      <c r="Y258" s="48">
        <f t="shared" si="20"/>
        <v>0.7906250000000028</v>
      </c>
      <c r="AO258">
        <v>0.33698538163396102</v>
      </c>
    </row>
    <row r="259" spans="1:41" x14ac:dyDescent="0.3">
      <c r="A259">
        <v>0.21793267616809595</v>
      </c>
      <c r="B259" s="48">
        <f t="shared" si="16"/>
        <v>0.60942763552250956</v>
      </c>
      <c r="C259" s="48"/>
      <c r="W259" s="19">
        <v>0.58890191567116601</v>
      </c>
      <c r="X259" s="19">
        <f t="shared" si="21"/>
        <v>0.77059236426892908</v>
      </c>
      <c r="Y259" s="48">
        <f t="shared" si="20"/>
        <v>0.79375000000000284</v>
      </c>
      <c r="AO259">
        <v>0.33048493911557358</v>
      </c>
    </row>
    <row r="260" spans="1:41" x14ac:dyDescent="0.3">
      <c r="A260">
        <v>0.14435254982146672</v>
      </c>
      <c r="B260" s="48">
        <f t="shared" si="16"/>
        <v>0.77419868354776211</v>
      </c>
      <c r="C260" s="48"/>
      <c r="W260" s="19">
        <v>0.60023564742566649</v>
      </c>
      <c r="X260" s="19">
        <f t="shared" si="21"/>
        <v>0.77700125125888853</v>
      </c>
      <c r="Y260" s="48">
        <f t="shared" si="20"/>
        <v>0.79687500000000289</v>
      </c>
      <c r="AO260">
        <v>0.3176061281167028</v>
      </c>
    </row>
    <row r="261" spans="1:41" x14ac:dyDescent="0.3">
      <c r="A261">
        <v>0.41706595049897766</v>
      </c>
      <c r="B261" s="48">
        <f t="shared" si="16"/>
        <v>0.34980436600586412</v>
      </c>
      <c r="C261" s="48"/>
      <c r="W261" s="19">
        <v>0.60034514646823367</v>
      </c>
      <c r="X261" s="19">
        <f t="shared" si="21"/>
        <v>0.77706228827784063</v>
      </c>
      <c r="Y261" s="48">
        <f t="shared" si="20"/>
        <v>0.80000000000000293</v>
      </c>
      <c r="AO261">
        <v>0.91967528305917534</v>
      </c>
    </row>
    <row r="262" spans="1:41" x14ac:dyDescent="0.3">
      <c r="A262">
        <v>0.26468703268532368</v>
      </c>
      <c r="B262" s="48">
        <f t="shared" ref="B262:B324" si="22">-LN(A262)/$B$1</f>
        <v>0.53168286386837127</v>
      </c>
      <c r="C262" s="48"/>
      <c r="W262" s="19">
        <v>0.60903572563042618</v>
      </c>
      <c r="X262" s="19">
        <f t="shared" si="21"/>
        <v>0.78185369426557216</v>
      </c>
      <c r="Y262" s="48">
        <f t="shared" si="20"/>
        <v>0.80312500000000298</v>
      </c>
      <c r="AO262">
        <v>0.52427747428815574</v>
      </c>
    </row>
    <row r="263" spans="1:41" x14ac:dyDescent="0.3">
      <c r="A263">
        <v>0.7593310342722861</v>
      </c>
      <c r="B263" s="48">
        <f t="shared" si="22"/>
        <v>0.11012698055357488</v>
      </c>
      <c r="C263" s="48"/>
      <c r="W263" s="19">
        <v>0.60925962711961956</v>
      </c>
      <c r="X263" s="19">
        <f t="shared" si="21"/>
        <v>0.78197576830347604</v>
      </c>
      <c r="Y263" s="48">
        <f t="shared" si="20"/>
        <v>0.80625000000000302</v>
      </c>
      <c r="AO263">
        <v>0.67485580004272594</v>
      </c>
    </row>
    <row r="264" spans="1:41" x14ac:dyDescent="0.3">
      <c r="A264">
        <v>0.55894650105288857</v>
      </c>
      <c r="B264" s="48">
        <f t="shared" si="22"/>
        <v>0.23268060605698765</v>
      </c>
      <c r="C264" s="48"/>
      <c r="W264" s="19">
        <v>0.60942763552250956</v>
      </c>
      <c r="X264" s="19">
        <f t="shared" si="21"/>
        <v>0.78206732383190403</v>
      </c>
      <c r="Y264" s="48">
        <f t="shared" ref="Y264:Y324" si="23">+Y263+1/320</f>
        <v>0.80937500000000306</v>
      </c>
      <c r="AO264">
        <v>0.23950926236762596</v>
      </c>
    </row>
    <row r="265" spans="1:41" x14ac:dyDescent="0.3">
      <c r="A265">
        <v>0.6216010010071108</v>
      </c>
      <c r="B265" s="48">
        <f t="shared" si="22"/>
        <v>0.19018274782327846</v>
      </c>
      <c r="C265" s="48"/>
      <c r="W265" s="19">
        <v>0.61626347733421083</v>
      </c>
      <c r="X265" s="19">
        <f t="shared" si="21"/>
        <v>0.78576006347849969</v>
      </c>
      <c r="Y265" s="48">
        <f t="shared" si="23"/>
        <v>0.81250000000000311</v>
      </c>
      <c r="AO265">
        <v>0.26737266151921141</v>
      </c>
    </row>
    <row r="266" spans="1:41" x14ac:dyDescent="0.3">
      <c r="A266">
        <v>0.61290322580645162</v>
      </c>
      <c r="B266" s="48">
        <f t="shared" si="22"/>
        <v>0.19581929012748231</v>
      </c>
      <c r="C266" s="48"/>
      <c r="W266" s="19">
        <v>0.61929487813010597</v>
      </c>
      <c r="X266" s="19">
        <f t="shared" si="21"/>
        <v>0.78737754448072761</v>
      </c>
      <c r="Y266" s="48">
        <f t="shared" si="23"/>
        <v>0.81562500000000315</v>
      </c>
      <c r="AO266">
        <v>0.2053285317545091</v>
      </c>
    </row>
    <row r="267" spans="1:41" x14ac:dyDescent="0.3">
      <c r="A267">
        <v>0.90926847132786037</v>
      </c>
      <c r="B267" s="48">
        <f t="shared" si="22"/>
        <v>3.8045952166338236E-2</v>
      </c>
      <c r="C267" s="48"/>
      <c r="W267" s="19">
        <v>0.62316019990801319</v>
      </c>
      <c r="X267" s="19">
        <f t="shared" si="21"/>
        <v>0.78942228461561936</v>
      </c>
      <c r="Y267" s="48">
        <f t="shared" si="23"/>
        <v>0.8187500000000032</v>
      </c>
      <c r="AO267">
        <v>0.26590777306436353</v>
      </c>
    </row>
    <row r="268" spans="1:41" x14ac:dyDescent="0.3">
      <c r="A268">
        <v>0.28516495254371776</v>
      </c>
      <c r="B268" s="48">
        <f t="shared" si="22"/>
        <v>0.50187499411495018</v>
      </c>
      <c r="C268" s="48"/>
      <c r="W268" s="19">
        <v>0.62391453392427432</v>
      </c>
      <c r="X268" s="19">
        <f t="shared" si="21"/>
        <v>0.78981902523880732</v>
      </c>
      <c r="Y268" s="48">
        <f t="shared" si="23"/>
        <v>0.82187500000000324</v>
      </c>
      <c r="AO268">
        <v>0.14386425366985076</v>
      </c>
    </row>
    <row r="269" spans="1:41" x14ac:dyDescent="0.3">
      <c r="A269">
        <v>0.63530381176183359</v>
      </c>
      <c r="B269" s="48">
        <f t="shared" si="22"/>
        <v>0.18146078031509011</v>
      </c>
      <c r="C269" s="48"/>
      <c r="W269" s="19">
        <v>0.62589415950782412</v>
      </c>
      <c r="X269" s="19">
        <f t="shared" si="21"/>
        <v>0.79085665456099119</v>
      </c>
      <c r="Y269" s="48">
        <f t="shared" si="23"/>
        <v>0.82500000000000329</v>
      </c>
      <c r="AO269">
        <v>0.78167058320871607</v>
      </c>
    </row>
    <row r="270" spans="1:41" x14ac:dyDescent="0.3">
      <c r="A270">
        <v>0.83239234595782341</v>
      </c>
      <c r="B270" s="48">
        <f t="shared" si="22"/>
        <v>7.3380551861644924E-2</v>
      </c>
      <c r="C270" s="48"/>
      <c r="W270" s="19">
        <v>0.62817703685378878</v>
      </c>
      <c r="X270" s="19">
        <f t="shared" ref="X270:X324" si="24">1-EXP(-W270*$B$1)</f>
        <v>0.79204687643055516</v>
      </c>
      <c r="Y270" s="48">
        <f t="shared" si="23"/>
        <v>0.82812500000000333</v>
      </c>
      <c r="AO270">
        <v>0.2010864589373455</v>
      </c>
    </row>
    <row r="271" spans="1:41" x14ac:dyDescent="0.3">
      <c r="A271">
        <v>0.95544297616504414</v>
      </c>
      <c r="B271" s="48">
        <f t="shared" si="22"/>
        <v>1.8232078663519211E-2</v>
      </c>
      <c r="C271" s="48"/>
      <c r="W271" s="19">
        <v>0.63612156952987697</v>
      </c>
      <c r="X271" s="19">
        <f t="shared" si="24"/>
        <v>0.79613635670033878</v>
      </c>
      <c r="Y271" s="48">
        <f t="shared" si="23"/>
        <v>0.83125000000000338</v>
      </c>
      <c r="AO271">
        <v>6.7140720847193823E-4</v>
      </c>
    </row>
    <row r="272" spans="1:41" x14ac:dyDescent="0.3">
      <c r="A272">
        <v>0.57387005218665121</v>
      </c>
      <c r="B272" s="48">
        <f t="shared" si="22"/>
        <v>0.22214091928454507</v>
      </c>
      <c r="C272" s="48"/>
      <c r="W272" s="19">
        <v>0.63930787930686273</v>
      </c>
      <c r="X272" s="19">
        <f t="shared" si="24"/>
        <v>0.79775383770256658</v>
      </c>
      <c r="Y272" s="48">
        <f t="shared" si="23"/>
        <v>0.83437500000000342</v>
      </c>
      <c r="AO272">
        <v>0.75988036744285414</v>
      </c>
    </row>
    <row r="273" spans="1:41" x14ac:dyDescent="0.3">
      <c r="A273">
        <v>0.86458937345500042</v>
      </c>
      <c r="B273" s="48">
        <f t="shared" si="22"/>
        <v>5.8200239012328667E-2</v>
      </c>
      <c r="C273" s="48"/>
      <c r="W273" s="19">
        <v>0.65187692628236982</v>
      </c>
      <c r="X273" s="19">
        <f t="shared" si="24"/>
        <v>0.80401013214514605</v>
      </c>
      <c r="Y273" s="48">
        <f t="shared" si="23"/>
        <v>0.83750000000000346</v>
      </c>
      <c r="AO273">
        <v>0.51371807000946079</v>
      </c>
    </row>
    <row r="274" spans="1:41" x14ac:dyDescent="0.3">
      <c r="A274">
        <v>0.72777489547410501</v>
      </c>
      <c r="B274" s="48">
        <f t="shared" si="22"/>
        <v>0.12710539524566464</v>
      </c>
      <c r="C274" s="48"/>
      <c r="W274" s="19">
        <v>0.6710785718017257</v>
      </c>
      <c r="X274" s="19">
        <f t="shared" si="24"/>
        <v>0.81319620349742117</v>
      </c>
      <c r="Y274" s="48">
        <f t="shared" si="23"/>
        <v>0.84062500000000351</v>
      </c>
      <c r="AO274">
        <v>0.14166692098757896</v>
      </c>
    </row>
    <row r="275" spans="1:41" x14ac:dyDescent="0.3">
      <c r="A275">
        <v>0.91207617419965203</v>
      </c>
      <c r="B275" s="48">
        <f t="shared" si="22"/>
        <v>3.6812707221618217E-2</v>
      </c>
      <c r="C275" s="48"/>
      <c r="W275" s="19">
        <v>0.67160170413066334</v>
      </c>
      <c r="X275" s="19">
        <f t="shared" si="24"/>
        <v>0.81344035157322914</v>
      </c>
      <c r="Y275" s="48">
        <f t="shared" si="23"/>
        <v>0.84375000000000355</v>
      </c>
      <c r="AO275">
        <v>0.13757744071779535</v>
      </c>
    </row>
    <row r="276" spans="1:41" x14ac:dyDescent="0.3">
      <c r="A276">
        <v>0.59767448957792901</v>
      </c>
      <c r="B276" s="48">
        <f t="shared" si="22"/>
        <v>0.20588360201733252</v>
      </c>
      <c r="C276" s="48"/>
      <c r="W276" s="19">
        <v>0.67919833241857186</v>
      </c>
      <c r="X276" s="19">
        <f t="shared" si="24"/>
        <v>0.81694998016296883</v>
      </c>
      <c r="Y276" s="48">
        <f t="shared" si="23"/>
        <v>0.8468750000000036</v>
      </c>
      <c r="AO276">
        <v>0.36552018799401836</v>
      </c>
    </row>
    <row r="277" spans="1:41" x14ac:dyDescent="0.3">
      <c r="A277">
        <v>0.64534440137943661</v>
      </c>
      <c r="B277" s="48">
        <f t="shared" si="22"/>
        <v>0.17518845962516483</v>
      </c>
      <c r="C277" s="48"/>
      <c r="W277" s="19">
        <v>0.69083650113440165</v>
      </c>
      <c r="X277" s="19">
        <f t="shared" si="24"/>
        <v>0.82219916379284042</v>
      </c>
      <c r="Y277" s="48">
        <f t="shared" si="23"/>
        <v>0.85000000000000364</v>
      </c>
      <c r="AO277">
        <v>0.96990874965666674</v>
      </c>
    </row>
    <row r="278" spans="1:41" x14ac:dyDescent="0.3">
      <c r="A278">
        <v>0.2294076357310709</v>
      </c>
      <c r="B278" s="48">
        <f t="shared" si="22"/>
        <v>0.58890191567116601</v>
      </c>
      <c r="C278" s="48"/>
      <c r="W278" s="19">
        <v>0.69193653620377071</v>
      </c>
      <c r="X278" s="19">
        <f t="shared" si="24"/>
        <v>0.82268745994445625</v>
      </c>
      <c r="Y278" s="48">
        <f t="shared" si="23"/>
        <v>0.85312500000000369</v>
      </c>
      <c r="AO278">
        <v>0.98721274452955721</v>
      </c>
    </row>
    <row r="279" spans="1:41" x14ac:dyDescent="0.3">
      <c r="A279">
        <v>0.67430646687215801</v>
      </c>
      <c r="B279" s="48">
        <f t="shared" si="22"/>
        <v>0.15762822911621738</v>
      </c>
      <c r="C279" s="48"/>
      <c r="W279" s="19">
        <v>0.70996140899545557</v>
      </c>
      <c r="X279" s="19">
        <f t="shared" si="24"/>
        <v>0.83050019837031153</v>
      </c>
      <c r="Y279" s="48">
        <f t="shared" si="23"/>
        <v>0.85625000000000373</v>
      </c>
      <c r="AO279">
        <v>0.85952330088198492</v>
      </c>
    </row>
    <row r="280" spans="1:41" x14ac:dyDescent="0.3">
      <c r="A280">
        <v>0.1129795220801416</v>
      </c>
      <c r="B280" s="48">
        <f t="shared" si="22"/>
        <v>0.87221947888877638</v>
      </c>
      <c r="C280" s="48"/>
      <c r="W280" s="19">
        <v>0.71914046776024965</v>
      </c>
      <c r="X280" s="19">
        <f t="shared" si="24"/>
        <v>0.83434553056428729</v>
      </c>
      <c r="Y280" s="48">
        <f t="shared" si="23"/>
        <v>0.85937500000000377</v>
      </c>
      <c r="AO280">
        <v>0.72328867458113344</v>
      </c>
    </row>
    <row r="281" spans="1:41" x14ac:dyDescent="0.3">
      <c r="A281">
        <v>0.88271736808374279</v>
      </c>
      <c r="B281" s="48">
        <f t="shared" si="22"/>
        <v>4.9900084424216562E-2</v>
      </c>
      <c r="C281" s="48"/>
      <c r="W281" s="19">
        <v>0.73576721487699381</v>
      </c>
      <c r="X281" s="19">
        <f t="shared" si="24"/>
        <v>0.84109012115848258</v>
      </c>
      <c r="Y281" s="48">
        <f t="shared" si="23"/>
        <v>0.86250000000000382</v>
      </c>
      <c r="AO281">
        <v>0.42960905789361248</v>
      </c>
    </row>
    <row r="282" spans="1:41" x14ac:dyDescent="0.3">
      <c r="A282">
        <v>0.59889522995696887</v>
      </c>
      <c r="B282" s="48">
        <f t="shared" si="22"/>
        <v>0.20506744176682351</v>
      </c>
      <c r="C282" s="48"/>
      <c r="W282" s="19">
        <v>0.75215363158419446</v>
      </c>
      <c r="X282" s="19">
        <f t="shared" si="24"/>
        <v>0.84746848963896604</v>
      </c>
      <c r="Y282" s="48">
        <f t="shared" si="23"/>
        <v>0.86562500000000386</v>
      </c>
      <c r="AO282">
        <v>0.69856868190557575</v>
      </c>
    </row>
    <row r="283" spans="1:41" x14ac:dyDescent="0.3">
      <c r="A283">
        <v>2.6184881130405593E-2</v>
      </c>
      <c r="B283" s="48">
        <f t="shared" si="22"/>
        <v>1.4570292363469686</v>
      </c>
      <c r="C283" s="48"/>
      <c r="W283" s="19">
        <v>0.76318881419172613</v>
      </c>
      <c r="X283" s="19">
        <f t="shared" si="24"/>
        <v>0.85161900692770165</v>
      </c>
      <c r="Y283" s="48">
        <f t="shared" si="23"/>
        <v>0.86875000000000391</v>
      </c>
      <c r="AO283">
        <v>0.38566240424817649</v>
      </c>
    </row>
    <row r="284" spans="1:41" x14ac:dyDescent="0.3">
      <c r="A284">
        <v>0.56111331522568442</v>
      </c>
      <c r="B284" s="48">
        <f t="shared" si="22"/>
        <v>0.23113296237267353</v>
      </c>
      <c r="C284" s="48"/>
      <c r="W284" s="19">
        <v>0.77419868354776211</v>
      </c>
      <c r="X284" s="19">
        <f t="shared" si="24"/>
        <v>0.85564745017853328</v>
      </c>
      <c r="Y284" s="48">
        <f t="shared" si="23"/>
        <v>0.87187500000000395</v>
      </c>
      <c r="AO284">
        <v>0.36930448316904202</v>
      </c>
    </row>
    <row r="285" spans="1:41" x14ac:dyDescent="0.3">
      <c r="A285">
        <v>0.37250892666402174</v>
      </c>
      <c r="B285" s="48">
        <f t="shared" si="22"/>
        <v>0.39499771090037744</v>
      </c>
      <c r="C285" s="48"/>
      <c r="W285" s="19">
        <v>0.78274601731004156</v>
      </c>
      <c r="X285" s="19">
        <f t="shared" si="24"/>
        <v>0.85869930112613302</v>
      </c>
      <c r="Y285" s="48">
        <f t="shared" si="23"/>
        <v>0.875000000000004</v>
      </c>
      <c r="AO285">
        <v>0.20288705099642934</v>
      </c>
    </row>
    <row r="286" spans="1:41" x14ac:dyDescent="0.3">
      <c r="A286">
        <v>0.58986175115207373</v>
      </c>
      <c r="B286" s="48">
        <f t="shared" si="22"/>
        <v>0.21114683584833696</v>
      </c>
      <c r="C286" s="48"/>
      <c r="W286" s="19">
        <v>0.78456439905395026</v>
      </c>
      <c r="X286" s="19">
        <f t="shared" si="24"/>
        <v>0.85934018982512894</v>
      </c>
      <c r="Y286" s="48">
        <f t="shared" si="23"/>
        <v>0.87812500000000404</v>
      </c>
      <c r="AO286">
        <v>9.0212714011047704E-2</v>
      </c>
    </row>
    <row r="287" spans="1:41" x14ac:dyDescent="0.3">
      <c r="A287">
        <v>0.78347117526779997</v>
      </c>
      <c r="B287" s="48">
        <f t="shared" si="22"/>
        <v>9.7608403026276408E-2</v>
      </c>
      <c r="C287" s="48"/>
      <c r="W287" s="19">
        <v>0.79797840696353117</v>
      </c>
      <c r="X287" s="19">
        <f t="shared" si="24"/>
        <v>0.86397900326548049</v>
      </c>
      <c r="Y287" s="48">
        <f t="shared" si="23"/>
        <v>0.88125000000000409</v>
      </c>
      <c r="AO287">
        <v>0.53868221076082645</v>
      </c>
    </row>
    <row r="288" spans="1:41" x14ac:dyDescent="0.3">
      <c r="A288">
        <v>0.76506851405377363</v>
      </c>
      <c r="B288" s="48">
        <f t="shared" si="22"/>
        <v>0.10711595532453162</v>
      </c>
      <c r="C288" s="48"/>
      <c r="W288" s="19">
        <v>0.80013814224413216</v>
      </c>
      <c r="X288" s="19">
        <f t="shared" si="24"/>
        <v>0.86471144749290441</v>
      </c>
      <c r="Y288" s="48">
        <f t="shared" si="23"/>
        <v>0.88437500000000413</v>
      </c>
      <c r="AO288">
        <v>0.53730887783440662</v>
      </c>
    </row>
    <row r="289" spans="1:41" x14ac:dyDescent="0.3">
      <c r="A289">
        <v>0.33555101168858914</v>
      </c>
      <c r="B289" s="48">
        <f t="shared" si="22"/>
        <v>0.43679251494660887</v>
      </c>
      <c r="C289" s="48"/>
      <c r="W289" s="19">
        <v>0.80991143353695194</v>
      </c>
      <c r="X289" s="19">
        <f t="shared" si="24"/>
        <v>0.86797692800683612</v>
      </c>
      <c r="Y289" s="48">
        <f t="shared" si="23"/>
        <v>0.88750000000000417</v>
      </c>
      <c r="AO289">
        <v>0.98361156041138953</v>
      </c>
    </row>
    <row r="290" spans="1:41" x14ac:dyDescent="0.3">
      <c r="A290">
        <v>0.97015289773247471</v>
      </c>
      <c r="B290" s="48">
        <f t="shared" si="22"/>
        <v>1.2120637351256004E-2</v>
      </c>
      <c r="C290" s="48"/>
      <c r="W290" s="19">
        <v>0.82163972767440074</v>
      </c>
      <c r="X290" s="19">
        <f t="shared" si="24"/>
        <v>0.87179174169133578</v>
      </c>
      <c r="Y290" s="48">
        <f t="shared" si="23"/>
        <v>0.89062500000000422</v>
      </c>
      <c r="AO290">
        <v>0.3958555864131596</v>
      </c>
    </row>
    <row r="291" spans="1:41" x14ac:dyDescent="0.3">
      <c r="A291">
        <v>0.85198522904141361</v>
      </c>
      <c r="B291" s="48">
        <f t="shared" si="22"/>
        <v>6.4074435643583214E-2</v>
      </c>
      <c r="C291" s="48"/>
      <c r="W291" s="19">
        <v>0.84699202259110273</v>
      </c>
      <c r="X291" s="19">
        <f t="shared" si="24"/>
        <v>0.87966551713614305</v>
      </c>
      <c r="Y291" s="48">
        <f t="shared" si="23"/>
        <v>0.89375000000000426</v>
      </c>
      <c r="AO291">
        <v>0.17294839320047609</v>
      </c>
    </row>
    <row r="292" spans="1:41" x14ac:dyDescent="0.3">
      <c r="A292">
        <v>0.87856685079500718</v>
      </c>
      <c r="B292" s="48">
        <f t="shared" si="22"/>
        <v>5.1785311091075592E-2</v>
      </c>
      <c r="C292" s="48"/>
      <c r="W292" s="19">
        <v>0.8614526729708496</v>
      </c>
      <c r="X292" s="19">
        <f t="shared" si="24"/>
        <v>0.88393810846278265</v>
      </c>
      <c r="Y292" s="48">
        <f t="shared" si="23"/>
        <v>0.89687500000000431</v>
      </c>
      <c r="AO292">
        <v>0.4986724448377941</v>
      </c>
    </row>
    <row r="293" spans="1:41" x14ac:dyDescent="0.3">
      <c r="A293">
        <v>0.19598986785485398</v>
      </c>
      <c r="B293" s="48">
        <f t="shared" si="22"/>
        <v>0.65187692628236982</v>
      </c>
      <c r="C293" s="48"/>
      <c r="W293" s="19">
        <v>0.86942000581996093</v>
      </c>
      <c r="X293" s="19">
        <f t="shared" si="24"/>
        <v>0.88622699667348248</v>
      </c>
      <c r="Y293" s="48">
        <f t="shared" si="23"/>
        <v>0.90000000000000435</v>
      </c>
      <c r="AO293">
        <v>0.95428327280495617</v>
      </c>
    </row>
    <row r="294" spans="1:41" x14ac:dyDescent="0.3">
      <c r="A294">
        <v>0.31141087069307533</v>
      </c>
      <c r="B294" s="48">
        <f t="shared" si="22"/>
        <v>0.4666568444374728</v>
      </c>
      <c r="C294" s="48"/>
      <c r="W294" s="19">
        <v>0.87221947888877638</v>
      </c>
      <c r="X294" s="19">
        <f t="shared" si="24"/>
        <v>0.88702047791985839</v>
      </c>
      <c r="Y294" s="48">
        <f t="shared" si="23"/>
        <v>0.9031250000000044</v>
      </c>
      <c r="AO294">
        <v>0.57780693990905485</v>
      </c>
    </row>
    <row r="295" spans="1:41" x14ac:dyDescent="0.3">
      <c r="A295">
        <v>0.48405407879879148</v>
      </c>
      <c r="B295" s="48">
        <f t="shared" si="22"/>
        <v>0.29022345818072959</v>
      </c>
      <c r="C295" s="48"/>
      <c r="W295" s="19">
        <v>0.87601920891362306</v>
      </c>
      <c r="X295" s="19">
        <f t="shared" si="24"/>
        <v>0.88808862575151826</v>
      </c>
      <c r="Y295" s="48">
        <f t="shared" si="23"/>
        <v>0.90625000000000444</v>
      </c>
      <c r="AO295">
        <v>0.37052522354808193</v>
      </c>
    </row>
    <row r="296" spans="1:41" x14ac:dyDescent="0.3">
      <c r="A296">
        <v>0.74297311319315162</v>
      </c>
      <c r="B296" s="48">
        <f t="shared" si="22"/>
        <v>0.11883816869543304</v>
      </c>
      <c r="C296" s="48"/>
      <c r="W296" s="19">
        <v>0.89023108400396822</v>
      </c>
      <c r="X296" s="19">
        <f t="shared" si="24"/>
        <v>0.8919949949644459</v>
      </c>
      <c r="Y296" s="48">
        <f t="shared" si="23"/>
        <v>0.90937500000000449</v>
      </c>
      <c r="AO296">
        <v>0.5994750816370128</v>
      </c>
    </row>
    <row r="297" spans="1:41" x14ac:dyDescent="0.3">
      <c r="A297">
        <v>0.13528855250709557</v>
      </c>
      <c r="B297" s="48">
        <f t="shared" si="22"/>
        <v>0.80013814224413216</v>
      </c>
      <c r="C297" s="48"/>
      <c r="W297" s="19">
        <v>0.91087334505211126</v>
      </c>
      <c r="X297" s="19">
        <f t="shared" si="24"/>
        <v>0.89742728965117347</v>
      </c>
      <c r="Y297" s="48">
        <f t="shared" si="23"/>
        <v>0.91250000000000453</v>
      </c>
      <c r="AO297">
        <v>0.79970702230903046</v>
      </c>
    </row>
    <row r="298" spans="1:41" x14ac:dyDescent="0.3">
      <c r="A298">
        <v>0.45274208807641836</v>
      </c>
      <c r="B298" s="48">
        <f t="shared" si="22"/>
        <v>0.31697306305218464</v>
      </c>
      <c r="C298" s="48"/>
      <c r="W298" s="19">
        <v>0.91278208711722209</v>
      </c>
      <c r="X298" s="19">
        <f t="shared" si="24"/>
        <v>0.89791558580278941</v>
      </c>
      <c r="Y298" s="48">
        <f t="shared" si="23"/>
        <v>0.91562500000000457</v>
      </c>
      <c r="AO298">
        <v>0.91238135929441211</v>
      </c>
    </row>
    <row r="299" spans="1:41" x14ac:dyDescent="0.3">
      <c r="A299">
        <v>0.5127414777062288</v>
      </c>
      <c r="B299" s="48">
        <f t="shared" si="22"/>
        <v>0.26719340117039259</v>
      </c>
      <c r="C299" s="48"/>
      <c r="W299" s="19">
        <v>0.93465485752669752</v>
      </c>
      <c r="X299" s="19">
        <f t="shared" si="24"/>
        <v>0.90334788048951686</v>
      </c>
      <c r="Y299" s="48">
        <f t="shared" si="23"/>
        <v>0.91875000000000462</v>
      </c>
      <c r="AO299">
        <v>0.81090731528672144</v>
      </c>
    </row>
    <row r="300" spans="1:41" x14ac:dyDescent="0.3">
      <c r="A300">
        <v>0.30884731589709158</v>
      </c>
      <c r="B300" s="48">
        <f t="shared" si="22"/>
        <v>0.46996329900557099</v>
      </c>
      <c r="C300" s="48"/>
      <c r="W300" s="19">
        <v>0.95247575173125865</v>
      </c>
      <c r="X300" s="19">
        <f t="shared" si="24"/>
        <v>0.90755943479720447</v>
      </c>
      <c r="Y300" s="48">
        <f t="shared" si="23"/>
        <v>0.92187500000000466</v>
      </c>
      <c r="AO300">
        <v>0.7764213995788446</v>
      </c>
    </row>
    <row r="301" spans="1:41" x14ac:dyDescent="0.3">
      <c r="A301">
        <v>0.45252845851008638</v>
      </c>
      <c r="B301" s="48">
        <f t="shared" si="22"/>
        <v>0.31716185043390438</v>
      </c>
      <c r="C301" s="48"/>
      <c r="W301" s="19">
        <v>0.95579087098854332</v>
      </c>
      <c r="X301" s="19">
        <f t="shared" si="24"/>
        <v>0.90832239753410438</v>
      </c>
      <c r="Y301" s="48">
        <f t="shared" si="23"/>
        <v>0.92500000000000471</v>
      </c>
      <c r="AO301">
        <v>0.28455458235419784</v>
      </c>
    </row>
    <row r="302" spans="1:41" x14ac:dyDescent="0.3">
      <c r="A302">
        <v>0.54402294991912592</v>
      </c>
      <c r="B302" s="48">
        <f t="shared" si="22"/>
        <v>0.24350553826588853</v>
      </c>
      <c r="C302" s="48"/>
      <c r="W302" s="19">
        <v>0.98149976899160463</v>
      </c>
      <c r="X302" s="19">
        <f t="shared" si="24"/>
        <v>0.91402935880611591</v>
      </c>
      <c r="Y302" s="48">
        <f t="shared" si="23"/>
        <v>0.92812500000000475</v>
      </c>
      <c r="AO302">
        <v>0.88140507217627495</v>
      </c>
    </row>
    <row r="303" spans="1:41" x14ac:dyDescent="0.3">
      <c r="A303">
        <v>0.8460951567125462</v>
      </c>
      <c r="B303" s="48">
        <f t="shared" si="22"/>
        <v>6.6849378927003406E-2</v>
      </c>
      <c r="C303" s="48"/>
      <c r="W303" s="19">
        <v>1.0180507932357978</v>
      </c>
      <c r="X303" s="19">
        <f t="shared" si="24"/>
        <v>0.92153691213721123</v>
      </c>
      <c r="Y303" s="48">
        <f t="shared" si="23"/>
        <v>0.9312500000000048</v>
      </c>
      <c r="AO303">
        <v>0.22074037903988769</v>
      </c>
    </row>
    <row r="304" spans="1:41" x14ac:dyDescent="0.3">
      <c r="A304">
        <v>0.27823725089266638</v>
      </c>
      <c r="B304" s="48">
        <f t="shared" si="22"/>
        <v>0.51171244350819245</v>
      </c>
      <c r="C304" s="48"/>
      <c r="W304" s="19">
        <v>1.0308556803586524</v>
      </c>
      <c r="X304" s="19">
        <f t="shared" si="24"/>
        <v>0.92400891140476704</v>
      </c>
      <c r="Y304" s="48">
        <f t="shared" si="23"/>
        <v>0.93437500000000484</v>
      </c>
      <c r="AO304">
        <v>0.83223975341044343</v>
      </c>
    </row>
    <row r="305" spans="1:41" x14ac:dyDescent="0.3">
      <c r="A305">
        <v>0.26297799615466783</v>
      </c>
      <c r="B305" s="48">
        <f t="shared" si="22"/>
        <v>0.53427396604624677</v>
      </c>
      <c r="C305" s="48"/>
      <c r="W305" s="19">
        <v>1.0424270718981428</v>
      </c>
      <c r="X305" s="19">
        <f t="shared" si="24"/>
        <v>0.92617572557756278</v>
      </c>
      <c r="Y305" s="48">
        <f t="shared" si="23"/>
        <v>0.93750000000000488</v>
      </c>
      <c r="AO305">
        <v>0.55189672536393319</v>
      </c>
    </row>
    <row r="306" spans="1:41" x14ac:dyDescent="0.3">
      <c r="A306">
        <v>7.5991088595233014E-2</v>
      </c>
      <c r="B306" s="48">
        <f t="shared" si="22"/>
        <v>1.0308556803586524</v>
      </c>
      <c r="C306" s="48"/>
      <c r="W306" s="19">
        <v>1.048089114813177</v>
      </c>
      <c r="X306" s="19">
        <f t="shared" si="24"/>
        <v>0.92721335489974677</v>
      </c>
      <c r="Y306" s="48">
        <f t="shared" si="23"/>
        <v>0.94062500000000493</v>
      </c>
      <c r="AO306">
        <v>0.90203558458204902</v>
      </c>
    </row>
    <row r="307" spans="1:41" x14ac:dyDescent="0.3">
      <c r="A307">
        <v>2.5635547959837642E-3</v>
      </c>
      <c r="B307" s="48">
        <f t="shared" si="22"/>
        <v>2.3865441566048284</v>
      </c>
      <c r="C307" s="48"/>
      <c r="W307" s="19">
        <v>1.0735357205934053</v>
      </c>
      <c r="X307" s="19">
        <f t="shared" si="24"/>
        <v>0.93169957579271823</v>
      </c>
      <c r="Y307" s="48">
        <f t="shared" si="23"/>
        <v>0.94375000000000497</v>
      </c>
      <c r="AO307">
        <v>0.31025116733298747</v>
      </c>
    </row>
    <row r="308" spans="1:41" x14ac:dyDescent="0.3">
      <c r="A308">
        <v>0.62367625965147866</v>
      </c>
      <c r="B308" s="48">
        <f t="shared" si="22"/>
        <v>0.18884954396187809</v>
      </c>
      <c r="C308" s="48"/>
      <c r="W308" s="19">
        <v>1.0773067922956288</v>
      </c>
      <c r="X308" s="19">
        <f t="shared" si="24"/>
        <v>0.93234046449171415</v>
      </c>
      <c r="Y308" s="48">
        <f t="shared" si="23"/>
        <v>0.94687500000000502</v>
      </c>
      <c r="AO308">
        <v>0.25226599932859278</v>
      </c>
    </row>
    <row r="309" spans="1:41" x14ac:dyDescent="0.3">
      <c r="A309">
        <v>0.56544694357127601</v>
      </c>
      <c r="B309" s="48">
        <f t="shared" si="22"/>
        <v>0.22805552399306483</v>
      </c>
      <c r="C309" s="48"/>
      <c r="W309" s="19">
        <v>1.0787527947741067</v>
      </c>
      <c r="X309" s="19">
        <f t="shared" si="24"/>
        <v>0.93258461256752223</v>
      </c>
      <c r="Y309" s="48">
        <f t="shared" si="23"/>
        <v>0.95000000000000506</v>
      </c>
      <c r="AO309">
        <v>0.79851680043946649</v>
      </c>
    </row>
    <row r="310" spans="1:41" x14ac:dyDescent="0.3">
      <c r="A310">
        <v>0.80285042878505819</v>
      </c>
      <c r="B310" s="48">
        <f t="shared" si="22"/>
        <v>8.7834739163167391E-2</v>
      </c>
      <c r="C310" s="48"/>
      <c r="W310" s="19">
        <v>1.1203139545164751</v>
      </c>
      <c r="X310" s="19">
        <f t="shared" si="24"/>
        <v>0.93923764763328954</v>
      </c>
      <c r="Y310" s="48">
        <f t="shared" si="23"/>
        <v>0.95312500000000511</v>
      </c>
      <c r="AO310">
        <v>0.92529068880275889</v>
      </c>
    </row>
    <row r="311" spans="1:41" x14ac:dyDescent="0.3">
      <c r="A311">
        <v>0.96844386120181891</v>
      </c>
      <c r="B311" s="48">
        <f t="shared" si="22"/>
        <v>1.2825905000354826E-2</v>
      </c>
      <c r="C311" s="48"/>
      <c r="W311" s="19">
        <v>1.1331754860739571</v>
      </c>
      <c r="X311" s="19">
        <f t="shared" si="24"/>
        <v>0.94116031373027742</v>
      </c>
      <c r="Y311" s="48">
        <f t="shared" si="23"/>
        <v>0.95625000000000515</v>
      </c>
      <c r="AO311">
        <v>0.10162663655507065</v>
      </c>
    </row>
    <row r="312" spans="1:41" x14ac:dyDescent="0.3">
      <c r="A312">
        <v>0.14065981017487106</v>
      </c>
      <c r="B312" s="48">
        <f t="shared" si="22"/>
        <v>0.78456439905395026</v>
      </c>
      <c r="C312" s="48"/>
      <c r="W312" s="19">
        <v>1.1560144442511104</v>
      </c>
      <c r="X312" s="19">
        <f t="shared" si="24"/>
        <v>0.94442579424420914</v>
      </c>
      <c r="Y312" s="48">
        <f t="shared" si="23"/>
        <v>0.9593750000000052</v>
      </c>
      <c r="AO312">
        <v>0.84328745384075443</v>
      </c>
    </row>
    <row r="313" spans="1:41" x14ac:dyDescent="0.3">
      <c r="A313">
        <v>0.21018097476119266</v>
      </c>
      <c r="B313" s="48">
        <f t="shared" si="22"/>
        <v>0.62391453392427432</v>
      </c>
      <c r="C313" s="48"/>
      <c r="W313" s="19">
        <v>1.1807038534614787</v>
      </c>
      <c r="X313" s="19">
        <f t="shared" si="24"/>
        <v>0.94775231177709285</v>
      </c>
      <c r="Y313" s="48">
        <f t="shared" si="23"/>
        <v>0.96250000000000524</v>
      </c>
      <c r="AO313">
        <v>0.48356578264717553</v>
      </c>
    </row>
    <row r="314" spans="1:41" x14ac:dyDescent="0.3">
      <c r="A314">
        <v>0.96319467757194743</v>
      </c>
      <c r="B314" s="48">
        <f t="shared" si="22"/>
        <v>1.4999892087792108E-2</v>
      </c>
      <c r="C314" s="48"/>
      <c r="W314" s="19">
        <v>1.2010736332545384</v>
      </c>
      <c r="X314" s="19">
        <f t="shared" si="24"/>
        <v>0.95034638508255254</v>
      </c>
      <c r="Y314" s="48">
        <f t="shared" si="23"/>
        <v>0.96562500000000528</v>
      </c>
      <c r="AO314">
        <v>0.43540757469405195</v>
      </c>
    </row>
    <row r="315" spans="1:41" x14ac:dyDescent="0.3">
      <c r="A315">
        <v>0.15890987884151739</v>
      </c>
      <c r="B315" s="48">
        <f t="shared" si="22"/>
        <v>0.73576721487699381</v>
      </c>
      <c r="C315" s="48"/>
      <c r="W315" s="19">
        <v>1.2202088108715379</v>
      </c>
      <c r="X315" s="19">
        <f t="shared" si="24"/>
        <v>0.95266579180272837</v>
      </c>
      <c r="Y315" s="48">
        <f t="shared" si="23"/>
        <v>0.96875000000000533</v>
      </c>
      <c r="AO315">
        <v>5.6886501663258766E-2</v>
      </c>
    </row>
    <row r="316" spans="1:41" x14ac:dyDescent="0.3">
      <c r="A316">
        <v>0.68950468459120462</v>
      </c>
      <c r="B316" s="48">
        <f t="shared" si="22"/>
        <v>0.14871271503436895</v>
      </c>
      <c r="C316" s="48"/>
      <c r="W316" s="19">
        <v>1.2394928355388948</v>
      </c>
      <c r="X316" s="19">
        <f t="shared" si="24"/>
        <v>0.95489364299447621</v>
      </c>
      <c r="Y316" s="48">
        <f t="shared" si="23"/>
        <v>0.97187500000000537</v>
      </c>
      <c r="AO316">
        <v>0.97564622943815427</v>
      </c>
    </row>
    <row r="317" spans="1:41" x14ac:dyDescent="0.3">
      <c r="A317">
        <v>0.79848628192999049</v>
      </c>
      <c r="B317" s="48">
        <f t="shared" si="22"/>
        <v>9.0014996509712231E-2</v>
      </c>
      <c r="C317" s="48"/>
      <c r="W317" s="19">
        <v>1.3591018891389692</v>
      </c>
      <c r="X317" s="19">
        <f t="shared" si="24"/>
        <v>0.96655171361430714</v>
      </c>
      <c r="Y317" s="48">
        <f t="shared" si="23"/>
        <v>0.97500000000000542</v>
      </c>
      <c r="AO317">
        <v>0.72679830317087313</v>
      </c>
    </row>
    <row r="318" spans="1:41" x14ac:dyDescent="0.3">
      <c r="A318">
        <v>0.70674764244514299</v>
      </c>
      <c r="B318" s="48">
        <f t="shared" si="22"/>
        <v>0.13883264727326622</v>
      </c>
      <c r="C318" s="48"/>
      <c r="W318" s="19">
        <v>1.4455407959005695</v>
      </c>
      <c r="X318" s="19">
        <f t="shared" si="24"/>
        <v>0.97305215613269447</v>
      </c>
      <c r="Y318" s="48">
        <f t="shared" si="23"/>
        <v>0.97812500000000546</v>
      </c>
      <c r="AO318">
        <v>0.88048951689199495</v>
      </c>
    </row>
    <row r="319" spans="1:41" x14ac:dyDescent="0.3">
      <c r="A319">
        <v>0.76403088473158975</v>
      </c>
      <c r="B319" s="48">
        <f t="shared" si="22"/>
        <v>0.10765882623653547</v>
      </c>
      <c r="C319" s="48"/>
      <c r="W319" s="19">
        <v>1.4570292363469686</v>
      </c>
      <c r="X319" s="19">
        <f t="shared" si="24"/>
        <v>0.97381511886959438</v>
      </c>
      <c r="Y319" s="48">
        <f t="shared" si="23"/>
        <v>0.98125000000000551</v>
      </c>
      <c r="AO319">
        <v>0.91036713766899624</v>
      </c>
    </row>
    <row r="320" spans="1:41" x14ac:dyDescent="0.3">
      <c r="A320">
        <v>0.282723471785638</v>
      </c>
      <c r="B320" s="48">
        <f t="shared" si="22"/>
        <v>0.50531439621704288</v>
      </c>
      <c r="C320" s="48"/>
      <c r="W320" s="19">
        <v>1.6573393515119643</v>
      </c>
      <c r="X320" s="19">
        <f t="shared" si="24"/>
        <v>0.98413037507248147</v>
      </c>
      <c r="Y320" s="48">
        <f t="shared" si="23"/>
        <v>0.98437500000000555</v>
      </c>
      <c r="AO320">
        <v>0.71059297463911864</v>
      </c>
    </row>
    <row r="321" spans="1:41" x14ac:dyDescent="0.3">
      <c r="A321">
        <v>4.5106357005523852E-2</v>
      </c>
      <c r="B321" s="48">
        <f t="shared" si="22"/>
        <v>1.2394928355388948</v>
      </c>
      <c r="C321" s="48"/>
      <c r="W321" s="19">
        <v>1.8077765634302978</v>
      </c>
      <c r="X321" s="19">
        <f t="shared" si="24"/>
        <v>0.98910489211706898</v>
      </c>
      <c r="Y321" s="48">
        <f t="shared" si="23"/>
        <v>0.9875000000000056</v>
      </c>
      <c r="AO321">
        <v>5.2064577166051208E-2</v>
      </c>
    </row>
    <row r="322" spans="1:41" x14ac:dyDescent="0.3">
      <c r="A322">
        <v>0.13202307199316385</v>
      </c>
      <c r="B322" s="48">
        <f t="shared" si="22"/>
        <v>0.80991143353695194</v>
      </c>
      <c r="C322" s="48"/>
      <c r="W322" s="19">
        <v>1.8964741518142127</v>
      </c>
      <c r="X322" s="19">
        <f t="shared" si="24"/>
        <v>0.99127170628986483</v>
      </c>
      <c r="Y322" s="48">
        <f t="shared" si="23"/>
        <v>0.99062500000000564</v>
      </c>
      <c r="AO322">
        <v>6.6194647053437916E-2</v>
      </c>
    </row>
    <row r="323" spans="1:41" x14ac:dyDescent="0.3">
      <c r="A323">
        <v>0.26029236732078004</v>
      </c>
      <c r="B323" s="48">
        <f t="shared" si="22"/>
        <v>0.53837991601450974</v>
      </c>
      <c r="C323" s="48"/>
      <c r="W323" s="19">
        <v>2.3865441566048284</v>
      </c>
      <c r="X323" s="19">
        <f t="shared" si="24"/>
        <v>0.9974364452040162</v>
      </c>
      <c r="Y323" s="48">
        <f t="shared" si="23"/>
        <v>0.99375000000000568</v>
      </c>
      <c r="AO323">
        <v>0.61262855922116766</v>
      </c>
    </row>
    <row r="324" spans="1:41" x14ac:dyDescent="0.3">
      <c r="A324">
        <v>0.67470320749534596</v>
      </c>
      <c r="B324" s="48">
        <f t="shared" si="22"/>
        <v>0.15739295096089209</v>
      </c>
      <c r="C324" s="48"/>
      <c r="W324" s="19">
        <v>2.5559376020491653</v>
      </c>
      <c r="X324" s="19">
        <f t="shared" si="24"/>
        <v>0.9983214819788202</v>
      </c>
      <c r="Y324" s="48">
        <f t="shared" si="23"/>
        <v>0.99687500000000573</v>
      </c>
      <c r="AO324">
        <v>0.59315775017548145</v>
      </c>
    </row>
    <row r="325" spans="1:41" x14ac:dyDescent="0.3">
      <c r="C325" s="48"/>
      <c r="AO325">
        <v>0.13333536790063175</v>
      </c>
    </row>
    <row r="326" spans="1:41" x14ac:dyDescent="0.3">
      <c r="C326" s="48"/>
    </row>
  </sheetData>
  <sortState ref="W5:W324">
    <sortCondition ref="W5:W32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1034"/>
  <sheetViews>
    <sheetView topLeftCell="AL1" zoomScale="85" zoomScaleNormal="85" workbookViewId="0">
      <selection activeCell="AX31" sqref="AX31"/>
    </sheetView>
  </sheetViews>
  <sheetFormatPr defaultRowHeight="14.4" x14ac:dyDescent="0.3"/>
  <cols>
    <col min="37" max="37" width="10" bestFit="1" customWidth="1"/>
  </cols>
  <sheetData>
    <row r="1" spans="1:56" ht="18" x14ac:dyDescent="0.35">
      <c r="A1" s="49" t="s">
        <v>65</v>
      </c>
      <c r="B1" s="48">
        <v>2.5</v>
      </c>
      <c r="C1" s="49" t="s">
        <v>65</v>
      </c>
      <c r="D1" s="48">
        <v>2.5</v>
      </c>
      <c r="E1" s="48"/>
      <c r="F1" s="29"/>
      <c r="L1" s="29"/>
      <c r="AN1" s="26" t="s">
        <v>41</v>
      </c>
      <c r="AP1" s="26" t="s">
        <v>49</v>
      </c>
    </row>
    <row r="2" spans="1:56" ht="15" thickBot="1" x14ac:dyDescent="0.35">
      <c r="A2" s="52" t="s">
        <v>66</v>
      </c>
      <c r="B2" s="48">
        <v>2</v>
      </c>
      <c r="C2" s="52" t="s">
        <v>66</v>
      </c>
      <c r="D2" s="48">
        <v>2</v>
      </c>
      <c r="E2" s="48"/>
      <c r="F2" s="46"/>
      <c r="L2" s="46"/>
      <c r="AN2" s="48"/>
      <c r="AO2" s="48"/>
      <c r="AP2" s="48"/>
      <c r="AQ2" s="48"/>
      <c r="AR2" s="48"/>
      <c r="AS2" s="48"/>
      <c r="AT2" s="48"/>
      <c r="AU2" s="48"/>
      <c r="AV2" s="48"/>
      <c r="AW2" s="48"/>
    </row>
    <row r="3" spans="1:56" ht="62.4" x14ac:dyDescent="0.3">
      <c r="A3" s="52" t="s">
        <v>67</v>
      </c>
      <c r="B3" s="48">
        <v>520</v>
      </c>
      <c r="C3" s="52" t="s">
        <v>67</v>
      </c>
      <c r="D3" s="48">
        <v>520</v>
      </c>
      <c r="E3" s="48"/>
      <c r="F3" s="46"/>
      <c r="L3" s="46"/>
      <c r="AN3" s="24" t="s">
        <v>42</v>
      </c>
      <c r="AO3" s="25" t="s">
        <v>50</v>
      </c>
      <c r="AP3" s="25" t="s">
        <v>51</v>
      </c>
      <c r="AQ3" s="25" t="s">
        <v>43</v>
      </c>
      <c r="AR3" s="25" t="s">
        <v>44</v>
      </c>
      <c r="AS3" s="25" t="s">
        <v>45</v>
      </c>
      <c r="AT3" s="25" t="s">
        <v>46</v>
      </c>
      <c r="AU3" s="25" t="s">
        <v>47</v>
      </c>
      <c r="AV3" s="25" t="s">
        <v>48</v>
      </c>
      <c r="AW3" s="25" t="s">
        <v>52</v>
      </c>
    </row>
    <row r="4" spans="1:56" x14ac:dyDescent="0.3">
      <c r="G4" t="s">
        <v>68</v>
      </c>
      <c r="AJ4" s="53"/>
      <c r="AK4" s="50"/>
      <c r="AL4" s="50"/>
      <c r="AM4" s="53"/>
      <c r="AN4" s="48">
        <v>1</v>
      </c>
      <c r="AO4" s="48"/>
      <c r="AP4" s="50">
        <v>1.6436717886827573E-2</v>
      </c>
      <c r="AQ4" s="50">
        <v>1</v>
      </c>
      <c r="AR4" s="64">
        <f>(1-(EXP(-2.5*AP4))*(1+2.5*AP4))</f>
        <v>8.2149199916925486E-4</v>
      </c>
      <c r="AS4" s="19">
        <f t="shared" ref="AS4:AS26" si="0">AR4*$AQ$27</f>
        <v>0.42717583956801253</v>
      </c>
      <c r="AT4" s="50">
        <v>1</v>
      </c>
      <c r="AU4" s="19">
        <f>AS4</f>
        <v>0.42717583956801253</v>
      </c>
      <c r="AV4" s="19">
        <f>AT4-AU4</f>
        <v>0.57282416043198747</v>
      </c>
      <c r="AW4" s="48">
        <f>((AT4-AU4)*(AT4-AU4))/AU4</f>
        <v>0.76813220313778707</v>
      </c>
    </row>
    <row r="5" spans="1:56" x14ac:dyDescent="0.3">
      <c r="A5" s="48"/>
      <c r="C5">
        <v>3</v>
      </c>
      <c r="AJ5" s="53"/>
      <c r="AK5" s="50"/>
      <c r="AL5" s="50"/>
      <c r="AM5" s="53"/>
      <c r="AN5" s="48">
        <v>2</v>
      </c>
      <c r="AO5" s="50">
        <v>1.6436717886827573E-2</v>
      </c>
      <c r="AP5" s="50">
        <v>0.21795328038668693</v>
      </c>
      <c r="AQ5" s="50">
        <v>55</v>
      </c>
      <c r="AR5" s="64">
        <f t="shared" ref="AR5:AR25" si="1">(1-(EXP(-2.5*AP5))*(1+2.5*AP5))-(1-(EXP(-2.5*AO5))*(1+2.5*AO5))</f>
        <v>0.10328604443750056</v>
      </c>
      <c r="AS5" s="19">
        <f t="shared" si="0"/>
        <v>53.70874310750029</v>
      </c>
      <c r="AT5" s="50">
        <v>55</v>
      </c>
      <c r="AU5" s="19">
        <f t="shared" ref="AU5:AU26" si="2">AS5</f>
        <v>53.70874310750029</v>
      </c>
      <c r="AV5" s="19">
        <f t="shared" ref="AV5:AV26" si="3">AT5-AU5</f>
        <v>1.2912568924997103</v>
      </c>
      <c r="AW5" s="48">
        <f t="shared" ref="AW5:AW26" si="4">((AT5-AU5)*(AT5-AU5))/AU5</f>
        <v>3.1044188822120622E-2</v>
      </c>
    </row>
    <row r="6" spans="1:56" ht="21" thickBot="1" x14ac:dyDescent="0.5">
      <c r="A6" s="48"/>
      <c r="C6">
        <v>1</v>
      </c>
      <c r="G6" s="56" t="s">
        <v>29</v>
      </c>
      <c r="H6" s="57" t="s">
        <v>56</v>
      </c>
      <c r="J6" s="56" t="s">
        <v>77</v>
      </c>
      <c r="K6" s="57" t="s">
        <v>78</v>
      </c>
      <c r="P6" s="31" t="s">
        <v>60</v>
      </c>
      <c r="AG6" s="31" t="s">
        <v>60</v>
      </c>
      <c r="AH6" s="48" t="s">
        <v>4</v>
      </c>
      <c r="AI6" s="48" t="s">
        <v>54</v>
      </c>
      <c r="AJ6" s="53" t="s">
        <v>79</v>
      </c>
      <c r="AK6" s="50"/>
      <c r="AL6" s="50"/>
      <c r="AN6" s="48">
        <v>3</v>
      </c>
      <c r="AO6" s="50">
        <v>0.21795328038668693</v>
      </c>
      <c r="AP6" s="50">
        <v>0.41946984288654632</v>
      </c>
      <c r="AQ6" s="50">
        <v>101</v>
      </c>
      <c r="AR6" s="64">
        <f t="shared" si="1"/>
        <v>0.17803306743069491</v>
      </c>
      <c r="AS6" s="19">
        <f t="shared" si="0"/>
        <v>92.577195063961355</v>
      </c>
      <c r="AT6" s="50">
        <v>101</v>
      </c>
      <c r="AU6" s="19">
        <f t="shared" si="2"/>
        <v>92.577195063961355</v>
      </c>
      <c r="AV6" s="19">
        <f t="shared" si="3"/>
        <v>8.422804936038645</v>
      </c>
      <c r="AW6" s="48">
        <f t="shared" si="4"/>
        <v>0.76631877798352155</v>
      </c>
    </row>
    <row r="7" spans="1:56" x14ac:dyDescent="0.3">
      <c r="A7" s="48"/>
      <c r="C7">
        <v>2</v>
      </c>
      <c r="F7">
        <v>1</v>
      </c>
      <c r="G7">
        <v>0.2119205298013245</v>
      </c>
      <c r="H7" s="48">
        <f>-LN(G7)/$B$1</f>
        <v>0.62061757360607905</v>
      </c>
      <c r="J7">
        <v>0.8222296823023163</v>
      </c>
      <c r="K7">
        <f>-LN(J7)/$B$1</f>
        <v>7.829420163874827E-2</v>
      </c>
      <c r="L7" s="48"/>
      <c r="O7">
        <v>1</v>
      </c>
      <c r="P7" s="30">
        <v>0.69891177524482728</v>
      </c>
      <c r="S7" s="48"/>
      <c r="U7" s="5" t="s">
        <v>5</v>
      </c>
      <c r="V7" s="5"/>
      <c r="W7" s="48"/>
      <c r="X7" s="48" t="s">
        <v>34</v>
      </c>
      <c r="Y7" s="48"/>
      <c r="Z7" s="48"/>
      <c r="AA7" s="48" t="s">
        <v>35</v>
      </c>
      <c r="AB7" s="48"/>
      <c r="AC7" s="48"/>
      <c r="AD7" s="48"/>
      <c r="AG7" s="30">
        <v>1.6436717886827573E-2</v>
      </c>
      <c r="AH7">
        <f>1-(EXP(-2.5*AG7)*(1+2.5*AG7))</f>
        <v>8.2149199916925486E-4</v>
      </c>
      <c r="AI7" s="48">
        <v>0</v>
      </c>
      <c r="AJ7" s="53">
        <f>1-EXP(-$B$1*AG7)*(POWER($B$1*AG7,0)/FACT(0)+POWER($B$1*AG7,1)/FACT(1))</f>
        <v>8.2149199916925486E-4</v>
      </c>
      <c r="AK7" s="50"/>
      <c r="AL7" s="50"/>
      <c r="AN7" s="48">
        <v>4</v>
      </c>
      <c r="AO7" s="50">
        <v>0.41946984288654632</v>
      </c>
      <c r="AP7" s="50">
        <v>0.62098640538640559</v>
      </c>
      <c r="AQ7" s="50">
        <v>79</v>
      </c>
      <c r="AR7" s="64">
        <f t="shared" si="1"/>
        <v>0.1774379875466966</v>
      </c>
      <c r="AS7" s="19">
        <f>AR7*$AQ$27</f>
        <v>92.267753524282227</v>
      </c>
      <c r="AT7" s="50">
        <v>79</v>
      </c>
      <c r="AU7" s="19">
        <f t="shared" si="2"/>
        <v>92.267753524282227</v>
      </c>
      <c r="AV7" s="19">
        <f t="shared" si="3"/>
        <v>-13.267753524282227</v>
      </c>
      <c r="AW7" s="48">
        <f t="shared" si="4"/>
        <v>1.907852709720266</v>
      </c>
    </row>
    <row r="8" spans="1:56" ht="20.399999999999999" x14ac:dyDescent="0.45">
      <c r="A8" s="48"/>
      <c r="C8">
        <v>3</v>
      </c>
      <c r="F8">
        <v>2</v>
      </c>
      <c r="G8">
        <v>6.6866054261909849E-2</v>
      </c>
      <c r="H8" s="48">
        <f>-LN(G8)/$B$1</f>
        <v>1.0820255403039669</v>
      </c>
      <c r="J8">
        <v>0.93258461256752223</v>
      </c>
      <c r="K8" s="48">
        <f t="shared" ref="K8:K71" si="5">-LN(J8)/$B$1</f>
        <v>2.7918157697089691E-2</v>
      </c>
      <c r="L8" s="48"/>
      <c r="O8">
        <v>2</v>
      </c>
      <c r="P8" s="30">
        <v>1.1099436980010566</v>
      </c>
      <c r="Q8" s="48"/>
      <c r="S8" s="48"/>
      <c r="U8" s="50"/>
      <c r="V8" s="50"/>
      <c r="W8" s="48"/>
      <c r="X8" s="55" t="s">
        <v>61</v>
      </c>
      <c r="Y8" s="54">
        <f>+V9</f>
        <v>0.80711922480475629</v>
      </c>
      <c r="Z8" s="48"/>
      <c r="AA8" s="54" t="s">
        <v>63</v>
      </c>
      <c r="AB8" s="54">
        <v>1</v>
      </c>
      <c r="AC8" s="48"/>
      <c r="AD8" s="48"/>
      <c r="AG8" s="30">
        <v>5.32157716218042E-2</v>
      </c>
      <c r="AH8" s="48">
        <f t="shared" ref="AH8:AH71" si="6">1-(EXP(-2.5*AG8)*(1+2.5*AG8))</f>
        <v>8.1026422259489195E-3</v>
      </c>
      <c r="AI8" s="48">
        <f>1/520</f>
        <v>1.9230769230769232E-3</v>
      </c>
      <c r="AJ8" s="53">
        <f t="shared" ref="AJ8:AJ71" si="7">1-EXP(-$B$1*AG8)*(POWER($B$1*AG8,0)/FACT(0)+POWER($B$1*AG8,1)/FACT(1))</f>
        <v>8.1026422259489195E-3</v>
      </c>
      <c r="AK8" s="50"/>
      <c r="AL8" s="50"/>
      <c r="AN8" s="48">
        <v>5</v>
      </c>
      <c r="AO8" s="50">
        <v>0.62098640538640559</v>
      </c>
      <c r="AP8" s="50">
        <v>0.82250296788626498</v>
      </c>
      <c r="AQ8" s="50">
        <v>65</v>
      </c>
      <c r="AR8" s="64">
        <f>(1-(EXP(-2.5*AP8))*(1+2.5*AP8))-(1-(EXP(-2.5*AO8))*(1+2.5*AO8))</f>
        <v>0.14942868063424197</v>
      </c>
      <c r="AS8" s="19">
        <f t="shared" si="0"/>
        <v>77.702913929805831</v>
      </c>
      <c r="AT8" s="50">
        <v>65</v>
      </c>
      <c r="AU8" s="19">
        <f t="shared" si="2"/>
        <v>77.702913929805831</v>
      </c>
      <c r="AV8" s="19">
        <f t="shared" si="3"/>
        <v>-12.702913929805831</v>
      </c>
      <c r="AW8" s="48">
        <f t="shared" si="4"/>
        <v>2.0766791635874271</v>
      </c>
    </row>
    <row r="9" spans="1:56" ht="19.8" x14ac:dyDescent="0.35">
      <c r="A9" s="48"/>
      <c r="C9">
        <v>1</v>
      </c>
      <c r="F9" s="48">
        <v>3</v>
      </c>
      <c r="G9">
        <v>0.59410382396923733</v>
      </c>
      <c r="H9" s="48">
        <f t="shared" ref="H9:H72" si="8">-LN(G9)/$B$1</f>
        <v>0.20828047482644232</v>
      </c>
      <c r="J9">
        <v>0.26032288583025603</v>
      </c>
      <c r="K9" s="48">
        <f t="shared" si="5"/>
        <v>0.53833301994786364</v>
      </c>
      <c r="L9" s="48"/>
      <c r="O9" s="48">
        <v>3</v>
      </c>
      <c r="P9" s="30">
        <v>0.74661349477430594</v>
      </c>
      <c r="Q9" s="48"/>
      <c r="S9" s="48"/>
      <c r="U9" s="50" t="s">
        <v>6</v>
      </c>
      <c r="V9" s="50">
        <v>0.80711922480475629</v>
      </c>
      <c r="W9" s="48"/>
      <c r="X9" s="55" t="s">
        <v>21</v>
      </c>
      <c r="Y9" s="54">
        <f>+V14</f>
        <v>0.33497777821146385</v>
      </c>
      <c r="Z9" s="48"/>
      <c r="AA9" s="54" t="s">
        <v>64</v>
      </c>
      <c r="AB9" s="54">
        <v>0.3</v>
      </c>
      <c r="AC9" s="48"/>
      <c r="AD9" s="48"/>
      <c r="AG9" s="30">
        <v>5.50801317721216E-2</v>
      </c>
      <c r="AH9" s="48">
        <f t="shared" si="6"/>
        <v>8.6536986318186404E-3</v>
      </c>
      <c r="AI9">
        <f>AI8+1/520</f>
        <v>3.8461538461538464E-3</v>
      </c>
      <c r="AJ9" s="53">
        <f t="shared" si="7"/>
        <v>8.6536986318186404E-3</v>
      </c>
      <c r="AK9" s="50"/>
      <c r="AL9" s="50"/>
      <c r="AN9" s="48">
        <v>6</v>
      </c>
      <c r="AO9" s="50">
        <v>0.82250296788626498</v>
      </c>
      <c r="AP9" s="50">
        <v>1.0240195303861244</v>
      </c>
      <c r="AQ9" s="50">
        <v>73</v>
      </c>
      <c r="AR9" s="64">
        <f t="shared" si="1"/>
        <v>0.1157975144949549</v>
      </c>
      <c r="AS9" s="19">
        <f t="shared" si="0"/>
        <v>60.214707537376547</v>
      </c>
      <c r="AT9" s="50">
        <v>73</v>
      </c>
      <c r="AU9" s="19">
        <f t="shared" si="2"/>
        <v>60.214707537376547</v>
      </c>
      <c r="AV9" s="19">
        <f t="shared" si="3"/>
        <v>12.785292462623453</v>
      </c>
      <c r="AW9" s="48">
        <f t="shared" si="4"/>
        <v>2.7146806825118377</v>
      </c>
    </row>
    <row r="10" spans="1:56" ht="18" x14ac:dyDescent="0.35">
      <c r="A10" s="48"/>
      <c r="C10">
        <v>2</v>
      </c>
      <c r="F10" s="48">
        <v>4</v>
      </c>
      <c r="G10">
        <v>0.92529068880275889</v>
      </c>
      <c r="H10" s="48">
        <f t="shared" si="8"/>
        <v>3.1058933069328616E-2</v>
      </c>
      <c r="J10">
        <v>0.57762382885219887</v>
      </c>
      <c r="K10" s="48">
        <f t="shared" si="5"/>
        <v>0.21953297492658588</v>
      </c>
      <c r="L10" s="48"/>
      <c r="O10" s="48">
        <v>4</v>
      </c>
      <c r="P10" s="30">
        <v>0.25059190799591452</v>
      </c>
      <c r="Q10" s="48"/>
      <c r="R10" s="48"/>
      <c r="S10" s="48"/>
      <c r="U10" s="50" t="s">
        <v>7</v>
      </c>
      <c r="V10" s="50">
        <v>2.538085961944642E-2</v>
      </c>
      <c r="W10" s="48"/>
      <c r="X10" s="55" t="s">
        <v>22</v>
      </c>
      <c r="Y10" s="54">
        <f>+V13</f>
        <v>0.57877264811967732</v>
      </c>
      <c r="Z10" s="48"/>
      <c r="AA10" s="60" t="s">
        <v>69</v>
      </c>
      <c r="AB10" s="54">
        <f>SQRT(AB9)</f>
        <v>0.54772255750516607</v>
      </c>
      <c r="AC10" s="48"/>
      <c r="AD10" s="48"/>
      <c r="AG10" s="30">
        <v>6.3502068116869953E-2</v>
      </c>
      <c r="AH10" s="48">
        <f t="shared" si="6"/>
        <v>1.1344036081718412E-2</v>
      </c>
      <c r="AI10" s="48">
        <f t="shared" ref="AI10:AI73" si="9">AI9+1/520</f>
        <v>5.7692307692307696E-3</v>
      </c>
      <c r="AJ10" s="53">
        <f t="shared" si="7"/>
        <v>1.1344036081718412E-2</v>
      </c>
      <c r="AK10" s="50"/>
      <c r="AL10" s="50"/>
      <c r="AN10" s="48">
        <v>7</v>
      </c>
      <c r="AO10" s="50">
        <v>1.0240195303861244</v>
      </c>
      <c r="AP10" s="50">
        <v>1.2255360928859838</v>
      </c>
      <c r="AQ10" s="50">
        <v>45</v>
      </c>
      <c r="AR10" s="64">
        <f t="shared" si="1"/>
        <v>8.5381441609006181E-2</v>
      </c>
      <c r="AS10" s="19">
        <f t="shared" si="0"/>
        <v>44.398349636683214</v>
      </c>
      <c r="AT10" s="50">
        <v>45</v>
      </c>
      <c r="AU10" s="19">
        <f t="shared" si="2"/>
        <v>44.398349636683214</v>
      </c>
      <c r="AV10" s="19">
        <f t="shared" si="3"/>
        <v>0.60165036331678579</v>
      </c>
      <c r="AW10" s="48">
        <f t="shared" si="4"/>
        <v>8.1530769193307873E-3</v>
      </c>
    </row>
    <row r="11" spans="1:56" ht="18" x14ac:dyDescent="0.35">
      <c r="A11" s="48"/>
      <c r="C11">
        <v>3</v>
      </c>
      <c r="F11" s="48">
        <v>5</v>
      </c>
      <c r="G11">
        <v>0.12637714774010436</v>
      </c>
      <c r="H11" s="48">
        <f t="shared" si="8"/>
        <v>0.82739384272392669</v>
      </c>
      <c r="J11">
        <v>0.39338358714560379</v>
      </c>
      <c r="K11" s="48">
        <f t="shared" si="5"/>
        <v>0.37318803776886034</v>
      </c>
      <c r="L11" s="48"/>
      <c r="O11" s="48">
        <v>5</v>
      </c>
      <c r="P11" s="30">
        <v>1.200581880492787</v>
      </c>
      <c r="Q11" s="48"/>
      <c r="R11" s="48"/>
      <c r="S11" s="48"/>
      <c r="U11" s="50" t="s">
        <v>8</v>
      </c>
      <c r="V11" s="50">
        <v>0.70760420692827841</v>
      </c>
      <c r="W11" s="48"/>
      <c r="X11" s="55" t="s">
        <v>23</v>
      </c>
      <c r="Y11" s="54">
        <f>+Y10/Y8</f>
        <v>0.7170844533652182</v>
      </c>
      <c r="Z11" s="48"/>
      <c r="AA11" s="60" t="s">
        <v>62</v>
      </c>
      <c r="AB11" s="54">
        <f>+AB10/AB8</f>
        <v>0.54772255750516607</v>
      </c>
      <c r="AC11" s="48"/>
      <c r="AD11" s="48"/>
      <c r="AG11" s="30">
        <v>6.4516625416232251E-2</v>
      </c>
      <c r="AH11" s="48">
        <f t="shared" si="6"/>
        <v>1.1689896918980147E-2</v>
      </c>
      <c r="AI11" s="48">
        <f t="shared" si="9"/>
        <v>7.6923076923076927E-3</v>
      </c>
      <c r="AJ11" s="53">
        <f t="shared" si="7"/>
        <v>1.1689896918980147E-2</v>
      </c>
      <c r="AK11" s="50"/>
      <c r="AL11" s="50"/>
      <c r="AN11" s="48">
        <v>8</v>
      </c>
      <c r="AO11" s="50">
        <v>1.2255360928859838</v>
      </c>
      <c r="AP11" s="50">
        <v>1.4270526553858431</v>
      </c>
      <c r="AQ11" s="50">
        <v>35</v>
      </c>
      <c r="AR11" s="64">
        <f t="shared" si="1"/>
        <v>6.0903258320947784E-2</v>
      </c>
      <c r="AS11" s="19">
        <f t="shared" si="0"/>
        <v>31.669694326892849</v>
      </c>
      <c r="AT11" s="50">
        <v>35</v>
      </c>
      <c r="AU11" s="19">
        <f t="shared" si="2"/>
        <v>31.669694326892849</v>
      </c>
      <c r="AV11" s="19">
        <f t="shared" si="3"/>
        <v>3.3303056731071514</v>
      </c>
      <c r="AW11" s="48">
        <f t="shared" si="4"/>
        <v>0.35020659693932138</v>
      </c>
    </row>
    <row r="12" spans="1:56" x14ac:dyDescent="0.3">
      <c r="A12" s="48"/>
      <c r="C12">
        <v>1</v>
      </c>
      <c r="F12" s="48">
        <v>6</v>
      </c>
      <c r="G12">
        <v>0.63972899563585317</v>
      </c>
      <c r="H12" s="48">
        <f t="shared" si="8"/>
        <v>0.17868425465010446</v>
      </c>
      <c r="J12">
        <v>0.1348002563554796</v>
      </c>
      <c r="K12" s="48">
        <f t="shared" si="5"/>
        <v>0.80158447150354295</v>
      </c>
      <c r="L12" s="48"/>
      <c r="O12" s="48">
        <v>6</v>
      </c>
      <c r="P12" s="30">
        <v>0.98026872615364735</v>
      </c>
      <c r="Q12" s="48"/>
      <c r="R12" s="48"/>
      <c r="S12" s="48"/>
      <c r="U12" s="50" t="s">
        <v>9</v>
      </c>
      <c r="V12" s="50" t="e">
        <v>#N/A</v>
      </c>
      <c r="W12" s="48"/>
      <c r="X12" s="48"/>
      <c r="Y12" s="48"/>
      <c r="Z12" s="48"/>
      <c r="AA12" s="48"/>
      <c r="AB12" s="48"/>
      <c r="AC12" s="48"/>
      <c r="AD12" s="48"/>
      <c r="AG12" s="30">
        <v>7.1607896317603892E-2</v>
      </c>
      <c r="AH12" s="48">
        <f t="shared" si="6"/>
        <v>1.4234099210231332E-2</v>
      </c>
      <c r="AI12" s="48">
        <f t="shared" si="9"/>
        <v>9.6153846153846159E-3</v>
      </c>
      <c r="AJ12" s="53">
        <f t="shared" si="7"/>
        <v>1.4234099210231332E-2</v>
      </c>
      <c r="AK12" s="50"/>
      <c r="AL12" s="50"/>
      <c r="AN12" s="48">
        <v>9</v>
      </c>
      <c r="AO12" s="50">
        <v>1.4270526553858431</v>
      </c>
      <c r="AP12" s="50">
        <v>1.6285692178857025</v>
      </c>
      <c r="AQ12" s="50">
        <v>22</v>
      </c>
      <c r="AR12" s="64">
        <f t="shared" si="1"/>
        <v>4.2427009408329885E-2</v>
      </c>
      <c r="AS12" s="19">
        <f t="shared" si="0"/>
        <v>22.062044892331542</v>
      </c>
      <c r="AT12" s="50">
        <v>22</v>
      </c>
      <c r="AU12" s="19">
        <f t="shared" si="2"/>
        <v>22.062044892331542</v>
      </c>
      <c r="AV12" s="19">
        <f t="shared" si="3"/>
        <v>-6.2044892331542201E-2</v>
      </c>
      <c r="AW12" s="48">
        <f t="shared" si="4"/>
        <v>1.7448829803490791E-4</v>
      </c>
    </row>
    <row r="13" spans="1:56" x14ac:dyDescent="0.3">
      <c r="A13" s="48"/>
      <c r="C13">
        <v>2</v>
      </c>
      <c r="F13" s="48">
        <v>7</v>
      </c>
      <c r="G13">
        <v>0.14761803033539841</v>
      </c>
      <c r="H13" s="48">
        <f t="shared" si="8"/>
        <v>0.76525088701296029</v>
      </c>
      <c r="J13">
        <v>0.36939603869747001</v>
      </c>
      <c r="K13" s="48">
        <f t="shared" si="5"/>
        <v>0.39835437395487683</v>
      </c>
      <c r="L13" s="48"/>
      <c r="O13" s="48">
        <v>7</v>
      </c>
      <c r="P13" s="30">
        <v>1.1636052609678371</v>
      </c>
      <c r="Q13" s="48"/>
      <c r="R13" s="48"/>
      <c r="S13" s="48"/>
      <c r="U13" s="50" t="s">
        <v>10</v>
      </c>
      <c r="V13" s="50">
        <v>0.57877264811967732</v>
      </c>
      <c r="W13" s="48"/>
      <c r="X13" s="48"/>
      <c r="Y13" s="48"/>
      <c r="Z13" s="48"/>
      <c r="AA13" s="48"/>
      <c r="AB13" s="48"/>
      <c r="AC13" s="48"/>
      <c r="AD13" s="48"/>
      <c r="AG13" s="30">
        <v>7.1713409088213304E-2</v>
      </c>
      <c r="AH13" s="48">
        <f t="shared" si="6"/>
        <v>1.4273605043461868E-2</v>
      </c>
      <c r="AI13" s="48">
        <f t="shared" si="9"/>
        <v>1.1538461538461539E-2</v>
      </c>
      <c r="AJ13" s="53">
        <f t="shared" si="7"/>
        <v>1.4273605043461868E-2</v>
      </c>
      <c r="AK13" s="50"/>
      <c r="AL13" s="50"/>
      <c r="AN13" s="48">
        <v>10</v>
      </c>
      <c r="AO13" s="50">
        <v>1.6285692178857025</v>
      </c>
      <c r="AP13" s="50">
        <v>1.8300857803855619</v>
      </c>
      <c r="AQ13" s="50">
        <v>13</v>
      </c>
      <c r="AR13" s="64">
        <f t="shared" si="1"/>
        <v>2.9035996999663749E-2</v>
      </c>
      <c r="AS13" s="19">
        <f t="shared" si="0"/>
        <v>15.098718439825149</v>
      </c>
      <c r="AT13" s="50">
        <v>13</v>
      </c>
      <c r="AU13" s="19">
        <f t="shared" si="2"/>
        <v>15.098718439825149</v>
      </c>
      <c r="AV13" s="19">
        <f t="shared" si="3"/>
        <v>-2.0987184398251486</v>
      </c>
      <c r="AW13" s="48">
        <f t="shared" si="4"/>
        <v>0.29172138729630576</v>
      </c>
    </row>
    <row r="14" spans="1:56" x14ac:dyDescent="0.3">
      <c r="A14" s="48"/>
      <c r="C14">
        <v>3</v>
      </c>
      <c r="F14" s="48">
        <v>8</v>
      </c>
      <c r="G14">
        <v>0.78646198919644761</v>
      </c>
      <c r="H14" s="48">
        <f t="shared" si="8"/>
        <v>9.6084354683589265E-2</v>
      </c>
      <c r="J14">
        <v>0.71437726981414229</v>
      </c>
      <c r="K14" s="48">
        <f t="shared" si="5"/>
        <v>0.13453762683819132</v>
      </c>
      <c r="L14" s="48"/>
      <c r="O14" s="48">
        <v>8</v>
      </c>
      <c r="P14" s="30">
        <v>0.23062198152178059</v>
      </c>
      <c r="Q14" s="48"/>
      <c r="R14" s="48"/>
      <c r="S14" s="48"/>
      <c r="U14" s="50" t="s">
        <v>11</v>
      </c>
      <c r="V14" s="50">
        <v>0.33497777821146385</v>
      </c>
      <c r="W14" s="48"/>
      <c r="X14" s="48"/>
      <c r="Y14" s="48"/>
      <c r="Z14" s="48"/>
      <c r="AA14" s="48"/>
      <c r="AB14" s="48"/>
      <c r="AC14" s="48"/>
      <c r="AD14" s="48"/>
      <c r="AG14" s="30">
        <v>7.9546973521535308E-2</v>
      </c>
      <c r="AH14" s="48">
        <f t="shared" si="6"/>
        <v>1.7338063384864988E-2</v>
      </c>
      <c r="AI14" s="48">
        <f t="shared" si="9"/>
        <v>1.3461538461538462E-2</v>
      </c>
      <c r="AJ14" s="53">
        <f t="shared" si="7"/>
        <v>1.7338063384864988E-2</v>
      </c>
      <c r="AK14" s="50"/>
      <c r="AL14" s="50"/>
      <c r="AN14" s="48">
        <v>11</v>
      </c>
      <c r="AO14" s="50">
        <v>1.8300857803855619</v>
      </c>
      <c r="AP14" s="50">
        <v>2.0316023428854209</v>
      </c>
      <c r="AQ14" s="50">
        <v>10</v>
      </c>
      <c r="AR14" s="64">
        <f t="shared" si="1"/>
        <v>1.959903569169863E-2</v>
      </c>
      <c r="AS14" s="19">
        <f t="shared" si="0"/>
        <v>10.191498559683287</v>
      </c>
      <c r="AT14" s="50">
        <v>10</v>
      </c>
      <c r="AU14" s="19">
        <f t="shared" si="2"/>
        <v>10.191498559683287</v>
      </c>
      <c r="AV14" s="19">
        <f t="shared" si="3"/>
        <v>-0.19149855968328744</v>
      </c>
      <c r="AW14" s="48">
        <f t="shared" si="4"/>
        <v>3.5982636062809998E-3</v>
      </c>
      <c r="BD14" s="50"/>
    </row>
    <row r="15" spans="1:56" x14ac:dyDescent="0.3">
      <c r="A15" s="48"/>
      <c r="C15">
        <v>1</v>
      </c>
      <c r="F15" s="48">
        <v>9</v>
      </c>
      <c r="G15">
        <v>0.96380504776146736</v>
      </c>
      <c r="H15" s="48">
        <f t="shared" si="8"/>
        <v>1.4746494974379739E-2</v>
      </c>
      <c r="J15">
        <v>0.75716422009949036</v>
      </c>
      <c r="K15" s="48">
        <f t="shared" si="5"/>
        <v>0.11127004546781487</v>
      </c>
      <c r="L15" s="48"/>
      <c r="O15" s="48">
        <v>9</v>
      </c>
      <c r="P15" s="30">
        <v>0.1260165404421946</v>
      </c>
      <c r="Q15" s="48"/>
      <c r="R15" s="48"/>
      <c r="S15" s="48"/>
      <c r="U15" s="50" t="s">
        <v>12</v>
      </c>
      <c r="V15" s="50">
        <v>3.7868300202629293</v>
      </c>
      <c r="W15" s="48"/>
      <c r="X15" s="48"/>
      <c r="Y15" s="48"/>
      <c r="Z15" s="48"/>
      <c r="AA15" s="48"/>
      <c r="AB15" s="48"/>
      <c r="AC15" s="48"/>
      <c r="AD15" s="48"/>
      <c r="AG15" s="30">
        <v>9.1248717683676123E-2</v>
      </c>
      <c r="AH15" s="48">
        <f t="shared" si="6"/>
        <v>2.2381521118151615E-2</v>
      </c>
      <c r="AI15" s="48">
        <f t="shared" si="9"/>
        <v>1.5384615384615385E-2</v>
      </c>
      <c r="AJ15" s="53">
        <f t="shared" si="7"/>
        <v>2.2381521118151615E-2</v>
      </c>
      <c r="AK15" s="50"/>
      <c r="AL15" s="50"/>
      <c r="AN15" s="48">
        <v>12</v>
      </c>
      <c r="AO15" s="50">
        <v>2.0316023428854209</v>
      </c>
      <c r="AP15" s="50">
        <v>2.2331189053852802</v>
      </c>
      <c r="AQ15" s="50">
        <v>7</v>
      </c>
      <c r="AR15" s="64">
        <f t="shared" si="1"/>
        <v>1.3083807720941865E-2</v>
      </c>
      <c r="AS15" s="19">
        <f t="shared" si="0"/>
        <v>6.8035800148897696</v>
      </c>
      <c r="AT15" s="50">
        <v>7</v>
      </c>
      <c r="AU15" s="19">
        <f t="shared" si="2"/>
        <v>6.8035800148897696</v>
      </c>
      <c r="AV15" s="19">
        <f t="shared" si="3"/>
        <v>0.1964199851102304</v>
      </c>
      <c r="AW15" s="48">
        <f t="shared" si="4"/>
        <v>5.6706631606107758E-3</v>
      </c>
      <c r="BD15" s="50"/>
    </row>
    <row r="16" spans="1:56" x14ac:dyDescent="0.3">
      <c r="A16" s="48"/>
      <c r="C16">
        <v>2</v>
      </c>
      <c r="F16" s="48">
        <v>10</v>
      </c>
      <c r="G16">
        <v>0.90581987975707268</v>
      </c>
      <c r="H16" s="48">
        <f t="shared" si="8"/>
        <v>3.9565920367712872E-2</v>
      </c>
      <c r="J16">
        <v>0.22336497085482346</v>
      </c>
      <c r="K16" s="48">
        <f t="shared" si="5"/>
        <v>0.59957928190166265</v>
      </c>
      <c r="L16" s="48"/>
      <c r="O16" s="48">
        <v>10</v>
      </c>
      <c r="P16" s="30">
        <v>0.63914520226937555</v>
      </c>
      <c r="Q16" s="48"/>
      <c r="R16" s="48"/>
      <c r="S16" s="48"/>
      <c r="U16" s="50" t="s">
        <v>13</v>
      </c>
      <c r="V16" s="50">
        <v>1.4863105485216204</v>
      </c>
      <c r="W16" s="48"/>
      <c r="X16" s="48"/>
      <c r="Y16" s="48"/>
      <c r="Z16" s="48"/>
      <c r="AA16" s="48"/>
      <c r="AB16" s="48"/>
      <c r="AC16" s="48"/>
      <c r="AD16" s="48"/>
      <c r="AG16" s="30">
        <v>9.1440153051966205E-2</v>
      </c>
      <c r="AH16" s="48">
        <f t="shared" si="6"/>
        <v>2.2468498894087752E-2</v>
      </c>
      <c r="AI16" s="48">
        <f t="shared" si="9"/>
        <v>1.7307692307692309E-2</v>
      </c>
      <c r="AJ16" s="53">
        <f t="shared" si="7"/>
        <v>2.2468498894087752E-2</v>
      </c>
      <c r="AK16" s="50"/>
      <c r="AL16" s="50"/>
      <c r="AN16" s="48">
        <v>13</v>
      </c>
      <c r="AO16" s="50">
        <v>2.2331189053852802</v>
      </c>
      <c r="AP16" s="50">
        <v>2.4346354678851396</v>
      </c>
      <c r="AQ16" s="50">
        <v>4</v>
      </c>
      <c r="AR16" s="64">
        <f t="shared" si="1"/>
        <v>8.6557834715599302E-3</v>
      </c>
      <c r="AS16" s="19">
        <f t="shared" si="0"/>
        <v>4.5010074052111637</v>
      </c>
      <c r="AT16" s="50">
        <v>4</v>
      </c>
      <c r="AU16" s="19">
        <f t="shared" si="2"/>
        <v>4.5010074052111637</v>
      </c>
      <c r="AV16" s="19">
        <f t="shared" si="3"/>
        <v>-0.50100740521116371</v>
      </c>
      <c r="AW16" s="48">
        <f t="shared" si="4"/>
        <v>5.576716443208056E-2</v>
      </c>
      <c r="BD16" s="50"/>
    </row>
    <row r="17" spans="1:56" x14ac:dyDescent="0.3">
      <c r="A17" s="48"/>
      <c r="C17">
        <v>3</v>
      </c>
      <c r="F17" s="48">
        <v>11</v>
      </c>
      <c r="G17">
        <v>0.89141514328440197</v>
      </c>
      <c r="H17" s="48">
        <f t="shared" si="8"/>
        <v>4.5978012164280616E-2</v>
      </c>
      <c r="J17">
        <v>5.8076723532822658E-2</v>
      </c>
      <c r="K17" s="48">
        <f t="shared" si="5"/>
        <v>1.1383961292236937</v>
      </c>
      <c r="L17" s="48"/>
      <c r="O17" s="48">
        <v>11</v>
      </c>
      <c r="P17" s="30">
        <v>1.1843741413879743</v>
      </c>
      <c r="Q17" s="48"/>
      <c r="R17" s="48"/>
      <c r="S17" s="48"/>
      <c r="U17" s="50" t="s">
        <v>14</v>
      </c>
      <c r="V17" s="50">
        <v>4.4333643749969056</v>
      </c>
      <c r="W17" s="48"/>
      <c r="X17" s="48"/>
      <c r="Y17" s="48"/>
      <c r="Z17" s="48"/>
      <c r="AA17" s="48"/>
      <c r="AB17" s="48"/>
      <c r="AC17" s="48"/>
      <c r="AD17" s="48"/>
      <c r="AG17" s="30">
        <v>0.10211811311929905</v>
      </c>
      <c r="AH17" s="48">
        <f t="shared" si="6"/>
        <v>2.7538169197091289E-2</v>
      </c>
      <c r="AI17" s="48">
        <f t="shared" si="9"/>
        <v>1.9230769230769232E-2</v>
      </c>
      <c r="AJ17" s="53">
        <f t="shared" si="7"/>
        <v>2.7538169197091289E-2</v>
      </c>
      <c r="AK17" s="50"/>
      <c r="AL17" s="50"/>
      <c r="AN17" s="48">
        <v>14</v>
      </c>
      <c r="AO17" s="50">
        <v>2.4346354678851396</v>
      </c>
      <c r="AP17" s="50">
        <v>2.636152030384999</v>
      </c>
      <c r="AQ17" s="50">
        <v>4</v>
      </c>
      <c r="AR17" s="64">
        <f t="shared" si="1"/>
        <v>5.6833579146964297E-3</v>
      </c>
      <c r="AS17" s="19">
        <f t="shared" si="0"/>
        <v>2.9553461156421434</v>
      </c>
      <c r="AT17" s="50">
        <v>4</v>
      </c>
      <c r="AU17" s="19">
        <f t="shared" si="2"/>
        <v>2.9553461156421434</v>
      </c>
      <c r="AV17" s="19">
        <f t="shared" si="3"/>
        <v>1.0446538843578566</v>
      </c>
      <c r="AW17" s="48">
        <f t="shared" si="4"/>
        <v>0.36926359735933595</v>
      </c>
      <c r="BD17" s="50"/>
    </row>
    <row r="18" spans="1:56" x14ac:dyDescent="0.3">
      <c r="A18" s="48"/>
      <c r="C18">
        <v>1</v>
      </c>
      <c r="F18" s="48">
        <v>12</v>
      </c>
      <c r="G18">
        <v>0.2980742820520646</v>
      </c>
      <c r="H18" s="48">
        <f t="shared" si="8"/>
        <v>0.48416502196316269</v>
      </c>
      <c r="J18">
        <v>0.30256050294503617</v>
      </c>
      <c r="K18" s="48">
        <f t="shared" si="5"/>
        <v>0.47818960470994581</v>
      </c>
      <c r="L18" s="48"/>
      <c r="O18" s="48">
        <v>12</v>
      </c>
      <c r="P18" s="30">
        <v>0.96235462667310845</v>
      </c>
      <c r="Q18" s="48"/>
      <c r="R18" s="48"/>
      <c r="S18" s="48"/>
      <c r="U18" s="50" t="s">
        <v>15</v>
      </c>
      <c r="V18" s="50">
        <v>1.6436717886827573E-2</v>
      </c>
      <c r="W18" s="48"/>
      <c r="X18" s="48"/>
      <c r="Y18" s="48"/>
      <c r="Z18" s="48"/>
      <c r="AA18" s="48"/>
      <c r="AB18" s="48"/>
      <c r="AC18" s="48"/>
      <c r="AD18" s="48"/>
      <c r="AG18" s="30">
        <v>0.10391232001578476</v>
      </c>
      <c r="AH18" s="48">
        <f t="shared" si="6"/>
        <v>2.8431071833542432E-2</v>
      </c>
      <c r="AI18" s="48">
        <f t="shared" si="9"/>
        <v>2.1153846153846155E-2</v>
      </c>
      <c r="AJ18" s="53">
        <f t="shared" si="7"/>
        <v>2.8431071833542432E-2</v>
      </c>
      <c r="AK18" s="53"/>
      <c r="AL18" s="53"/>
      <c r="AN18" s="48">
        <v>15</v>
      </c>
      <c r="AO18" s="50">
        <v>2.636152030384999</v>
      </c>
      <c r="AP18" s="50">
        <v>2.8376685928848584</v>
      </c>
      <c r="AQ18" s="50">
        <v>2</v>
      </c>
      <c r="AR18" s="64">
        <f t="shared" si="1"/>
        <v>3.7079419255263701E-3</v>
      </c>
      <c r="AS18" s="19">
        <f t="shared" si="0"/>
        <v>1.9281298012737125</v>
      </c>
      <c r="AT18" s="50">
        <v>2</v>
      </c>
      <c r="AU18" s="19">
        <f t="shared" si="2"/>
        <v>1.9281298012737125</v>
      </c>
      <c r="AV18" s="19">
        <f t="shared" si="3"/>
        <v>7.1870198726287526E-2</v>
      </c>
      <c r="AW18" s="48">
        <f t="shared" si="4"/>
        <v>2.6789303611944974E-3</v>
      </c>
      <c r="BD18" s="50"/>
    </row>
    <row r="19" spans="1:56" x14ac:dyDescent="0.3">
      <c r="A19" s="48"/>
      <c r="C19">
        <v>2</v>
      </c>
      <c r="F19" s="48">
        <v>13</v>
      </c>
      <c r="G19">
        <v>9.2684713278603476E-2</v>
      </c>
      <c r="H19" s="48">
        <f t="shared" si="8"/>
        <v>0.951420690123854</v>
      </c>
      <c r="J19">
        <v>0.47724845118564407</v>
      </c>
      <c r="K19" s="48">
        <f t="shared" si="5"/>
        <v>0.29588722466836981</v>
      </c>
      <c r="L19" s="48"/>
      <c r="O19" s="48">
        <v>13</v>
      </c>
      <c r="P19" s="30">
        <v>1.2473079147922239</v>
      </c>
      <c r="Q19" s="48"/>
      <c r="R19" s="48"/>
      <c r="S19" s="48"/>
      <c r="U19" s="50" t="s">
        <v>16</v>
      </c>
      <c r="V19" s="50">
        <v>4.4498010928837335</v>
      </c>
      <c r="W19" s="48"/>
      <c r="X19" s="48"/>
      <c r="Y19" s="48"/>
      <c r="Z19" s="48"/>
      <c r="AA19" s="48"/>
      <c r="AB19" s="48"/>
      <c r="AC19" s="48"/>
      <c r="AD19" s="48"/>
      <c r="AG19" s="30">
        <v>0.10428822374635628</v>
      </c>
      <c r="AH19" s="48">
        <f t="shared" si="6"/>
        <v>2.8619602922475007E-2</v>
      </c>
      <c r="AI19" s="48">
        <f t="shared" si="9"/>
        <v>2.3076923076923078E-2</v>
      </c>
      <c r="AJ19" s="53">
        <f t="shared" si="7"/>
        <v>2.8619602922475007E-2</v>
      </c>
      <c r="AK19" s="53"/>
      <c r="AL19" s="53"/>
      <c r="AN19" s="48">
        <v>16</v>
      </c>
      <c r="AO19" s="50">
        <v>2.8376685928848584</v>
      </c>
      <c r="AP19" s="50">
        <v>3.0391851553847178</v>
      </c>
      <c r="AQ19" s="50">
        <v>3</v>
      </c>
      <c r="AR19" s="64">
        <f t="shared" si="1"/>
        <v>2.4059431964814637E-3</v>
      </c>
      <c r="AS19" s="19">
        <f t="shared" si="0"/>
        <v>1.2510904621703611</v>
      </c>
      <c r="AT19" s="50">
        <v>3</v>
      </c>
      <c r="AU19" s="19">
        <f t="shared" si="2"/>
        <v>1.2510904621703611</v>
      </c>
      <c r="AV19" s="19">
        <f t="shared" si="3"/>
        <v>1.7489095378296389</v>
      </c>
      <c r="AW19" s="48">
        <f t="shared" si="4"/>
        <v>2.4448148747016663</v>
      </c>
      <c r="BD19" s="50"/>
    </row>
    <row r="20" spans="1:56" x14ac:dyDescent="0.3">
      <c r="A20" s="48"/>
      <c r="C20">
        <v>3</v>
      </c>
      <c r="F20" s="48">
        <v>14</v>
      </c>
      <c r="G20">
        <v>0.84981841486861787</v>
      </c>
      <c r="H20" s="48">
        <f t="shared" si="8"/>
        <v>6.5093032754461197E-2</v>
      </c>
      <c r="J20">
        <v>0.2674031800286874</v>
      </c>
      <c r="K20" s="48">
        <f t="shared" si="5"/>
        <v>0.52759908879261608</v>
      </c>
      <c r="L20" s="48"/>
      <c r="O20" s="48">
        <v>14</v>
      </c>
      <c r="P20" s="30">
        <v>0.59269212154707729</v>
      </c>
      <c r="Q20" s="48"/>
      <c r="R20" s="48"/>
      <c r="S20" s="48"/>
      <c r="U20" s="50" t="s">
        <v>17</v>
      </c>
      <c r="V20" s="50">
        <v>419.70199689847328</v>
      </c>
      <c r="W20" s="48"/>
      <c r="X20" s="48"/>
      <c r="Y20" s="48"/>
      <c r="Z20" s="48"/>
      <c r="AA20" s="48"/>
      <c r="AB20" s="48"/>
      <c r="AC20" s="48"/>
      <c r="AD20" s="48"/>
      <c r="AG20" s="30">
        <v>0.10679948908391379</v>
      </c>
      <c r="AH20" s="48">
        <f t="shared" si="6"/>
        <v>2.9891957331374064E-2</v>
      </c>
      <c r="AI20" s="48">
        <f t="shared" si="9"/>
        <v>2.5000000000000001E-2</v>
      </c>
      <c r="AJ20" s="53">
        <f t="shared" si="7"/>
        <v>2.9891957331374064E-2</v>
      </c>
      <c r="AK20" s="53"/>
      <c r="AL20" s="53"/>
      <c r="AN20" s="48">
        <v>17</v>
      </c>
      <c r="AO20" s="50">
        <v>3.0391851553847178</v>
      </c>
      <c r="AP20" s="50">
        <v>3.2407017178845772</v>
      </c>
      <c r="AQ20" s="50">
        <v>0</v>
      </c>
      <c r="AR20" s="64">
        <f t="shared" si="1"/>
        <v>1.5537409533281643E-3</v>
      </c>
      <c r="AS20" s="19">
        <f t="shared" si="0"/>
        <v>0.80794529573064544</v>
      </c>
      <c r="AT20" s="50">
        <v>0</v>
      </c>
      <c r="AU20" s="19">
        <f t="shared" si="2"/>
        <v>0.80794529573064544</v>
      </c>
      <c r="AV20" s="19">
        <f t="shared" si="3"/>
        <v>-0.80794529573064544</v>
      </c>
      <c r="AW20" s="48">
        <f t="shared" si="4"/>
        <v>0.80794529573064544</v>
      </c>
      <c r="BD20" s="50"/>
    </row>
    <row r="21" spans="1:56" ht="15" thickBot="1" x14ac:dyDescent="0.35">
      <c r="A21" s="48"/>
      <c r="C21">
        <v>1</v>
      </c>
      <c r="F21" s="48">
        <v>15</v>
      </c>
      <c r="G21">
        <v>0.10055848872341075</v>
      </c>
      <c r="H21" s="48">
        <f t="shared" si="8"/>
        <v>0.91880629736751052</v>
      </c>
      <c r="J21">
        <v>0.33835871456038086</v>
      </c>
      <c r="K21" s="48">
        <f t="shared" si="5"/>
        <v>0.43345946423321291</v>
      </c>
      <c r="L21" s="48"/>
      <c r="O21" s="48">
        <v>15</v>
      </c>
      <c r="P21" s="30">
        <v>1.3522657616007234</v>
      </c>
      <c r="Q21" s="48"/>
      <c r="R21" s="48"/>
      <c r="S21" s="48"/>
      <c r="U21" s="3" t="s">
        <v>18</v>
      </c>
      <c r="V21" s="3">
        <v>520</v>
      </c>
      <c r="W21" s="48"/>
      <c r="X21" s="48"/>
      <c r="Y21" s="48"/>
      <c r="Z21" s="48"/>
      <c r="AA21" s="48"/>
      <c r="AB21" s="48"/>
      <c r="AC21" s="48"/>
      <c r="AD21" s="48"/>
      <c r="AG21" s="30">
        <v>0.11160464659047958</v>
      </c>
      <c r="AH21" s="48">
        <f t="shared" si="6"/>
        <v>3.2387915768207653E-2</v>
      </c>
      <c r="AI21" s="48">
        <f t="shared" si="9"/>
        <v>2.6923076923076925E-2</v>
      </c>
      <c r="AJ21" s="53">
        <f t="shared" si="7"/>
        <v>3.2387915768207653E-2</v>
      </c>
      <c r="AN21" s="48">
        <v>18</v>
      </c>
      <c r="AO21" s="50">
        <v>3.2407017178845772</v>
      </c>
      <c r="AP21" s="50">
        <v>3.4422182803844366</v>
      </c>
      <c r="AQ21" s="50">
        <v>0</v>
      </c>
      <c r="AR21" s="64">
        <f t="shared" si="1"/>
        <v>9.9923970655424466E-4</v>
      </c>
      <c r="AS21" s="19">
        <f t="shared" si="0"/>
        <v>0.51960464740820722</v>
      </c>
      <c r="AT21" s="50">
        <v>0</v>
      </c>
      <c r="AU21" s="19">
        <f t="shared" si="2"/>
        <v>0.51960464740820722</v>
      </c>
      <c r="AV21" s="19">
        <f t="shared" si="3"/>
        <v>-0.51960464740820722</v>
      </c>
      <c r="AW21" s="48">
        <f t="shared" si="4"/>
        <v>0.51960464740820722</v>
      </c>
      <c r="BD21" s="50"/>
    </row>
    <row r="22" spans="1:56" x14ac:dyDescent="0.3">
      <c r="A22" s="48"/>
      <c r="C22">
        <v>2</v>
      </c>
      <c r="F22" s="48">
        <v>16</v>
      </c>
      <c r="G22">
        <v>0.44752342295602282</v>
      </c>
      <c r="H22" s="48">
        <f t="shared" si="8"/>
        <v>0.32161056033433721</v>
      </c>
      <c r="J22">
        <v>0.14847254860072634</v>
      </c>
      <c r="K22" s="48">
        <f t="shared" si="5"/>
        <v>0.76294207829411131</v>
      </c>
      <c r="L22" s="48"/>
      <c r="O22" s="48">
        <v>16</v>
      </c>
      <c r="P22" s="30">
        <v>1.0845526386284485</v>
      </c>
      <c r="Q22" s="48"/>
      <c r="R22" s="48"/>
      <c r="S22" s="48"/>
      <c r="U22" s="48"/>
      <c r="V22" s="48">
        <v>0</v>
      </c>
      <c r="W22" s="48"/>
      <c r="X22" s="48"/>
      <c r="Y22" s="48"/>
      <c r="Z22" s="48"/>
      <c r="AA22" s="48"/>
      <c r="AB22" s="48"/>
      <c r="AC22" s="48"/>
      <c r="AD22" s="48"/>
      <c r="AG22" s="30">
        <v>0.11467363722100925</v>
      </c>
      <c r="AH22" s="48">
        <f t="shared" si="6"/>
        <v>3.4023386328442151E-2</v>
      </c>
      <c r="AI22" s="48">
        <f t="shared" si="9"/>
        <v>2.8846153846153848E-2</v>
      </c>
      <c r="AJ22" s="53">
        <f t="shared" si="7"/>
        <v>3.4023386328442151E-2</v>
      </c>
      <c r="AN22" s="48">
        <v>19</v>
      </c>
      <c r="AO22" s="50">
        <v>3.4422182803844366</v>
      </c>
      <c r="AP22" s="50">
        <v>3.6437348428842959</v>
      </c>
      <c r="AQ22" s="50">
        <v>0</v>
      </c>
      <c r="AR22" s="64">
        <f t="shared" si="1"/>
        <v>6.4028053623577108E-4</v>
      </c>
      <c r="AS22" s="19">
        <f t="shared" si="0"/>
        <v>0.33294587884260096</v>
      </c>
      <c r="AT22" s="50">
        <v>0</v>
      </c>
      <c r="AU22" s="19">
        <f t="shared" si="2"/>
        <v>0.33294587884260096</v>
      </c>
      <c r="AV22" s="19">
        <f t="shared" si="3"/>
        <v>-0.33294587884260096</v>
      </c>
      <c r="AW22" s="48">
        <f t="shared" si="4"/>
        <v>0.33294587884260096</v>
      </c>
      <c r="BD22" s="50"/>
    </row>
    <row r="23" spans="1:56" x14ac:dyDescent="0.3">
      <c r="A23" s="48"/>
      <c r="C23">
        <v>3</v>
      </c>
      <c r="F23" s="48">
        <v>17</v>
      </c>
      <c r="G23">
        <v>0.6122623371074557</v>
      </c>
      <c r="H23" s="48">
        <f t="shared" si="8"/>
        <v>0.19623777316478136</v>
      </c>
      <c r="J23">
        <v>0.10782189397869808</v>
      </c>
      <c r="K23" s="48">
        <f t="shared" si="5"/>
        <v>0.89090981719849549</v>
      </c>
      <c r="L23" s="48"/>
      <c r="O23" s="48">
        <v>17</v>
      </c>
      <c r="P23" s="30">
        <v>1.0871475903632768</v>
      </c>
      <c r="Q23" s="48"/>
      <c r="R23" s="48"/>
      <c r="S23" s="48"/>
      <c r="U23" s="53"/>
      <c r="V23" s="53"/>
      <c r="W23" s="53"/>
      <c r="X23" s="48"/>
      <c r="Y23" s="48"/>
      <c r="Z23" s="48"/>
      <c r="AA23" s="48"/>
      <c r="AB23" s="48"/>
      <c r="AC23" s="48"/>
      <c r="AD23" s="48"/>
      <c r="AG23" s="30">
        <v>0.11699629634650061</v>
      </c>
      <c r="AH23" s="48">
        <f t="shared" si="6"/>
        <v>3.5282124354039102E-2</v>
      </c>
      <c r="AI23" s="48">
        <f t="shared" si="9"/>
        <v>3.0769230769230771E-2</v>
      </c>
      <c r="AJ23" s="53">
        <f t="shared" si="7"/>
        <v>3.5282124354039102E-2</v>
      </c>
      <c r="AN23" s="48">
        <v>20</v>
      </c>
      <c r="AO23" s="50">
        <v>3.6437348428842959</v>
      </c>
      <c r="AP23" s="50">
        <v>3.8452514053841553</v>
      </c>
      <c r="AQ23" s="50">
        <v>0</v>
      </c>
      <c r="AR23" s="64">
        <f t="shared" si="1"/>
        <v>4.089374973806903E-4</v>
      </c>
      <c r="AS23" s="19">
        <f t="shared" si="0"/>
        <v>0.21264749863795895</v>
      </c>
      <c r="AT23" s="50">
        <v>0</v>
      </c>
      <c r="AU23" s="19">
        <f t="shared" si="2"/>
        <v>0.21264749863795895</v>
      </c>
      <c r="AV23" s="19">
        <f t="shared" si="3"/>
        <v>-0.21264749863795895</v>
      </c>
      <c r="AW23" s="48">
        <f t="shared" si="4"/>
        <v>0.21264749863795895</v>
      </c>
      <c r="BD23" s="50"/>
    </row>
    <row r="24" spans="1:56" ht="15" thickBot="1" x14ac:dyDescent="0.35">
      <c r="A24" s="48"/>
      <c r="C24">
        <v>1</v>
      </c>
      <c r="F24" s="48">
        <v>18</v>
      </c>
      <c r="G24">
        <v>0.49110385448774679</v>
      </c>
      <c r="H24" s="48">
        <f t="shared" si="8"/>
        <v>0.28443986291428203</v>
      </c>
      <c r="J24">
        <v>0.18500320444349497</v>
      </c>
      <c r="K24" s="48">
        <f t="shared" si="5"/>
        <v>0.67495285309505415</v>
      </c>
      <c r="L24" s="48"/>
      <c r="O24" s="48">
        <v>18</v>
      </c>
      <c r="P24" s="30">
        <v>0.95939271600933618</v>
      </c>
      <c r="Q24" s="48"/>
      <c r="R24" s="48"/>
      <c r="S24" s="48"/>
      <c r="X24" s="48"/>
      <c r="Y24" s="48"/>
      <c r="Z24" s="48"/>
      <c r="AA24" s="48"/>
      <c r="AB24" s="48"/>
      <c r="AC24" s="48"/>
      <c r="AD24" s="48"/>
      <c r="AG24" s="30">
        <v>0.11709994764736251</v>
      </c>
      <c r="AH24" s="48">
        <f t="shared" si="6"/>
        <v>3.5338713851011616E-2</v>
      </c>
      <c r="AI24" s="48">
        <f t="shared" si="9"/>
        <v>3.2692307692307694E-2</v>
      </c>
      <c r="AJ24" s="53">
        <f t="shared" si="7"/>
        <v>3.5338713851011616E-2</v>
      </c>
      <c r="AN24" s="48">
        <v>21</v>
      </c>
      <c r="AO24" s="50">
        <v>3.8452514053841553</v>
      </c>
      <c r="AP24" s="50">
        <v>4.0467679678840147</v>
      </c>
      <c r="AQ24" s="50">
        <v>0</v>
      </c>
      <c r="AR24" s="64">
        <f t="shared" si="1"/>
        <v>2.6042233321665886E-4</v>
      </c>
      <c r="AS24" s="19">
        <f t="shared" si="0"/>
        <v>0.13541961327266261</v>
      </c>
      <c r="AT24" s="50">
        <v>0</v>
      </c>
      <c r="AU24" s="19">
        <f t="shared" si="2"/>
        <v>0.13541961327266261</v>
      </c>
      <c r="AV24" s="19">
        <f t="shared" si="3"/>
        <v>-0.13541961327266261</v>
      </c>
      <c r="AW24" s="48">
        <f t="shared" si="4"/>
        <v>0.13541961327266261</v>
      </c>
      <c r="BD24" s="50"/>
    </row>
    <row r="25" spans="1:56" x14ac:dyDescent="0.3">
      <c r="A25" s="48"/>
      <c r="C25">
        <v>2</v>
      </c>
      <c r="F25" s="48">
        <v>19</v>
      </c>
      <c r="G25">
        <v>0.2661519211401715</v>
      </c>
      <c r="H25" s="48">
        <f t="shared" si="8"/>
        <v>0.52947520045135932</v>
      </c>
      <c r="J25">
        <v>0.21411786248359629</v>
      </c>
      <c r="K25" s="48">
        <f t="shared" si="5"/>
        <v>0.61649146252134601</v>
      </c>
      <c r="L25" s="48"/>
      <c r="O25" s="48">
        <v>19</v>
      </c>
      <c r="P25" s="30">
        <v>1.1459666629727052</v>
      </c>
      <c r="Q25" s="48"/>
      <c r="R25" s="48"/>
      <c r="S25" s="48"/>
      <c r="U25" s="51" t="s">
        <v>30</v>
      </c>
      <c r="V25" s="51" t="s">
        <v>32</v>
      </c>
      <c r="W25" s="51" t="s">
        <v>33</v>
      </c>
      <c r="X25" s="53"/>
      <c r="Y25" s="48"/>
      <c r="Z25" s="48"/>
      <c r="AA25" s="48"/>
      <c r="AB25" s="48"/>
      <c r="AC25" s="48"/>
      <c r="AD25" s="48"/>
      <c r="AG25" s="30">
        <v>0.12478572629859083</v>
      </c>
      <c r="AH25" s="48">
        <f t="shared" si="6"/>
        <v>3.9632085778197435E-2</v>
      </c>
      <c r="AI25" s="48">
        <f t="shared" si="9"/>
        <v>3.4615384615384617E-2</v>
      </c>
      <c r="AJ25" s="53">
        <f t="shared" si="7"/>
        <v>3.9632085778197435E-2</v>
      </c>
      <c r="AN25" s="48">
        <v>22</v>
      </c>
      <c r="AO25" s="50">
        <v>4.0467679678840147</v>
      </c>
      <c r="AP25" s="50">
        <v>4.2482845303838745</v>
      </c>
      <c r="AQ25" s="50">
        <v>0</v>
      </c>
      <c r="AR25" s="64">
        <f t="shared" si="1"/>
        <v>1.6540953413146653E-4</v>
      </c>
      <c r="AS25" s="19">
        <f t="shared" si="0"/>
        <v>8.6012957748362595E-2</v>
      </c>
      <c r="AT25" s="50">
        <v>0</v>
      </c>
      <c r="AU25" s="19">
        <f t="shared" si="2"/>
        <v>8.6012957748362595E-2</v>
      </c>
      <c r="AV25" s="19">
        <f t="shared" si="3"/>
        <v>-8.6012957748362595E-2</v>
      </c>
      <c r="AW25" s="48">
        <f t="shared" si="4"/>
        <v>8.6012957748362595E-2</v>
      </c>
      <c r="BD25" s="50"/>
    </row>
    <row r="26" spans="1:56" ht="15" thickBot="1" x14ac:dyDescent="0.35">
      <c r="A26" s="48"/>
      <c r="C26">
        <v>3</v>
      </c>
      <c r="F26" s="48">
        <v>20</v>
      </c>
      <c r="G26">
        <v>0.61387981810968351</v>
      </c>
      <c r="H26" s="48">
        <f t="shared" si="8"/>
        <v>0.19518244238859811</v>
      </c>
      <c r="J26">
        <v>0.46546830652790916</v>
      </c>
      <c r="K26" s="48">
        <f t="shared" si="5"/>
        <v>0.30588450775117182</v>
      </c>
      <c r="L26" s="48"/>
      <c r="O26" s="48">
        <v>20</v>
      </c>
      <c r="P26" s="30">
        <v>0.50106695013976998</v>
      </c>
      <c r="Q26" s="48"/>
      <c r="R26" s="48"/>
      <c r="S26" s="48"/>
      <c r="U26" s="50">
        <v>1.6436717886827573E-2</v>
      </c>
      <c r="V26" s="50">
        <v>1</v>
      </c>
      <c r="W26" s="58">
        <v>1.9230769230769232E-3</v>
      </c>
      <c r="X26" s="53"/>
      <c r="Y26" s="48"/>
      <c r="Z26" s="48"/>
      <c r="AA26" s="48"/>
      <c r="AB26" s="48"/>
      <c r="AC26" s="48"/>
      <c r="AD26" s="48"/>
      <c r="AG26" s="30">
        <v>0.1260165404421946</v>
      </c>
      <c r="AH26" s="48">
        <f t="shared" si="6"/>
        <v>4.0337136700241194E-2</v>
      </c>
      <c r="AI26" s="48">
        <f t="shared" si="9"/>
        <v>3.653846153846154E-2</v>
      </c>
      <c r="AJ26" s="53">
        <f t="shared" si="7"/>
        <v>4.0337136700241194E-2</v>
      </c>
      <c r="AN26" s="48">
        <v>23</v>
      </c>
      <c r="AO26" s="50">
        <v>4.2482845303838745</v>
      </c>
      <c r="AP26" s="48"/>
      <c r="AQ26" s="3">
        <v>1</v>
      </c>
      <c r="AR26" s="64">
        <f>1-(1-(EXP(-2.5*AO26))*(1+2.5*AO26))</f>
        <v>2.8360663704252165E-4</v>
      </c>
      <c r="AS26" s="19">
        <f t="shared" si="0"/>
        <v>0.14747545126211126</v>
      </c>
      <c r="AT26" s="3">
        <v>1</v>
      </c>
      <c r="AU26" s="19">
        <f t="shared" si="2"/>
        <v>0.14747545126211126</v>
      </c>
      <c r="AV26" s="19">
        <f t="shared" si="3"/>
        <v>0.85252454873788874</v>
      </c>
      <c r="AW26" s="48">
        <f t="shared" si="4"/>
        <v>4.9282650094013754</v>
      </c>
      <c r="BD26" s="50"/>
    </row>
    <row r="27" spans="1:56" x14ac:dyDescent="0.3">
      <c r="A27" s="48"/>
      <c r="C27">
        <v>1</v>
      </c>
      <c r="F27" s="48">
        <v>21</v>
      </c>
      <c r="G27">
        <v>0.32886745811334572</v>
      </c>
      <c r="H27" s="48">
        <f t="shared" si="8"/>
        <v>0.44484018890607357</v>
      </c>
      <c r="J27">
        <v>0.83376567888424324</v>
      </c>
      <c r="K27" s="48">
        <f t="shared" si="5"/>
        <v>7.2721150668263027E-2</v>
      </c>
      <c r="L27" s="48"/>
      <c r="O27" s="48">
        <v>21</v>
      </c>
      <c r="P27" s="30">
        <v>0.51756133957433659</v>
      </c>
      <c r="Q27" s="48"/>
      <c r="R27" s="48"/>
      <c r="S27" s="48"/>
      <c r="U27" s="50">
        <v>0.21795328038668693</v>
      </c>
      <c r="V27" s="50">
        <v>55</v>
      </c>
      <c r="W27" s="58">
        <v>0.1076923076923077</v>
      </c>
      <c r="X27" s="53"/>
      <c r="Y27" s="48"/>
      <c r="Z27" s="48"/>
      <c r="AA27" s="48"/>
      <c r="AB27" s="48"/>
      <c r="AC27" s="48"/>
      <c r="AD27" s="48"/>
      <c r="AG27" s="30">
        <v>0.13159896649898173</v>
      </c>
      <c r="AH27" s="48">
        <f t="shared" si="6"/>
        <v>4.3593819008900803E-2</v>
      </c>
      <c r="AI27" s="48">
        <f t="shared" si="9"/>
        <v>3.8461538461538464E-2</v>
      </c>
      <c r="AJ27" s="53">
        <f t="shared" si="7"/>
        <v>4.3593819008900803E-2</v>
      </c>
      <c r="AN27" s="48"/>
      <c r="AO27" s="48"/>
      <c r="AP27" s="48" t="s">
        <v>81</v>
      </c>
      <c r="AQ27" s="63">
        <f t="shared" ref="AQ27:AW27" si="10">SUM(AQ4:AQ26)</f>
        <v>520</v>
      </c>
      <c r="AR27" s="65">
        <f>SUM(AR4:AR26)</f>
        <v>1</v>
      </c>
      <c r="AS27" s="66">
        <f>SUM(AS4:AS26)</f>
        <v>520</v>
      </c>
      <c r="AT27" s="63">
        <f t="shared" si="10"/>
        <v>520</v>
      </c>
      <c r="AU27" s="63">
        <f t="shared" si="10"/>
        <v>520</v>
      </c>
      <c r="AV27" s="66">
        <f>SUM(AV4:AV26)</f>
        <v>-2.6645352591003757E-15</v>
      </c>
      <c r="AW27" s="63">
        <f t="shared" si="10"/>
        <v>18.819597669878934</v>
      </c>
      <c r="BD27" s="50"/>
    </row>
    <row r="28" spans="1:56" x14ac:dyDescent="0.3">
      <c r="A28" s="48"/>
      <c r="C28">
        <v>2</v>
      </c>
      <c r="F28" s="48">
        <v>22</v>
      </c>
      <c r="G28">
        <v>7.8981902523880737E-2</v>
      </c>
      <c r="H28" s="48">
        <f t="shared" si="8"/>
        <v>1.0154146138938371</v>
      </c>
      <c r="J28">
        <v>0.44758445997497481</v>
      </c>
      <c r="K28" s="48">
        <f t="shared" si="5"/>
        <v>0.32155600868065559</v>
      </c>
      <c r="L28" s="48"/>
      <c r="O28" s="48">
        <v>22</v>
      </c>
      <c r="P28" s="30">
        <v>1.3369706225744928</v>
      </c>
      <c r="Q28" s="48"/>
      <c r="R28" s="48"/>
      <c r="S28" s="48"/>
      <c r="U28" s="50">
        <v>0.41946984288654632</v>
      </c>
      <c r="V28" s="50">
        <v>101</v>
      </c>
      <c r="W28" s="58">
        <v>0.30192307692307691</v>
      </c>
      <c r="X28" s="53"/>
      <c r="Y28" s="48"/>
      <c r="Z28" s="48"/>
      <c r="AA28" s="48"/>
      <c r="AB28" s="48"/>
      <c r="AC28" s="48"/>
      <c r="AD28" s="48"/>
      <c r="AG28" s="30">
        <v>0.13497400933434631</v>
      </c>
      <c r="AH28" s="48">
        <f t="shared" si="6"/>
        <v>4.5608586901415116E-2</v>
      </c>
      <c r="AI28" s="48">
        <f t="shared" si="9"/>
        <v>4.0384615384615387E-2</v>
      </c>
      <c r="AJ28" s="53">
        <f t="shared" si="7"/>
        <v>4.5608586901415116E-2</v>
      </c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BD28" s="50"/>
    </row>
    <row r="29" spans="1:56" x14ac:dyDescent="0.3">
      <c r="A29" s="48"/>
      <c r="C29">
        <v>3</v>
      </c>
      <c r="F29" s="48">
        <v>23</v>
      </c>
      <c r="G29">
        <v>0.13501388592181157</v>
      </c>
      <c r="H29" s="48">
        <f t="shared" si="8"/>
        <v>0.80095105886128537</v>
      </c>
      <c r="J29">
        <v>0.69365520187994023</v>
      </c>
      <c r="K29" s="48">
        <f t="shared" si="5"/>
        <v>0.14631210767888983</v>
      </c>
      <c r="L29" s="48"/>
      <c r="O29" s="48">
        <v>23</v>
      </c>
      <c r="P29" s="30">
        <v>0.94726316654017517</v>
      </c>
      <c r="Q29" s="48"/>
      <c r="R29" s="48"/>
      <c r="S29" s="48"/>
      <c r="U29" s="50">
        <v>0.62098640538640559</v>
      </c>
      <c r="V29" s="50">
        <v>79</v>
      </c>
      <c r="W29" s="58">
        <v>0.45384615384615384</v>
      </c>
      <c r="X29" s="53"/>
      <c r="Y29" s="48"/>
      <c r="Z29" s="48"/>
      <c r="AA29" s="48"/>
      <c r="AB29" s="48"/>
      <c r="AC29" s="48"/>
      <c r="AD29" s="48"/>
      <c r="AG29" s="30">
        <v>0.13540292952023955</v>
      </c>
      <c r="AH29" s="48">
        <f t="shared" si="6"/>
        <v>4.5867061003873388E-2</v>
      </c>
      <c r="AI29" s="48">
        <f t="shared" si="9"/>
        <v>4.230769230769231E-2</v>
      </c>
      <c r="AJ29" s="53">
        <f t="shared" si="7"/>
        <v>4.5867061003873388E-2</v>
      </c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BD29" s="50"/>
    </row>
    <row r="30" spans="1:56" x14ac:dyDescent="0.3">
      <c r="A30" s="48"/>
      <c r="C30">
        <v>1</v>
      </c>
      <c r="F30" s="48">
        <v>24</v>
      </c>
      <c r="G30">
        <v>0.57267983031708736</v>
      </c>
      <c r="H30" s="48">
        <f t="shared" si="8"/>
        <v>0.22297139151450501</v>
      </c>
      <c r="J30">
        <v>0.4617450483718375</v>
      </c>
      <c r="K30" s="48">
        <f t="shared" si="5"/>
        <v>0.30909695342919291</v>
      </c>
      <c r="L30" s="48"/>
      <c r="O30" s="48">
        <v>24</v>
      </c>
      <c r="P30" s="30">
        <v>0.53206834494369792</v>
      </c>
      <c r="Q30" s="48"/>
      <c r="R30" s="48"/>
      <c r="S30" s="48"/>
      <c r="U30" s="50">
        <v>0.82250296788626498</v>
      </c>
      <c r="V30" s="50">
        <v>65</v>
      </c>
      <c r="W30" s="58">
        <v>0.5788461538461539</v>
      </c>
      <c r="X30" s="53"/>
      <c r="Y30" s="48"/>
      <c r="Z30" s="48"/>
      <c r="AA30" s="48"/>
      <c r="AB30" s="48"/>
      <c r="AC30" s="48"/>
      <c r="AD30" s="48"/>
      <c r="AG30" s="30">
        <v>0.1371397240818186</v>
      </c>
      <c r="AH30" s="48">
        <f t="shared" si="6"/>
        <v>4.6919208382502964E-2</v>
      </c>
      <c r="AI30" s="48">
        <f t="shared" si="9"/>
        <v>4.4230769230769233E-2</v>
      </c>
      <c r="AJ30" s="53">
        <f t="shared" si="7"/>
        <v>4.6919208382502964E-2</v>
      </c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BD30" s="50"/>
    </row>
    <row r="31" spans="1:56" x14ac:dyDescent="0.3">
      <c r="C31">
        <v>2</v>
      </c>
      <c r="F31" s="48">
        <v>25</v>
      </c>
      <c r="G31">
        <v>0.36765648365733816</v>
      </c>
      <c r="H31" s="48">
        <f t="shared" si="8"/>
        <v>0.40024249803541245</v>
      </c>
      <c r="J31">
        <v>0.83144627216406752</v>
      </c>
      <c r="K31" s="48">
        <f t="shared" si="5"/>
        <v>7.3835439197669953E-2</v>
      </c>
      <c r="L31" s="48"/>
      <c r="O31" s="48">
        <v>25</v>
      </c>
      <c r="P31" s="30">
        <v>0.47407793723308239</v>
      </c>
      <c r="Q31" s="48"/>
      <c r="R31" s="48"/>
      <c r="S31" s="48"/>
      <c r="U31" s="50">
        <v>1.0240195303861244</v>
      </c>
      <c r="V31" s="50">
        <v>73</v>
      </c>
      <c r="W31" s="58">
        <v>0.71923076923076923</v>
      </c>
      <c r="X31" s="53"/>
      <c r="Y31" s="48"/>
      <c r="Z31" s="48"/>
      <c r="AA31" s="48"/>
      <c r="AB31" s="48"/>
      <c r="AC31" s="48"/>
      <c r="AD31" s="48"/>
      <c r="AG31" s="30">
        <v>0.14506565847044134</v>
      </c>
      <c r="AH31" s="48">
        <f t="shared" si="6"/>
        <v>5.1830913760663733E-2</v>
      </c>
      <c r="AI31" s="48">
        <f t="shared" si="9"/>
        <v>4.6153846153846156E-2</v>
      </c>
      <c r="AJ31" s="53">
        <f t="shared" si="7"/>
        <v>5.1830913760663733E-2</v>
      </c>
      <c r="AN31" s="48"/>
      <c r="AO31" s="48">
        <f>_xlfn.CHISQ.INV.RT(0.1,22)</f>
        <v>30.813282343953034</v>
      </c>
      <c r="AP31" s="48"/>
      <c r="AQ31" s="48"/>
      <c r="AR31" s="48"/>
      <c r="AS31" s="48"/>
      <c r="AT31" s="48"/>
      <c r="AU31" s="48"/>
      <c r="AV31" s="48"/>
      <c r="AW31" s="48"/>
      <c r="BD31" s="50"/>
    </row>
    <row r="32" spans="1:56" x14ac:dyDescent="0.3">
      <c r="C32">
        <v>3</v>
      </c>
      <c r="F32" s="48">
        <v>26</v>
      </c>
      <c r="G32">
        <v>0.38312936796166874</v>
      </c>
      <c r="H32" s="48">
        <f t="shared" si="8"/>
        <v>0.38375302859116273</v>
      </c>
      <c r="J32">
        <v>0.62184514908291877</v>
      </c>
      <c r="K32" s="48">
        <f t="shared" si="5"/>
        <v>0.19002566947843641</v>
      </c>
      <c r="L32" s="48"/>
      <c r="O32" s="48">
        <v>26</v>
      </c>
      <c r="P32" s="30">
        <v>0.57377869806959914</v>
      </c>
      <c r="Q32" s="48"/>
      <c r="R32" s="48"/>
      <c r="S32" s="48"/>
      <c r="U32" s="50">
        <v>1.2255360928859838</v>
      </c>
      <c r="V32" s="50">
        <v>45</v>
      </c>
      <c r="W32" s="58">
        <v>0.80576923076923079</v>
      </c>
      <c r="X32" s="53"/>
      <c r="Y32" s="48"/>
      <c r="Z32" s="48"/>
      <c r="AA32" s="48"/>
      <c r="AB32" s="48"/>
      <c r="AC32" s="48"/>
      <c r="AD32" s="48"/>
      <c r="AG32" s="30">
        <v>0.14861565922795716</v>
      </c>
      <c r="AH32" s="48">
        <f t="shared" si="6"/>
        <v>5.4087844480490754E-2</v>
      </c>
      <c r="AI32" s="48">
        <f t="shared" si="9"/>
        <v>4.807692307692308E-2</v>
      </c>
      <c r="AJ32" s="53">
        <f t="shared" si="7"/>
        <v>5.4087844480490754E-2</v>
      </c>
      <c r="BD32" s="50"/>
    </row>
    <row r="33" spans="3:56" x14ac:dyDescent="0.3">
      <c r="C33">
        <v>1</v>
      </c>
      <c r="F33" s="48">
        <v>27</v>
      </c>
      <c r="G33">
        <v>0.4629963072603534</v>
      </c>
      <c r="H33" s="48">
        <f t="shared" si="8"/>
        <v>0.30801448024291644</v>
      </c>
      <c r="J33">
        <v>0.28803369243446147</v>
      </c>
      <c r="K33" s="48">
        <f t="shared" si="5"/>
        <v>0.4978711272276205</v>
      </c>
      <c r="L33" s="48"/>
      <c r="O33" s="48">
        <v>27</v>
      </c>
      <c r="P33" s="30">
        <v>0.80588560747053695</v>
      </c>
      <c r="Q33" s="48"/>
      <c r="R33" s="48"/>
      <c r="S33" s="48"/>
      <c r="U33" s="50">
        <v>1.4270526553858431</v>
      </c>
      <c r="V33" s="50">
        <v>35</v>
      </c>
      <c r="W33" s="58">
        <v>0.87307692307692308</v>
      </c>
      <c r="X33" s="53"/>
      <c r="Y33" s="48"/>
      <c r="Z33" s="48"/>
      <c r="AA33" s="48"/>
      <c r="AB33" s="48"/>
      <c r="AC33" s="48"/>
      <c r="AD33" s="48"/>
      <c r="AG33" s="30">
        <v>0.15130606646920577</v>
      </c>
      <c r="AH33" s="48">
        <f t="shared" si="6"/>
        <v>5.5821067644077793E-2</v>
      </c>
      <c r="AI33" s="48">
        <f t="shared" si="9"/>
        <v>0.05</v>
      </c>
      <c r="AJ33" s="53">
        <f t="shared" si="7"/>
        <v>5.5821067644077793E-2</v>
      </c>
      <c r="BD33" s="50"/>
    </row>
    <row r="34" spans="3:56" x14ac:dyDescent="0.3">
      <c r="C34">
        <v>2</v>
      </c>
      <c r="F34" s="48">
        <v>28</v>
      </c>
      <c r="G34">
        <v>0.36164433729056672</v>
      </c>
      <c r="H34" s="48">
        <f t="shared" si="8"/>
        <v>0.40683761751684261</v>
      </c>
      <c r="J34">
        <v>0.46958830530716877</v>
      </c>
      <c r="K34" s="48">
        <f t="shared" si="5"/>
        <v>0.30235956571920231</v>
      </c>
      <c r="L34" s="48"/>
      <c r="O34" s="48">
        <v>28</v>
      </c>
      <c r="P34" s="30">
        <v>0.70919718323604486</v>
      </c>
      <c r="Q34" s="48"/>
      <c r="R34" s="48"/>
      <c r="S34" s="48"/>
      <c r="U34" s="50">
        <v>1.6285692178857025</v>
      </c>
      <c r="V34" s="50">
        <v>22</v>
      </c>
      <c r="W34" s="58">
        <v>0.91538461538461535</v>
      </c>
      <c r="X34" s="53"/>
      <c r="Y34" s="48"/>
      <c r="Z34" s="48"/>
      <c r="AA34" s="48"/>
      <c r="AB34" s="48"/>
      <c r="AC34" s="48"/>
      <c r="AD34" s="48"/>
      <c r="AG34" s="30">
        <v>0.15308473183105187</v>
      </c>
      <c r="AH34" s="48">
        <f t="shared" si="6"/>
        <v>5.6977526565731518E-2</v>
      </c>
      <c r="AI34" s="48">
        <f t="shared" si="9"/>
        <v>5.1923076923076926E-2</v>
      </c>
      <c r="AJ34" s="53">
        <f t="shared" si="7"/>
        <v>5.6977526565731518E-2</v>
      </c>
      <c r="BD34" s="50"/>
    </row>
    <row r="35" spans="3:56" x14ac:dyDescent="0.3">
      <c r="C35">
        <v>3</v>
      </c>
      <c r="F35" s="48">
        <v>29</v>
      </c>
      <c r="G35">
        <v>0.19986571855830562</v>
      </c>
      <c r="H35" s="48">
        <f t="shared" si="8"/>
        <v>0.64404381805493205</v>
      </c>
      <c r="J35">
        <v>6.9277016510513626E-3</v>
      </c>
      <c r="K35" s="48">
        <f t="shared" si="5"/>
        <v>1.9888908691495923</v>
      </c>
      <c r="L35" s="48"/>
      <c r="O35" s="48">
        <v>29</v>
      </c>
      <c r="P35" s="30">
        <v>2.6329346872045245</v>
      </c>
      <c r="Q35" s="48"/>
      <c r="R35" s="48"/>
      <c r="S35" s="48"/>
      <c r="U35" s="50">
        <v>1.8300857803855619</v>
      </c>
      <c r="V35" s="50">
        <v>13</v>
      </c>
      <c r="W35" s="58">
        <v>0.94038461538461537</v>
      </c>
      <c r="X35" s="53"/>
      <c r="Y35" s="48"/>
      <c r="Z35" s="48"/>
      <c r="AA35" s="48"/>
      <c r="AB35" s="48"/>
      <c r="AC35" s="48"/>
      <c r="AD35" s="48"/>
      <c r="AG35" s="30">
        <v>0.15442140014607347</v>
      </c>
      <c r="AH35" s="48">
        <f t="shared" si="6"/>
        <v>5.7852090041323745E-2</v>
      </c>
      <c r="AI35" s="48">
        <f t="shared" si="9"/>
        <v>5.3846153846153849E-2</v>
      </c>
      <c r="AJ35" s="53">
        <f t="shared" si="7"/>
        <v>5.7852090041323745E-2</v>
      </c>
      <c r="BD35" s="50"/>
    </row>
    <row r="36" spans="3:56" ht="15" thickBot="1" x14ac:dyDescent="0.35">
      <c r="C36">
        <v>1</v>
      </c>
      <c r="F36" s="48">
        <v>30</v>
      </c>
      <c r="G36">
        <v>0.73638111514633631</v>
      </c>
      <c r="H36" s="48">
        <f t="shared" si="8"/>
        <v>0.12240298991328205</v>
      </c>
      <c r="J36">
        <v>0.78121280556657613</v>
      </c>
      <c r="K36" s="48">
        <f t="shared" si="5"/>
        <v>9.8763075175858722E-2</v>
      </c>
      <c r="L36" s="48"/>
      <c r="O36" s="48">
        <v>30</v>
      </c>
      <c r="P36" s="30">
        <v>0.22116606508914077</v>
      </c>
      <c r="Q36" s="48"/>
      <c r="R36" s="48"/>
      <c r="S36" s="48"/>
      <c r="U36" s="50">
        <v>2.0316023428854209</v>
      </c>
      <c r="V36" s="50">
        <v>10</v>
      </c>
      <c r="W36" s="58">
        <v>0.95961538461538465</v>
      </c>
      <c r="X36" s="53"/>
      <c r="Y36" s="48"/>
      <c r="Z36" s="48"/>
      <c r="AA36" s="48"/>
      <c r="AB36" s="48"/>
      <c r="AC36" s="48"/>
      <c r="AD36" s="48"/>
      <c r="AG36" s="30">
        <v>0.15649691598600948</v>
      </c>
      <c r="AH36" s="48">
        <f t="shared" si="6"/>
        <v>5.9219292166022064E-2</v>
      </c>
      <c r="AI36" s="48">
        <f t="shared" si="9"/>
        <v>5.5769230769230772E-2</v>
      </c>
      <c r="AJ36" s="53">
        <f t="shared" si="7"/>
        <v>5.9219292166022064E-2</v>
      </c>
      <c r="BD36" s="3"/>
    </row>
    <row r="37" spans="3:56" x14ac:dyDescent="0.3">
      <c r="C37">
        <v>2</v>
      </c>
      <c r="F37" s="48">
        <v>31</v>
      </c>
      <c r="G37">
        <v>0.51197851496932889</v>
      </c>
      <c r="H37" s="48">
        <f t="shared" si="8"/>
        <v>0.26778904710945117</v>
      </c>
      <c r="J37">
        <v>0.90267647328104494</v>
      </c>
      <c r="K37" s="48">
        <f t="shared" si="5"/>
        <v>4.0956427851467803E-2</v>
      </c>
      <c r="L37" s="48"/>
      <c r="O37" s="48">
        <v>31</v>
      </c>
      <c r="P37" s="30">
        <v>0.30874547496091898</v>
      </c>
      <c r="Q37" s="48"/>
      <c r="R37" s="48"/>
      <c r="S37" s="48"/>
      <c r="U37" s="50">
        <v>2.2331189053852802</v>
      </c>
      <c r="V37" s="50">
        <v>7</v>
      </c>
      <c r="W37" s="58">
        <v>0.97307692307692306</v>
      </c>
      <c r="X37" s="53"/>
      <c r="Y37" s="48"/>
      <c r="Z37" s="48"/>
      <c r="AA37" s="48"/>
      <c r="AB37" s="48"/>
      <c r="AC37" s="48"/>
      <c r="AD37" s="48"/>
      <c r="AG37" s="30">
        <v>0.15815725689974028</v>
      </c>
      <c r="AH37" s="48">
        <f t="shared" si="6"/>
        <v>6.0320993308515258E-2</v>
      </c>
      <c r="AI37" s="48">
        <f t="shared" si="9"/>
        <v>5.7692307692307696E-2</v>
      </c>
      <c r="AJ37" s="53">
        <f t="shared" si="7"/>
        <v>6.0320993308515258E-2</v>
      </c>
    </row>
    <row r="38" spans="3:56" x14ac:dyDescent="0.3">
      <c r="C38">
        <v>3</v>
      </c>
      <c r="F38" s="48">
        <v>32</v>
      </c>
      <c r="G38">
        <v>0.91418195135349589</v>
      </c>
      <c r="H38" s="48">
        <f t="shared" si="8"/>
        <v>3.589026233494344E-2</v>
      </c>
      <c r="J38">
        <v>0.89660328989532156</v>
      </c>
      <c r="K38" s="48">
        <f t="shared" si="5"/>
        <v>4.3656711186591861E-2</v>
      </c>
      <c r="L38" s="48"/>
      <c r="O38" s="48">
        <v>32</v>
      </c>
      <c r="P38" s="30">
        <v>7.9546973521535308E-2</v>
      </c>
      <c r="Q38" s="48"/>
      <c r="R38" s="48"/>
      <c r="S38" s="48"/>
      <c r="U38" s="50">
        <v>2.4346354678851396</v>
      </c>
      <c r="V38" s="50">
        <v>4</v>
      </c>
      <c r="W38" s="58">
        <v>0.98076923076923073</v>
      </c>
      <c r="X38" s="53"/>
      <c r="Y38" s="53"/>
      <c r="Z38" s="53"/>
      <c r="AA38" s="53"/>
      <c r="AB38" s="53"/>
      <c r="AC38" s="53"/>
      <c r="AD38" s="53"/>
      <c r="AE38" s="53"/>
      <c r="AG38" s="30">
        <v>0.16262753748698167</v>
      </c>
      <c r="AH38" s="48">
        <f t="shared" si="6"/>
        <v>6.3321853302403697E-2</v>
      </c>
      <c r="AI38" s="48">
        <f t="shared" si="9"/>
        <v>5.9615384615384619E-2</v>
      </c>
      <c r="AJ38" s="53">
        <f t="shared" si="7"/>
        <v>6.3321853302403697E-2</v>
      </c>
    </row>
    <row r="39" spans="3:56" x14ac:dyDescent="0.3">
      <c r="C39">
        <v>1</v>
      </c>
      <c r="F39" s="48">
        <v>33</v>
      </c>
      <c r="G39">
        <v>0.36768700216681416</v>
      </c>
      <c r="H39" s="48">
        <f t="shared" si="8"/>
        <v>0.40020929612628364</v>
      </c>
      <c r="J39">
        <v>0.26700643940549945</v>
      </c>
      <c r="K39" s="48">
        <f t="shared" si="5"/>
        <v>0.52819300129964764</v>
      </c>
      <c r="L39" s="48"/>
      <c r="O39" s="48">
        <v>33</v>
      </c>
      <c r="P39" s="30">
        <v>0.92840229742593128</v>
      </c>
      <c r="Q39" s="48"/>
      <c r="R39" s="48"/>
      <c r="S39" s="48"/>
      <c r="U39" s="50">
        <v>2.636152030384999</v>
      </c>
      <c r="V39" s="50">
        <v>4</v>
      </c>
      <c r="W39" s="58">
        <v>0.9884615384615385</v>
      </c>
      <c r="Y39" s="53"/>
      <c r="Z39" s="53"/>
      <c r="AA39" s="53"/>
      <c r="AB39" s="53"/>
      <c r="AC39" s="53"/>
      <c r="AD39" s="53"/>
      <c r="AE39" s="53"/>
      <c r="AG39" s="30">
        <v>0.16566574541030396</v>
      </c>
      <c r="AH39" s="48">
        <f t="shared" si="6"/>
        <v>6.5389638942387696E-2</v>
      </c>
      <c r="AI39" s="48">
        <f t="shared" si="9"/>
        <v>6.1538461538461542E-2</v>
      </c>
      <c r="AJ39" s="53">
        <f t="shared" si="7"/>
        <v>6.5389638942387696E-2</v>
      </c>
    </row>
    <row r="40" spans="3:56" x14ac:dyDescent="0.3">
      <c r="C40">
        <v>2</v>
      </c>
      <c r="F40" s="48">
        <v>34</v>
      </c>
      <c r="G40">
        <v>0.98529007843256933</v>
      </c>
      <c r="H40" s="48">
        <f t="shared" si="8"/>
        <v>5.9276741179266155E-3</v>
      </c>
      <c r="J40">
        <v>0.31730094302194278</v>
      </c>
      <c r="K40" s="48">
        <f t="shared" si="5"/>
        <v>0.45916184335096555</v>
      </c>
      <c r="L40" s="48"/>
      <c r="O40" s="48">
        <v>34</v>
      </c>
      <c r="P40" s="30">
        <v>0.46508951746889216</v>
      </c>
      <c r="Q40" s="48"/>
      <c r="R40" s="48"/>
      <c r="S40" s="48"/>
      <c r="U40" s="50">
        <v>2.8376685928848584</v>
      </c>
      <c r="V40" s="50">
        <v>2</v>
      </c>
      <c r="W40" s="58">
        <v>0.99230769230769234</v>
      </c>
      <c r="Y40" s="20"/>
      <c r="Z40" s="20"/>
      <c r="AA40" s="20"/>
      <c r="AB40" s="53"/>
      <c r="AC40" s="20"/>
      <c r="AD40" s="20"/>
      <c r="AE40" s="53"/>
      <c r="AG40" s="30">
        <v>0.16904238937256605</v>
      </c>
      <c r="AH40" s="48">
        <f t="shared" si="6"/>
        <v>6.7713950357211283E-2</v>
      </c>
      <c r="AI40" s="48">
        <f t="shared" si="9"/>
        <v>6.3461538461538458E-2</v>
      </c>
      <c r="AJ40" s="53">
        <f t="shared" si="7"/>
        <v>6.7713950357211283E-2</v>
      </c>
    </row>
    <row r="41" spans="3:56" x14ac:dyDescent="0.3">
      <c r="C41">
        <v>3</v>
      </c>
      <c r="F41" s="48">
        <v>35</v>
      </c>
      <c r="G41">
        <v>0.82268745994445636</v>
      </c>
      <c r="H41" s="48">
        <f t="shared" si="8"/>
        <v>7.8071562994064647E-2</v>
      </c>
      <c r="J41">
        <v>0.52702414014099552</v>
      </c>
      <c r="K41" s="48">
        <f t="shared" si="5"/>
        <v>0.25620356990828552</v>
      </c>
      <c r="L41" s="48"/>
      <c r="O41" s="48">
        <v>35</v>
      </c>
      <c r="P41" s="30">
        <v>0.33427513290235017</v>
      </c>
      <c r="Q41" s="48"/>
      <c r="R41" s="48"/>
      <c r="S41" s="48"/>
      <c r="U41" s="50">
        <v>3.0391851553847178</v>
      </c>
      <c r="V41" s="50">
        <v>3</v>
      </c>
      <c r="W41" s="58">
        <v>0.99807692307692308</v>
      </c>
      <c r="Y41" s="50"/>
      <c r="Z41" s="50"/>
      <c r="AA41" s="58"/>
      <c r="AB41" s="53"/>
      <c r="AC41" s="50"/>
      <c r="AD41" s="50"/>
      <c r="AE41" s="53"/>
      <c r="AG41" s="30">
        <v>0.17541077396116603</v>
      </c>
      <c r="AH41" s="48">
        <f t="shared" si="6"/>
        <v>7.2170514145899478E-2</v>
      </c>
      <c r="AI41" s="48">
        <f t="shared" si="9"/>
        <v>6.5384615384615374E-2</v>
      </c>
      <c r="AJ41" s="53">
        <f t="shared" si="7"/>
        <v>7.2170514145899478E-2</v>
      </c>
    </row>
    <row r="42" spans="3:56" x14ac:dyDescent="0.3">
      <c r="C42">
        <v>1</v>
      </c>
      <c r="F42" s="48">
        <v>36</v>
      </c>
      <c r="G42">
        <v>0.8665120395519883</v>
      </c>
      <c r="H42" s="48">
        <f t="shared" si="8"/>
        <v>5.7311710184094256E-2</v>
      </c>
      <c r="J42">
        <v>0.78038880581072423</v>
      </c>
      <c r="K42" s="48">
        <f t="shared" si="5"/>
        <v>9.9185205801915227E-2</v>
      </c>
      <c r="L42" s="48"/>
      <c r="O42" s="48">
        <v>36</v>
      </c>
      <c r="P42" s="30">
        <v>0.15649691598600948</v>
      </c>
      <c r="Q42" s="48"/>
      <c r="R42" s="48"/>
      <c r="S42" s="48"/>
      <c r="U42" s="50">
        <v>3.2407017178845772</v>
      </c>
      <c r="V42" s="50">
        <v>0</v>
      </c>
      <c r="W42" s="58">
        <v>0.99807692307692308</v>
      </c>
      <c r="Y42" s="50"/>
      <c r="Z42" s="50"/>
      <c r="AA42" s="58"/>
      <c r="AB42" s="53"/>
      <c r="AC42" s="50"/>
      <c r="AD42" s="50"/>
      <c r="AE42" s="53"/>
      <c r="AG42" s="30">
        <v>0.18106977336484625</v>
      </c>
      <c r="AH42" s="48">
        <f t="shared" si="6"/>
        <v>7.620781350708894E-2</v>
      </c>
      <c r="AI42" s="48">
        <f t="shared" si="9"/>
        <v>6.7307692307692291E-2</v>
      </c>
      <c r="AJ42" s="53">
        <f t="shared" si="7"/>
        <v>7.620781350708894E-2</v>
      </c>
    </row>
    <row r="43" spans="3:56" x14ac:dyDescent="0.3">
      <c r="C43">
        <v>2</v>
      </c>
      <c r="F43" s="48">
        <v>37</v>
      </c>
      <c r="G43">
        <v>0.68742942594683676</v>
      </c>
      <c r="H43" s="48">
        <f t="shared" si="8"/>
        <v>0.14991844315153807</v>
      </c>
      <c r="J43">
        <v>0.9796136356700339</v>
      </c>
      <c r="K43" s="48">
        <f t="shared" si="5"/>
        <v>8.2388137482022061E-3</v>
      </c>
      <c r="L43" s="48"/>
      <c r="O43" s="48">
        <v>37</v>
      </c>
      <c r="P43" s="30">
        <v>0.15815725689974028</v>
      </c>
      <c r="Q43" s="48"/>
      <c r="R43" s="48"/>
      <c r="S43" s="48"/>
      <c r="U43" s="50">
        <v>3.4422182803844366</v>
      </c>
      <c r="V43" s="50">
        <v>0</v>
      </c>
      <c r="W43" s="58">
        <v>0.99807692307692308</v>
      </c>
      <c r="Y43" s="50"/>
      <c r="Z43" s="50"/>
      <c r="AA43" s="58"/>
      <c r="AB43" s="53"/>
      <c r="AC43" s="50"/>
      <c r="AD43" s="50"/>
      <c r="AE43" s="53"/>
      <c r="AG43" s="30">
        <v>0.18910396129830109</v>
      </c>
      <c r="AH43" s="48">
        <f t="shared" si="6"/>
        <v>8.2058648379673582E-2</v>
      </c>
      <c r="AI43" s="48">
        <f t="shared" si="9"/>
        <v>6.9230769230769207E-2</v>
      </c>
      <c r="AJ43" s="53">
        <f t="shared" si="7"/>
        <v>8.2058648379673582E-2</v>
      </c>
    </row>
    <row r="44" spans="3:56" x14ac:dyDescent="0.3">
      <c r="C44">
        <v>3</v>
      </c>
      <c r="F44" s="48">
        <v>38</v>
      </c>
      <c r="G44">
        <v>5.5848872341074862E-3</v>
      </c>
      <c r="H44" s="48">
        <f t="shared" si="8"/>
        <v>2.0750764150055852</v>
      </c>
      <c r="J44">
        <v>0.18338572344126713</v>
      </c>
      <c r="K44" s="48">
        <f t="shared" si="5"/>
        <v>0.67846542640858232</v>
      </c>
      <c r="L44" s="48"/>
      <c r="O44" s="48">
        <v>38</v>
      </c>
      <c r="P44" s="30">
        <v>2.7535418414141675</v>
      </c>
      <c r="Q44" s="48"/>
      <c r="R44" s="48"/>
      <c r="S44" s="48"/>
      <c r="U44" s="50">
        <v>3.6437348428842959</v>
      </c>
      <c r="V44" s="50">
        <v>0</v>
      </c>
      <c r="W44" s="58">
        <v>0.99807692307692308</v>
      </c>
      <c r="Y44" s="50"/>
      <c r="Z44" s="50"/>
      <c r="AA44" s="58"/>
      <c r="AB44" s="53"/>
      <c r="AC44" s="50"/>
      <c r="AD44" s="50"/>
      <c r="AE44" s="53"/>
      <c r="AG44" s="30">
        <v>0.19021787981446231</v>
      </c>
      <c r="AH44" s="48">
        <f t="shared" si="6"/>
        <v>8.2880491861256789E-2</v>
      </c>
      <c r="AI44" s="48">
        <f t="shared" si="9"/>
        <v>7.1153846153846123E-2</v>
      </c>
      <c r="AJ44" s="53">
        <f t="shared" si="7"/>
        <v>8.2880491861256789E-2</v>
      </c>
    </row>
    <row r="45" spans="3:56" x14ac:dyDescent="0.3">
      <c r="C45">
        <v>1</v>
      </c>
      <c r="F45" s="48">
        <v>39</v>
      </c>
      <c r="G45">
        <v>0.29371013519699696</v>
      </c>
      <c r="H45" s="48">
        <f t="shared" si="8"/>
        <v>0.49006477308034768</v>
      </c>
      <c r="J45">
        <v>0.63014618366038999</v>
      </c>
      <c r="K45" s="48">
        <f t="shared" si="5"/>
        <v>0.18472137958277365</v>
      </c>
      <c r="L45" s="48"/>
      <c r="O45" s="48">
        <v>39</v>
      </c>
      <c r="P45" s="30">
        <v>0.67478615266312136</v>
      </c>
      <c r="Q45" s="48"/>
      <c r="R45" s="48"/>
      <c r="S45" s="48"/>
      <c r="U45" s="50">
        <v>3.8452514053841553</v>
      </c>
      <c r="V45" s="50">
        <v>0</v>
      </c>
      <c r="W45" s="58">
        <v>0.99807692307692308</v>
      </c>
      <c r="Y45" s="50"/>
      <c r="Z45" s="50"/>
      <c r="AA45" s="58"/>
      <c r="AB45" s="53"/>
      <c r="AC45" s="50"/>
      <c r="AD45" s="50"/>
      <c r="AE45" s="53"/>
      <c r="AG45" s="30">
        <v>0.19261054211745801</v>
      </c>
      <c r="AH45" s="48">
        <f t="shared" si="6"/>
        <v>8.4654306377005994E-2</v>
      </c>
      <c r="AI45" s="48">
        <f t="shared" si="9"/>
        <v>7.3076923076923039E-2</v>
      </c>
      <c r="AJ45" s="53">
        <f t="shared" si="7"/>
        <v>8.4654306377005994E-2</v>
      </c>
    </row>
    <row r="46" spans="3:56" x14ac:dyDescent="0.3">
      <c r="C46">
        <v>2</v>
      </c>
      <c r="F46" s="48">
        <v>40</v>
      </c>
      <c r="G46">
        <v>0.44511246070741906</v>
      </c>
      <c r="H46" s="48">
        <f t="shared" si="8"/>
        <v>0.32377132322142482</v>
      </c>
      <c r="J46">
        <v>0.228308969389935</v>
      </c>
      <c r="K46" s="48">
        <f t="shared" si="5"/>
        <v>0.5908221753931916</v>
      </c>
      <c r="L46" s="48"/>
      <c r="O46" s="48">
        <v>40</v>
      </c>
      <c r="P46" s="30">
        <v>0.91459349861461647</v>
      </c>
      <c r="Q46" s="48"/>
      <c r="R46" s="48"/>
      <c r="S46" s="48"/>
      <c r="U46" s="50">
        <v>4.0467679678840147</v>
      </c>
      <c r="V46" s="50">
        <v>0</v>
      </c>
      <c r="W46" s="58">
        <v>0.99807692307692308</v>
      </c>
      <c r="Y46" s="50"/>
      <c r="Z46" s="50"/>
      <c r="AA46" s="58"/>
      <c r="AB46" s="53"/>
      <c r="AC46" s="50"/>
      <c r="AD46" s="50"/>
      <c r="AE46" s="53"/>
      <c r="AG46" s="30">
        <v>0.19309925364943883</v>
      </c>
      <c r="AH46" s="48">
        <f t="shared" si="6"/>
        <v>8.5018031791510129E-2</v>
      </c>
      <c r="AI46" s="48">
        <f t="shared" si="9"/>
        <v>7.4999999999999956E-2</v>
      </c>
      <c r="AJ46" s="53">
        <f t="shared" si="7"/>
        <v>8.5018031791510129E-2</v>
      </c>
    </row>
    <row r="47" spans="3:56" x14ac:dyDescent="0.3">
      <c r="C47">
        <v>3</v>
      </c>
      <c r="F47" s="48">
        <v>41</v>
      </c>
      <c r="G47">
        <v>0.21256141850032045</v>
      </c>
      <c r="H47" s="48">
        <f t="shared" si="8"/>
        <v>0.61940972165659114</v>
      </c>
      <c r="J47">
        <v>0.78020569475386825</v>
      </c>
      <c r="K47" s="48">
        <f t="shared" si="5"/>
        <v>9.9279073136513699E-2</v>
      </c>
      <c r="L47" s="48"/>
      <c r="O47" s="48">
        <v>41</v>
      </c>
      <c r="P47" s="30">
        <v>0.71868879479310488</v>
      </c>
      <c r="Q47" s="48"/>
      <c r="R47" s="48"/>
      <c r="S47" s="48"/>
      <c r="U47" s="50">
        <v>4.2482845303838745</v>
      </c>
      <c r="V47" s="50">
        <v>0</v>
      </c>
      <c r="W47" s="58">
        <v>0.99807692307692308</v>
      </c>
      <c r="Y47" s="50"/>
      <c r="Z47" s="50"/>
      <c r="AA47" s="58"/>
      <c r="AB47" s="53"/>
      <c r="AC47" s="50"/>
      <c r="AD47" s="50"/>
      <c r="AE47" s="53"/>
      <c r="AG47" s="30">
        <v>0.1943059965188515</v>
      </c>
      <c r="AH47" s="48">
        <f t="shared" si="6"/>
        <v>8.5918191969745705E-2</v>
      </c>
      <c r="AI47" s="48">
        <f t="shared" si="9"/>
        <v>7.6923076923076872E-2</v>
      </c>
      <c r="AJ47" s="53">
        <f t="shared" si="7"/>
        <v>8.5918191969745705E-2</v>
      </c>
    </row>
    <row r="48" spans="3:56" ht="15" thickBot="1" x14ac:dyDescent="0.35">
      <c r="C48">
        <v>1</v>
      </c>
      <c r="F48" s="48">
        <v>42</v>
      </c>
      <c r="G48">
        <v>0.93820001831110567</v>
      </c>
      <c r="H48" s="48">
        <f t="shared" si="8"/>
        <v>2.5516845428202577E-2</v>
      </c>
      <c r="J48">
        <v>0.10040589617603077</v>
      </c>
      <c r="K48" s="48">
        <f t="shared" si="5"/>
        <v>0.91941373863838649</v>
      </c>
      <c r="L48" s="48"/>
      <c r="O48" s="48">
        <v>42</v>
      </c>
      <c r="P48" s="30">
        <v>0.94493058406658903</v>
      </c>
      <c r="Q48" s="48"/>
      <c r="R48" s="48"/>
      <c r="S48" s="48"/>
      <c r="U48" s="3" t="s">
        <v>31</v>
      </c>
      <c r="V48" s="3">
        <v>1</v>
      </c>
      <c r="W48" s="59">
        <v>1</v>
      </c>
      <c r="Y48" s="50"/>
      <c r="Z48" s="50"/>
      <c r="AA48" s="58"/>
      <c r="AB48" s="53"/>
      <c r="AC48" s="50"/>
      <c r="AD48" s="50"/>
      <c r="AE48" s="53"/>
      <c r="AG48" s="30">
        <v>0.19583974046778713</v>
      </c>
      <c r="AH48" s="48">
        <f t="shared" si="6"/>
        <v>8.7066428207740243E-2</v>
      </c>
      <c r="AI48" s="48">
        <f t="shared" si="9"/>
        <v>7.8846153846153788E-2</v>
      </c>
      <c r="AJ48" s="53">
        <f t="shared" si="7"/>
        <v>8.7066428207740243E-2</v>
      </c>
    </row>
    <row r="49" spans="3:36" x14ac:dyDescent="0.3">
      <c r="C49">
        <v>2</v>
      </c>
      <c r="F49" s="48">
        <v>43</v>
      </c>
      <c r="G49">
        <v>9.8818933683278903E-2</v>
      </c>
      <c r="H49" s="48">
        <f t="shared" si="8"/>
        <v>0.9257864224471215</v>
      </c>
      <c r="J49">
        <v>0.6667378765221107</v>
      </c>
      <c r="K49" s="48">
        <f t="shared" si="5"/>
        <v>0.16214331961171644</v>
      </c>
      <c r="L49" s="48"/>
      <c r="O49" s="48">
        <v>43</v>
      </c>
      <c r="P49" s="30">
        <v>1.0879297420588379</v>
      </c>
      <c r="Q49" s="48"/>
      <c r="R49" s="48"/>
      <c r="S49" s="48"/>
      <c r="Y49" s="50"/>
      <c r="Z49" s="50"/>
      <c r="AA49" s="58"/>
      <c r="AB49" s="53"/>
      <c r="AC49" s="50"/>
      <c r="AD49" s="50"/>
      <c r="AE49" s="53"/>
      <c r="AG49" s="30">
        <v>0.19722571331921071</v>
      </c>
      <c r="AH49" s="48">
        <f t="shared" si="6"/>
        <v>8.8107992917278111E-2</v>
      </c>
      <c r="AI49" s="48">
        <f t="shared" si="9"/>
        <v>8.0769230769230704E-2</v>
      </c>
      <c r="AJ49" s="53">
        <f t="shared" si="7"/>
        <v>8.8107992917278111E-2</v>
      </c>
    </row>
    <row r="50" spans="3:36" x14ac:dyDescent="0.3">
      <c r="C50">
        <v>3</v>
      </c>
      <c r="F50" s="48">
        <v>44</v>
      </c>
      <c r="G50">
        <v>0.84038819544053467</v>
      </c>
      <c r="H50" s="48">
        <f t="shared" si="8"/>
        <v>6.9556542587273298E-2</v>
      </c>
      <c r="J50">
        <v>0.5229956968901639</v>
      </c>
      <c r="K50" s="48">
        <f t="shared" si="5"/>
        <v>0.25927281707781391</v>
      </c>
      <c r="L50" s="48"/>
      <c r="O50" s="48">
        <v>44</v>
      </c>
      <c r="P50" s="30">
        <v>0.3288293596650872</v>
      </c>
      <c r="Q50" s="48"/>
      <c r="R50" s="48"/>
      <c r="S50" s="48"/>
      <c r="Y50" s="50"/>
      <c r="Z50" s="50"/>
      <c r="AA50" s="58"/>
      <c r="AB50" s="53"/>
      <c r="AC50" s="50"/>
      <c r="AD50" s="50"/>
      <c r="AE50" s="53"/>
      <c r="AG50" s="30">
        <v>0.19944656684292933</v>
      </c>
      <c r="AH50" s="48">
        <f t="shared" si="6"/>
        <v>8.9784708381220102E-2</v>
      </c>
      <c r="AI50" s="48">
        <f t="shared" si="9"/>
        <v>8.2692307692307621E-2</v>
      </c>
      <c r="AJ50" s="53">
        <f t="shared" si="7"/>
        <v>8.9784708381220102E-2</v>
      </c>
    </row>
    <row r="51" spans="3:36" x14ac:dyDescent="0.3">
      <c r="C51">
        <v>1</v>
      </c>
      <c r="F51" s="48">
        <v>45</v>
      </c>
      <c r="G51">
        <v>0.73778496658223214</v>
      </c>
      <c r="H51" s="48">
        <f t="shared" si="8"/>
        <v>0.12164114801355552</v>
      </c>
      <c r="J51">
        <v>0.38001647999511706</v>
      </c>
      <c r="K51" s="48">
        <f t="shared" si="5"/>
        <v>0.38701626351755403</v>
      </c>
      <c r="L51" s="48"/>
      <c r="O51" s="48">
        <v>45</v>
      </c>
      <c r="P51" s="30">
        <v>0.50865741153110955</v>
      </c>
      <c r="Q51" s="48"/>
      <c r="R51" s="48"/>
      <c r="S51" s="48"/>
      <c r="Y51" s="50"/>
      <c r="Z51" s="50"/>
      <c r="AA51" s="58"/>
      <c r="AB51" s="53"/>
      <c r="AC51" s="50"/>
      <c r="AD51" s="50"/>
      <c r="AE51" s="53"/>
      <c r="AG51" s="30">
        <v>0.20026852259316577</v>
      </c>
      <c r="AH51" s="48">
        <f t="shared" si="6"/>
        <v>9.0407662700789038E-2</v>
      </c>
      <c r="AI51" s="48">
        <f t="shared" si="9"/>
        <v>8.4615384615384537E-2</v>
      </c>
      <c r="AJ51" s="53">
        <f t="shared" si="7"/>
        <v>9.0407662700789038E-2</v>
      </c>
    </row>
    <row r="52" spans="3:36" x14ac:dyDescent="0.3">
      <c r="C52">
        <v>2</v>
      </c>
      <c r="F52" s="48">
        <v>46</v>
      </c>
      <c r="G52">
        <v>0.8018738364818262</v>
      </c>
      <c r="H52" s="48">
        <f t="shared" si="8"/>
        <v>8.8321597844092811E-2</v>
      </c>
      <c r="J52">
        <v>0.75743888668477433</v>
      </c>
      <c r="K52" s="48">
        <f t="shared" si="5"/>
        <v>0.1111249689988365</v>
      </c>
      <c r="L52" s="48"/>
      <c r="O52" s="48">
        <v>46</v>
      </c>
      <c r="P52" s="30">
        <v>0.19944656684292933</v>
      </c>
      <c r="Q52" s="48"/>
      <c r="R52" s="48"/>
      <c r="S52" s="48"/>
      <c r="Y52" s="50"/>
      <c r="Z52" s="50"/>
      <c r="AA52" s="58"/>
      <c r="AB52" s="53"/>
      <c r="AC52" s="50"/>
      <c r="AD52" s="50"/>
      <c r="AE52" s="53"/>
      <c r="AG52" s="30">
        <v>0.20386220935105515</v>
      </c>
      <c r="AH52" s="48">
        <f t="shared" si="6"/>
        <v>9.3146196546358251E-2</v>
      </c>
      <c r="AI52" s="48">
        <f t="shared" si="9"/>
        <v>8.6538461538461453E-2</v>
      </c>
      <c r="AJ52" s="53">
        <f t="shared" si="7"/>
        <v>9.3146196546358251E-2</v>
      </c>
    </row>
    <row r="53" spans="3:36" x14ac:dyDescent="0.3">
      <c r="C53">
        <v>3</v>
      </c>
      <c r="F53" s="48">
        <v>47</v>
      </c>
      <c r="G53">
        <v>0.47297585985900448</v>
      </c>
      <c r="H53" s="48">
        <f t="shared" si="8"/>
        <v>0.29948437121259536</v>
      </c>
      <c r="J53">
        <v>0.60148930326242867</v>
      </c>
      <c r="K53" s="48">
        <f t="shared" si="5"/>
        <v>0.20333861086515581</v>
      </c>
      <c r="L53" s="48"/>
      <c r="O53" s="48">
        <v>47</v>
      </c>
      <c r="P53" s="30">
        <v>0.50282298207775122</v>
      </c>
      <c r="Q53" s="48"/>
      <c r="R53" s="48"/>
      <c r="S53" s="48"/>
      <c r="Y53" s="50"/>
      <c r="Z53" s="50"/>
      <c r="AA53" s="58"/>
      <c r="AB53" s="53"/>
      <c r="AC53" s="50"/>
      <c r="AD53" s="50"/>
      <c r="AE53" s="53"/>
      <c r="AG53" s="30">
        <v>0.20559258526213511</v>
      </c>
      <c r="AH53" s="48">
        <f t="shared" si="6"/>
        <v>9.4473332794410392E-2</v>
      </c>
      <c r="AI53" s="48">
        <f t="shared" si="9"/>
        <v>8.8461538461538369E-2</v>
      </c>
      <c r="AJ53" s="53">
        <f t="shared" si="7"/>
        <v>9.4473332794410392E-2</v>
      </c>
    </row>
    <row r="54" spans="3:36" x14ac:dyDescent="0.3">
      <c r="C54">
        <v>1</v>
      </c>
      <c r="F54" s="48">
        <v>48</v>
      </c>
      <c r="G54">
        <v>0.9727469710379345</v>
      </c>
      <c r="H54" s="48">
        <f t="shared" si="8"/>
        <v>1.1052512374321971E-2</v>
      </c>
      <c r="J54">
        <v>0.17514572588274788</v>
      </c>
      <c r="K54" s="48">
        <f t="shared" si="5"/>
        <v>0.69685477289880848</v>
      </c>
      <c r="L54" s="48"/>
      <c r="O54" s="48">
        <v>48</v>
      </c>
      <c r="P54" s="30">
        <v>0.7079072852731304</v>
      </c>
      <c r="Q54" s="48"/>
      <c r="R54" s="48"/>
      <c r="S54" s="48"/>
      <c r="Y54" s="50"/>
      <c r="Z54" s="50"/>
      <c r="AA54" s="58"/>
      <c r="AB54" s="53"/>
      <c r="AC54" s="50"/>
      <c r="AD54" s="50"/>
      <c r="AE54" s="53"/>
      <c r="AG54" s="30">
        <v>0.20928051300280176</v>
      </c>
      <c r="AH54" s="48">
        <f t="shared" si="6"/>
        <v>9.7319903225435156E-2</v>
      </c>
      <c r="AI54" s="48">
        <f t="shared" si="9"/>
        <v>9.0384615384615286E-2</v>
      </c>
      <c r="AJ54" s="53">
        <f t="shared" si="7"/>
        <v>9.7319903225435156E-2</v>
      </c>
    </row>
    <row r="55" spans="3:36" x14ac:dyDescent="0.3">
      <c r="C55">
        <v>2</v>
      </c>
      <c r="F55" s="48">
        <v>49</v>
      </c>
      <c r="G55">
        <v>0.12521744438001647</v>
      </c>
      <c r="H55" s="48">
        <f t="shared" si="8"/>
        <v>0.83108139916527912</v>
      </c>
      <c r="J55">
        <v>0.53254799035615097</v>
      </c>
      <c r="K55" s="48">
        <f t="shared" si="5"/>
        <v>0.25203290508992426</v>
      </c>
      <c r="L55" s="48"/>
      <c r="O55" s="48">
        <v>49</v>
      </c>
      <c r="P55" s="30">
        <v>1.0831143042552034</v>
      </c>
      <c r="Q55" s="48"/>
      <c r="R55" s="48"/>
      <c r="S55" s="48"/>
      <c r="Y55" s="50"/>
      <c r="Z55" s="50"/>
      <c r="AA55" s="58"/>
      <c r="AB55" s="53"/>
      <c r="AC55" s="50"/>
      <c r="AD55" s="50"/>
      <c r="AE55" s="53"/>
      <c r="AG55" s="30">
        <v>0.21043912843292881</v>
      </c>
      <c r="AH55" s="48">
        <f t="shared" si="6"/>
        <v>9.821918499763771E-2</v>
      </c>
      <c r="AI55" s="48">
        <f t="shared" si="9"/>
        <v>9.2307692307692202E-2</v>
      </c>
      <c r="AJ55" s="53">
        <f t="shared" si="7"/>
        <v>9.821918499763771E-2</v>
      </c>
    </row>
    <row r="56" spans="3:36" x14ac:dyDescent="0.3">
      <c r="C56">
        <v>3</v>
      </c>
      <c r="F56" s="48">
        <v>50</v>
      </c>
      <c r="G56">
        <v>0.63960692159794919</v>
      </c>
      <c r="H56" s="48">
        <f t="shared" si="8"/>
        <v>0.17876059052819876</v>
      </c>
      <c r="J56">
        <v>0.53718680379650263</v>
      </c>
      <c r="K56" s="48">
        <f t="shared" si="5"/>
        <v>0.2485637517686507</v>
      </c>
      <c r="L56" s="48"/>
      <c r="O56" s="48">
        <v>50</v>
      </c>
      <c r="P56" s="30">
        <v>0.42732434229684946</v>
      </c>
      <c r="Q56" s="48"/>
      <c r="R56" s="48"/>
      <c r="S56" s="48"/>
      <c r="Y56" s="50"/>
      <c r="Z56" s="50"/>
      <c r="AA56" s="58"/>
      <c r="AB56" s="53"/>
      <c r="AC56" s="50"/>
      <c r="AD56" s="50"/>
      <c r="AE56" s="53"/>
      <c r="AG56" s="30">
        <v>0.21154938180735688</v>
      </c>
      <c r="AH56" s="48">
        <f t="shared" si="6"/>
        <v>9.9083134301112818E-2</v>
      </c>
      <c r="AI56" s="48">
        <f t="shared" si="9"/>
        <v>9.4230769230769118E-2</v>
      </c>
      <c r="AJ56" s="53">
        <f t="shared" si="7"/>
        <v>9.9083134301112818E-2</v>
      </c>
    </row>
    <row r="57" spans="3:36" x14ac:dyDescent="0.3">
      <c r="C57">
        <v>1</v>
      </c>
      <c r="F57" s="48">
        <v>51</v>
      </c>
      <c r="G57">
        <v>0.89913632618182926</v>
      </c>
      <c r="H57" s="48">
        <f t="shared" si="8"/>
        <v>4.2528245592200101E-2</v>
      </c>
      <c r="J57">
        <v>0.85692922757652512</v>
      </c>
      <c r="K57" s="48">
        <f t="shared" si="5"/>
        <v>6.1759978154156181E-2</v>
      </c>
      <c r="L57" s="48"/>
      <c r="O57" s="48">
        <v>51</v>
      </c>
      <c r="P57" s="30">
        <v>0.10428822374635628</v>
      </c>
      <c r="Q57" s="48"/>
      <c r="R57" s="48"/>
      <c r="S57" s="48"/>
      <c r="Y57" s="50"/>
      <c r="Z57" s="50"/>
      <c r="AA57" s="58"/>
      <c r="AB57" s="53"/>
      <c r="AC57" s="50"/>
      <c r="AD57" s="50"/>
      <c r="AE57" s="53"/>
      <c r="AG57" s="30">
        <v>0.21335060647679116</v>
      </c>
      <c r="AH57" s="48">
        <f t="shared" si="6"/>
        <v>0.10048930797227384</v>
      </c>
      <c r="AI57" s="48">
        <f t="shared" si="9"/>
        <v>9.6153846153846034E-2</v>
      </c>
      <c r="AJ57" s="53">
        <f t="shared" si="7"/>
        <v>0.10048930797227384</v>
      </c>
    </row>
    <row r="58" spans="3:36" x14ac:dyDescent="0.3">
      <c r="C58">
        <v>2</v>
      </c>
      <c r="F58" s="48">
        <v>52</v>
      </c>
      <c r="G58">
        <v>5.7802056947538684E-2</v>
      </c>
      <c r="H58" s="48">
        <f t="shared" si="8"/>
        <v>1.1402923666437441</v>
      </c>
      <c r="J58">
        <v>0.70506912442396308</v>
      </c>
      <c r="K58" s="48">
        <f t="shared" si="5"/>
        <v>0.13978377285920968</v>
      </c>
      <c r="L58" s="48"/>
      <c r="O58" s="48">
        <v>52</v>
      </c>
      <c r="P58" s="30">
        <v>1.2800761395029538</v>
      </c>
      <c r="Q58" s="48"/>
      <c r="R58" s="48"/>
      <c r="S58" s="48"/>
      <c r="Y58" s="50"/>
      <c r="Z58" s="50"/>
      <c r="AA58" s="58"/>
      <c r="AB58" s="53"/>
      <c r="AC58" s="50"/>
      <c r="AD58" s="50"/>
      <c r="AE58" s="53"/>
      <c r="AG58" s="30">
        <v>0.21478259231472802</v>
      </c>
      <c r="AH58" s="48">
        <f t="shared" si="6"/>
        <v>0.10161118991607221</v>
      </c>
      <c r="AI58" s="48">
        <f t="shared" si="9"/>
        <v>9.8076923076922951E-2</v>
      </c>
      <c r="AJ58" s="53">
        <f t="shared" si="7"/>
        <v>0.10161118991607221</v>
      </c>
    </row>
    <row r="59" spans="3:36" x14ac:dyDescent="0.3">
      <c r="C59">
        <v>3</v>
      </c>
      <c r="F59" s="48">
        <v>53</v>
      </c>
      <c r="G59">
        <v>0.23432111575670644</v>
      </c>
      <c r="H59" s="48">
        <f t="shared" si="8"/>
        <v>0.58042512591785633</v>
      </c>
      <c r="J59">
        <v>0.81426435132908104</v>
      </c>
      <c r="K59" s="48">
        <f t="shared" si="5"/>
        <v>8.2188083907543383E-2</v>
      </c>
      <c r="L59" s="48"/>
      <c r="O59" s="48">
        <v>53</v>
      </c>
      <c r="P59" s="30">
        <v>0.66261320982539973</v>
      </c>
      <c r="Q59" s="48"/>
      <c r="R59" s="48"/>
      <c r="S59" s="48"/>
      <c r="Y59" s="50"/>
      <c r="Z59" s="50"/>
      <c r="AA59" s="58"/>
      <c r="AB59" s="53"/>
      <c r="AC59" s="50"/>
      <c r="AD59" s="50"/>
      <c r="AE59" s="53"/>
      <c r="AG59" s="30">
        <v>0.2151786185939748</v>
      </c>
      <c r="AH59" s="48">
        <f t="shared" si="6"/>
        <v>0.10192206866074538</v>
      </c>
      <c r="AI59" s="48">
        <f t="shared" si="9"/>
        <v>9.9999999999999867E-2</v>
      </c>
      <c r="AJ59" s="53">
        <f t="shared" si="7"/>
        <v>0.10192206866074538</v>
      </c>
    </row>
    <row r="60" spans="3:36" x14ac:dyDescent="0.3">
      <c r="C60">
        <v>1</v>
      </c>
      <c r="F60" s="48">
        <v>54</v>
      </c>
      <c r="G60">
        <v>0.85402996917630547</v>
      </c>
      <c r="H60" s="48">
        <f t="shared" si="8"/>
        <v>6.3115597238800211E-2</v>
      </c>
      <c r="J60">
        <v>0.79857783745841848</v>
      </c>
      <c r="K60" s="48">
        <f t="shared" si="5"/>
        <v>8.9969134592251671E-2</v>
      </c>
      <c r="L60" s="48"/>
      <c r="O60" s="48">
        <v>54</v>
      </c>
      <c r="P60" s="30">
        <v>0.15308473183105187</v>
      </c>
      <c r="Q60" s="48"/>
      <c r="R60" s="48"/>
      <c r="S60" s="48"/>
      <c r="Y60" s="50"/>
      <c r="Z60" s="50"/>
      <c r="AA60" s="58"/>
      <c r="AB60" s="53"/>
      <c r="AC60" s="50"/>
      <c r="AD60" s="50"/>
      <c r="AE60" s="53"/>
      <c r="AG60" s="30">
        <v>0.21568886375039553</v>
      </c>
      <c r="AH60" s="48">
        <f t="shared" si="6"/>
        <v>0.10232299846235737</v>
      </c>
      <c r="AI60" s="48">
        <f t="shared" si="9"/>
        <v>0.10192307692307678</v>
      </c>
      <c r="AJ60" s="53">
        <f t="shared" si="7"/>
        <v>0.10232299846235737</v>
      </c>
    </row>
    <row r="61" spans="3:36" x14ac:dyDescent="0.3">
      <c r="C61">
        <v>2</v>
      </c>
      <c r="F61" s="48">
        <v>55</v>
      </c>
      <c r="G61">
        <v>0.72652363658558916</v>
      </c>
      <c r="H61" s="48">
        <f t="shared" si="8"/>
        <v>0.12779370465102352</v>
      </c>
      <c r="J61">
        <v>0.59111301004058958</v>
      </c>
      <c r="K61" s="48">
        <f t="shared" si="5"/>
        <v>0.21029922460525788</v>
      </c>
      <c r="L61" s="48"/>
      <c r="O61" s="48">
        <v>55</v>
      </c>
      <c r="P61" s="30">
        <v>0.33809292925628143</v>
      </c>
      <c r="Q61" s="48"/>
      <c r="R61" s="48"/>
      <c r="S61" s="48"/>
      <c r="Y61" s="50"/>
      <c r="Z61" s="50"/>
      <c r="AA61" s="58"/>
      <c r="AB61" s="53"/>
      <c r="AC61" s="50"/>
      <c r="AD61" s="50"/>
      <c r="AE61" s="53"/>
      <c r="AG61" s="30">
        <v>0.21620782759163007</v>
      </c>
      <c r="AH61" s="48">
        <f t="shared" si="6"/>
        <v>0.10273122758024766</v>
      </c>
      <c r="AI61" s="48">
        <f t="shared" si="9"/>
        <v>0.1038461538461537</v>
      </c>
      <c r="AJ61" s="53">
        <f t="shared" si="7"/>
        <v>0.10273122758024766</v>
      </c>
    </row>
    <row r="62" spans="3:36" x14ac:dyDescent="0.3">
      <c r="C62">
        <v>3</v>
      </c>
      <c r="F62" s="48">
        <v>56</v>
      </c>
      <c r="G62">
        <v>0.87661366618854331</v>
      </c>
      <c r="H62" s="48">
        <f t="shared" si="8"/>
        <v>5.2675560450070311E-2</v>
      </c>
      <c r="J62">
        <v>0.43357646412549211</v>
      </c>
      <c r="K62" s="48">
        <f t="shared" si="5"/>
        <v>0.33427484419332271</v>
      </c>
      <c r="L62" s="48"/>
      <c r="O62" s="48">
        <v>56</v>
      </c>
      <c r="P62" s="30">
        <v>0.38695040464339303</v>
      </c>
      <c r="Q62" s="48"/>
      <c r="R62" s="48"/>
      <c r="S62" s="48"/>
      <c r="Y62" s="50"/>
      <c r="Z62" s="50"/>
      <c r="AA62" s="58"/>
      <c r="AB62" s="53"/>
      <c r="AC62" s="50"/>
      <c r="AD62" s="50"/>
      <c r="AE62" s="53"/>
      <c r="AG62" s="30">
        <v>0.21626903561910221</v>
      </c>
      <c r="AH62" s="48">
        <f t="shared" si="6"/>
        <v>0.10277940498358962</v>
      </c>
      <c r="AI62" s="48">
        <f t="shared" si="9"/>
        <v>0.10576923076923062</v>
      </c>
      <c r="AJ62" s="53">
        <f t="shared" si="7"/>
        <v>0.10277940498358962</v>
      </c>
    </row>
    <row r="63" spans="3:36" x14ac:dyDescent="0.3">
      <c r="C63">
        <v>1</v>
      </c>
      <c r="F63" s="48">
        <v>57</v>
      </c>
      <c r="G63">
        <v>0.73638111514633631</v>
      </c>
      <c r="H63" s="48">
        <f t="shared" si="8"/>
        <v>0.12240298991328205</v>
      </c>
      <c r="J63">
        <v>0.3762932218390454</v>
      </c>
      <c r="K63" s="48">
        <f t="shared" si="5"/>
        <v>0.39095463767879751</v>
      </c>
      <c r="L63" s="48"/>
      <c r="O63" s="48">
        <v>57</v>
      </c>
      <c r="P63" s="30">
        <v>0.51335762759207959</v>
      </c>
      <c r="Q63" s="48"/>
      <c r="R63" s="48"/>
      <c r="S63" s="48"/>
      <c r="Y63" s="50"/>
      <c r="Z63" s="50"/>
      <c r="AA63" s="58"/>
      <c r="AB63" s="53"/>
      <c r="AC63" s="50"/>
      <c r="AD63" s="50"/>
      <c r="AE63" s="53"/>
      <c r="AG63" s="30">
        <v>0.22116606508914077</v>
      </c>
      <c r="AH63" s="48">
        <f t="shared" si="6"/>
        <v>0.10665394005886097</v>
      </c>
      <c r="AI63" s="48">
        <f t="shared" si="9"/>
        <v>0.10769230769230753</v>
      </c>
      <c r="AJ63" s="53">
        <f t="shared" si="7"/>
        <v>0.10665394005886097</v>
      </c>
    </row>
    <row r="64" spans="3:36" x14ac:dyDescent="0.3">
      <c r="C64">
        <v>2</v>
      </c>
      <c r="F64" s="48">
        <v>58</v>
      </c>
      <c r="G64">
        <v>0.88869899594103829</v>
      </c>
      <c r="H64" s="48">
        <f t="shared" si="8"/>
        <v>4.719867521790462E-2</v>
      </c>
      <c r="J64">
        <v>0.2468337046418653</v>
      </c>
      <c r="K64" s="48">
        <f t="shared" si="5"/>
        <v>0.55961617186203061</v>
      </c>
      <c r="L64" s="48"/>
      <c r="O64" s="48">
        <v>58</v>
      </c>
      <c r="P64" s="30">
        <v>0.60681484707993527</v>
      </c>
      <c r="Q64" s="48"/>
      <c r="R64" s="48"/>
      <c r="S64" s="48"/>
      <c r="U64" s="50"/>
      <c r="V64" s="50"/>
      <c r="W64" s="58"/>
      <c r="Y64" s="50"/>
      <c r="Z64" s="50"/>
      <c r="AA64" s="58"/>
      <c r="AB64" s="53"/>
      <c r="AC64" s="53"/>
      <c r="AD64" s="53"/>
      <c r="AE64" s="53"/>
      <c r="AG64" s="30">
        <v>0.22152815963679706</v>
      </c>
      <c r="AH64" s="48">
        <f t="shared" si="6"/>
        <v>0.10694197902993663</v>
      </c>
      <c r="AI64" s="48">
        <f t="shared" si="9"/>
        <v>0.10961538461538445</v>
      </c>
      <c r="AJ64" s="53">
        <f t="shared" si="7"/>
        <v>0.10694197902993663</v>
      </c>
    </row>
    <row r="65" spans="3:36" x14ac:dyDescent="0.3">
      <c r="C65">
        <v>3</v>
      </c>
      <c r="F65" s="48">
        <v>59</v>
      </c>
      <c r="G65">
        <v>0.75182348094119078</v>
      </c>
      <c r="H65" s="48">
        <f t="shared" si="8"/>
        <v>0.11410148615092819</v>
      </c>
      <c r="J65">
        <v>0.71236304818872642</v>
      </c>
      <c r="K65" s="48">
        <f t="shared" si="5"/>
        <v>0.13566703935323399</v>
      </c>
      <c r="L65" s="48"/>
      <c r="O65" s="48">
        <v>59</v>
      </c>
      <c r="P65" s="30">
        <v>0.24976852550416218</v>
      </c>
      <c r="Q65" s="48"/>
      <c r="R65" s="48"/>
      <c r="S65" s="48"/>
      <c r="U65" s="50"/>
      <c r="V65" s="50"/>
      <c r="W65" s="58"/>
      <c r="Y65" s="50"/>
      <c r="Z65" s="50"/>
      <c r="AA65" s="58"/>
      <c r="AB65" s="53"/>
      <c r="AC65" s="53"/>
      <c r="AD65" s="53"/>
      <c r="AE65" s="53"/>
      <c r="AG65" s="30">
        <v>0.22438000367610167</v>
      </c>
      <c r="AH65" s="48">
        <f t="shared" si="6"/>
        <v>0.1092178598558281</v>
      </c>
      <c r="AI65" s="48">
        <f t="shared" si="9"/>
        <v>0.11153846153846136</v>
      </c>
      <c r="AJ65" s="53">
        <f t="shared" si="7"/>
        <v>0.1092178598558281</v>
      </c>
    </row>
    <row r="66" spans="3:36" x14ac:dyDescent="0.3">
      <c r="C66">
        <v>1</v>
      </c>
      <c r="F66" s="48">
        <v>60</v>
      </c>
      <c r="G66">
        <v>0.15677358317819759</v>
      </c>
      <c r="H66" s="48">
        <f t="shared" si="8"/>
        <v>0.7411810639552463</v>
      </c>
      <c r="J66">
        <v>6.4333017975402085E-2</v>
      </c>
      <c r="K66" s="48">
        <f t="shared" si="5"/>
        <v>1.0974729122776523</v>
      </c>
      <c r="L66" s="48"/>
      <c r="O66" s="48">
        <v>60</v>
      </c>
      <c r="P66" s="30">
        <v>1.8386539762328986</v>
      </c>
      <c r="Q66" s="48"/>
      <c r="R66" s="48"/>
      <c r="S66" s="48"/>
      <c r="U66" s="50"/>
      <c r="V66" s="50"/>
      <c r="W66" s="58"/>
      <c r="Y66" s="50"/>
      <c r="Z66" s="50"/>
      <c r="AA66" s="58"/>
      <c r="AB66" s="53"/>
      <c r="AC66" s="53"/>
      <c r="AD66" s="53"/>
      <c r="AE66" s="53"/>
      <c r="AG66" s="30">
        <v>0.22526791842713262</v>
      </c>
      <c r="AH66" s="48">
        <f t="shared" si="6"/>
        <v>0.10992906377499401</v>
      </c>
      <c r="AI66" s="48">
        <f t="shared" si="9"/>
        <v>0.11346153846153828</v>
      </c>
      <c r="AJ66" s="53">
        <f t="shared" si="7"/>
        <v>0.10992906377499401</v>
      </c>
    </row>
    <row r="67" spans="3:36" x14ac:dyDescent="0.3">
      <c r="C67">
        <v>2</v>
      </c>
      <c r="F67" s="48">
        <v>61</v>
      </c>
      <c r="G67">
        <v>0.5951719718008972</v>
      </c>
      <c r="H67" s="48">
        <f t="shared" si="8"/>
        <v>0.20756195478412787</v>
      </c>
      <c r="J67">
        <v>0.32297738578447827</v>
      </c>
      <c r="K67" s="48">
        <f t="shared" si="5"/>
        <v>0.45206918850466382</v>
      </c>
      <c r="L67" s="48"/>
      <c r="O67" s="48">
        <v>61</v>
      </c>
      <c r="P67" s="30">
        <v>0.65963114328879169</v>
      </c>
      <c r="Q67" s="48"/>
      <c r="R67" s="48"/>
      <c r="S67" s="48"/>
      <c r="U67" s="50"/>
      <c r="V67" s="50"/>
      <c r="W67" s="58"/>
      <c r="Y67" s="50"/>
      <c r="Z67" s="50"/>
      <c r="AA67" s="58"/>
      <c r="AB67" s="53"/>
      <c r="AC67" s="53"/>
      <c r="AD67" s="53"/>
      <c r="AE67" s="53"/>
      <c r="AG67" s="30">
        <v>0.22660988598427492</v>
      </c>
      <c r="AH67" s="48">
        <f t="shared" si="6"/>
        <v>0.11100627900399096</v>
      </c>
      <c r="AI67" s="48">
        <f t="shared" si="9"/>
        <v>0.1153846153846152</v>
      </c>
      <c r="AJ67" s="53">
        <f t="shared" si="7"/>
        <v>0.11100627900399096</v>
      </c>
    </row>
    <row r="68" spans="3:36" x14ac:dyDescent="0.3">
      <c r="C68">
        <v>3</v>
      </c>
      <c r="F68" s="48">
        <v>62</v>
      </c>
      <c r="G68">
        <v>0.91146580401013211</v>
      </c>
      <c r="H68" s="48">
        <f t="shared" si="8"/>
        <v>3.7080480695267995E-2</v>
      </c>
      <c r="J68">
        <v>0.42298654133732111</v>
      </c>
      <c r="K68" s="48">
        <f t="shared" si="5"/>
        <v>0.34416596704459584</v>
      </c>
      <c r="L68" s="48"/>
      <c r="O68" s="48">
        <v>62</v>
      </c>
      <c r="P68" s="30">
        <v>0.38124644773986383</v>
      </c>
      <c r="Q68" s="48"/>
      <c r="R68" s="48"/>
      <c r="S68" s="48"/>
      <c r="U68" s="50"/>
      <c r="V68" s="50"/>
      <c r="W68" s="58"/>
      <c r="Y68" s="50"/>
      <c r="Z68" s="50"/>
      <c r="AA68" s="58"/>
      <c r="AB68" s="53"/>
      <c r="AC68" s="53"/>
      <c r="AD68" s="53"/>
      <c r="AE68" s="53"/>
      <c r="AG68" s="30">
        <v>0.22757085280141962</v>
      </c>
      <c r="AH68" s="48">
        <f t="shared" si="6"/>
        <v>0.11177936289927859</v>
      </c>
      <c r="AI68" s="48">
        <f t="shared" si="9"/>
        <v>0.11730769230769211</v>
      </c>
      <c r="AJ68" s="53">
        <f t="shared" si="7"/>
        <v>0.11177936289927859</v>
      </c>
    </row>
    <row r="69" spans="3:36" x14ac:dyDescent="0.3">
      <c r="C69">
        <v>1</v>
      </c>
      <c r="F69" s="48">
        <v>63</v>
      </c>
      <c r="G69">
        <v>0.79439680166020687</v>
      </c>
      <c r="H69" s="48">
        <f t="shared" si="8"/>
        <v>9.2068876946709149E-2</v>
      </c>
      <c r="J69">
        <v>0.53563035981322671</v>
      </c>
      <c r="K69" s="48">
        <f t="shared" si="5"/>
        <v>0.24972439321107748</v>
      </c>
      <c r="L69" s="48"/>
      <c r="O69" s="48">
        <v>63</v>
      </c>
      <c r="P69" s="30">
        <v>0.3417932701577866</v>
      </c>
      <c r="Q69" s="48"/>
      <c r="R69" s="48"/>
      <c r="S69" s="48"/>
      <c r="U69" s="50"/>
      <c r="V69" s="50"/>
      <c r="W69" s="58"/>
      <c r="Y69" s="50"/>
      <c r="Z69" s="50"/>
      <c r="AA69" s="58"/>
      <c r="AB69" s="53"/>
      <c r="AC69" s="53"/>
      <c r="AD69" s="53"/>
      <c r="AE69" s="53"/>
      <c r="AG69" s="30">
        <v>0.23004386497631121</v>
      </c>
      <c r="AH69" s="48">
        <f t="shared" si="6"/>
        <v>0.1137753149307339</v>
      </c>
      <c r="AI69" s="48">
        <f t="shared" si="9"/>
        <v>0.11923076923076903</v>
      </c>
      <c r="AJ69" s="53">
        <f t="shared" si="7"/>
        <v>0.1137753149307339</v>
      </c>
    </row>
    <row r="70" spans="3:36" x14ac:dyDescent="0.3">
      <c r="C70">
        <v>2</v>
      </c>
      <c r="F70" s="48">
        <v>64</v>
      </c>
      <c r="G70">
        <v>0.9719840083010346</v>
      </c>
      <c r="H70" s="48">
        <f t="shared" si="8"/>
        <v>1.1366370808892145E-2</v>
      </c>
      <c r="J70">
        <v>0.33823664052247687</v>
      </c>
      <c r="K70" s="48">
        <f t="shared" si="5"/>
        <v>0.43360380343189231</v>
      </c>
      <c r="L70" s="48"/>
      <c r="O70" s="48">
        <v>64</v>
      </c>
      <c r="P70" s="30">
        <v>0.44497017424078444</v>
      </c>
      <c r="Q70" s="48"/>
      <c r="R70" s="48"/>
      <c r="S70" s="48"/>
      <c r="U70" s="50"/>
      <c r="V70" s="50"/>
      <c r="W70" s="58"/>
      <c r="Y70" s="50"/>
      <c r="Z70" s="50"/>
      <c r="AA70" s="58"/>
      <c r="AB70" s="53"/>
      <c r="AC70" s="53"/>
      <c r="AD70" s="53"/>
      <c r="AE70" s="53"/>
      <c r="AG70" s="30">
        <v>0.23062198152178059</v>
      </c>
      <c r="AH70" s="48">
        <f t="shared" si="6"/>
        <v>0.11424323378856971</v>
      </c>
      <c r="AI70" s="48">
        <f t="shared" si="9"/>
        <v>0.12115384615384595</v>
      </c>
      <c r="AJ70" s="53">
        <f t="shared" si="7"/>
        <v>0.11424323378856971</v>
      </c>
    </row>
    <row r="71" spans="3:36" x14ac:dyDescent="0.3">
      <c r="C71">
        <v>3</v>
      </c>
      <c r="F71" s="48">
        <v>65</v>
      </c>
      <c r="G71">
        <v>0.49476607562486646</v>
      </c>
      <c r="H71" s="48">
        <f t="shared" si="8"/>
        <v>0.28146808104287391</v>
      </c>
      <c r="J71">
        <v>0.87365337076937166</v>
      </c>
      <c r="K71" s="48">
        <f t="shared" si="5"/>
        <v>5.4028633177573782E-2</v>
      </c>
      <c r="L71" s="48"/>
      <c r="O71" s="48">
        <v>65</v>
      </c>
      <c r="P71" s="30">
        <v>0.33549671422044769</v>
      </c>
      <c r="Q71" s="48"/>
      <c r="R71" s="48"/>
      <c r="S71" s="48"/>
      <c r="U71" s="50"/>
      <c r="V71" s="50"/>
      <c r="W71" s="58"/>
      <c r="Y71" s="50"/>
      <c r="Z71" s="50"/>
      <c r="AA71" s="58"/>
      <c r="AB71" s="53"/>
      <c r="AC71" s="53"/>
      <c r="AD71" s="53"/>
      <c r="AE71" s="53"/>
      <c r="AG71" s="30">
        <v>0.23365305059668981</v>
      </c>
      <c r="AH71" s="48">
        <f t="shared" si="6"/>
        <v>0.11670461304668767</v>
      </c>
      <c r="AI71" s="48">
        <f t="shared" si="9"/>
        <v>0.12307692307692286</v>
      </c>
      <c r="AJ71" s="53">
        <f t="shared" si="7"/>
        <v>0.11670461304668767</v>
      </c>
    </row>
    <row r="72" spans="3:36" x14ac:dyDescent="0.3">
      <c r="C72">
        <v>1</v>
      </c>
      <c r="F72" s="48">
        <v>66</v>
      </c>
      <c r="G72">
        <v>0.65569017609179969</v>
      </c>
      <c r="H72" s="48">
        <f t="shared" si="8"/>
        <v>0.16882675765851535</v>
      </c>
      <c r="J72">
        <v>0.8435010834070864</v>
      </c>
      <c r="K72" s="48">
        <f t="shared" ref="K72:K135" si="11">-LN(J72)/$B$1</f>
        <v>6.8077637031336846E-2</v>
      </c>
      <c r="L72" s="48"/>
      <c r="O72" s="48">
        <v>66</v>
      </c>
      <c r="P72" s="30">
        <v>0.23690439468985219</v>
      </c>
      <c r="Q72" s="48"/>
      <c r="R72" s="48"/>
      <c r="S72" s="48"/>
      <c r="T72" s="53"/>
      <c r="U72" s="50"/>
      <c r="V72" s="50"/>
      <c r="W72" s="58"/>
      <c r="X72" s="53"/>
      <c r="Y72" s="50"/>
      <c r="Z72" s="50"/>
      <c r="AA72" s="58"/>
      <c r="AB72" s="53"/>
      <c r="AC72" s="53"/>
      <c r="AD72" s="53"/>
      <c r="AE72" s="53"/>
      <c r="AG72" s="30">
        <v>0.23472611336047586</v>
      </c>
      <c r="AH72" s="48">
        <f t="shared" ref="AH72:AH135" si="12">1-(EXP(-2.5*AG72)*(1+2.5*AG72))</f>
        <v>0.11757920261081733</v>
      </c>
      <c r="AI72" s="48">
        <f t="shared" si="9"/>
        <v>0.12499999999999978</v>
      </c>
      <c r="AJ72" s="53">
        <f t="shared" ref="AJ72:AJ135" si="13">1-EXP(-$B$1*AG72)*(POWER($B$1*AG72,0)/FACT(0)+POWER($B$1*AG72,1)/FACT(1))</f>
        <v>0.11757920261081733</v>
      </c>
    </row>
    <row r="73" spans="3:36" x14ac:dyDescent="0.3">
      <c r="C73">
        <v>2</v>
      </c>
      <c r="F73" s="48">
        <v>67</v>
      </c>
      <c r="G73">
        <v>0.79708243049409466</v>
      </c>
      <c r="H73" s="48">
        <f t="shared" ref="H73:H136" si="14">-LN(G73)/$B$1</f>
        <v>9.0718871830012537E-2</v>
      </c>
      <c r="J73">
        <v>0.48857081820123904</v>
      </c>
      <c r="K73" s="48">
        <f t="shared" si="11"/>
        <v>0.28650833891091576</v>
      </c>
      <c r="L73" s="48"/>
      <c r="O73" s="48">
        <v>67</v>
      </c>
      <c r="P73" s="30">
        <v>0.3772272107409283</v>
      </c>
      <c r="Q73" s="48"/>
      <c r="R73" s="48"/>
      <c r="S73" s="48"/>
      <c r="T73" s="53"/>
      <c r="U73" s="53"/>
      <c r="V73" s="53"/>
      <c r="W73" s="53"/>
      <c r="X73" s="53"/>
      <c r="Y73" s="50"/>
      <c r="Z73" s="50"/>
      <c r="AA73" s="58"/>
      <c r="AB73" s="53"/>
      <c r="AC73" s="53"/>
      <c r="AD73" s="53"/>
      <c r="AE73" s="53"/>
      <c r="AG73" s="30">
        <v>0.23690439468985219</v>
      </c>
      <c r="AH73" s="48">
        <f t="shared" si="12"/>
        <v>0.1193596594004851</v>
      </c>
      <c r="AI73" s="48">
        <f t="shared" si="9"/>
        <v>0.12692307692307669</v>
      </c>
      <c r="AJ73" s="53">
        <f t="shared" si="13"/>
        <v>0.1193596594004851</v>
      </c>
    </row>
    <row r="74" spans="3:36" x14ac:dyDescent="0.3">
      <c r="C74">
        <v>3</v>
      </c>
      <c r="F74" s="48">
        <v>68</v>
      </c>
      <c r="G74">
        <v>0.56443983275856802</v>
      </c>
      <c r="H74" s="48">
        <f t="shared" si="14"/>
        <v>0.22876859443553185</v>
      </c>
      <c r="J74">
        <v>0.54127628406628625</v>
      </c>
      <c r="K74" s="48">
        <f t="shared" si="11"/>
        <v>0.24553017562369456</v>
      </c>
      <c r="L74" s="48"/>
      <c r="O74" s="48">
        <v>68</v>
      </c>
      <c r="P74" s="30">
        <v>0.47429877005922638</v>
      </c>
      <c r="Q74" s="48"/>
      <c r="R74" s="48"/>
      <c r="S74" s="48"/>
      <c r="T74" s="53"/>
      <c r="U74" s="53"/>
      <c r="V74" s="53"/>
      <c r="W74" s="53"/>
      <c r="X74" s="53"/>
      <c r="Y74" s="50"/>
      <c r="Z74" s="50"/>
      <c r="AA74" s="58"/>
      <c r="AB74" s="53"/>
      <c r="AC74" s="53"/>
      <c r="AD74" s="53"/>
      <c r="AE74" s="53"/>
      <c r="AG74" s="30">
        <v>0.23779506141948026</v>
      </c>
      <c r="AH74" s="48">
        <f t="shared" si="12"/>
        <v>0.12008959505870032</v>
      </c>
      <c r="AI74" s="48">
        <f t="shared" ref="AI74:AI137" si="15">AI73+1/520</f>
        <v>0.12884615384615361</v>
      </c>
      <c r="AJ74" s="53">
        <f t="shared" si="13"/>
        <v>0.12008959505870032</v>
      </c>
    </row>
    <row r="75" spans="3:36" x14ac:dyDescent="0.3">
      <c r="C75">
        <v>1</v>
      </c>
      <c r="F75" s="48">
        <v>69</v>
      </c>
      <c r="G75">
        <v>0.99594103823969238</v>
      </c>
      <c r="H75" s="48">
        <f t="shared" si="14"/>
        <v>1.6268886817472513E-3</v>
      </c>
      <c r="J75">
        <v>0.96365245521408738</v>
      </c>
      <c r="K75" s="48">
        <f t="shared" si="11"/>
        <v>1.4809829205080321E-2</v>
      </c>
      <c r="L75" s="48"/>
      <c r="O75" s="48">
        <v>69</v>
      </c>
      <c r="P75" s="30">
        <v>1.6436717886827573E-2</v>
      </c>
      <c r="Q75" s="48"/>
      <c r="R75" s="48"/>
      <c r="S75" s="48"/>
      <c r="Y75" s="50"/>
      <c r="Z75" s="50"/>
      <c r="AA75" s="58"/>
      <c r="AB75" s="53"/>
      <c r="AC75" s="53"/>
      <c r="AD75" s="53"/>
      <c r="AE75" s="53"/>
      <c r="AG75" s="30">
        <v>0.23864469179016651</v>
      </c>
      <c r="AH75" s="48">
        <f t="shared" si="12"/>
        <v>0.12078693397683948</v>
      </c>
      <c r="AI75" s="48">
        <f t="shared" si="15"/>
        <v>0.13076923076923053</v>
      </c>
      <c r="AJ75" s="53">
        <f t="shared" si="13"/>
        <v>0.12078693397683948</v>
      </c>
    </row>
    <row r="76" spans="3:36" x14ac:dyDescent="0.3">
      <c r="C76">
        <v>2</v>
      </c>
      <c r="F76" s="48">
        <v>70</v>
      </c>
      <c r="G76">
        <v>7.6296273689992977E-2</v>
      </c>
      <c r="H76" s="48">
        <f t="shared" si="14"/>
        <v>1.0292524717996367</v>
      </c>
      <c r="J76">
        <v>0.82171086764122436</v>
      </c>
      <c r="K76" s="48">
        <f t="shared" si="11"/>
        <v>7.854667533231785E-2</v>
      </c>
      <c r="L76" s="48"/>
      <c r="O76" s="48">
        <v>70</v>
      </c>
      <c r="P76" s="30">
        <v>1.1077991471319546</v>
      </c>
      <c r="Q76" s="48"/>
      <c r="R76" s="48"/>
      <c r="S76" s="48"/>
      <c r="Y76" s="50"/>
      <c r="Z76" s="50"/>
      <c r="AA76" s="58"/>
      <c r="AB76" s="53"/>
      <c r="AC76" s="53"/>
      <c r="AD76" s="53"/>
      <c r="AE76" s="53"/>
      <c r="AG76" s="30">
        <v>0.23994236357966409</v>
      </c>
      <c r="AH76" s="48">
        <f t="shared" si="12"/>
        <v>0.12185393722163684</v>
      </c>
      <c r="AI76" s="48">
        <f t="shared" si="15"/>
        <v>0.13269230769230744</v>
      </c>
      <c r="AJ76" s="53">
        <f t="shared" si="13"/>
        <v>0.12185393722163684</v>
      </c>
    </row>
    <row r="77" spans="3:36" x14ac:dyDescent="0.3">
      <c r="C77">
        <v>3</v>
      </c>
      <c r="F77" s="48">
        <v>71</v>
      </c>
      <c r="G77">
        <v>0.48350474562822354</v>
      </c>
      <c r="H77" s="48">
        <f t="shared" si="14"/>
        <v>0.29067765959213643</v>
      </c>
      <c r="J77">
        <v>0.77208777123325301</v>
      </c>
      <c r="K77" s="48">
        <f t="shared" si="11"/>
        <v>0.10346281684505303</v>
      </c>
      <c r="L77" s="48"/>
      <c r="O77" s="48">
        <v>71</v>
      </c>
      <c r="P77" s="30">
        <v>0.39414047643718947</v>
      </c>
      <c r="Q77" s="48"/>
      <c r="R77" s="48"/>
      <c r="S77" s="48"/>
      <c r="Y77" s="50"/>
      <c r="Z77" s="50"/>
      <c r="AA77" s="58"/>
      <c r="AB77" s="53"/>
      <c r="AC77" s="53"/>
      <c r="AD77" s="53"/>
      <c r="AE77" s="53"/>
      <c r="AG77" s="30">
        <v>0.24175008210816873</v>
      </c>
      <c r="AH77" s="48">
        <f t="shared" si="12"/>
        <v>0.1233441707990095</v>
      </c>
      <c r="AI77" s="48">
        <f t="shared" si="15"/>
        <v>0.13461538461538436</v>
      </c>
      <c r="AJ77" s="53">
        <f t="shared" si="13"/>
        <v>0.1233441707990095</v>
      </c>
    </row>
    <row r="78" spans="3:36" x14ac:dyDescent="0.3">
      <c r="F78" s="48">
        <v>72</v>
      </c>
      <c r="G78">
        <v>0.49809259315775017</v>
      </c>
      <c r="H78" s="48">
        <f t="shared" si="14"/>
        <v>0.27878771568187521</v>
      </c>
      <c r="J78">
        <v>0.14734336375011445</v>
      </c>
      <c r="K78" s="48">
        <f t="shared" si="11"/>
        <v>0.76599584325518477</v>
      </c>
      <c r="L78" s="48"/>
      <c r="O78" s="48">
        <v>72</v>
      </c>
      <c r="P78" s="30">
        <v>1.04478355893706</v>
      </c>
      <c r="Q78" s="48"/>
      <c r="R78" s="48"/>
      <c r="S78" s="48"/>
      <c r="Y78" s="50"/>
      <c r="Z78" s="50"/>
      <c r="AA78" s="58"/>
      <c r="AB78" s="53"/>
      <c r="AC78" s="53"/>
      <c r="AD78" s="53"/>
      <c r="AE78" s="53"/>
      <c r="AG78" s="30">
        <v>0.24657160013116247</v>
      </c>
      <c r="AH78" s="48">
        <f t="shared" si="12"/>
        <v>0.12734030048395439</v>
      </c>
      <c r="AI78" s="48">
        <f t="shared" si="15"/>
        <v>0.13653846153846128</v>
      </c>
      <c r="AJ78" s="53">
        <f t="shared" si="13"/>
        <v>0.12734030048395439</v>
      </c>
    </row>
    <row r="79" spans="3:36" x14ac:dyDescent="0.3">
      <c r="F79" s="48">
        <v>73</v>
      </c>
      <c r="G79">
        <v>0.70226142155217142</v>
      </c>
      <c r="H79" s="48">
        <f t="shared" si="14"/>
        <v>0.14137981956192397</v>
      </c>
      <c r="J79">
        <v>0.44141972106082339</v>
      </c>
      <c r="K79" s="48">
        <f t="shared" si="11"/>
        <v>0.32710364308937045</v>
      </c>
      <c r="L79" s="48"/>
      <c r="O79" s="48">
        <v>73</v>
      </c>
      <c r="P79" s="30">
        <v>0.46848346265129442</v>
      </c>
      <c r="Q79" s="48"/>
      <c r="R79" s="48"/>
      <c r="S79" s="48"/>
      <c r="Y79" s="50"/>
      <c r="Z79" s="50"/>
      <c r="AA79" s="58"/>
      <c r="AB79" s="53"/>
      <c r="AC79" s="53"/>
      <c r="AD79" s="53"/>
      <c r="AE79" s="53"/>
      <c r="AG79" s="30">
        <v>0.24920497730731966</v>
      </c>
      <c r="AH79" s="48">
        <f t="shared" si="12"/>
        <v>0.12953566205221745</v>
      </c>
      <c r="AI79" s="48">
        <f t="shared" si="15"/>
        <v>0.13846153846153819</v>
      </c>
      <c r="AJ79" s="53">
        <f t="shared" si="13"/>
        <v>0.12953566205221745</v>
      </c>
    </row>
    <row r="80" spans="3:36" x14ac:dyDescent="0.3">
      <c r="F80" s="48">
        <v>74</v>
      </c>
      <c r="G80">
        <v>0.97631763664662619</v>
      </c>
      <c r="H80" s="48">
        <f t="shared" si="14"/>
        <v>9.5869192526875438E-3</v>
      </c>
      <c r="J80">
        <v>0.50227362895596184</v>
      </c>
      <c r="K80" s="48">
        <f t="shared" si="11"/>
        <v>0.27544409207589021</v>
      </c>
      <c r="L80" s="48"/>
      <c r="O80" s="48">
        <v>74</v>
      </c>
      <c r="P80" s="30">
        <v>0.28503101132857778</v>
      </c>
      <c r="Q80" s="48"/>
      <c r="R80" s="48"/>
      <c r="S80" s="48"/>
      <c r="Y80" s="50"/>
      <c r="Z80" s="50"/>
      <c r="AA80" s="58"/>
      <c r="AB80" s="53"/>
      <c r="AC80" s="53"/>
      <c r="AD80" s="53"/>
      <c r="AE80" s="53"/>
      <c r="AG80" s="30">
        <v>0.24976852550416218</v>
      </c>
      <c r="AH80" s="48">
        <f t="shared" si="12"/>
        <v>0.13000661952471493</v>
      </c>
      <c r="AI80" s="48">
        <f t="shared" si="15"/>
        <v>0.14038461538461511</v>
      </c>
      <c r="AJ80" s="53">
        <f t="shared" si="13"/>
        <v>0.13000661952471493</v>
      </c>
    </row>
    <row r="81" spans="6:36" x14ac:dyDescent="0.3">
      <c r="F81" s="48">
        <v>75</v>
      </c>
      <c r="G81">
        <v>0.10336619159520249</v>
      </c>
      <c r="H81" s="48">
        <f t="shared" si="14"/>
        <v>0.90779093501504493</v>
      </c>
      <c r="J81">
        <v>0.38258003479110081</v>
      </c>
      <c r="K81" s="48">
        <f t="shared" si="11"/>
        <v>0.38432696252781084</v>
      </c>
      <c r="L81" s="48"/>
      <c r="O81" s="48">
        <v>75</v>
      </c>
      <c r="P81" s="30">
        <v>1.2921178975428558</v>
      </c>
      <c r="Q81" s="48"/>
      <c r="R81" s="48"/>
      <c r="S81" s="48"/>
      <c r="Y81" s="50"/>
      <c r="Z81" s="50"/>
      <c r="AA81" s="58"/>
      <c r="AB81" s="53"/>
      <c r="AC81" s="53"/>
      <c r="AD81" s="53"/>
      <c r="AE81" s="53"/>
      <c r="AG81" s="30">
        <v>0.25059190799591452</v>
      </c>
      <c r="AH81" s="48">
        <f t="shared" si="12"/>
        <v>0.13069543789710636</v>
      </c>
      <c r="AI81" s="48">
        <f t="shared" si="15"/>
        <v>0.14230769230769202</v>
      </c>
      <c r="AJ81" s="53">
        <f t="shared" si="13"/>
        <v>0.13069543789710636</v>
      </c>
    </row>
    <row r="82" spans="6:36" x14ac:dyDescent="0.3">
      <c r="F82" s="48">
        <v>76</v>
      </c>
      <c r="G82">
        <v>0.54786828211310157</v>
      </c>
      <c r="H82" s="48">
        <f t="shared" si="14"/>
        <v>0.24068815281318443</v>
      </c>
      <c r="J82">
        <v>0.37684255500961333</v>
      </c>
      <c r="K82" s="48">
        <f t="shared" si="11"/>
        <v>0.39037112189333356</v>
      </c>
      <c r="L82" s="48"/>
      <c r="O82" s="48">
        <v>76</v>
      </c>
      <c r="P82" s="30">
        <v>0.63105927470651801</v>
      </c>
      <c r="Q82" s="48"/>
      <c r="R82" s="48"/>
      <c r="S82" s="48"/>
      <c r="Y82" s="50"/>
      <c r="Z82" s="50"/>
      <c r="AA82" s="58"/>
      <c r="AB82" s="53"/>
      <c r="AC82" s="53"/>
      <c r="AD82" s="53"/>
      <c r="AE82" s="53"/>
      <c r="AG82" s="30">
        <v>0.25121611496760921</v>
      </c>
      <c r="AH82" s="48">
        <f t="shared" si="12"/>
        <v>0.13121819575728166</v>
      </c>
      <c r="AI82" s="48">
        <f t="shared" si="15"/>
        <v>0.14423076923076894</v>
      </c>
      <c r="AJ82" s="53">
        <f t="shared" si="13"/>
        <v>0.13121819575728166</v>
      </c>
    </row>
    <row r="83" spans="6:36" x14ac:dyDescent="0.3">
      <c r="F83" s="48">
        <v>77</v>
      </c>
      <c r="G83">
        <v>0.21732230597857602</v>
      </c>
      <c r="H83" s="48">
        <f t="shared" si="14"/>
        <v>0.61054949854930363</v>
      </c>
      <c r="J83">
        <v>0.51734977263710435</v>
      </c>
      <c r="K83" s="48">
        <f t="shared" si="11"/>
        <v>0.26361443616289959</v>
      </c>
      <c r="L83" s="48"/>
      <c r="O83" s="48">
        <v>77</v>
      </c>
      <c r="P83" s="30">
        <v>0.87416393471220322</v>
      </c>
      <c r="Q83" s="48"/>
      <c r="R83" s="48"/>
      <c r="S83" s="48"/>
      <c r="Y83" s="50"/>
      <c r="Z83" s="50"/>
      <c r="AA83" s="58"/>
      <c r="AB83" s="53"/>
      <c r="AC83" s="53"/>
      <c r="AD83" s="53"/>
      <c r="AE83" s="53"/>
      <c r="AG83" s="30">
        <v>0.25175701778759585</v>
      </c>
      <c r="AH83" s="48">
        <f t="shared" si="12"/>
        <v>0.13167157946738761</v>
      </c>
      <c r="AI83" s="48">
        <f t="shared" si="15"/>
        <v>0.14615384615384586</v>
      </c>
      <c r="AJ83" s="53">
        <f t="shared" si="13"/>
        <v>0.13167157946738761</v>
      </c>
    </row>
    <row r="84" spans="6:36" x14ac:dyDescent="0.3">
      <c r="F84" s="48">
        <v>78</v>
      </c>
      <c r="G84">
        <v>0.26035340433973203</v>
      </c>
      <c r="H84" s="48">
        <f t="shared" si="14"/>
        <v>0.5382861293786757</v>
      </c>
      <c r="J84">
        <v>0.13946958830530717</v>
      </c>
      <c r="K84" s="48">
        <f t="shared" si="11"/>
        <v>0.78796348258685334</v>
      </c>
      <c r="L84" s="48"/>
      <c r="O84" s="48">
        <v>78</v>
      </c>
      <c r="P84" s="30">
        <v>1.3262496119655292</v>
      </c>
      <c r="Q84" s="48"/>
      <c r="R84" s="48"/>
      <c r="S84" s="48"/>
      <c r="Y84" s="50"/>
      <c r="Z84" s="50"/>
      <c r="AA84" s="58"/>
      <c r="AB84" s="53"/>
      <c r="AC84" s="53"/>
      <c r="AD84" s="53"/>
      <c r="AE84" s="53"/>
      <c r="AG84" s="30">
        <v>0.2526910580425567</v>
      </c>
      <c r="AH84" s="48">
        <f t="shared" si="12"/>
        <v>0.13245533947855426</v>
      </c>
      <c r="AI84" s="48">
        <f t="shared" si="15"/>
        <v>0.14807692307692277</v>
      </c>
      <c r="AJ84" s="53">
        <f t="shared" si="13"/>
        <v>0.13245533947855426</v>
      </c>
    </row>
    <row r="85" spans="6:36" x14ac:dyDescent="0.3">
      <c r="F85" s="48">
        <v>79</v>
      </c>
      <c r="G85">
        <v>0.29682302316354869</v>
      </c>
      <c r="H85" s="48">
        <f t="shared" si="14"/>
        <v>0.48584767975666115</v>
      </c>
      <c r="J85">
        <v>0.40147099215674309</v>
      </c>
      <c r="K85" s="48">
        <f t="shared" si="11"/>
        <v>0.3650479987523963</v>
      </c>
      <c r="L85" s="48"/>
      <c r="O85" s="48">
        <v>79</v>
      </c>
      <c r="P85" s="30">
        <v>0.85089567850905745</v>
      </c>
      <c r="Q85" s="48"/>
      <c r="R85" s="48"/>
      <c r="S85" s="48"/>
      <c r="Y85" s="50"/>
      <c r="Z85" s="50"/>
      <c r="AA85" s="58"/>
      <c r="AB85" s="53"/>
      <c r="AC85" s="53"/>
      <c r="AD85" s="53"/>
      <c r="AE85" s="53"/>
      <c r="AG85" s="30">
        <v>0.25575316474830645</v>
      </c>
      <c r="AH85" s="48">
        <f t="shared" si="12"/>
        <v>0.13503221376688501</v>
      </c>
      <c r="AI85" s="48">
        <f t="shared" si="15"/>
        <v>0.14999999999999969</v>
      </c>
      <c r="AJ85" s="53">
        <f t="shared" si="13"/>
        <v>0.13503221376688501</v>
      </c>
    </row>
    <row r="86" spans="6:36" x14ac:dyDescent="0.3">
      <c r="F86" s="48">
        <v>80</v>
      </c>
      <c r="G86">
        <v>0.23139133884701071</v>
      </c>
      <c r="H86" s="48">
        <f t="shared" si="14"/>
        <v>0.58545795771164155</v>
      </c>
      <c r="J86">
        <v>0.95272682882168036</v>
      </c>
      <c r="K86" s="48">
        <f t="shared" si="11"/>
        <v>1.9370823934810141E-2</v>
      </c>
      <c r="L86" s="48"/>
      <c r="O86" s="48">
        <v>80</v>
      </c>
      <c r="P86" s="30">
        <v>0.60482878164645171</v>
      </c>
      <c r="Q86" s="48"/>
      <c r="R86" s="48"/>
      <c r="S86" s="48"/>
      <c r="Y86" s="50"/>
      <c r="Z86" s="50"/>
      <c r="AA86" s="58"/>
      <c r="AB86" s="53"/>
      <c r="AC86" s="53"/>
      <c r="AD86" s="53"/>
      <c r="AE86" s="53"/>
      <c r="AG86" s="30">
        <v>0.25767555542145254</v>
      </c>
      <c r="AH86" s="48">
        <f t="shared" si="12"/>
        <v>0.13665569349998719</v>
      </c>
      <c r="AI86" s="48">
        <f t="shared" si="15"/>
        <v>0.15192307692307661</v>
      </c>
      <c r="AJ86" s="53">
        <f t="shared" si="13"/>
        <v>0.13665569349998719</v>
      </c>
    </row>
    <row r="87" spans="6:36" x14ac:dyDescent="0.3">
      <c r="F87" s="48">
        <v>81</v>
      </c>
      <c r="G87">
        <v>0.17407757805108798</v>
      </c>
      <c r="H87" s="48">
        <f t="shared" si="14"/>
        <v>0.69930169130450082</v>
      </c>
      <c r="J87">
        <v>0.62068544572283091</v>
      </c>
      <c r="K87" s="48">
        <f t="shared" si="11"/>
        <v>0.19077234160172046</v>
      </c>
      <c r="L87" s="48"/>
      <c r="O87" s="48">
        <v>81</v>
      </c>
      <c r="P87" s="30">
        <v>0.89007403290622134</v>
      </c>
      <c r="Q87" s="48"/>
      <c r="R87" s="48"/>
      <c r="S87" s="48"/>
      <c r="Y87" s="50"/>
      <c r="Z87" s="50"/>
      <c r="AA87" s="58"/>
      <c r="AB87" s="53"/>
      <c r="AC87" s="53"/>
      <c r="AD87" s="53"/>
      <c r="AE87" s="53"/>
      <c r="AG87" s="30">
        <v>0.2583864348310711</v>
      </c>
      <c r="AH87" s="48">
        <f t="shared" si="12"/>
        <v>0.13725713600394729</v>
      </c>
      <c r="AI87" s="48">
        <f t="shared" si="15"/>
        <v>0.15384615384615352</v>
      </c>
      <c r="AJ87" s="53">
        <f t="shared" si="13"/>
        <v>0.13725713600394729</v>
      </c>
    </row>
    <row r="88" spans="6:36" x14ac:dyDescent="0.3">
      <c r="F88" s="48">
        <v>82</v>
      </c>
      <c r="G88">
        <v>0.97143467513046666</v>
      </c>
      <c r="H88" s="48">
        <f t="shared" si="14"/>
        <v>1.1592501468180975E-2</v>
      </c>
      <c r="J88">
        <v>0.15100558488723412</v>
      </c>
      <c r="K88" s="48">
        <f t="shared" si="11"/>
        <v>0.75617538273720208</v>
      </c>
      <c r="L88" s="48"/>
      <c r="O88" s="48">
        <v>82</v>
      </c>
      <c r="P88" s="30">
        <v>0.76776788420538311</v>
      </c>
      <c r="Q88" s="48"/>
      <c r="R88" s="48"/>
      <c r="S88" s="48"/>
      <c r="Y88" s="50"/>
      <c r="Z88" s="50"/>
      <c r="AA88" s="58"/>
      <c r="AB88" s="53"/>
      <c r="AC88" s="53"/>
      <c r="AD88" s="53"/>
      <c r="AE88" s="53"/>
      <c r="AG88" s="30">
        <v>0.25869981237737993</v>
      </c>
      <c r="AH88" s="48">
        <f t="shared" si="12"/>
        <v>0.13752245676327024</v>
      </c>
      <c r="AI88" s="48">
        <f t="shared" si="15"/>
        <v>0.15576923076923044</v>
      </c>
      <c r="AJ88" s="53">
        <f t="shared" si="13"/>
        <v>0.13752245676327024</v>
      </c>
    </row>
    <row r="89" spans="6:36" x14ac:dyDescent="0.3">
      <c r="F89" s="48">
        <v>83</v>
      </c>
      <c r="G89">
        <v>0.60905789361247598</v>
      </c>
      <c r="H89" s="48">
        <f t="shared" si="14"/>
        <v>0.19833678095495944</v>
      </c>
      <c r="J89">
        <v>0.95876949369792774</v>
      </c>
      <c r="K89" s="48">
        <f t="shared" si="11"/>
        <v>1.6841837639015353E-2</v>
      </c>
      <c r="L89" s="48"/>
      <c r="O89" s="48">
        <v>83</v>
      </c>
      <c r="P89" s="30">
        <v>0.2151786185939748</v>
      </c>
      <c r="Q89" s="48"/>
      <c r="R89" s="48"/>
      <c r="S89" s="48"/>
      <c r="Y89" s="50"/>
      <c r="Z89" s="50"/>
      <c r="AA89" s="58"/>
      <c r="AB89" s="53"/>
      <c r="AC89" s="53"/>
      <c r="AD89" s="53"/>
      <c r="AE89" s="53"/>
      <c r="AG89" s="30">
        <v>0.26149726638177884</v>
      </c>
      <c r="AH89" s="48">
        <f t="shared" si="12"/>
        <v>0.13989590982351785</v>
      </c>
      <c r="AI89" s="48">
        <f t="shared" si="15"/>
        <v>0.15769230769230735</v>
      </c>
      <c r="AJ89" s="53">
        <f t="shared" si="13"/>
        <v>0.13989590982351785</v>
      </c>
    </row>
    <row r="90" spans="6:36" x14ac:dyDescent="0.3">
      <c r="F90" s="48">
        <v>84</v>
      </c>
      <c r="G90">
        <v>0.38993499557481615</v>
      </c>
      <c r="H90" s="48">
        <f t="shared" si="14"/>
        <v>0.37671009270562428</v>
      </c>
      <c r="J90">
        <v>0.83498641926328321</v>
      </c>
      <c r="K90" s="48">
        <f t="shared" si="11"/>
        <v>7.213592744755884E-2</v>
      </c>
      <c r="L90" s="48"/>
      <c r="O90" s="48">
        <v>84</v>
      </c>
      <c r="P90" s="30">
        <v>0.44884602015318309</v>
      </c>
      <c r="Q90" s="48"/>
      <c r="R90" s="48"/>
      <c r="S90" s="48"/>
      <c r="Y90" s="50"/>
      <c r="Z90" s="50"/>
      <c r="AA90" s="58"/>
      <c r="AB90" s="53"/>
      <c r="AC90" s="53"/>
      <c r="AD90" s="53"/>
      <c r="AE90" s="53"/>
      <c r="AG90" s="30">
        <v>0.26334807768309865</v>
      </c>
      <c r="AH90" s="48">
        <f t="shared" si="12"/>
        <v>0.14147105621888811</v>
      </c>
      <c r="AI90" s="48">
        <f t="shared" si="15"/>
        <v>0.15961538461538427</v>
      </c>
      <c r="AJ90" s="53">
        <f t="shared" si="13"/>
        <v>0.14147105621888811</v>
      </c>
    </row>
    <row r="91" spans="6:36" x14ac:dyDescent="0.3">
      <c r="F91" s="48">
        <v>85</v>
      </c>
      <c r="G91">
        <v>0.11780144657734916</v>
      </c>
      <c r="H91" s="48">
        <f t="shared" si="14"/>
        <v>0.85550189115860298</v>
      </c>
      <c r="J91">
        <v>0.32114627521591843</v>
      </c>
      <c r="K91" s="48">
        <f t="shared" si="11"/>
        <v>0.45434342944582873</v>
      </c>
      <c r="L91" s="48"/>
      <c r="O91" s="48">
        <v>85</v>
      </c>
      <c r="P91" s="30">
        <v>1.3098453206044316</v>
      </c>
      <c r="Q91" s="48"/>
      <c r="R91" s="48"/>
      <c r="S91" s="48"/>
      <c r="Y91" s="50"/>
      <c r="Z91" s="50"/>
      <c r="AA91" s="58"/>
      <c r="AB91" s="53"/>
      <c r="AC91" s="53"/>
      <c r="AD91" s="53"/>
      <c r="AE91" s="53"/>
      <c r="AG91" s="30">
        <v>0.26627644329035566</v>
      </c>
      <c r="AH91" s="48">
        <f t="shared" si="12"/>
        <v>0.1439709708866469</v>
      </c>
      <c r="AI91" s="48">
        <f t="shared" si="15"/>
        <v>0.16153846153846119</v>
      </c>
      <c r="AJ91" s="53">
        <f t="shared" si="13"/>
        <v>0.1439709708866469</v>
      </c>
    </row>
    <row r="92" spans="6:36" x14ac:dyDescent="0.3">
      <c r="F92" s="48">
        <v>86</v>
      </c>
      <c r="G92">
        <v>0.76711325418866538</v>
      </c>
      <c r="H92" s="48">
        <f t="shared" si="14"/>
        <v>0.10604833194399262</v>
      </c>
      <c r="J92">
        <v>0.97866756187627801</v>
      </c>
      <c r="K92" s="48">
        <f t="shared" si="11"/>
        <v>8.6253052770166351E-3</v>
      </c>
      <c r="L92" s="48"/>
      <c r="O92" s="48">
        <v>86</v>
      </c>
      <c r="P92" s="30">
        <v>0.11467363722100925</v>
      </c>
      <c r="Q92" s="48"/>
      <c r="R92" s="48"/>
      <c r="S92" s="48"/>
      <c r="Y92" s="50"/>
      <c r="Z92" s="50"/>
      <c r="AA92" s="58"/>
      <c r="AB92" s="53"/>
      <c r="AC92" s="53"/>
      <c r="AD92" s="53"/>
      <c r="AE92" s="53"/>
      <c r="AG92" s="30">
        <v>0.26897273192588</v>
      </c>
      <c r="AH92" s="48">
        <f t="shared" si="12"/>
        <v>0.14628091285794886</v>
      </c>
      <c r="AI92" s="48">
        <f t="shared" si="15"/>
        <v>0.1634615384615381</v>
      </c>
      <c r="AJ92" s="53">
        <f t="shared" si="13"/>
        <v>0.14628091285794886</v>
      </c>
    </row>
    <row r="93" spans="6:36" x14ac:dyDescent="0.3">
      <c r="F93" s="48">
        <v>87</v>
      </c>
      <c r="G93">
        <v>0.68703268532364881</v>
      </c>
      <c r="H93" s="48">
        <f t="shared" si="14"/>
        <v>0.15014936440048543</v>
      </c>
      <c r="J93">
        <v>0.77672658467360456</v>
      </c>
      <c r="K93" s="48">
        <f t="shared" si="11"/>
        <v>0.10106675056712375</v>
      </c>
      <c r="L93" s="48"/>
      <c r="O93" s="48">
        <v>87</v>
      </c>
      <c r="P93" s="30">
        <v>0.25121611496760921</v>
      </c>
      <c r="Q93" s="48"/>
      <c r="R93" s="48"/>
      <c r="S93" s="48"/>
      <c r="Y93" s="50"/>
      <c r="Z93" s="50"/>
      <c r="AA93" s="58"/>
      <c r="AB93" s="53"/>
      <c r="AC93" s="53"/>
      <c r="AD93" s="53"/>
      <c r="AE93" s="53"/>
      <c r="AG93" s="30">
        <v>0.26911295047158029</v>
      </c>
      <c r="AH93" s="48">
        <f t="shared" si="12"/>
        <v>0.14640124935320842</v>
      </c>
      <c r="AI93" s="48">
        <f t="shared" si="15"/>
        <v>0.16538461538461502</v>
      </c>
      <c r="AJ93" s="53">
        <f t="shared" si="13"/>
        <v>0.14640124935320842</v>
      </c>
    </row>
    <row r="94" spans="6:36" x14ac:dyDescent="0.3">
      <c r="F94" s="48">
        <v>88</v>
      </c>
      <c r="G94">
        <v>0.72386852626117737</v>
      </c>
      <c r="H94" s="48">
        <f t="shared" si="14"/>
        <v>0.12925819865937505</v>
      </c>
      <c r="J94">
        <v>0.21491134372997223</v>
      </c>
      <c r="K94" s="48">
        <f t="shared" si="11"/>
        <v>0.6150118762561545</v>
      </c>
      <c r="L94" s="48"/>
      <c r="O94" s="48">
        <v>88</v>
      </c>
      <c r="P94" s="30">
        <v>0.74427007491552954</v>
      </c>
      <c r="Q94" s="48"/>
      <c r="R94" s="48"/>
      <c r="S94" s="48"/>
      <c r="Y94" s="50"/>
      <c r="Z94" s="50"/>
      <c r="AA94" s="58"/>
      <c r="AB94" s="53"/>
      <c r="AC94" s="53"/>
      <c r="AD94" s="53"/>
      <c r="AE94" s="53"/>
      <c r="AG94" s="30">
        <v>0.27062637965053932</v>
      </c>
      <c r="AH94" s="48">
        <f t="shared" si="12"/>
        <v>0.14770138425064983</v>
      </c>
      <c r="AI94" s="48">
        <f t="shared" si="15"/>
        <v>0.16730769230769194</v>
      </c>
      <c r="AJ94" s="53">
        <f t="shared" si="13"/>
        <v>0.14770138425064983</v>
      </c>
    </row>
    <row r="95" spans="6:36" x14ac:dyDescent="0.3">
      <c r="F95" s="48">
        <v>89</v>
      </c>
      <c r="G95">
        <v>0.52388073366496779</v>
      </c>
      <c r="H95" s="48">
        <f t="shared" si="14"/>
        <v>0.25859649123088746</v>
      </c>
      <c r="J95">
        <v>0.47111423078096865</v>
      </c>
      <c r="K95" s="48">
        <f t="shared" si="11"/>
        <v>0.30106187446941701</v>
      </c>
      <c r="L95" s="48"/>
      <c r="O95" s="48">
        <v>89</v>
      </c>
      <c r="P95" s="30">
        <v>0.55965836570030447</v>
      </c>
      <c r="Q95" s="48"/>
      <c r="R95" s="48"/>
      <c r="S95" s="48"/>
      <c r="Y95" s="50"/>
      <c r="Z95" s="50"/>
      <c r="AA95" s="58"/>
      <c r="AB95" s="53"/>
      <c r="AC95" s="53"/>
      <c r="AD95" s="53"/>
      <c r="AE95" s="53"/>
      <c r="AG95" s="30">
        <v>0.27131463011963697</v>
      </c>
      <c r="AH95" s="48">
        <f t="shared" si="12"/>
        <v>0.14829341731437717</v>
      </c>
      <c r="AI95" s="48">
        <f t="shared" si="15"/>
        <v>0.16923076923076885</v>
      </c>
      <c r="AJ95" s="53">
        <f t="shared" si="13"/>
        <v>0.14829341731437717</v>
      </c>
    </row>
    <row r="96" spans="6:36" x14ac:dyDescent="0.3">
      <c r="F96" s="48">
        <v>90</v>
      </c>
      <c r="G96">
        <v>0.9914853358561968</v>
      </c>
      <c r="H96" s="48">
        <f t="shared" si="14"/>
        <v>3.4204483957000565E-3</v>
      </c>
      <c r="J96">
        <v>0.28641621143223367</v>
      </c>
      <c r="K96" s="48">
        <f t="shared" si="11"/>
        <v>0.50012369653390987</v>
      </c>
      <c r="L96" s="48"/>
      <c r="O96" s="48">
        <v>90</v>
      </c>
      <c r="P96" s="30">
        <v>0.50354414492960997</v>
      </c>
      <c r="Q96" s="48"/>
      <c r="R96" s="48"/>
      <c r="S96" s="48"/>
      <c r="Y96" s="50"/>
      <c r="Z96" s="50"/>
      <c r="AA96" s="58"/>
      <c r="AB96" s="53"/>
      <c r="AC96" s="53"/>
      <c r="AD96" s="53"/>
      <c r="AE96" s="53"/>
      <c r="AG96" s="30">
        <v>0.28503101132857778</v>
      </c>
      <c r="AH96" s="48">
        <f t="shared" si="12"/>
        <v>0.16018862520767774</v>
      </c>
      <c r="AI96" s="48">
        <f t="shared" si="15"/>
        <v>0.17115384615384577</v>
      </c>
      <c r="AJ96" s="53">
        <f t="shared" si="13"/>
        <v>0.16018862520767774</v>
      </c>
    </row>
    <row r="97" spans="6:36" x14ac:dyDescent="0.3">
      <c r="F97" s="48">
        <v>91</v>
      </c>
      <c r="G97">
        <v>0.68849757377849663</v>
      </c>
      <c r="H97" s="48">
        <f t="shared" si="14"/>
        <v>0.14929739389735547</v>
      </c>
      <c r="J97">
        <v>0.69957579271828363</v>
      </c>
      <c r="K97" s="48">
        <f t="shared" si="11"/>
        <v>0.142912455215883</v>
      </c>
      <c r="L97" s="48"/>
      <c r="O97" s="48">
        <v>91</v>
      </c>
      <c r="P97" s="30">
        <v>0.29220984911323844</v>
      </c>
      <c r="Q97" s="48"/>
      <c r="R97" s="48"/>
      <c r="S97" s="48"/>
      <c r="Y97" s="50"/>
      <c r="Z97" s="50"/>
      <c r="AA97" s="58"/>
      <c r="AB97" s="53"/>
      <c r="AC97" s="53"/>
      <c r="AD97" s="53"/>
      <c r="AE97" s="53"/>
      <c r="AG97" s="30">
        <v>0.28508151176642099</v>
      </c>
      <c r="AH97" s="48">
        <f t="shared" si="12"/>
        <v>0.16023274260076759</v>
      </c>
      <c r="AI97" s="48">
        <f t="shared" si="15"/>
        <v>0.17307692307692268</v>
      </c>
      <c r="AJ97" s="53">
        <f t="shared" si="13"/>
        <v>0.16023274260076759</v>
      </c>
    </row>
    <row r="98" spans="6:36" x14ac:dyDescent="0.3">
      <c r="F98" s="48">
        <v>92</v>
      </c>
      <c r="G98">
        <v>0.69002349925229656</v>
      </c>
      <c r="H98" s="48">
        <f t="shared" si="14"/>
        <v>0.14841185003334731</v>
      </c>
      <c r="J98">
        <v>0.55040131839960937</v>
      </c>
      <c r="K98" s="48">
        <f t="shared" si="11"/>
        <v>0.23884303880709781</v>
      </c>
      <c r="L98" s="48"/>
      <c r="O98" s="48">
        <v>92</v>
      </c>
      <c r="P98" s="30">
        <v>0.38725488884044512</v>
      </c>
      <c r="Q98" s="48"/>
      <c r="R98" s="48"/>
      <c r="S98" s="48"/>
      <c r="Y98" s="50"/>
      <c r="Z98" s="50"/>
      <c r="AA98" s="58"/>
      <c r="AB98" s="53"/>
      <c r="AC98" s="53"/>
      <c r="AD98" s="53"/>
      <c r="AE98" s="53"/>
      <c r="AG98" s="30">
        <v>0.28834236121352474</v>
      </c>
      <c r="AH98" s="48">
        <f t="shared" si="12"/>
        <v>0.16308613077244427</v>
      </c>
      <c r="AI98" s="48">
        <f t="shared" si="15"/>
        <v>0.1749999999999996</v>
      </c>
      <c r="AJ98" s="53">
        <f t="shared" si="13"/>
        <v>0.16308613077244427</v>
      </c>
    </row>
    <row r="99" spans="6:36" x14ac:dyDescent="0.3">
      <c r="F99" s="48">
        <v>93</v>
      </c>
      <c r="G99">
        <v>0.7312845240638447</v>
      </c>
      <c r="H99" s="48">
        <f t="shared" si="14"/>
        <v>0.12518106766221582</v>
      </c>
      <c r="J99">
        <v>0.22476882229071932</v>
      </c>
      <c r="K99" s="48">
        <f t="shared" si="11"/>
        <v>0.59707314458346139</v>
      </c>
      <c r="L99" s="48"/>
      <c r="O99" s="48">
        <v>93</v>
      </c>
      <c r="P99" s="30">
        <v>0.72225421224567721</v>
      </c>
      <c r="Q99" s="48"/>
      <c r="R99" s="48"/>
      <c r="S99" s="48"/>
      <c r="Y99" s="50"/>
      <c r="Z99" s="50"/>
      <c r="AA99" s="58"/>
      <c r="AB99" s="53"/>
      <c r="AC99" s="53"/>
      <c r="AD99" s="53"/>
      <c r="AE99" s="53"/>
      <c r="AG99" s="30">
        <v>0.28972750144583104</v>
      </c>
      <c r="AH99" s="48">
        <f t="shared" si="12"/>
        <v>0.16430093982846217</v>
      </c>
      <c r="AI99" s="48">
        <f t="shared" si="15"/>
        <v>0.17692307692307652</v>
      </c>
      <c r="AJ99" s="53">
        <f t="shared" si="13"/>
        <v>0.16430093982846217</v>
      </c>
    </row>
    <row r="100" spans="6:36" x14ac:dyDescent="0.3">
      <c r="F100" s="48">
        <v>94</v>
      </c>
      <c r="G100">
        <v>0.99887081514938814</v>
      </c>
      <c r="H100" s="48">
        <f t="shared" si="14"/>
        <v>4.519291440630615E-4</v>
      </c>
      <c r="J100">
        <v>0.52821436201055938</v>
      </c>
      <c r="K100" s="48">
        <f t="shared" si="11"/>
        <v>0.25530123560424339</v>
      </c>
      <c r="L100" s="48"/>
      <c r="O100" s="48">
        <v>94</v>
      </c>
      <c r="P100" s="30">
        <v>0.25575316474830645</v>
      </c>
      <c r="Q100" s="48"/>
      <c r="R100" s="48"/>
      <c r="S100" s="48"/>
      <c r="Y100" s="50"/>
      <c r="Z100" s="50"/>
      <c r="AA100" s="58"/>
      <c r="AB100" s="53"/>
      <c r="AC100" s="53"/>
      <c r="AD100" s="53"/>
      <c r="AE100" s="53"/>
      <c r="AG100" s="30">
        <v>0.29220984911323844</v>
      </c>
      <c r="AH100" s="48">
        <f t="shared" si="12"/>
        <v>0.16648202395297196</v>
      </c>
      <c r="AI100" s="48">
        <f t="shared" si="15"/>
        <v>0.17884615384615343</v>
      </c>
      <c r="AJ100" s="53">
        <f t="shared" si="13"/>
        <v>0.16648202395297196</v>
      </c>
    </row>
    <row r="101" spans="6:36" x14ac:dyDescent="0.3">
      <c r="F101" s="48">
        <v>95</v>
      </c>
      <c r="G101">
        <v>0.93563646351512197</v>
      </c>
      <c r="H101" s="48">
        <f t="shared" si="14"/>
        <v>2.6611308651732446E-2</v>
      </c>
      <c r="J101">
        <v>0.11615344706564532</v>
      </c>
      <c r="K101" s="48">
        <f t="shared" si="11"/>
        <v>0.86113725699971566</v>
      </c>
      <c r="L101" s="48"/>
      <c r="O101" s="48">
        <v>95</v>
      </c>
      <c r="P101" s="30">
        <v>0.88774856565144811</v>
      </c>
      <c r="Q101" s="48"/>
      <c r="R101" s="48"/>
      <c r="S101" s="48"/>
      <c r="Y101" s="50"/>
      <c r="Z101" s="50"/>
      <c r="AA101" s="58"/>
      <c r="AB101" s="53"/>
      <c r="AC101" s="53"/>
      <c r="AD101" s="53"/>
      <c r="AE101" s="53"/>
      <c r="AG101" s="30">
        <v>0.29798018409966442</v>
      </c>
      <c r="AH101" s="48">
        <f t="shared" si="12"/>
        <v>0.17157112568030775</v>
      </c>
      <c r="AI101" s="48">
        <f t="shared" si="15"/>
        <v>0.18076923076923035</v>
      </c>
      <c r="AJ101" s="53">
        <f t="shared" si="13"/>
        <v>0.17157112568030775</v>
      </c>
    </row>
    <row r="102" spans="6:36" x14ac:dyDescent="0.3">
      <c r="F102" s="48">
        <v>96</v>
      </c>
      <c r="G102">
        <v>0.66621906186101876</v>
      </c>
      <c r="H102" s="48">
        <f t="shared" si="14"/>
        <v>0.1624546963245577</v>
      </c>
      <c r="J102">
        <v>0.923459578234199</v>
      </c>
      <c r="K102" s="48">
        <f t="shared" si="11"/>
        <v>3.1851300194293816E-2</v>
      </c>
      <c r="L102" s="48"/>
      <c r="O102" s="48">
        <v>96</v>
      </c>
      <c r="P102" s="30">
        <v>0.1943059965188515</v>
      </c>
      <c r="Q102" s="48"/>
      <c r="R102" s="48"/>
      <c r="S102" s="48"/>
      <c r="Y102" s="50"/>
      <c r="Z102" s="50"/>
      <c r="AA102" s="58"/>
      <c r="AB102" s="53"/>
      <c r="AC102" s="53"/>
      <c r="AD102" s="53"/>
      <c r="AE102" s="53"/>
      <c r="AG102" s="30">
        <v>0.30020880345925882</v>
      </c>
      <c r="AH102" s="48">
        <f t="shared" si="12"/>
        <v>0.17354348334802305</v>
      </c>
      <c r="AI102" s="48">
        <f t="shared" si="15"/>
        <v>0.18269230769230727</v>
      </c>
      <c r="AJ102" s="53">
        <f t="shared" si="13"/>
        <v>0.17354348334802305</v>
      </c>
    </row>
    <row r="103" spans="6:36" x14ac:dyDescent="0.3">
      <c r="F103" s="48">
        <v>97</v>
      </c>
      <c r="G103">
        <v>7.3854792931913202E-2</v>
      </c>
      <c r="H103" s="48">
        <f t="shared" si="14"/>
        <v>1.0422617484818608</v>
      </c>
      <c r="J103">
        <v>9.0548417615283663E-2</v>
      </c>
      <c r="K103" s="48">
        <f t="shared" si="11"/>
        <v>0.96074822802582482</v>
      </c>
      <c r="L103" s="48"/>
      <c r="O103" s="48">
        <v>97</v>
      </c>
      <c r="P103" s="30">
        <v>2.0030099765076859</v>
      </c>
      <c r="Q103" s="48"/>
      <c r="R103" s="48"/>
      <c r="S103" s="48"/>
      <c r="Y103" s="50"/>
      <c r="Z103" s="50"/>
      <c r="AA103" s="58"/>
      <c r="AB103" s="53"/>
      <c r="AC103" s="53"/>
      <c r="AD103" s="53"/>
      <c r="AE103" s="53"/>
      <c r="AG103" s="30">
        <v>0.30362264285408169</v>
      </c>
      <c r="AH103" s="48">
        <f t="shared" si="12"/>
        <v>0.17657183168049961</v>
      </c>
      <c r="AI103" s="48">
        <f t="shared" si="15"/>
        <v>0.18461538461538418</v>
      </c>
      <c r="AJ103" s="53">
        <f t="shared" si="13"/>
        <v>0.17657183168049961</v>
      </c>
    </row>
    <row r="104" spans="6:36" x14ac:dyDescent="0.3">
      <c r="F104" s="48">
        <v>98</v>
      </c>
      <c r="G104">
        <v>0.8860438856166265</v>
      </c>
      <c r="H104" s="48">
        <f t="shared" si="14"/>
        <v>4.8395518922025753E-2</v>
      </c>
      <c r="J104">
        <v>0.41563158055360577</v>
      </c>
      <c r="K104" s="48">
        <f t="shared" si="11"/>
        <v>0.35118241391457061</v>
      </c>
      <c r="L104" s="48"/>
      <c r="O104" s="48">
        <v>98</v>
      </c>
      <c r="P104" s="30">
        <v>0.39957793283659637</v>
      </c>
      <c r="Q104" s="48"/>
      <c r="R104" s="48"/>
      <c r="S104" s="48"/>
      <c r="Y104" s="50"/>
      <c r="Z104" s="50"/>
      <c r="AA104" s="58"/>
      <c r="AB104" s="53"/>
      <c r="AC104" s="53"/>
      <c r="AD104" s="53"/>
      <c r="AE104" s="53"/>
      <c r="AG104" s="30">
        <v>0.30540482169467009</v>
      </c>
      <c r="AH104" s="48">
        <f t="shared" si="12"/>
        <v>0.1781560535863137</v>
      </c>
      <c r="AI104" s="48">
        <f t="shared" si="15"/>
        <v>0.1865384615384611</v>
      </c>
      <c r="AJ104" s="53">
        <f t="shared" si="13"/>
        <v>0.1781560535863137</v>
      </c>
    </row>
    <row r="105" spans="6:36" x14ac:dyDescent="0.3">
      <c r="F105" s="48">
        <v>99</v>
      </c>
      <c r="G105">
        <v>0.34366893520920438</v>
      </c>
      <c r="H105" s="48">
        <f t="shared" si="14"/>
        <v>0.42723059306334338</v>
      </c>
      <c r="J105">
        <v>0.68126468703268528</v>
      </c>
      <c r="K105" s="48">
        <f t="shared" si="11"/>
        <v>0.15352174971600521</v>
      </c>
      <c r="L105" s="48"/>
      <c r="O105" s="48">
        <v>99</v>
      </c>
      <c r="P105" s="30">
        <v>0.58075234277934862</v>
      </c>
      <c r="Q105" s="48"/>
      <c r="R105" s="48"/>
      <c r="S105" s="48"/>
      <c r="Y105" s="50"/>
      <c r="Z105" s="50"/>
      <c r="AA105" s="58"/>
      <c r="AB105" s="53"/>
      <c r="AC105" s="53"/>
      <c r="AD105" s="53"/>
      <c r="AE105" s="53"/>
      <c r="AG105" s="30">
        <v>0.30614498674413249</v>
      </c>
      <c r="AH105" s="48">
        <f t="shared" si="12"/>
        <v>0.17881465012798647</v>
      </c>
      <c r="AI105" s="48">
        <f t="shared" si="15"/>
        <v>0.18846153846153801</v>
      </c>
      <c r="AJ105" s="53">
        <f t="shared" si="13"/>
        <v>0.17881465012798647</v>
      </c>
    </row>
    <row r="106" spans="6:36" x14ac:dyDescent="0.3">
      <c r="F106" s="48">
        <v>100</v>
      </c>
      <c r="G106">
        <v>0.78981902523880732</v>
      </c>
      <c r="H106" s="48">
        <f t="shared" si="14"/>
        <v>9.4380576696218826E-2</v>
      </c>
      <c r="J106">
        <v>0.50120548112430185</v>
      </c>
      <c r="K106" s="48">
        <f t="shared" si="11"/>
        <v>0.27629564800712919</v>
      </c>
      <c r="L106" s="48"/>
      <c r="O106" s="48">
        <v>100</v>
      </c>
      <c r="P106" s="30">
        <v>0.37067622470334805</v>
      </c>
      <c r="Q106" s="48"/>
      <c r="R106" s="48"/>
      <c r="S106" s="48"/>
      <c r="Y106" s="50"/>
      <c r="Z106" s="50"/>
      <c r="AA106" s="58"/>
      <c r="AB106" s="53"/>
      <c r="AC106" s="53"/>
      <c r="AD106" s="53"/>
      <c r="AE106" s="53"/>
      <c r="AG106" s="30">
        <v>0.30647618062374787</v>
      </c>
      <c r="AH106" s="48">
        <f t="shared" si="12"/>
        <v>0.17910946664570671</v>
      </c>
      <c r="AI106" s="48">
        <f t="shared" si="15"/>
        <v>0.19038461538461493</v>
      </c>
      <c r="AJ106" s="53">
        <f t="shared" si="13"/>
        <v>0.17910946664570671</v>
      </c>
    </row>
    <row r="107" spans="6:36" x14ac:dyDescent="0.3">
      <c r="F107" s="48">
        <v>101</v>
      </c>
      <c r="G107">
        <v>0.98968474379711291</v>
      </c>
      <c r="H107" s="48">
        <f t="shared" si="14"/>
        <v>4.1475308701821433E-3</v>
      </c>
      <c r="J107">
        <v>0.67287209692678607</v>
      </c>
      <c r="K107" s="48">
        <f t="shared" si="11"/>
        <v>0.15848000661679953</v>
      </c>
      <c r="L107" s="48"/>
      <c r="O107" s="48">
        <v>101</v>
      </c>
      <c r="P107" s="30">
        <v>0.16262753748698167</v>
      </c>
      <c r="Q107" s="48"/>
      <c r="R107" s="48"/>
      <c r="S107" s="48"/>
      <c r="Y107" s="50"/>
      <c r="Z107" s="50"/>
      <c r="AA107" s="58"/>
      <c r="AB107" s="53"/>
      <c r="AC107" s="53"/>
      <c r="AD107" s="53"/>
      <c r="AE107" s="53"/>
      <c r="AG107" s="30">
        <v>0.30874547496091898</v>
      </c>
      <c r="AH107" s="48">
        <f t="shared" si="12"/>
        <v>0.1811314953672718</v>
      </c>
      <c r="AI107" s="48">
        <f t="shared" si="15"/>
        <v>0.19230769230769185</v>
      </c>
      <c r="AJ107" s="53">
        <f t="shared" si="13"/>
        <v>0.1811314953672718</v>
      </c>
    </row>
    <row r="108" spans="6:36" x14ac:dyDescent="0.3">
      <c r="F108" s="48">
        <v>102</v>
      </c>
      <c r="G108">
        <v>0.28861354411450546</v>
      </c>
      <c r="H108" s="48">
        <f t="shared" si="14"/>
        <v>0.49706668133594867</v>
      </c>
      <c r="J108">
        <v>0.31754509109775081</v>
      </c>
      <c r="K108" s="48">
        <f t="shared" si="11"/>
        <v>0.45885418061105965</v>
      </c>
      <c r="L108" s="48"/>
      <c r="O108" s="48">
        <v>102</v>
      </c>
      <c r="P108" s="30">
        <v>0.95592086194700832</v>
      </c>
      <c r="Q108" s="48"/>
      <c r="R108" s="48"/>
      <c r="S108" s="48"/>
      <c r="Y108" s="50"/>
      <c r="Z108" s="50"/>
      <c r="AA108" s="58"/>
      <c r="AB108" s="53"/>
      <c r="AC108" s="53"/>
      <c r="AD108" s="53"/>
      <c r="AE108" s="53"/>
      <c r="AG108" s="30">
        <v>0.31081554553971263</v>
      </c>
      <c r="AH108" s="48">
        <f t="shared" si="12"/>
        <v>0.18297897040281241</v>
      </c>
      <c r="AI108" s="48">
        <f t="shared" si="15"/>
        <v>0.19423076923076876</v>
      </c>
      <c r="AJ108" s="53">
        <f t="shared" si="13"/>
        <v>0.18297897040281241</v>
      </c>
    </row>
    <row r="109" spans="6:36" x14ac:dyDescent="0.3">
      <c r="F109" s="48">
        <v>103</v>
      </c>
      <c r="G109">
        <v>0.65669728690450757</v>
      </c>
      <c r="H109" s="48">
        <f t="shared" si="14"/>
        <v>0.16821284688061178</v>
      </c>
      <c r="J109">
        <v>0.24182866908780176</v>
      </c>
      <c r="K109" s="48">
        <f t="shared" si="11"/>
        <v>0.56781031301477691</v>
      </c>
      <c r="L109" s="48"/>
      <c r="O109" s="48">
        <v>103</v>
      </c>
      <c r="P109" s="30">
        <v>0.73602315989538869</v>
      </c>
      <c r="Q109" s="48"/>
      <c r="R109" s="48"/>
      <c r="S109" s="48"/>
      <c r="Y109" s="50"/>
      <c r="Z109" s="50"/>
      <c r="AA109" s="58"/>
      <c r="AB109" s="53"/>
      <c r="AC109" s="53"/>
      <c r="AD109" s="53"/>
      <c r="AE109" s="53"/>
      <c r="AG109" s="30">
        <v>0.3130766461427984</v>
      </c>
      <c r="AH109" s="48">
        <f t="shared" si="12"/>
        <v>0.18500006845219163</v>
      </c>
      <c r="AI109" s="48">
        <f t="shared" si="15"/>
        <v>0.19615384615384568</v>
      </c>
      <c r="AJ109" s="53">
        <f t="shared" si="13"/>
        <v>0.18500006845219163</v>
      </c>
    </row>
    <row r="110" spans="6:36" x14ac:dyDescent="0.3">
      <c r="F110" s="48">
        <v>104</v>
      </c>
      <c r="G110">
        <v>0.3762932218390454</v>
      </c>
      <c r="H110" s="48">
        <f t="shared" si="14"/>
        <v>0.39095463767879751</v>
      </c>
      <c r="J110">
        <v>0.38187810907315289</v>
      </c>
      <c r="K110" s="48">
        <f t="shared" si="11"/>
        <v>0.38506152299613156</v>
      </c>
      <c r="L110" s="48"/>
      <c r="O110" s="48">
        <v>104</v>
      </c>
      <c r="P110" s="30">
        <v>0.77601616067492907</v>
      </c>
      <c r="Q110" s="48"/>
      <c r="R110" s="48"/>
      <c r="S110" s="48"/>
      <c r="Y110" s="50"/>
      <c r="Z110" s="50"/>
      <c r="AA110" s="58"/>
      <c r="AB110" s="53"/>
      <c r="AC110" s="53"/>
      <c r="AD110" s="53"/>
      <c r="AE110" s="53"/>
      <c r="AG110" s="30">
        <v>0.31596917846980727</v>
      </c>
      <c r="AH110" s="48">
        <f t="shared" si="12"/>
        <v>0.18759019005021427</v>
      </c>
      <c r="AI110" s="48">
        <f t="shared" si="15"/>
        <v>0.1980769230769226</v>
      </c>
      <c r="AJ110" s="53">
        <f t="shared" si="13"/>
        <v>0.18759019005021427</v>
      </c>
    </row>
    <row r="111" spans="6:36" x14ac:dyDescent="0.3">
      <c r="F111" s="48">
        <v>105</v>
      </c>
      <c r="G111">
        <v>0.39014862514114812</v>
      </c>
      <c r="H111" s="48">
        <f t="shared" si="14"/>
        <v>0.3764910089397312</v>
      </c>
      <c r="J111">
        <v>0.25968199713126011</v>
      </c>
      <c r="K111" s="48">
        <f t="shared" si="11"/>
        <v>0.53931899380233062</v>
      </c>
      <c r="L111" s="48"/>
      <c r="O111" s="48">
        <v>105</v>
      </c>
      <c r="P111" s="30">
        <v>0.91581000274206181</v>
      </c>
      <c r="Q111" s="48"/>
      <c r="R111" s="48"/>
      <c r="S111" s="48"/>
      <c r="Y111" s="50"/>
      <c r="Z111" s="50"/>
      <c r="AA111" s="58"/>
      <c r="AB111" s="53"/>
      <c r="AC111" s="53"/>
      <c r="AD111" s="53"/>
      <c r="AE111" s="53"/>
      <c r="AG111" s="30">
        <v>0.32141165924837517</v>
      </c>
      <c r="AH111" s="48">
        <f t="shared" si="12"/>
        <v>0.1924770190549614</v>
      </c>
      <c r="AI111" s="48">
        <f t="shared" si="15"/>
        <v>0.19999999999999951</v>
      </c>
      <c r="AJ111" s="53">
        <f t="shared" si="13"/>
        <v>0.1924770190549614</v>
      </c>
    </row>
    <row r="112" spans="6:36" x14ac:dyDescent="0.3">
      <c r="F112" s="48">
        <v>106</v>
      </c>
      <c r="G112">
        <v>0.39838862269966735</v>
      </c>
      <c r="H112" s="48">
        <f t="shared" si="14"/>
        <v>0.36813092446408846</v>
      </c>
      <c r="J112">
        <v>0.12253181554612873</v>
      </c>
      <c r="K112" s="48">
        <f t="shared" si="11"/>
        <v>0.83975382558980871</v>
      </c>
      <c r="L112" s="48"/>
      <c r="O112" s="48">
        <v>106</v>
      </c>
      <c r="P112" s="30">
        <v>1.2078847500538972</v>
      </c>
      <c r="Q112" s="48"/>
      <c r="R112" s="48"/>
      <c r="S112" s="48"/>
      <c r="Y112" s="50"/>
      <c r="Z112" s="50"/>
      <c r="AA112" s="58"/>
      <c r="AB112" s="53"/>
      <c r="AC112" s="53"/>
      <c r="AD112" s="53"/>
      <c r="AE112" s="53"/>
      <c r="AG112" s="30">
        <v>0.32617183346227263</v>
      </c>
      <c r="AH112" s="48">
        <f t="shared" si="12"/>
        <v>0.1967646011437596</v>
      </c>
      <c r="AI112" s="48">
        <f t="shared" si="15"/>
        <v>0.20192307692307643</v>
      </c>
      <c r="AJ112" s="53">
        <f t="shared" si="13"/>
        <v>0.1967646011437596</v>
      </c>
    </row>
    <row r="113" spans="6:36" x14ac:dyDescent="0.3">
      <c r="F113" s="48">
        <v>107</v>
      </c>
      <c r="G113">
        <v>2.0569475386822109E-2</v>
      </c>
      <c r="H113" s="48">
        <f t="shared" si="14"/>
        <v>1.5535788317772306</v>
      </c>
      <c r="J113">
        <v>0.37485885189367352</v>
      </c>
      <c r="K113" s="48">
        <f t="shared" si="11"/>
        <v>0.39248228752651582</v>
      </c>
      <c r="L113" s="48"/>
      <c r="O113" s="48">
        <v>107</v>
      </c>
      <c r="P113" s="30">
        <v>1.9460611193037463</v>
      </c>
      <c r="Q113" s="48"/>
      <c r="R113" s="48"/>
      <c r="S113" s="48"/>
      <c r="Y113" s="50"/>
      <c r="Z113" s="50"/>
      <c r="AA113" s="58"/>
      <c r="AB113" s="53"/>
      <c r="AC113" s="53"/>
      <c r="AD113" s="53"/>
      <c r="AE113" s="53"/>
      <c r="AG113" s="30">
        <v>0.3288293596650872</v>
      </c>
      <c r="AH113" s="48">
        <f t="shared" si="12"/>
        <v>0.19916337474595214</v>
      </c>
      <c r="AI113" s="48">
        <f t="shared" si="15"/>
        <v>0.20384615384615334</v>
      </c>
      <c r="AJ113" s="53">
        <f t="shared" si="13"/>
        <v>0.19916337474595214</v>
      </c>
    </row>
    <row r="114" spans="6:36" x14ac:dyDescent="0.3">
      <c r="F114" s="48">
        <v>108</v>
      </c>
      <c r="G114">
        <v>0.32410657063509019</v>
      </c>
      <c r="H114" s="48">
        <f t="shared" si="14"/>
        <v>0.45067315822378162</v>
      </c>
      <c r="J114">
        <v>0.60652485732596817</v>
      </c>
      <c r="K114" s="48">
        <f t="shared" si="11"/>
        <v>0.2000038266256301</v>
      </c>
      <c r="L114" s="48"/>
      <c r="O114" s="48">
        <v>108</v>
      </c>
      <c r="P114" s="30">
        <v>0.65067698484941172</v>
      </c>
      <c r="Q114" s="48"/>
      <c r="R114" s="48"/>
      <c r="S114" s="48"/>
      <c r="Y114" s="50"/>
      <c r="Z114" s="50"/>
      <c r="AA114" s="58"/>
      <c r="AB114" s="53"/>
      <c r="AC114" s="53"/>
      <c r="AD114" s="53"/>
      <c r="AE114" s="53"/>
      <c r="AG114" s="30">
        <v>0.32960523007046932</v>
      </c>
      <c r="AH114" s="48">
        <f t="shared" si="12"/>
        <v>0.19986435956436643</v>
      </c>
      <c r="AI114" s="48">
        <f t="shared" si="15"/>
        <v>0.20576923076923026</v>
      </c>
      <c r="AJ114" s="53">
        <f t="shared" si="13"/>
        <v>0.19986435956436643</v>
      </c>
    </row>
    <row r="115" spans="6:36" x14ac:dyDescent="0.3">
      <c r="F115" s="48">
        <v>109</v>
      </c>
      <c r="G115">
        <v>7.0619830927457508E-2</v>
      </c>
      <c r="H115" s="48">
        <f t="shared" si="14"/>
        <v>1.0601777130407046</v>
      </c>
      <c r="J115">
        <v>0.91195410016174805</v>
      </c>
      <c r="K115" s="48">
        <f t="shared" si="11"/>
        <v>3.6866247577741526E-2</v>
      </c>
      <c r="L115" s="48"/>
      <c r="O115" s="48">
        <v>109</v>
      </c>
      <c r="P115" s="30">
        <v>1.0970439606184461</v>
      </c>
      <c r="Q115" s="48"/>
      <c r="R115" s="48"/>
      <c r="S115" s="48"/>
      <c r="Y115" s="50"/>
      <c r="Z115" s="50"/>
      <c r="AA115" s="58"/>
      <c r="AB115" s="53"/>
      <c r="AC115" s="53"/>
      <c r="AD115" s="53"/>
      <c r="AE115" s="53"/>
      <c r="AG115" s="30">
        <v>0.33225952310256873</v>
      </c>
      <c r="AH115" s="48">
        <f t="shared" si="12"/>
        <v>0.20226463870269262</v>
      </c>
      <c r="AI115" s="48">
        <f t="shared" si="15"/>
        <v>0.20769230769230718</v>
      </c>
      <c r="AJ115" s="53">
        <f t="shared" si="13"/>
        <v>0.20226463870269262</v>
      </c>
    </row>
    <row r="116" spans="6:36" x14ac:dyDescent="0.3">
      <c r="F116" s="48">
        <v>110</v>
      </c>
      <c r="G116">
        <v>0.85732596819971307</v>
      </c>
      <c r="H116" s="48">
        <f t="shared" si="14"/>
        <v>6.1574829230589143E-2</v>
      </c>
      <c r="J116">
        <v>0.59541611987670517</v>
      </c>
      <c r="K116" s="48">
        <f t="shared" si="11"/>
        <v>0.20739790269529085</v>
      </c>
      <c r="L116" s="48"/>
      <c r="O116" s="48">
        <v>110</v>
      </c>
      <c r="P116" s="30">
        <v>0.26897273192588</v>
      </c>
      <c r="Q116" s="48"/>
      <c r="R116" s="48"/>
      <c r="S116" s="48"/>
      <c r="Y116" s="50"/>
      <c r="Z116" s="50"/>
      <c r="AA116" s="58"/>
      <c r="AB116" s="53"/>
      <c r="AC116" s="53"/>
      <c r="AD116" s="53"/>
      <c r="AE116" s="53"/>
      <c r="AG116" s="30">
        <v>0.33229560210891834</v>
      </c>
      <c r="AH116" s="48">
        <f t="shared" si="12"/>
        <v>0.20229728769801048</v>
      </c>
      <c r="AI116" s="48">
        <f t="shared" si="15"/>
        <v>0.20961538461538409</v>
      </c>
      <c r="AJ116" s="53">
        <f t="shared" si="13"/>
        <v>0.20229728769801048</v>
      </c>
    </row>
    <row r="117" spans="6:36" x14ac:dyDescent="0.3">
      <c r="F117" s="48">
        <v>111</v>
      </c>
      <c r="G117">
        <v>0.92590105899227881</v>
      </c>
      <c r="H117" s="48">
        <f t="shared" si="14"/>
        <v>3.0795159114041508E-2</v>
      </c>
      <c r="J117">
        <v>0.4425794244209113</v>
      </c>
      <c r="K117" s="48">
        <f t="shared" si="11"/>
        <v>0.32605413616953832</v>
      </c>
      <c r="L117" s="48"/>
      <c r="O117" s="48">
        <v>111</v>
      </c>
      <c r="P117" s="30">
        <v>0.35684929528357984</v>
      </c>
      <c r="Q117" s="48"/>
      <c r="R117" s="48"/>
      <c r="S117" s="48"/>
      <c r="Y117" s="50"/>
      <c r="Z117" s="50"/>
      <c r="AA117" s="58"/>
      <c r="AB117" s="53"/>
      <c r="AC117" s="53"/>
      <c r="AD117" s="53"/>
      <c r="AE117" s="53"/>
      <c r="AG117" s="30">
        <v>0.33427513290235017</v>
      </c>
      <c r="AH117" s="48">
        <f t="shared" si="12"/>
        <v>0.20408953491885606</v>
      </c>
      <c r="AI117" s="48">
        <f t="shared" si="15"/>
        <v>0.21153846153846101</v>
      </c>
      <c r="AJ117" s="53">
        <f t="shared" si="13"/>
        <v>0.20408953491885606</v>
      </c>
    </row>
    <row r="118" spans="6:36" x14ac:dyDescent="0.3">
      <c r="F118" s="48">
        <v>112</v>
      </c>
      <c r="G118">
        <v>0.41227454451124607</v>
      </c>
      <c r="H118" s="48">
        <f t="shared" si="14"/>
        <v>0.35442631255428103</v>
      </c>
      <c r="J118">
        <v>0.61809137241737111</v>
      </c>
      <c r="K118" s="48">
        <f t="shared" si="11"/>
        <v>0.19244759225816149</v>
      </c>
      <c r="L118" s="48"/>
      <c r="O118" s="48">
        <v>112</v>
      </c>
      <c r="P118" s="30">
        <v>0.54687390481244247</v>
      </c>
      <c r="Q118" s="48"/>
      <c r="R118" s="48"/>
      <c r="S118" s="48"/>
      <c r="Y118" s="50"/>
      <c r="Z118" s="50"/>
      <c r="AA118" s="58"/>
      <c r="AB118" s="53"/>
      <c r="AC118" s="53"/>
      <c r="AD118" s="53"/>
      <c r="AE118" s="53"/>
      <c r="AG118" s="30">
        <v>0.33549671422044769</v>
      </c>
      <c r="AH118" s="48">
        <f t="shared" si="12"/>
        <v>0.20519641682085776</v>
      </c>
      <c r="AI118" s="48">
        <f t="shared" si="15"/>
        <v>0.21346153846153793</v>
      </c>
      <c r="AJ118" s="53">
        <f t="shared" si="13"/>
        <v>0.20519641682085776</v>
      </c>
    </row>
    <row r="119" spans="6:36" x14ac:dyDescent="0.3">
      <c r="F119" s="48">
        <v>113</v>
      </c>
      <c r="G119">
        <v>0.44267097994933929</v>
      </c>
      <c r="H119" s="48">
        <f t="shared" si="14"/>
        <v>0.32597139751995174</v>
      </c>
      <c r="J119">
        <v>0.21137119663075654</v>
      </c>
      <c r="K119" s="48">
        <f t="shared" si="11"/>
        <v>0.62165578615720674</v>
      </c>
      <c r="L119" s="48"/>
      <c r="O119" s="48">
        <v>113</v>
      </c>
      <c r="P119" s="30">
        <v>0.94762718367715848</v>
      </c>
      <c r="Q119" s="48"/>
      <c r="R119" s="48"/>
      <c r="S119" s="48"/>
      <c r="Y119" s="50"/>
      <c r="Z119" s="50"/>
      <c r="AA119" s="58"/>
      <c r="AB119" s="53"/>
      <c r="AC119" s="53"/>
      <c r="AD119" s="53"/>
      <c r="AE119" s="53"/>
      <c r="AG119" s="30">
        <v>0.33661307812741892</v>
      </c>
      <c r="AH119" s="48">
        <f t="shared" si="12"/>
        <v>0.20620852950909585</v>
      </c>
      <c r="AI119" s="48">
        <f t="shared" si="15"/>
        <v>0.21538461538461484</v>
      </c>
      <c r="AJ119" s="53">
        <f t="shared" si="13"/>
        <v>0.20620852950909585</v>
      </c>
    </row>
    <row r="120" spans="6:36" x14ac:dyDescent="0.3">
      <c r="F120" s="48">
        <v>114</v>
      </c>
      <c r="G120">
        <v>0.68504898220770893</v>
      </c>
      <c r="H120" s="48">
        <f t="shared" si="14"/>
        <v>0.15130597456153541</v>
      </c>
      <c r="J120">
        <v>0.75920896023438211</v>
      </c>
      <c r="K120" s="48">
        <f t="shared" si="11"/>
        <v>0.11019129182024341</v>
      </c>
      <c r="L120" s="48"/>
      <c r="O120" s="48">
        <v>114</v>
      </c>
      <c r="P120" s="30">
        <v>0.26149726638177884</v>
      </c>
      <c r="Q120" s="48"/>
      <c r="R120" s="48"/>
      <c r="S120" s="48"/>
      <c r="Y120" s="50"/>
      <c r="Z120" s="50"/>
      <c r="AA120" s="58"/>
      <c r="AB120" s="53"/>
      <c r="AC120" s="53"/>
      <c r="AD120" s="53"/>
      <c r="AE120" s="53"/>
      <c r="AG120" s="30">
        <v>0.33809292925628143</v>
      </c>
      <c r="AH120" s="48">
        <f t="shared" si="12"/>
        <v>0.20755100361379608</v>
      </c>
      <c r="AI120" s="48">
        <f t="shared" si="15"/>
        <v>0.21730769230769176</v>
      </c>
      <c r="AJ120" s="53">
        <f t="shared" si="13"/>
        <v>0.20755100361379608</v>
      </c>
    </row>
    <row r="121" spans="6:36" x14ac:dyDescent="0.3">
      <c r="F121" s="48">
        <v>115</v>
      </c>
      <c r="G121">
        <v>5.0508133182775354E-2</v>
      </c>
      <c r="H121" s="48">
        <f t="shared" si="14"/>
        <v>1.1942483610176882</v>
      </c>
      <c r="J121">
        <v>0.57173375652333136</v>
      </c>
      <c r="K121" s="48">
        <f t="shared" si="11"/>
        <v>0.22363274263452321</v>
      </c>
      <c r="L121" s="48"/>
      <c r="O121" s="48">
        <v>115</v>
      </c>
      <c r="P121" s="30">
        <v>1.4178811036522114</v>
      </c>
      <c r="Q121" s="48"/>
      <c r="R121" s="48"/>
      <c r="S121" s="48"/>
      <c r="Y121" s="50"/>
      <c r="Z121" s="50"/>
      <c r="AA121" s="58"/>
      <c r="AB121" s="53"/>
      <c r="AC121" s="53"/>
      <c r="AD121" s="53"/>
      <c r="AE121" s="53"/>
      <c r="AG121" s="30">
        <v>0.33824790580622133</v>
      </c>
      <c r="AH121" s="48">
        <f t="shared" si="12"/>
        <v>0.20769164649350302</v>
      </c>
      <c r="AI121" s="48">
        <f t="shared" si="15"/>
        <v>0.21923076923076867</v>
      </c>
      <c r="AJ121" s="53">
        <f t="shared" si="13"/>
        <v>0.20769164649350302</v>
      </c>
    </row>
    <row r="122" spans="6:36" x14ac:dyDescent="0.3">
      <c r="F122" s="48">
        <v>116</v>
      </c>
      <c r="G122">
        <v>0.89660328989532156</v>
      </c>
      <c r="H122" s="48">
        <f t="shared" si="14"/>
        <v>4.3656711186591861E-2</v>
      </c>
      <c r="J122">
        <v>0.94918668172246468</v>
      </c>
      <c r="K122" s="48">
        <f t="shared" si="11"/>
        <v>2.085991422964039E-2</v>
      </c>
      <c r="L122" s="48"/>
      <c r="O122" s="48">
        <v>116</v>
      </c>
      <c r="P122" s="30">
        <v>6.4516625416232251E-2</v>
      </c>
      <c r="Q122" s="48"/>
      <c r="R122" s="48"/>
      <c r="S122" s="48"/>
      <c r="Y122" s="50"/>
      <c r="Z122" s="50"/>
      <c r="AA122" s="58"/>
      <c r="AB122" s="53"/>
      <c r="AC122" s="53"/>
      <c r="AD122" s="53"/>
      <c r="AE122" s="53"/>
      <c r="AG122" s="30">
        <v>0.3405245722622986</v>
      </c>
      <c r="AH122" s="48">
        <f t="shared" si="12"/>
        <v>0.20975887712973718</v>
      </c>
      <c r="AI122" s="48">
        <f t="shared" si="15"/>
        <v>0.22115384615384559</v>
      </c>
      <c r="AJ122" s="53">
        <f t="shared" si="13"/>
        <v>0.20975887712973718</v>
      </c>
    </row>
    <row r="123" spans="6:36" x14ac:dyDescent="0.3">
      <c r="F123" s="48">
        <v>117</v>
      </c>
      <c r="G123">
        <v>0.37025055696279796</v>
      </c>
      <c r="H123" s="48">
        <f t="shared" si="14"/>
        <v>0.39743012861876481</v>
      </c>
      <c r="J123">
        <v>0.32242805261391033</v>
      </c>
      <c r="K123" s="48">
        <f t="shared" si="11"/>
        <v>0.45275010412209077</v>
      </c>
      <c r="L123" s="48"/>
      <c r="O123" s="48">
        <v>117</v>
      </c>
      <c r="P123" s="30">
        <v>0.85018023274085563</v>
      </c>
      <c r="Q123" s="48"/>
      <c r="R123" s="48"/>
      <c r="S123" s="48"/>
      <c r="Y123" s="50"/>
      <c r="Z123" s="50"/>
      <c r="AA123" s="58"/>
      <c r="AB123" s="53"/>
      <c r="AC123" s="53"/>
      <c r="AD123" s="53"/>
      <c r="AE123" s="53"/>
      <c r="AG123" s="30">
        <v>0.34129314487123252</v>
      </c>
      <c r="AH123" s="48">
        <f t="shared" si="12"/>
        <v>0.21045721569501707</v>
      </c>
      <c r="AI123" s="48">
        <f t="shared" si="15"/>
        <v>0.22307692307692251</v>
      </c>
      <c r="AJ123" s="53">
        <f t="shared" si="13"/>
        <v>0.21045721569501707</v>
      </c>
    </row>
    <row r="124" spans="6:36" x14ac:dyDescent="0.3">
      <c r="F124" s="48">
        <v>118</v>
      </c>
      <c r="G124">
        <v>0.89565721610156557</v>
      </c>
      <c r="H124" s="48">
        <f t="shared" si="14"/>
        <v>4.4079004208599615E-2</v>
      </c>
      <c r="J124">
        <v>0.3337809381389813</v>
      </c>
      <c r="K124" s="48">
        <f t="shared" si="11"/>
        <v>0.43890815000806321</v>
      </c>
      <c r="L124" s="48"/>
      <c r="O124" s="48">
        <v>118</v>
      </c>
      <c r="P124" s="30">
        <v>0.48298715421666283</v>
      </c>
      <c r="Q124" s="48"/>
      <c r="R124" s="48"/>
      <c r="S124" s="48"/>
      <c r="Y124" s="50"/>
      <c r="Z124" s="50"/>
      <c r="AA124" s="58"/>
      <c r="AB124" s="53"/>
      <c r="AC124" s="53"/>
      <c r="AD124" s="53"/>
      <c r="AE124" s="53"/>
      <c r="AG124" s="30">
        <v>0.3417932701577866</v>
      </c>
      <c r="AH124" s="48">
        <f t="shared" si="12"/>
        <v>0.21091176251038934</v>
      </c>
      <c r="AI124" s="48">
        <f t="shared" si="15"/>
        <v>0.22499999999999942</v>
      </c>
      <c r="AJ124" s="53">
        <f t="shared" si="13"/>
        <v>0.21091176251038934</v>
      </c>
    </row>
    <row r="125" spans="6:36" x14ac:dyDescent="0.3">
      <c r="F125" s="48">
        <v>119</v>
      </c>
      <c r="G125">
        <v>3.436384166997284E-2</v>
      </c>
      <c r="H125" s="48">
        <f t="shared" si="14"/>
        <v>1.3483001526622993</v>
      </c>
      <c r="J125">
        <v>0.46253852961821346</v>
      </c>
      <c r="K125" s="48">
        <f t="shared" si="11"/>
        <v>0.30841016728675696</v>
      </c>
      <c r="L125" s="48"/>
      <c r="O125" s="48">
        <v>119</v>
      </c>
      <c r="P125" s="30">
        <v>1.6567103199490563</v>
      </c>
      <c r="Q125" s="48"/>
      <c r="R125" s="48"/>
      <c r="S125" s="48"/>
      <c r="Y125" s="50"/>
      <c r="Z125" s="50"/>
      <c r="AA125" s="58"/>
      <c r="AB125" s="53"/>
      <c r="AC125" s="53"/>
      <c r="AD125" s="53"/>
      <c r="AE125" s="53"/>
      <c r="AG125" s="30">
        <v>0.34200894798153436</v>
      </c>
      <c r="AH125" s="48">
        <f t="shared" si="12"/>
        <v>0.21110781465618556</v>
      </c>
      <c r="AI125" s="48">
        <f t="shared" si="15"/>
        <v>0.22692307692307634</v>
      </c>
      <c r="AJ125" s="53">
        <f t="shared" si="13"/>
        <v>0.21110781465618556</v>
      </c>
    </row>
    <row r="126" spans="6:36" x14ac:dyDescent="0.3">
      <c r="F126" s="48">
        <v>120</v>
      </c>
      <c r="G126">
        <v>0.31101413006988737</v>
      </c>
      <c r="H126" s="48">
        <f t="shared" si="14"/>
        <v>0.46716677341067614</v>
      </c>
      <c r="J126">
        <v>0.41929380169072544</v>
      </c>
      <c r="K126" s="48">
        <f t="shared" si="11"/>
        <v>0.34767336297257423</v>
      </c>
      <c r="L126" s="48"/>
      <c r="O126" s="48">
        <v>120</v>
      </c>
      <c r="P126" s="30">
        <v>0.81484013638325037</v>
      </c>
      <c r="Q126" s="48"/>
      <c r="R126" s="48"/>
      <c r="S126" s="48"/>
      <c r="Y126" s="50"/>
      <c r="Z126" s="50"/>
      <c r="AA126" s="58"/>
      <c r="AB126" s="53"/>
      <c r="AC126" s="53"/>
      <c r="AD126" s="53"/>
      <c r="AE126" s="53"/>
      <c r="AG126" s="30">
        <v>0.34253799915972899</v>
      </c>
      <c r="AH126" s="48">
        <f t="shared" si="12"/>
        <v>0.21158880039641037</v>
      </c>
      <c r="AI126" s="48">
        <f t="shared" si="15"/>
        <v>0.22884615384615326</v>
      </c>
      <c r="AJ126" s="53">
        <f t="shared" si="13"/>
        <v>0.21158880039641037</v>
      </c>
    </row>
    <row r="127" spans="6:36" x14ac:dyDescent="0.3">
      <c r="F127" s="48">
        <v>121</v>
      </c>
      <c r="G127">
        <v>0.39051484725486008</v>
      </c>
      <c r="H127" s="48">
        <f t="shared" si="14"/>
        <v>0.37611571571439006</v>
      </c>
      <c r="J127">
        <v>0.52531510361033962</v>
      </c>
      <c r="K127" s="48">
        <f t="shared" si="11"/>
        <v>0.25750279963355122</v>
      </c>
      <c r="L127" s="48"/>
      <c r="O127" s="48">
        <v>121</v>
      </c>
      <c r="P127" s="30">
        <v>0.63361851534794122</v>
      </c>
      <c r="Q127" s="48"/>
      <c r="R127" s="48"/>
      <c r="S127" s="48"/>
      <c r="Y127" s="50"/>
      <c r="Z127" s="50"/>
      <c r="AA127" s="58"/>
      <c r="AB127" s="53"/>
      <c r="AC127" s="53"/>
      <c r="AD127" s="53"/>
      <c r="AE127" s="53"/>
      <c r="AG127" s="30">
        <v>0.34384598628532925</v>
      </c>
      <c r="AH127" s="48">
        <f t="shared" si="12"/>
        <v>0.21277840984194152</v>
      </c>
      <c r="AI127" s="48">
        <f t="shared" si="15"/>
        <v>0.23076923076923017</v>
      </c>
      <c r="AJ127" s="53">
        <f t="shared" si="13"/>
        <v>0.21277840984194152</v>
      </c>
    </row>
    <row r="128" spans="6:36" x14ac:dyDescent="0.3">
      <c r="F128" s="48">
        <v>122</v>
      </c>
      <c r="G128">
        <v>0.96023438215277568</v>
      </c>
      <c r="H128" s="48">
        <f t="shared" si="14"/>
        <v>1.6231150497495357E-2</v>
      </c>
      <c r="J128">
        <v>0.76232184820093385</v>
      </c>
      <c r="K128" s="48">
        <f t="shared" si="11"/>
        <v>0.10855457580109547</v>
      </c>
      <c r="L128" s="48"/>
      <c r="O128" s="48">
        <v>122</v>
      </c>
      <c r="P128" s="30">
        <v>0.12478572629859083</v>
      </c>
      <c r="Q128" s="48"/>
      <c r="R128" s="48"/>
      <c r="S128" s="48"/>
      <c r="Y128" s="50"/>
      <c r="Z128" s="50"/>
      <c r="AA128" s="58"/>
      <c r="AB128" s="53"/>
      <c r="AC128" s="53"/>
      <c r="AD128" s="53"/>
      <c r="AE128" s="53"/>
      <c r="AG128" s="30">
        <v>0.34505285827060006</v>
      </c>
      <c r="AH128" s="48">
        <f t="shared" si="12"/>
        <v>0.21387661949801551</v>
      </c>
      <c r="AI128" s="48">
        <f t="shared" si="15"/>
        <v>0.23269230769230709</v>
      </c>
      <c r="AJ128" s="53">
        <f t="shared" si="13"/>
        <v>0.21387661949801551</v>
      </c>
    </row>
    <row r="129" spans="6:36" x14ac:dyDescent="0.3">
      <c r="F129" s="48">
        <v>123</v>
      </c>
      <c r="G129">
        <v>0.71663563951536602</v>
      </c>
      <c r="H129" s="48">
        <f t="shared" si="14"/>
        <v>0.13327509646609073</v>
      </c>
      <c r="J129">
        <v>0.434492019409772</v>
      </c>
      <c r="K129" s="48">
        <f t="shared" si="11"/>
        <v>0.33343108069665528</v>
      </c>
      <c r="L129" s="48"/>
      <c r="O129" s="48">
        <v>123</v>
      </c>
      <c r="P129" s="30">
        <v>0.46670617716274598</v>
      </c>
      <c r="Q129" s="48"/>
      <c r="R129" s="48"/>
      <c r="S129" s="48"/>
      <c r="Y129" s="50"/>
      <c r="Z129" s="50"/>
      <c r="AA129" s="58"/>
      <c r="AB129" s="53"/>
      <c r="AC129" s="53"/>
      <c r="AD129" s="53"/>
      <c r="AE129" s="53"/>
      <c r="AG129" s="30">
        <v>0.35057967515292593</v>
      </c>
      <c r="AH129" s="48">
        <f t="shared" si="12"/>
        <v>0.21891236504608147</v>
      </c>
      <c r="AI129" s="48">
        <f t="shared" si="15"/>
        <v>0.234615384615384</v>
      </c>
      <c r="AJ129" s="53">
        <f t="shared" si="13"/>
        <v>0.21891236504608147</v>
      </c>
    </row>
    <row r="130" spans="6:36" x14ac:dyDescent="0.3">
      <c r="F130" s="48">
        <v>124</v>
      </c>
      <c r="G130">
        <v>0.88052003540147095</v>
      </c>
      <c r="H130" s="48">
        <f t="shared" si="14"/>
        <v>5.0897038692728269E-2</v>
      </c>
      <c r="J130">
        <v>0.6233710745567187</v>
      </c>
      <c r="K130" s="48">
        <f t="shared" si="11"/>
        <v>0.18904532488693582</v>
      </c>
      <c r="L130" s="48"/>
      <c r="O130" s="48">
        <v>124</v>
      </c>
      <c r="P130" s="30">
        <v>0.23994236357966409</v>
      </c>
      <c r="Q130" s="48"/>
      <c r="R130" s="48"/>
      <c r="S130" s="48"/>
      <c r="Y130" s="50"/>
      <c r="Z130" s="50"/>
      <c r="AA130" s="58"/>
      <c r="AB130" s="53"/>
      <c r="AC130" s="53"/>
      <c r="AD130" s="53"/>
      <c r="AE130" s="53"/>
      <c r="AG130" s="30">
        <v>0.35151807052559575</v>
      </c>
      <c r="AH130" s="48">
        <f t="shared" si="12"/>
        <v>0.21976839085669098</v>
      </c>
      <c r="AI130" s="48">
        <f t="shared" si="15"/>
        <v>0.23653846153846092</v>
      </c>
      <c r="AJ130" s="53">
        <f t="shared" si="13"/>
        <v>0.21976839085669098</v>
      </c>
    </row>
    <row r="131" spans="6:36" x14ac:dyDescent="0.3">
      <c r="F131" s="48">
        <v>125</v>
      </c>
      <c r="G131">
        <v>0.10065004425183874</v>
      </c>
      <c r="H131" s="48">
        <f t="shared" si="14"/>
        <v>0.91844227489433583</v>
      </c>
      <c r="J131">
        <v>0.87566759239478742</v>
      </c>
      <c r="K131" s="48">
        <f t="shared" si="11"/>
        <v>5.3107488318293219E-2</v>
      </c>
      <c r="L131" s="48"/>
      <c r="O131" s="48">
        <v>125</v>
      </c>
      <c r="P131" s="30">
        <v>0.97154976321262909</v>
      </c>
      <c r="Q131" s="48"/>
      <c r="R131" s="48"/>
      <c r="S131" s="48"/>
      <c r="Y131" s="50"/>
      <c r="Z131" s="50"/>
      <c r="AA131" s="58"/>
      <c r="AB131" s="53"/>
      <c r="AC131" s="53"/>
      <c r="AD131" s="53"/>
      <c r="AE131" s="53"/>
      <c r="AG131" s="30">
        <v>0.35207739991281717</v>
      </c>
      <c r="AH131" s="48">
        <f t="shared" si="12"/>
        <v>0.22027875612453318</v>
      </c>
      <c r="AI131" s="48">
        <f t="shared" si="15"/>
        <v>0.23846153846153784</v>
      </c>
      <c r="AJ131" s="53">
        <f t="shared" si="13"/>
        <v>0.22027875612453318</v>
      </c>
    </row>
    <row r="132" spans="6:36" x14ac:dyDescent="0.3">
      <c r="F132" s="48">
        <v>126</v>
      </c>
      <c r="G132">
        <v>0.771233252967925</v>
      </c>
      <c r="H132" s="48">
        <f t="shared" si="14"/>
        <v>0.10390576725614778</v>
      </c>
      <c r="J132">
        <v>0.85692922757652512</v>
      </c>
      <c r="K132" s="48">
        <f t="shared" si="11"/>
        <v>6.1759978154156181E-2</v>
      </c>
      <c r="L132" s="48"/>
      <c r="O132" s="48">
        <v>126</v>
      </c>
      <c r="P132" s="30">
        <v>0.16566574541030396</v>
      </c>
      <c r="Q132" s="48"/>
      <c r="R132" s="48"/>
      <c r="S132" s="48"/>
      <c r="Y132" s="50"/>
      <c r="Z132" s="50"/>
      <c r="AA132" s="58"/>
      <c r="AB132" s="53"/>
      <c r="AC132" s="53"/>
      <c r="AD132" s="53"/>
      <c r="AE132" s="53"/>
      <c r="AG132" s="30">
        <v>0.35503963865502142</v>
      </c>
      <c r="AH132" s="48">
        <f t="shared" si="12"/>
        <v>0.22298326769232246</v>
      </c>
      <c r="AI132" s="48">
        <f t="shared" si="15"/>
        <v>0.24038461538461475</v>
      </c>
      <c r="AJ132" s="53">
        <f t="shared" si="13"/>
        <v>0.22298326769232246</v>
      </c>
    </row>
    <row r="133" spans="6:36" x14ac:dyDescent="0.3">
      <c r="F133" s="48">
        <v>127</v>
      </c>
      <c r="G133">
        <v>0.86754966887417218</v>
      </c>
      <c r="H133" s="48">
        <f t="shared" si="14"/>
        <v>5.6833005445509122E-2</v>
      </c>
      <c r="J133">
        <v>0.61427655873287146</v>
      </c>
      <c r="K133" s="48">
        <f t="shared" si="11"/>
        <v>0.19492401234208673</v>
      </c>
      <c r="L133" s="48"/>
      <c r="O133" s="48">
        <v>127</v>
      </c>
      <c r="P133" s="30">
        <v>0.25175701778759585</v>
      </c>
      <c r="Q133" s="48"/>
      <c r="R133" s="48"/>
      <c r="S133" s="48"/>
      <c r="Y133" s="50"/>
      <c r="Z133" s="50"/>
      <c r="AA133" s="58"/>
      <c r="AB133" s="53"/>
      <c r="AC133" s="53"/>
      <c r="AD133" s="53"/>
      <c r="AE133" s="53"/>
      <c r="AG133" s="30">
        <v>0.35508331809367411</v>
      </c>
      <c r="AH133" s="48">
        <f t="shared" si="12"/>
        <v>0.22302316627978014</v>
      </c>
      <c r="AI133" s="48">
        <f t="shared" si="15"/>
        <v>0.24230769230769167</v>
      </c>
      <c r="AJ133" s="53">
        <f t="shared" si="13"/>
        <v>0.22302316627978014</v>
      </c>
    </row>
    <row r="134" spans="6:36" x14ac:dyDescent="0.3">
      <c r="F134" s="48">
        <v>128</v>
      </c>
      <c r="G134">
        <v>0.45121616260261849</v>
      </c>
      <c r="H134" s="48">
        <f t="shared" si="14"/>
        <v>0.31832350322752251</v>
      </c>
      <c r="J134">
        <v>0.9923093356120487</v>
      </c>
      <c r="K134" s="48">
        <f t="shared" si="11"/>
        <v>3.0881560208526745E-3</v>
      </c>
      <c r="L134" s="48"/>
      <c r="O134" s="48">
        <v>128</v>
      </c>
      <c r="P134" s="30">
        <v>0.32141165924837517</v>
      </c>
      <c r="Q134" s="48"/>
      <c r="R134" s="48"/>
      <c r="S134" s="48"/>
      <c r="Y134" s="50"/>
      <c r="Z134" s="50"/>
      <c r="AA134" s="58"/>
      <c r="AB134" s="53"/>
      <c r="AC134" s="53"/>
      <c r="AD134" s="53"/>
      <c r="AE134" s="53"/>
      <c r="AG134" s="30">
        <v>0.3559030277883658</v>
      </c>
      <c r="AH134" s="48">
        <f t="shared" si="12"/>
        <v>0.22377202423923415</v>
      </c>
      <c r="AI134" s="48">
        <f t="shared" si="15"/>
        <v>0.24423076923076859</v>
      </c>
      <c r="AJ134" s="53">
        <f t="shared" si="13"/>
        <v>0.22377202423923415</v>
      </c>
    </row>
    <row r="135" spans="6:36" x14ac:dyDescent="0.3">
      <c r="F135" s="48">
        <v>129</v>
      </c>
      <c r="G135">
        <v>0.99200415051728874</v>
      </c>
      <c r="H135" s="48">
        <f t="shared" si="14"/>
        <v>3.211195086725903E-3</v>
      </c>
      <c r="J135">
        <v>0.14755699331644642</v>
      </c>
      <c r="K135" s="48">
        <f t="shared" si="11"/>
        <v>0.76541631298719559</v>
      </c>
      <c r="L135" s="48"/>
      <c r="O135" s="48">
        <v>129</v>
      </c>
      <c r="P135" s="30">
        <v>0.76862750807392144</v>
      </c>
      <c r="Q135" s="48"/>
      <c r="R135" s="48"/>
      <c r="S135" s="48"/>
      <c r="Y135" s="50"/>
      <c r="Z135" s="50"/>
      <c r="AA135" s="58"/>
      <c r="AB135" s="53"/>
      <c r="AC135" s="53"/>
      <c r="AD135" s="53"/>
      <c r="AE135" s="53"/>
      <c r="AG135" s="30">
        <v>0.35684929528357984</v>
      </c>
      <c r="AH135" s="48">
        <f t="shared" si="12"/>
        <v>0.22463673717939647</v>
      </c>
      <c r="AI135" s="48">
        <f t="shared" si="15"/>
        <v>0.2461538461538455</v>
      </c>
      <c r="AJ135" s="53">
        <f t="shared" si="13"/>
        <v>0.22463673717939647</v>
      </c>
    </row>
    <row r="136" spans="6:36" x14ac:dyDescent="0.3">
      <c r="F136" s="48">
        <v>130</v>
      </c>
      <c r="G136">
        <v>0.26535843989379559</v>
      </c>
      <c r="H136" s="48">
        <f t="shared" si="14"/>
        <v>0.53066950542680025</v>
      </c>
      <c r="J136">
        <v>0.59459212012085327</v>
      </c>
      <c r="K136" s="48">
        <f t="shared" ref="K136:K199" si="16">-LN(J136)/$B$1</f>
        <v>0.20795184836379868</v>
      </c>
      <c r="L136" s="48"/>
      <c r="O136" s="48">
        <v>130</v>
      </c>
      <c r="P136" s="30">
        <v>0.7386213537905989</v>
      </c>
      <c r="Q136" s="48"/>
      <c r="R136" s="48"/>
      <c r="S136" s="48"/>
      <c r="Y136" s="50"/>
      <c r="Z136" s="50"/>
      <c r="AA136" s="58"/>
      <c r="AB136" s="53"/>
      <c r="AC136" s="53"/>
      <c r="AD136" s="53"/>
      <c r="AE136" s="53"/>
      <c r="AG136" s="30">
        <v>0.35890004310558643</v>
      </c>
      <c r="AH136" s="48">
        <f t="shared" ref="AH136:AH199" si="17">1-(EXP(-2.5*AG136)*(1+2.5*AG136))</f>
        <v>0.22651158129131721</v>
      </c>
      <c r="AI136" s="48">
        <f t="shared" si="15"/>
        <v>0.24807692307692242</v>
      </c>
      <c r="AJ136" s="53">
        <f t="shared" ref="AJ136:AJ199" si="18">1-EXP(-$B$1*AG136)*(POWER($B$1*AG136,0)/FACT(0)+POWER($B$1*AG136,1)/FACT(1))</f>
        <v>0.22651158129131721</v>
      </c>
    </row>
    <row r="137" spans="6:36" x14ac:dyDescent="0.3">
      <c r="F137" s="48">
        <v>131</v>
      </c>
      <c r="G137">
        <v>0.94521927549058504</v>
      </c>
      <c r="H137" s="48">
        <f t="shared" ref="H137:H200" si="19">-LN(G137)/$B$1</f>
        <v>2.253533633950788E-2</v>
      </c>
      <c r="J137">
        <v>0.67278054139835808</v>
      </c>
      <c r="K137" s="48">
        <f t="shared" si="16"/>
        <v>0.15853443702533837</v>
      </c>
      <c r="L137" s="48"/>
      <c r="O137" s="48">
        <v>131</v>
      </c>
      <c r="P137" s="30">
        <v>0.18106977336484625</v>
      </c>
      <c r="Q137" s="48"/>
      <c r="R137" s="48"/>
      <c r="S137" s="48"/>
      <c r="Y137" s="50"/>
      <c r="Z137" s="50"/>
      <c r="AA137" s="58"/>
      <c r="AB137" s="53"/>
      <c r="AC137" s="53"/>
      <c r="AD137" s="53"/>
      <c r="AE137" s="53"/>
      <c r="AG137" s="30">
        <v>0.36160378694763529</v>
      </c>
      <c r="AH137" s="48">
        <f t="shared" si="17"/>
        <v>0.22898508350047442</v>
      </c>
      <c r="AI137" s="48">
        <f t="shared" si="15"/>
        <v>0.24999999999999933</v>
      </c>
      <c r="AJ137" s="53">
        <f t="shared" si="18"/>
        <v>0.22898508350047442</v>
      </c>
    </row>
    <row r="138" spans="6:36" x14ac:dyDescent="0.3">
      <c r="F138" s="48">
        <v>132</v>
      </c>
      <c r="G138">
        <v>0.34464552751243627</v>
      </c>
      <c r="H138" s="48">
        <f t="shared" si="19"/>
        <v>0.42609553865268551</v>
      </c>
      <c r="J138">
        <v>0.20725119785149693</v>
      </c>
      <c r="K138" s="48">
        <f t="shared" si="16"/>
        <v>0.62952948209663695</v>
      </c>
      <c r="L138" s="48"/>
      <c r="O138" s="48">
        <v>132</v>
      </c>
      <c r="P138" s="30">
        <v>1.0556250207493225</v>
      </c>
      <c r="Q138" s="48"/>
      <c r="R138" s="48"/>
      <c r="S138" s="48"/>
      <c r="Y138" s="50"/>
      <c r="Z138" s="50"/>
      <c r="AA138" s="58"/>
      <c r="AB138" s="53"/>
      <c r="AC138" s="53"/>
      <c r="AD138" s="53"/>
      <c r="AE138" s="53"/>
      <c r="AG138" s="30">
        <v>0.36287903720282294</v>
      </c>
      <c r="AH138" s="48">
        <f t="shared" si="17"/>
        <v>0.23015236256487759</v>
      </c>
      <c r="AI138" s="48">
        <f t="shared" ref="AI138:AI201" si="20">AI137+1/520</f>
        <v>0.25192307692307625</v>
      </c>
      <c r="AJ138" s="53">
        <f t="shared" si="18"/>
        <v>0.23015236256487759</v>
      </c>
    </row>
    <row r="139" spans="6:36" x14ac:dyDescent="0.3">
      <c r="F139" s="48">
        <v>133</v>
      </c>
      <c r="G139">
        <v>0.51258888515884882</v>
      </c>
      <c r="H139" s="48">
        <f t="shared" si="19"/>
        <v>0.26731245942052001</v>
      </c>
      <c r="J139">
        <v>0.7159947508163701</v>
      </c>
      <c r="K139" s="48">
        <f t="shared" si="16"/>
        <v>0.13363297732416729</v>
      </c>
      <c r="L139" s="48"/>
      <c r="O139" s="48">
        <v>133</v>
      </c>
      <c r="P139" s="30">
        <v>0.4009454367446873</v>
      </c>
      <c r="Q139" s="48"/>
      <c r="R139" s="48"/>
      <c r="S139" s="48"/>
      <c r="Y139" s="50"/>
      <c r="Z139" s="50"/>
      <c r="AA139" s="58"/>
      <c r="AB139" s="53"/>
      <c r="AC139" s="53"/>
      <c r="AD139" s="53"/>
      <c r="AE139" s="53"/>
      <c r="AG139" s="30">
        <v>0.36519950967827952</v>
      </c>
      <c r="AH139" s="48">
        <f t="shared" si="17"/>
        <v>0.23227733513886095</v>
      </c>
      <c r="AI139" s="48">
        <f t="shared" si="20"/>
        <v>0.25384615384615317</v>
      </c>
      <c r="AJ139" s="53">
        <f t="shared" si="18"/>
        <v>0.23227733513886095</v>
      </c>
    </row>
    <row r="140" spans="6:36" x14ac:dyDescent="0.3">
      <c r="F140" s="48">
        <v>134</v>
      </c>
      <c r="G140">
        <v>0.36057618945890685</v>
      </c>
      <c r="H140" s="48">
        <f t="shared" si="19"/>
        <v>0.40802080029375026</v>
      </c>
      <c r="J140">
        <v>9.5004119998779266E-2</v>
      </c>
      <c r="K140" s="48">
        <f t="shared" si="16"/>
        <v>0.94153400796551023</v>
      </c>
      <c r="L140" s="48"/>
      <c r="O140" s="48">
        <v>134</v>
      </c>
      <c r="P140" s="30">
        <v>1.3495548082592606</v>
      </c>
      <c r="Q140" s="48"/>
      <c r="R140" s="48"/>
      <c r="S140" s="48"/>
      <c r="Y140" s="50"/>
      <c r="Z140" s="50"/>
      <c r="AA140" s="58"/>
      <c r="AB140" s="53"/>
      <c r="AC140" s="53"/>
      <c r="AD140" s="53"/>
      <c r="AE140" s="53"/>
      <c r="AG140" s="30">
        <v>0.3694194094641805</v>
      </c>
      <c r="AH140" s="48">
        <f t="shared" si="17"/>
        <v>0.23614466055103933</v>
      </c>
      <c r="AI140" s="48">
        <f t="shared" si="20"/>
        <v>0.25576923076923008</v>
      </c>
      <c r="AJ140" s="53">
        <f t="shared" si="18"/>
        <v>0.23614466055103933</v>
      </c>
    </row>
    <row r="141" spans="6:36" x14ac:dyDescent="0.3">
      <c r="F141" s="48">
        <v>135</v>
      </c>
      <c r="G141">
        <v>0.90920743430890838</v>
      </c>
      <c r="H141" s="48">
        <f t="shared" si="19"/>
        <v>3.8072804111436091E-2</v>
      </c>
      <c r="J141">
        <v>1.7120883816034424E-2</v>
      </c>
      <c r="K141" s="48">
        <f t="shared" si="16"/>
        <v>1.6269825139330749</v>
      </c>
      <c r="L141" s="48"/>
      <c r="O141" s="48">
        <v>135</v>
      </c>
      <c r="P141" s="30">
        <v>1.6650553180445109</v>
      </c>
      <c r="Q141" s="48"/>
      <c r="R141" s="48"/>
      <c r="S141" s="48"/>
      <c r="Y141" s="50"/>
      <c r="Z141" s="50"/>
      <c r="AA141" s="58"/>
      <c r="AB141" s="53"/>
      <c r="AC141" s="53"/>
      <c r="AD141" s="53"/>
      <c r="AE141" s="53"/>
      <c r="AG141" s="30">
        <v>0.37067622470334805</v>
      </c>
      <c r="AH141" s="48">
        <f t="shared" si="17"/>
        <v>0.23729714422499504</v>
      </c>
      <c r="AI141" s="48">
        <f t="shared" si="20"/>
        <v>0.257692307692307</v>
      </c>
      <c r="AJ141" s="53">
        <f t="shared" si="18"/>
        <v>0.23729714422499504</v>
      </c>
    </row>
    <row r="142" spans="6:36" x14ac:dyDescent="0.3">
      <c r="F142" s="48">
        <v>136</v>
      </c>
      <c r="G142">
        <v>4.1840876491592148E-2</v>
      </c>
      <c r="H142" s="48">
        <f t="shared" si="19"/>
        <v>1.2695526043172278</v>
      </c>
      <c r="J142">
        <v>0.24857325968199714</v>
      </c>
      <c r="K142" s="48">
        <f t="shared" si="16"/>
        <v>0.55680706772769528</v>
      </c>
      <c r="L142" s="48"/>
      <c r="O142" s="48">
        <v>136</v>
      </c>
      <c r="P142" s="30">
        <v>1.8263596720449231</v>
      </c>
      <c r="Q142" s="48"/>
      <c r="R142" s="48"/>
      <c r="S142" s="48"/>
      <c r="Y142" s="50"/>
      <c r="Z142" s="50"/>
      <c r="AA142" s="58"/>
      <c r="AB142" s="53"/>
      <c r="AC142" s="53"/>
      <c r="AD142" s="53"/>
      <c r="AE142" s="53"/>
      <c r="AG142" s="30">
        <v>0.3710110332172627</v>
      </c>
      <c r="AH142" s="48">
        <f t="shared" si="17"/>
        <v>0.23760420826807227</v>
      </c>
      <c r="AI142" s="48">
        <f t="shared" si="20"/>
        <v>0.25961538461538392</v>
      </c>
      <c r="AJ142" s="53">
        <f t="shared" si="18"/>
        <v>0.23760420826807227</v>
      </c>
    </row>
    <row r="143" spans="6:36" x14ac:dyDescent="0.3">
      <c r="F143" s="48">
        <v>137</v>
      </c>
      <c r="G143">
        <v>0.63975951414532917</v>
      </c>
      <c r="H143" s="48">
        <f t="shared" si="19"/>
        <v>0.17866517295660056</v>
      </c>
      <c r="J143">
        <v>0.53501998962370678</v>
      </c>
      <c r="K143" s="48">
        <f t="shared" si="16"/>
        <v>0.25018046760060392</v>
      </c>
      <c r="L143" s="48"/>
      <c r="O143" s="48">
        <v>137</v>
      </c>
      <c r="P143" s="30">
        <v>0.42884564055720448</v>
      </c>
      <c r="Q143" s="48"/>
      <c r="R143" s="48"/>
      <c r="S143" s="48"/>
      <c r="Y143" s="50"/>
      <c r="Z143" s="50"/>
      <c r="AA143" s="58"/>
      <c r="AB143" s="53"/>
      <c r="AC143" s="53"/>
      <c r="AD143" s="53"/>
      <c r="AE143" s="53"/>
      <c r="AG143" s="30">
        <v>0.37443953353342213</v>
      </c>
      <c r="AH143" s="48">
        <f t="shared" si="17"/>
        <v>0.24074971201039497</v>
      </c>
      <c r="AI143" s="48">
        <f t="shared" si="20"/>
        <v>0.26153846153846083</v>
      </c>
      <c r="AJ143" s="53">
        <f t="shared" si="18"/>
        <v>0.24074971201039497</v>
      </c>
    </row>
    <row r="144" spans="6:36" x14ac:dyDescent="0.3">
      <c r="F144" s="48">
        <v>138</v>
      </c>
      <c r="G144">
        <v>0.36384166997283851</v>
      </c>
      <c r="H144" s="48">
        <f t="shared" si="19"/>
        <v>0.40441459143020486</v>
      </c>
      <c r="J144">
        <v>0.31104464857936337</v>
      </c>
      <c r="K144" s="48">
        <f t="shared" si="16"/>
        <v>0.46712752501737576</v>
      </c>
      <c r="L144" s="48"/>
      <c r="O144" s="48">
        <v>138</v>
      </c>
      <c r="P144" s="30">
        <v>0.87154211644758062</v>
      </c>
      <c r="Q144" s="48"/>
      <c r="R144" s="48"/>
      <c r="S144" s="48"/>
      <c r="Y144" s="50"/>
      <c r="Z144" s="50"/>
      <c r="AA144" s="58"/>
      <c r="AB144" s="53"/>
      <c r="AC144" s="53"/>
      <c r="AD144" s="53"/>
      <c r="AE144" s="53"/>
      <c r="AG144" s="30">
        <v>0.3772272107409283</v>
      </c>
      <c r="AH144" s="48">
        <f t="shared" si="17"/>
        <v>0.24330865700826654</v>
      </c>
      <c r="AI144" s="48">
        <f t="shared" si="20"/>
        <v>0.26346153846153775</v>
      </c>
      <c r="AJ144" s="53">
        <f t="shared" si="18"/>
        <v>0.24330865700826654</v>
      </c>
    </row>
    <row r="145" spans="6:36" x14ac:dyDescent="0.3">
      <c r="F145" s="48">
        <v>139</v>
      </c>
      <c r="G145">
        <v>0.62215033417767873</v>
      </c>
      <c r="H145" s="48">
        <f t="shared" si="19"/>
        <v>0.18982940825081035</v>
      </c>
      <c r="J145">
        <v>0.84398937955870235</v>
      </c>
      <c r="K145" s="48">
        <f t="shared" si="16"/>
        <v>6.7846147170642204E-2</v>
      </c>
      <c r="L145" s="48"/>
      <c r="O145" s="48">
        <v>139</v>
      </c>
      <c r="P145" s="30">
        <v>0.25767555542145254</v>
      </c>
      <c r="Q145" s="48"/>
      <c r="R145" s="48"/>
      <c r="S145" s="48"/>
      <c r="Y145" s="50"/>
      <c r="Z145" s="50"/>
      <c r="AA145" s="58"/>
      <c r="AB145" s="53"/>
      <c r="AC145" s="53"/>
      <c r="AD145" s="53"/>
      <c r="AE145" s="53"/>
      <c r="AG145" s="30">
        <v>0.38103375990496136</v>
      </c>
      <c r="AH145" s="48">
        <f t="shared" si="17"/>
        <v>0.24680458641287517</v>
      </c>
      <c r="AI145" s="48">
        <f t="shared" si="20"/>
        <v>0.26538461538461466</v>
      </c>
      <c r="AJ145" s="53">
        <f t="shared" si="18"/>
        <v>0.24680458641287517</v>
      </c>
    </row>
    <row r="146" spans="6:36" x14ac:dyDescent="0.3">
      <c r="F146" s="48">
        <v>140</v>
      </c>
      <c r="G146">
        <v>0.10394604327524644</v>
      </c>
      <c r="H146" s="48">
        <f t="shared" si="19"/>
        <v>0.90555333165310015</v>
      </c>
      <c r="J146">
        <v>0.86074404126102477</v>
      </c>
      <c r="K146" s="48">
        <f t="shared" si="16"/>
        <v>5.9983239806581087E-2</v>
      </c>
      <c r="L146" s="48"/>
      <c r="O146" s="48">
        <v>140</v>
      </c>
      <c r="P146" s="30">
        <v>0.96553657145968119</v>
      </c>
      <c r="Q146" s="48"/>
      <c r="R146" s="48"/>
      <c r="S146" s="48"/>
      <c r="Y146" s="50"/>
      <c r="Z146" s="50"/>
      <c r="AA146" s="58"/>
      <c r="AB146" s="53"/>
      <c r="AC146" s="53"/>
      <c r="AD146" s="53"/>
      <c r="AE146" s="53"/>
      <c r="AG146" s="30">
        <v>0.38124644773986383</v>
      </c>
      <c r="AH146" s="48">
        <f t="shared" si="17"/>
        <v>0.24699997072945745</v>
      </c>
      <c r="AI146" s="48">
        <f t="shared" si="20"/>
        <v>0.26730769230769158</v>
      </c>
      <c r="AJ146" s="53">
        <f t="shared" si="18"/>
        <v>0.24699997072945745</v>
      </c>
    </row>
    <row r="147" spans="6:36" x14ac:dyDescent="0.3">
      <c r="F147" s="48">
        <v>141</v>
      </c>
      <c r="G147">
        <v>0.74324777977843559</v>
      </c>
      <c r="H147" s="48">
        <f t="shared" si="19"/>
        <v>0.11869032171537248</v>
      </c>
      <c r="J147">
        <v>0.86779381694998015</v>
      </c>
      <c r="K147" s="48">
        <f t="shared" si="16"/>
        <v>5.6720452245793543E-2</v>
      </c>
      <c r="L147" s="48"/>
      <c r="O147" s="48">
        <v>141</v>
      </c>
      <c r="P147" s="30">
        <v>0.17541077396116603</v>
      </c>
      <c r="Q147" s="48"/>
      <c r="R147" s="48"/>
      <c r="S147" s="48"/>
      <c r="Y147" s="50"/>
      <c r="Z147" s="50"/>
      <c r="AA147" s="58"/>
      <c r="AB147" s="53"/>
      <c r="AC147" s="53"/>
      <c r="AD147" s="53"/>
      <c r="AE147" s="53"/>
      <c r="AG147" s="30">
        <v>0.38252581596921287</v>
      </c>
      <c r="AH147" s="48">
        <f t="shared" si="17"/>
        <v>0.2481753598435833</v>
      </c>
      <c r="AI147" s="48">
        <f t="shared" si="20"/>
        <v>0.2692307692307685</v>
      </c>
      <c r="AJ147" s="53">
        <f t="shared" si="18"/>
        <v>0.2481753598435833</v>
      </c>
    </row>
    <row r="148" spans="6:36" x14ac:dyDescent="0.3">
      <c r="F148" s="48">
        <v>142</v>
      </c>
      <c r="G148">
        <v>0.50611896114993749</v>
      </c>
      <c r="H148" s="48">
        <f t="shared" si="19"/>
        <v>0.27239341449590732</v>
      </c>
      <c r="J148">
        <v>0.46339304788354135</v>
      </c>
      <c r="K148" s="48">
        <f t="shared" si="16"/>
        <v>0.30767186780226996</v>
      </c>
      <c r="L148" s="48"/>
      <c r="O148" s="48">
        <v>142</v>
      </c>
      <c r="P148" s="30">
        <v>0.58006528229817733</v>
      </c>
      <c r="Q148" s="48"/>
      <c r="R148" s="48"/>
      <c r="S148" s="48"/>
      <c r="Y148" s="50"/>
      <c r="Z148" s="50"/>
      <c r="AA148" s="58"/>
      <c r="AB148" s="53"/>
      <c r="AC148" s="53"/>
      <c r="AD148" s="53"/>
      <c r="AE148" s="53"/>
      <c r="AG148" s="30">
        <v>0.38695040464339303</v>
      </c>
      <c r="AH148" s="48">
        <f t="shared" si="17"/>
        <v>0.25224158705848154</v>
      </c>
      <c r="AI148" s="48">
        <f t="shared" si="20"/>
        <v>0.27115384615384541</v>
      </c>
      <c r="AJ148" s="53">
        <f t="shared" si="18"/>
        <v>0.25224158705848154</v>
      </c>
    </row>
    <row r="149" spans="6:36" x14ac:dyDescent="0.3">
      <c r="F149" s="48">
        <v>143</v>
      </c>
      <c r="G149">
        <v>0.87023529770805996</v>
      </c>
      <c r="H149" s="48">
        <f t="shared" si="19"/>
        <v>5.5596658705897847E-2</v>
      </c>
      <c r="J149">
        <v>0.96050904873805965</v>
      </c>
      <c r="K149" s="48">
        <f t="shared" si="16"/>
        <v>1.6116750382315456E-2</v>
      </c>
      <c r="L149" s="48"/>
      <c r="O149" s="48">
        <v>143</v>
      </c>
      <c r="P149" s="30">
        <v>7.1713409088213304E-2</v>
      </c>
      <c r="Q149" s="48"/>
      <c r="R149" s="48"/>
      <c r="S149" s="48"/>
      <c r="Y149" s="50"/>
      <c r="Z149" s="50"/>
      <c r="AA149" s="58"/>
      <c r="AB149" s="53"/>
      <c r="AC149" s="53"/>
      <c r="AD149" s="53"/>
      <c r="AE149" s="53"/>
      <c r="AG149" s="30">
        <v>0.38725488884044512</v>
      </c>
      <c r="AH149" s="48">
        <f t="shared" si="17"/>
        <v>0.25252147200819797</v>
      </c>
      <c r="AI149" s="48">
        <f t="shared" si="20"/>
        <v>0.27307692307692233</v>
      </c>
      <c r="AJ149" s="53">
        <f t="shared" si="18"/>
        <v>0.25252147200819797</v>
      </c>
    </row>
    <row r="150" spans="6:36" x14ac:dyDescent="0.3">
      <c r="F150" s="48">
        <v>144</v>
      </c>
      <c r="G150">
        <v>0.23532822656941435</v>
      </c>
      <c r="H150" s="48">
        <f t="shared" si="19"/>
        <v>0.57870961220896933</v>
      </c>
      <c r="J150">
        <v>0.71452986236152227</v>
      </c>
      <c r="K150" s="48">
        <f t="shared" si="16"/>
        <v>0.13445219508715642</v>
      </c>
      <c r="L150" s="48"/>
      <c r="O150" s="48">
        <v>144</v>
      </c>
      <c r="P150" s="30">
        <v>0.71316180729612577</v>
      </c>
      <c r="Q150" s="48"/>
      <c r="R150" s="48"/>
      <c r="S150" s="48"/>
      <c r="Y150" s="50"/>
      <c r="Z150" s="50"/>
      <c r="AA150" s="58"/>
      <c r="AB150" s="53"/>
      <c r="AC150" s="53"/>
      <c r="AD150" s="53"/>
      <c r="AE150" s="53"/>
      <c r="AG150" s="30">
        <v>0.38906461198336495</v>
      </c>
      <c r="AH150" s="48">
        <f t="shared" si="17"/>
        <v>0.25418512662765125</v>
      </c>
      <c r="AI150" s="48">
        <f t="shared" si="20"/>
        <v>0.27499999999999925</v>
      </c>
      <c r="AJ150" s="53">
        <f t="shared" si="18"/>
        <v>0.25418512662765125</v>
      </c>
    </row>
    <row r="151" spans="6:36" x14ac:dyDescent="0.3">
      <c r="F151" s="48">
        <v>145</v>
      </c>
      <c r="G151">
        <v>2.1088290047914061E-2</v>
      </c>
      <c r="H151" s="48">
        <f t="shared" si="19"/>
        <v>1.5436149466350855</v>
      </c>
      <c r="J151">
        <v>0.92495498519852293</v>
      </c>
      <c r="K151" s="48">
        <f t="shared" si="16"/>
        <v>3.120408292164794E-2</v>
      </c>
      <c r="L151" s="48"/>
      <c r="O151" s="48">
        <v>145</v>
      </c>
      <c r="P151" s="30">
        <v>1.5748190295567335</v>
      </c>
      <c r="Q151" s="48"/>
      <c r="R151" s="48"/>
      <c r="S151" s="48"/>
      <c r="Y151" s="50"/>
      <c r="Z151" s="50"/>
      <c r="AA151" s="58"/>
      <c r="AB151" s="53"/>
      <c r="AC151" s="53"/>
      <c r="AD151" s="53"/>
      <c r="AE151" s="53"/>
      <c r="AG151" s="30">
        <v>0.38932709168302276</v>
      </c>
      <c r="AH151" s="48">
        <f t="shared" si="17"/>
        <v>0.25442643917559815</v>
      </c>
      <c r="AI151" s="48">
        <f t="shared" si="20"/>
        <v>0.27692307692307616</v>
      </c>
      <c r="AJ151" s="53">
        <f t="shared" si="18"/>
        <v>0.25442643917559815</v>
      </c>
    </row>
    <row r="152" spans="6:36" x14ac:dyDescent="0.3">
      <c r="F152" s="48">
        <v>146</v>
      </c>
      <c r="G152">
        <v>0.7602160710470901</v>
      </c>
      <c r="H152" s="48">
        <f t="shared" si="19"/>
        <v>0.10966103283966308</v>
      </c>
      <c r="J152">
        <v>0.75066377758110292</v>
      </c>
      <c r="K152" s="48">
        <f t="shared" si="16"/>
        <v>0.1147189708364386</v>
      </c>
      <c r="L152" s="48"/>
      <c r="O152" s="48">
        <v>146</v>
      </c>
      <c r="P152" s="30">
        <v>0.22438000367610167</v>
      </c>
      <c r="Q152" s="48"/>
      <c r="R152" s="48"/>
      <c r="S152" s="48"/>
      <c r="Y152" s="50"/>
      <c r="Z152" s="50"/>
      <c r="AA152" s="58"/>
      <c r="AB152" s="53"/>
      <c r="AC152" s="53"/>
      <c r="AD152" s="53"/>
      <c r="AE152" s="53"/>
      <c r="AG152" s="30">
        <v>0.39226518724435699</v>
      </c>
      <c r="AH152" s="48">
        <f t="shared" si="17"/>
        <v>0.25712786880963434</v>
      </c>
      <c r="AI152" s="48">
        <f t="shared" si="20"/>
        <v>0.27884615384615308</v>
      </c>
      <c r="AJ152" s="53">
        <f t="shared" si="18"/>
        <v>0.25712786880963434</v>
      </c>
    </row>
    <row r="153" spans="6:36" x14ac:dyDescent="0.3">
      <c r="F153" s="48">
        <v>147</v>
      </c>
      <c r="G153">
        <v>0.53431806390575887</v>
      </c>
      <c r="H153" s="48">
        <f t="shared" si="19"/>
        <v>0.25070559681783916</v>
      </c>
      <c r="J153">
        <v>0.77904599139378028</v>
      </c>
      <c r="K153" s="48">
        <f t="shared" si="16"/>
        <v>9.9874078335086769E-2</v>
      </c>
      <c r="L153" s="48"/>
      <c r="O153" s="48">
        <v>147</v>
      </c>
      <c r="P153" s="30">
        <v>0.35057967515292593</v>
      </c>
      <c r="Q153" s="48"/>
      <c r="R153" s="48"/>
      <c r="S153" s="48"/>
      <c r="Y153" s="50"/>
      <c r="Z153" s="50"/>
      <c r="AA153" s="58"/>
      <c r="AB153" s="53"/>
      <c r="AC153" s="53"/>
      <c r="AD153" s="53"/>
      <c r="AE153" s="53"/>
      <c r="AG153" s="30">
        <v>0.39414047643718947</v>
      </c>
      <c r="AH153" s="48">
        <f t="shared" si="17"/>
        <v>0.25885231617574178</v>
      </c>
      <c r="AI153" s="48">
        <f t="shared" si="20"/>
        <v>0.28076923076922999</v>
      </c>
      <c r="AJ153" s="53">
        <f t="shared" si="18"/>
        <v>0.25885231617574178</v>
      </c>
    </row>
    <row r="154" spans="6:36" x14ac:dyDescent="0.3">
      <c r="F154" s="48">
        <v>148</v>
      </c>
      <c r="G154">
        <v>0.8954130680257576</v>
      </c>
      <c r="H154" s="48">
        <f t="shared" si="19"/>
        <v>4.4188055463364476E-2</v>
      </c>
      <c r="J154">
        <v>4.791405987731559E-2</v>
      </c>
      <c r="K154" s="48">
        <f t="shared" si="16"/>
        <v>1.215338516805212</v>
      </c>
      <c r="L154" s="48"/>
      <c r="O154" s="48">
        <v>148</v>
      </c>
      <c r="P154" s="30">
        <v>1.2595265722685764</v>
      </c>
      <c r="Q154" s="48"/>
      <c r="R154" s="48"/>
      <c r="S154" s="48"/>
      <c r="Y154" s="50"/>
      <c r="Z154" s="50"/>
      <c r="AA154" s="58"/>
      <c r="AB154" s="53"/>
      <c r="AC154" s="53"/>
      <c r="AD154" s="53"/>
      <c r="AE154" s="53"/>
      <c r="AG154" s="30">
        <v>0.39421846073482886</v>
      </c>
      <c r="AH154" s="48">
        <f t="shared" si="17"/>
        <v>0.25892403055789437</v>
      </c>
      <c r="AI154" s="48">
        <f t="shared" si="20"/>
        <v>0.28269230769230691</v>
      </c>
      <c r="AJ154" s="53">
        <f t="shared" si="18"/>
        <v>0.25892403055789437</v>
      </c>
    </row>
    <row r="155" spans="6:36" x14ac:dyDescent="0.3">
      <c r="F155" s="48">
        <v>149</v>
      </c>
      <c r="G155">
        <v>0.28876613666188544</v>
      </c>
      <c r="H155" s="48">
        <f t="shared" si="19"/>
        <v>0.4968552536657162</v>
      </c>
      <c r="J155">
        <v>6.7354350413525804E-2</v>
      </c>
      <c r="K155" s="48">
        <f t="shared" si="16"/>
        <v>1.079115113639459</v>
      </c>
      <c r="L155" s="48"/>
      <c r="O155" s="48">
        <v>149</v>
      </c>
      <c r="P155" s="30">
        <v>1.5759703673051753</v>
      </c>
      <c r="Q155" s="48"/>
      <c r="R155" s="48"/>
      <c r="S155" s="48"/>
      <c r="Y155" s="50"/>
      <c r="Z155" s="50"/>
      <c r="AA155" s="58"/>
      <c r="AB155" s="53"/>
      <c r="AC155" s="53"/>
      <c r="AD155" s="53"/>
      <c r="AE155" s="53"/>
      <c r="AG155" s="30">
        <v>0.3981152604022517</v>
      </c>
      <c r="AH155" s="48">
        <f t="shared" si="17"/>
        <v>0.26250773171130548</v>
      </c>
      <c r="AI155" s="48">
        <f t="shared" si="20"/>
        <v>0.28461538461538383</v>
      </c>
      <c r="AJ155" s="53">
        <f t="shared" si="18"/>
        <v>0.26250773171130548</v>
      </c>
    </row>
    <row r="156" spans="6:36" x14ac:dyDescent="0.3">
      <c r="F156" s="48">
        <v>150</v>
      </c>
      <c r="G156">
        <v>0.59831537827692494</v>
      </c>
      <c r="H156" s="48">
        <f t="shared" si="19"/>
        <v>0.20545491025158075</v>
      </c>
      <c r="J156">
        <v>0.36616107669301429</v>
      </c>
      <c r="K156" s="48">
        <f t="shared" si="16"/>
        <v>0.40187277685693823</v>
      </c>
      <c r="L156" s="48"/>
      <c r="O156" s="48">
        <v>150</v>
      </c>
      <c r="P156" s="30">
        <v>0.60732768710851892</v>
      </c>
      <c r="Q156" s="48"/>
      <c r="R156" s="48"/>
      <c r="S156" s="48"/>
      <c r="Y156" s="50"/>
      <c r="Z156" s="50"/>
      <c r="AA156" s="58"/>
      <c r="AB156" s="53"/>
      <c r="AC156" s="53"/>
      <c r="AD156" s="53"/>
      <c r="AE156" s="53"/>
      <c r="AG156" s="30">
        <v>0.39815924731661745</v>
      </c>
      <c r="AH156" s="48">
        <f t="shared" si="17"/>
        <v>0.26254818597495166</v>
      </c>
      <c r="AI156" s="48">
        <f t="shared" si="20"/>
        <v>0.28653846153846074</v>
      </c>
      <c r="AJ156" s="53">
        <f t="shared" si="18"/>
        <v>0.26254818597495166</v>
      </c>
    </row>
    <row r="157" spans="6:36" x14ac:dyDescent="0.3">
      <c r="F157" s="48">
        <v>151</v>
      </c>
      <c r="G157">
        <v>0.94262520218512524</v>
      </c>
      <c r="H157" s="48">
        <f t="shared" si="19"/>
        <v>2.3634611187107735E-2</v>
      </c>
      <c r="J157">
        <v>0.39207129123813594</v>
      </c>
      <c r="K157" s="48">
        <f t="shared" si="16"/>
        <v>0.3745246361295097</v>
      </c>
      <c r="L157" s="48"/>
      <c r="O157" s="48">
        <v>151</v>
      </c>
      <c r="P157" s="30">
        <v>0.39815924731661745</v>
      </c>
      <c r="Q157" s="48"/>
      <c r="R157" s="48"/>
      <c r="S157" s="48"/>
      <c r="Y157" s="50"/>
      <c r="Z157" s="50"/>
      <c r="AA157" s="58"/>
      <c r="AB157" s="53"/>
      <c r="AC157" s="53"/>
      <c r="AD157" s="53"/>
      <c r="AE157" s="53"/>
      <c r="AG157" s="30">
        <v>0.39957793283659637</v>
      </c>
      <c r="AH157" s="48">
        <f t="shared" si="17"/>
        <v>0.26385294314865992</v>
      </c>
      <c r="AI157" s="48">
        <f t="shared" si="20"/>
        <v>0.28846153846153766</v>
      </c>
      <c r="AJ157" s="53">
        <f t="shared" si="18"/>
        <v>0.26385294314865992</v>
      </c>
    </row>
    <row r="158" spans="6:36" x14ac:dyDescent="0.3">
      <c r="F158" s="48">
        <v>152</v>
      </c>
      <c r="G158">
        <v>0.36582537308877833</v>
      </c>
      <c r="H158" s="48">
        <f t="shared" si="19"/>
        <v>0.40223967285931367</v>
      </c>
      <c r="J158">
        <v>6.6499832148197879E-2</v>
      </c>
      <c r="K158" s="48">
        <f t="shared" si="16"/>
        <v>1.0842223421643056</v>
      </c>
      <c r="L158" s="48"/>
      <c r="O158" s="48">
        <v>152</v>
      </c>
      <c r="P158" s="30">
        <v>1.4864620150236192</v>
      </c>
      <c r="Q158" s="48"/>
      <c r="R158" s="48"/>
      <c r="S158" s="48"/>
      <c r="Y158" s="50"/>
      <c r="Z158" s="50"/>
      <c r="AA158" s="58"/>
      <c r="AB158" s="53"/>
      <c r="AC158" s="53"/>
      <c r="AD158" s="53"/>
      <c r="AE158" s="53"/>
      <c r="AG158" s="30">
        <v>0.4009454367446873</v>
      </c>
      <c r="AH158" s="48">
        <f t="shared" si="17"/>
        <v>0.26511063370171539</v>
      </c>
      <c r="AI158" s="48">
        <f t="shared" si="20"/>
        <v>0.29038461538461458</v>
      </c>
      <c r="AJ158" s="53">
        <f t="shared" si="18"/>
        <v>0.26511063370171539</v>
      </c>
    </row>
    <row r="159" spans="6:36" x14ac:dyDescent="0.3">
      <c r="F159" s="48">
        <v>153</v>
      </c>
      <c r="G159">
        <v>0.40299691763054291</v>
      </c>
      <c r="H159" s="48">
        <f t="shared" si="19"/>
        <v>0.36353054624966052</v>
      </c>
      <c r="J159">
        <v>0.7295754875331889</v>
      </c>
      <c r="K159" s="48">
        <f t="shared" si="16"/>
        <v>0.12611697516698303</v>
      </c>
      <c r="L159" s="48"/>
      <c r="O159" s="48">
        <v>153</v>
      </c>
      <c r="P159" s="30">
        <v>0.48964752141664358</v>
      </c>
      <c r="Q159" s="48"/>
      <c r="R159" s="48"/>
      <c r="S159" s="48"/>
      <c r="Y159" s="50"/>
      <c r="Z159" s="50"/>
      <c r="AA159" s="58"/>
      <c r="AB159" s="53"/>
      <c r="AC159" s="53"/>
      <c r="AD159" s="53"/>
      <c r="AE159" s="53"/>
      <c r="AG159" s="30">
        <v>0.40478033254762424</v>
      </c>
      <c r="AH159" s="48">
        <f t="shared" si="17"/>
        <v>0.26863747879354161</v>
      </c>
      <c r="AI159" s="48">
        <f t="shared" si="20"/>
        <v>0.29230769230769149</v>
      </c>
      <c r="AJ159" s="53">
        <f t="shared" si="18"/>
        <v>0.26863747879354161</v>
      </c>
    </row>
    <row r="160" spans="6:36" x14ac:dyDescent="0.3">
      <c r="F160" s="48">
        <v>154</v>
      </c>
      <c r="G160">
        <v>0.84502700888088622</v>
      </c>
      <c r="H160" s="48">
        <f t="shared" si="19"/>
        <v>6.7354675585251239E-2</v>
      </c>
      <c r="J160">
        <v>0.35248878444776754</v>
      </c>
      <c r="K160" s="48">
        <f t="shared" si="16"/>
        <v>0.41709458976217773</v>
      </c>
      <c r="L160" s="48"/>
      <c r="O160" s="48">
        <v>154</v>
      </c>
      <c r="P160" s="30">
        <v>0.48444926534742894</v>
      </c>
      <c r="Q160" s="48"/>
      <c r="R160" s="48"/>
      <c r="S160" s="48"/>
      <c r="Y160" s="50"/>
      <c r="Z160" s="50"/>
      <c r="AA160" s="58"/>
      <c r="AB160" s="53"/>
      <c r="AC160" s="53"/>
      <c r="AD160" s="53"/>
      <c r="AE160" s="53"/>
      <c r="AG160" s="30">
        <v>0.40831141415218475</v>
      </c>
      <c r="AH160" s="48">
        <f t="shared" si="17"/>
        <v>0.27188456927429083</v>
      </c>
      <c r="AI160" s="48">
        <f t="shared" si="20"/>
        <v>0.29423076923076841</v>
      </c>
      <c r="AJ160" s="53">
        <f t="shared" si="18"/>
        <v>0.27188456927429083</v>
      </c>
    </row>
    <row r="161" spans="6:36" x14ac:dyDescent="0.3">
      <c r="F161" s="48">
        <v>155</v>
      </c>
      <c r="G161">
        <v>0.93609424115726192</v>
      </c>
      <c r="H161" s="48">
        <f t="shared" si="19"/>
        <v>2.6415649030345767E-2</v>
      </c>
      <c r="J161">
        <v>0.13321329386272773</v>
      </c>
      <c r="K161" s="48">
        <f t="shared" si="16"/>
        <v>0.80632148883267263</v>
      </c>
      <c r="L161" s="48"/>
      <c r="O161" s="48">
        <v>155</v>
      </c>
      <c r="P161" s="30">
        <v>0.8327371378630184</v>
      </c>
      <c r="Q161" s="48"/>
      <c r="R161" s="48"/>
      <c r="S161" s="48"/>
      <c r="Y161" s="53"/>
      <c r="Z161" s="53"/>
      <c r="AA161" s="53"/>
      <c r="AB161" s="53"/>
      <c r="AC161" s="53"/>
      <c r="AD161" s="53"/>
      <c r="AE161" s="53"/>
      <c r="AG161" s="30">
        <v>0.41247494589190237</v>
      </c>
      <c r="AH161" s="48">
        <f t="shared" si="17"/>
        <v>0.27571247679571409</v>
      </c>
      <c r="AI161" s="48">
        <f t="shared" si="20"/>
        <v>0.29615384615384532</v>
      </c>
      <c r="AJ161" s="53">
        <f t="shared" si="18"/>
        <v>0.27571247679571409</v>
      </c>
    </row>
    <row r="162" spans="6:36" x14ac:dyDescent="0.3">
      <c r="F162" s="48">
        <v>156</v>
      </c>
      <c r="G162">
        <v>0.67873165074617758</v>
      </c>
      <c r="H162" s="48">
        <f t="shared" si="19"/>
        <v>0.15501177679634606</v>
      </c>
      <c r="J162">
        <v>0.88503677480391862</v>
      </c>
      <c r="K162" s="48">
        <f t="shared" si="16"/>
        <v>4.8850432554709097E-2</v>
      </c>
      <c r="L162" s="48"/>
      <c r="O162" s="48">
        <v>156</v>
      </c>
      <c r="P162" s="30">
        <v>0.20386220935105515</v>
      </c>
      <c r="Q162" s="48"/>
      <c r="R162" s="48"/>
      <c r="S162" s="48"/>
      <c r="Y162" s="53"/>
      <c r="Z162" s="53"/>
      <c r="AA162" s="53"/>
      <c r="AB162" s="53"/>
      <c r="AC162" s="53"/>
      <c r="AD162" s="53"/>
      <c r="AE162" s="53"/>
      <c r="AG162" s="30">
        <v>0.41275789450430023</v>
      </c>
      <c r="AH162" s="48">
        <f t="shared" si="17"/>
        <v>0.27597257748198967</v>
      </c>
      <c r="AI162" s="48">
        <f t="shared" si="20"/>
        <v>0.29807692307692224</v>
      </c>
      <c r="AJ162" s="53">
        <f t="shared" si="18"/>
        <v>0.27597257748198967</v>
      </c>
    </row>
    <row r="163" spans="6:36" x14ac:dyDescent="0.3">
      <c r="F163" s="48">
        <v>157</v>
      </c>
      <c r="G163">
        <v>0.10196234015930662</v>
      </c>
      <c r="H163" s="48">
        <f t="shared" si="19"/>
        <v>0.91326069919945085</v>
      </c>
      <c r="J163">
        <v>0.7202063051240577</v>
      </c>
      <c r="K163" s="48">
        <f t="shared" si="16"/>
        <v>0.13128702924831773</v>
      </c>
      <c r="L163" s="48"/>
      <c r="O163" s="48">
        <v>157</v>
      </c>
      <c r="P163" s="30">
        <v>1.0445477284477687</v>
      </c>
      <c r="Q163" s="48"/>
      <c r="R163" s="48"/>
      <c r="S163" s="48"/>
      <c r="AG163" s="30">
        <v>0.41809961697199532</v>
      </c>
      <c r="AH163" s="48">
        <f t="shared" si="17"/>
        <v>0.28088175644384705</v>
      </c>
      <c r="AI163" s="48">
        <f t="shared" si="20"/>
        <v>0.29999999999999916</v>
      </c>
      <c r="AJ163" s="53">
        <f t="shared" si="18"/>
        <v>0.28088175644384705</v>
      </c>
    </row>
    <row r="164" spans="6:36" x14ac:dyDescent="0.3">
      <c r="F164" s="48">
        <v>158</v>
      </c>
      <c r="G164">
        <v>0.28257087923825802</v>
      </c>
      <c r="H164" s="48">
        <f t="shared" si="19"/>
        <v>0.50553034396293461</v>
      </c>
      <c r="J164">
        <v>0.3252662739951781</v>
      </c>
      <c r="K164" s="48">
        <f t="shared" si="16"/>
        <v>0.44924445099946253</v>
      </c>
      <c r="L164" s="48"/>
      <c r="O164" s="48">
        <v>158</v>
      </c>
      <c r="P164" s="30">
        <v>0.95477479496239714</v>
      </c>
      <c r="Q164" s="48"/>
      <c r="R164" s="48"/>
      <c r="S164" s="48"/>
      <c r="AG164" s="30">
        <v>0.42649608317016197</v>
      </c>
      <c r="AH164" s="48">
        <f t="shared" si="17"/>
        <v>0.28859228651249591</v>
      </c>
      <c r="AI164" s="48">
        <f t="shared" si="20"/>
        <v>0.30192307692307607</v>
      </c>
      <c r="AJ164" s="53">
        <f t="shared" si="18"/>
        <v>0.28859228651249591</v>
      </c>
    </row>
    <row r="165" spans="6:36" x14ac:dyDescent="0.3">
      <c r="F165" s="48">
        <v>159</v>
      </c>
      <c r="G165">
        <v>0.67833491012298963</v>
      </c>
      <c r="H165" s="48">
        <f t="shared" si="19"/>
        <v>0.15524565810824689</v>
      </c>
      <c r="J165">
        <v>0.53117465742973113</v>
      </c>
      <c r="K165" s="48">
        <f t="shared" si="16"/>
        <v>0.25306575604393788</v>
      </c>
      <c r="L165" s="48"/>
      <c r="O165" s="48">
        <v>159</v>
      </c>
      <c r="P165" s="30">
        <v>0.40831141415218475</v>
      </c>
      <c r="Q165" s="48"/>
      <c r="R165" s="48"/>
      <c r="S165" s="48"/>
      <c r="AG165" s="30">
        <v>0.42732434229684946</v>
      </c>
      <c r="AH165" s="48">
        <f t="shared" si="17"/>
        <v>0.28935238671778685</v>
      </c>
      <c r="AI165" s="48">
        <f t="shared" si="20"/>
        <v>0.30384615384615299</v>
      </c>
      <c r="AJ165" s="53">
        <f t="shared" si="18"/>
        <v>0.28935238671778685</v>
      </c>
    </row>
    <row r="166" spans="6:36" x14ac:dyDescent="0.3">
      <c r="F166" s="48">
        <v>160</v>
      </c>
      <c r="G166">
        <v>0.31260109256263924</v>
      </c>
      <c r="H166" s="48">
        <f t="shared" si="19"/>
        <v>0.46513094636753971</v>
      </c>
      <c r="J166">
        <v>0.29114658040101321</v>
      </c>
      <c r="K166" s="48">
        <f t="shared" si="16"/>
        <v>0.49357137036522064</v>
      </c>
      <c r="L166" s="48"/>
      <c r="O166" s="48">
        <v>160</v>
      </c>
      <c r="P166" s="30">
        <v>0.95870231673276041</v>
      </c>
      <c r="Q166" s="48"/>
      <c r="R166" s="48"/>
      <c r="S166" s="48"/>
      <c r="AG166" s="30">
        <v>0.42884564055720448</v>
      </c>
      <c r="AH166" s="48">
        <f t="shared" si="17"/>
        <v>0.29074823040409692</v>
      </c>
      <c r="AI166" s="48">
        <f t="shared" si="20"/>
        <v>0.3057692307692299</v>
      </c>
      <c r="AJ166" s="53">
        <f t="shared" si="18"/>
        <v>0.29074823040409692</v>
      </c>
    </row>
    <row r="167" spans="6:36" x14ac:dyDescent="0.3">
      <c r="F167" s="48">
        <v>161</v>
      </c>
      <c r="G167">
        <v>0.54231391338847013</v>
      </c>
      <c r="H167" s="48">
        <f t="shared" si="19"/>
        <v>0.2447641076826747</v>
      </c>
      <c r="J167">
        <v>5.5604724265266886E-2</v>
      </c>
      <c r="K167" s="48">
        <f t="shared" si="16"/>
        <v>1.1557948450141922</v>
      </c>
      <c r="L167" s="48"/>
      <c r="O167" s="48">
        <v>161</v>
      </c>
      <c r="P167" s="30">
        <v>1.4005589526968669</v>
      </c>
      <c r="Q167" s="48"/>
      <c r="R167" s="48"/>
      <c r="S167" s="48"/>
      <c r="AG167" s="30">
        <v>0.42938146360660862</v>
      </c>
      <c r="AH167" s="48">
        <f t="shared" si="17"/>
        <v>0.29123978243177162</v>
      </c>
      <c r="AI167" s="48">
        <f t="shared" si="20"/>
        <v>0.30769230769230682</v>
      </c>
      <c r="AJ167" s="53">
        <f t="shared" si="18"/>
        <v>0.29123978243177162</v>
      </c>
    </row>
    <row r="168" spans="6:36" x14ac:dyDescent="0.3">
      <c r="F168" s="48">
        <v>162</v>
      </c>
      <c r="G168">
        <v>0.1640980254524369</v>
      </c>
      <c r="H168" s="48">
        <f t="shared" si="19"/>
        <v>0.72291652541828233</v>
      </c>
      <c r="J168">
        <v>0.59733878597369305</v>
      </c>
      <c r="K168" s="48">
        <f t="shared" si="16"/>
        <v>0.20610833834114403</v>
      </c>
      <c r="L168" s="48"/>
      <c r="O168" s="48">
        <v>162</v>
      </c>
      <c r="P168" s="30">
        <v>0.92902486375942639</v>
      </c>
      <c r="Q168" s="48"/>
      <c r="R168" s="48"/>
      <c r="S168" s="48"/>
      <c r="AG168" s="30">
        <v>0.43467821563649944</v>
      </c>
      <c r="AH168" s="48">
        <f t="shared" si="17"/>
        <v>0.29609635924368727</v>
      </c>
      <c r="AI168" s="48">
        <f t="shared" si="20"/>
        <v>0.30961538461538374</v>
      </c>
      <c r="AJ168" s="53">
        <f t="shared" si="18"/>
        <v>0.29609635924368727</v>
      </c>
    </row>
    <row r="169" spans="6:36" x14ac:dyDescent="0.3">
      <c r="F169" s="48">
        <v>163</v>
      </c>
      <c r="G169">
        <v>0.74053163243507192</v>
      </c>
      <c r="H169" s="48">
        <f t="shared" si="19"/>
        <v>0.1201547714064269</v>
      </c>
      <c r="J169">
        <v>6.1983092745750298E-2</v>
      </c>
      <c r="K169" s="48">
        <f t="shared" si="16"/>
        <v>1.1123574515099997</v>
      </c>
      <c r="L169" s="48"/>
      <c r="O169" s="48">
        <v>163</v>
      </c>
      <c r="P169" s="30">
        <v>1.2325122229164265</v>
      </c>
      <c r="Q169" s="48"/>
      <c r="R169" s="48"/>
      <c r="S169" s="48"/>
      <c r="AG169" s="30">
        <v>0.43675497852488654</v>
      </c>
      <c r="AH169" s="48">
        <f t="shared" si="17"/>
        <v>0.29799917764484651</v>
      </c>
      <c r="AI169" s="48">
        <f t="shared" si="20"/>
        <v>0.31153846153846065</v>
      </c>
      <c r="AJ169" s="53">
        <f t="shared" si="18"/>
        <v>0.29799917764484651</v>
      </c>
    </row>
    <row r="170" spans="6:36" x14ac:dyDescent="0.3">
      <c r="F170" s="48">
        <v>164</v>
      </c>
      <c r="G170">
        <v>6.219672231208228E-2</v>
      </c>
      <c r="H170" s="48">
        <f t="shared" si="19"/>
        <v>1.1109811906290854</v>
      </c>
      <c r="J170">
        <v>0.11279641102328562</v>
      </c>
      <c r="K170" s="48">
        <f t="shared" si="16"/>
        <v>0.87286830303752372</v>
      </c>
      <c r="L170" s="48"/>
      <c r="O170" s="48">
        <v>164</v>
      </c>
      <c r="P170" s="30">
        <v>1.9838494936666091</v>
      </c>
      <c r="Q170" s="48"/>
      <c r="R170" s="48"/>
      <c r="S170" s="48"/>
      <c r="AG170" s="30">
        <v>0.43903768866682319</v>
      </c>
      <c r="AH170" s="48">
        <f t="shared" si="17"/>
        <v>0.30008973315619591</v>
      </c>
      <c r="AI170" s="48">
        <f t="shared" si="20"/>
        <v>0.31346153846153757</v>
      </c>
      <c r="AJ170" s="53">
        <f t="shared" si="18"/>
        <v>0.30008973315619591</v>
      </c>
    </row>
    <row r="171" spans="6:36" x14ac:dyDescent="0.3">
      <c r="F171" s="48">
        <v>165</v>
      </c>
      <c r="G171">
        <v>0.31498153630176701</v>
      </c>
      <c r="H171" s="48">
        <f t="shared" si="19"/>
        <v>0.46209650271578023</v>
      </c>
      <c r="J171">
        <v>0.98287911618396562</v>
      </c>
      <c r="K171" s="48">
        <f t="shared" si="16"/>
        <v>6.9076563109770088E-3</v>
      </c>
      <c r="L171" s="48"/>
      <c r="O171" s="48">
        <v>165</v>
      </c>
      <c r="P171" s="30">
        <v>0.46900415902675724</v>
      </c>
      <c r="Q171" s="48"/>
      <c r="R171" s="48"/>
      <c r="S171" s="48"/>
      <c r="AG171" s="30">
        <v>0.44038664447704251</v>
      </c>
      <c r="AH171" s="48">
        <f t="shared" si="17"/>
        <v>0.30132464124498692</v>
      </c>
      <c r="AI171" s="48">
        <f t="shared" si="20"/>
        <v>0.31538461538461449</v>
      </c>
      <c r="AJ171" s="53">
        <f t="shared" si="18"/>
        <v>0.30132464124498692</v>
      </c>
    </row>
    <row r="172" spans="6:36" x14ac:dyDescent="0.3">
      <c r="F172" s="48">
        <v>166</v>
      </c>
      <c r="G172">
        <v>0.29139072847682118</v>
      </c>
      <c r="H172" s="48">
        <f t="shared" si="19"/>
        <v>0.4932360811586653</v>
      </c>
      <c r="J172">
        <v>0.73442793053987243</v>
      </c>
      <c r="K172" s="48">
        <f t="shared" si="16"/>
        <v>0.12346536344726966</v>
      </c>
      <c r="L172" s="48"/>
      <c r="O172" s="48">
        <v>166</v>
      </c>
      <c r="P172" s="30">
        <v>0.6167014446059349</v>
      </c>
      <c r="Q172" s="48"/>
      <c r="R172" s="48"/>
      <c r="S172" s="48"/>
      <c r="AG172" s="30">
        <v>0.44214490376327475</v>
      </c>
      <c r="AH172" s="48">
        <f t="shared" si="17"/>
        <v>0.30293367320164233</v>
      </c>
      <c r="AI172" s="48">
        <f t="shared" si="20"/>
        <v>0.3173076923076914</v>
      </c>
      <c r="AJ172" s="53">
        <f t="shared" si="18"/>
        <v>0.30293367320164233</v>
      </c>
    </row>
    <row r="173" spans="6:36" x14ac:dyDescent="0.3">
      <c r="F173" s="48">
        <v>167</v>
      </c>
      <c r="G173">
        <v>0.49324015015106665</v>
      </c>
      <c r="H173" s="48">
        <f t="shared" si="19"/>
        <v>0.28270364142479637</v>
      </c>
      <c r="J173">
        <v>0.60701315347758411</v>
      </c>
      <c r="K173" s="48">
        <f t="shared" si="16"/>
        <v>0.19968192740294644</v>
      </c>
      <c r="L173" s="48"/>
      <c r="O173" s="48">
        <v>167</v>
      </c>
      <c r="P173" s="30">
        <v>0.48238556882774281</v>
      </c>
      <c r="Q173" s="48"/>
      <c r="R173" s="48"/>
      <c r="S173" s="48"/>
      <c r="AG173" s="30">
        <v>0.44217253799248485</v>
      </c>
      <c r="AH173" s="48">
        <f t="shared" si="17"/>
        <v>0.30295895673908912</v>
      </c>
      <c r="AI173" s="48">
        <f t="shared" si="20"/>
        <v>0.31923076923076832</v>
      </c>
      <c r="AJ173" s="53">
        <f t="shared" si="18"/>
        <v>0.30295895673908912</v>
      </c>
    </row>
    <row r="174" spans="6:36" x14ac:dyDescent="0.3">
      <c r="F174" s="48">
        <v>168</v>
      </c>
      <c r="G174">
        <v>0.98821985534226509</v>
      </c>
      <c r="H174" s="48">
        <f t="shared" si="19"/>
        <v>4.7400321357453836E-3</v>
      </c>
      <c r="J174">
        <v>0.47032074953459274</v>
      </c>
      <c r="K174" s="48">
        <f t="shared" si="16"/>
        <v>0.30173614848800251</v>
      </c>
      <c r="L174" s="48"/>
      <c r="O174" s="48">
        <v>168</v>
      </c>
      <c r="P174" s="30">
        <v>0.30647618062374787</v>
      </c>
      <c r="Q174" s="48"/>
      <c r="R174" s="48"/>
      <c r="S174" s="48"/>
      <c r="AG174" s="30">
        <v>0.44497017424078444</v>
      </c>
      <c r="AH174" s="48">
        <f t="shared" si="17"/>
        <v>0.30551773448698194</v>
      </c>
      <c r="AI174" s="48">
        <f t="shared" si="20"/>
        <v>0.32115384615384523</v>
      </c>
      <c r="AJ174" s="53">
        <f t="shared" si="18"/>
        <v>0.30551773448698194</v>
      </c>
    </row>
    <row r="175" spans="6:36" x14ac:dyDescent="0.3">
      <c r="F175" s="48">
        <v>169</v>
      </c>
      <c r="G175">
        <v>0.22083193456831568</v>
      </c>
      <c r="H175" s="48">
        <f t="shared" si="19"/>
        <v>0.60414133753607924</v>
      </c>
      <c r="J175">
        <v>0.34867397076326795</v>
      </c>
      <c r="K175" s="48">
        <f t="shared" si="16"/>
        <v>0.42144718983719132</v>
      </c>
      <c r="L175" s="48"/>
      <c r="O175" s="48">
        <v>169</v>
      </c>
      <c r="P175" s="30">
        <v>1.0255885273732706</v>
      </c>
      <c r="Q175" s="48"/>
      <c r="R175" s="48"/>
      <c r="S175" s="48"/>
      <c r="AG175" s="30">
        <v>0.44884602015318309</v>
      </c>
      <c r="AH175" s="48">
        <f t="shared" si="17"/>
        <v>0.30905965736045982</v>
      </c>
      <c r="AI175" s="48">
        <f t="shared" si="20"/>
        <v>0.32307692307692215</v>
      </c>
      <c r="AJ175" s="53">
        <f t="shared" si="18"/>
        <v>0.30905965736045982</v>
      </c>
    </row>
    <row r="176" spans="6:36" x14ac:dyDescent="0.3">
      <c r="F176" s="48">
        <v>170</v>
      </c>
      <c r="G176">
        <v>0.81331827753532515</v>
      </c>
      <c r="H176" s="48">
        <f t="shared" si="19"/>
        <v>8.2653104304557329E-2</v>
      </c>
      <c r="J176">
        <v>7.3915829950865194E-2</v>
      </c>
      <c r="K176" s="48">
        <f t="shared" si="16"/>
        <v>1.0419313064969384</v>
      </c>
      <c r="L176" s="48"/>
      <c r="O176" s="48">
        <v>170</v>
      </c>
      <c r="P176" s="30">
        <v>1.1245844108014957</v>
      </c>
      <c r="Q176" s="48"/>
      <c r="R176" s="48"/>
      <c r="S176" s="48"/>
      <c r="AG176" s="30">
        <v>0.45071102365822913</v>
      </c>
      <c r="AH176" s="48">
        <f t="shared" si="17"/>
        <v>0.31076266756752802</v>
      </c>
      <c r="AI176" s="48">
        <f t="shared" si="20"/>
        <v>0.32499999999999907</v>
      </c>
      <c r="AJ176" s="53">
        <f t="shared" si="18"/>
        <v>0.31076266756752802</v>
      </c>
    </row>
    <row r="177" spans="6:36" x14ac:dyDescent="0.3">
      <c r="F177" s="48">
        <v>171</v>
      </c>
      <c r="G177">
        <v>0.33600878933072909</v>
      </c>
      <c r="H177" s="48">
        <f t="shared" si="19"/>
        <v>0.43624718425546333</v>
      </c>
      <c r="J177">
        <v>2.1637623218482008E-2</v>
      </c>
      <c r="K177" s="48">
        <f t="shared" si="16"/>
        <v>1.5333286655293026</v>
      </c>
      <c r="L177" s="48"/>
      <c r="O177" s="48">
        <v>171</v>
      </c>
      <c r="P177" s="30">
        <v>1.969575849784766</v>
      </c>
      <c r="Q177" s="48"/>
      <c r="R177" s="48"/>
      <c r="S177" s="48"/>
      <c r="AG177" s="30">
        <v>0.45151337378530598</v>
      </c>
      <c r="AH177" s="48">
        <f t="shared" si="17"/>
        <v>0.31149505285503887</v>
      </c>
      <c r="AI177" s="48">
        <f t="shared" si="20"/>
        <v>0.32692307692307598</v>
      </c>
      <c r="AJ177" s="53">
        <f t="shared" si="18"/>
        <v>0.31149505285503887</v>
      </c>
    </row>
    <row r="178" spans="6:36" x14ac:dyDescent="0.3">
      <c r="F178" s="48">
        <v>172</v>
      </c>
      <c r="G178">
        <v>0.85348063600573743</v>
      </c>
      <c r="H178" s="48">
        <f t="shared" si="19"/>
        <v>6.3372969901835191E-2</v>
      </c>
      <c r="J178">
        <v>0.69435712759788815</v>
      </c>
      <c r="K178" s="48">
        <f t="shared" si="16"/>
        <v>0.14590754310096657</v>
      </c>
      <c r="L178" s="48"/>
      <c r="O178" s="48">
        <v>172</v>
      </c>
      <c r="P178" s="30">
        <v>0.20928051300280176</v>
      </c>
      <c r="Q178" s="48"/>
      <c r="R178" s="48"/>
      <c r="S178" s="48"/>
      <c r="AG178" s="30">
        <v>0.45391065521365836</v>
      </c>
      <c r="AH178" s="48">
        <f t="shared" si="17"/>
        <v>0.31368228427289513</v>
      </c>
      <c r="AI178" s="48">
        <f t="shared" si="20"/>
        <v>0.3288461538461529</v>
      </c>
      <c r="AJ178" s="53">
        <f t="shared" si="18"/>
        <v>0.31368228427289513</v>
      </c>
    </row>
    <row r="179" spans="6:36" x14ac:dyDescent="0.3">
      <c r="F179" s="48">
        <v>173</v>
      </c>
      <c r="G179">
        <v>0.58699301126132997</v>
      </c>
      <c r="H179" s="48">
        <f t="shared" si="19"/>
        <v>0.21309694603318272</v>
      </c>
      <c r="J179">
        <v>0.97003082369457072</v>
      </c>
      <c r="K179" s="48">
        <f t="shared" si="16"/>
        <v>1.2170972393949913E-2</v>
      </c>
      <c r="L179" s="48"/>
      <c r="O179" s="48">
        <v>173</v>
      </c>
      <c r="P179" s="30">
        <v>0.22526791842713262</v>
      </c>
      <c r="Q179" s="48"/>
      <c r="R179" s="48"/>
      <c r="S179" s="48"/>
      <c r="AG179" s="30">
        <v>0.45773781507552047</v>
      </c>
      <c r="AH179" s="48">
        <f t="shared" si="17"/>
        <v>0.31717085800680633</v>
      </c>
      <c r="AI179" s="48">
        <f t="shared" si="20"/>
        <v>0.33076923076922982</v>
      </c>
      <c r="AJ179" s="53">
        <f t="shared" si="18"/>
        <v>0.31717085800680633</v>
      </c>
    </row>
    <row r="180" spans="6:36" x14ac:dyDescent="0.3">
      <c r="F180" s="48">
        <v>174</v>
      </c>
      <c r="G180">
        <v>0.40131839960936305</v>
      </c>
      <c r="H180" s="48">
        <f t="shared" si="19"/>
        <v>0.36520006109978931</v>
      </c>
      <c r="J180">
        <v>0.23780022583697014</v>
      </c>
      <c r="K180" s="48">
        <f t="shared" si="16"/>
        <v>0.57452973801320506</v>
      </c>
      <c r="L180" s="48"/>
      <c r="O180" s="48">
        <v>174</v>
      </c>
      <c r="P180" s="30">
        <v>0.93972979911299437</v>
      </c>
      <c r="Q180" s="48"/>
      <c r="R180" s="48"/>
      <c r="S180" s="48"/>
      <c r="AG180" s="30">
        <v>0.46337703241710471</v>
      </c>
      <c r="AH180" s="48">
        <f t="shared" si="17"/>
        <v>0.32230344261700883</v>
      </c>
      <c r="AI180" s="48">
        <f t="shared" si="20"/>
        <v>0.33269230769230673</v>
      </c>
      <c r="AJ180" s="53">
        <f t="shared" si="18"/>
        <v>0.32230344261700883</v>
      </c>
    </row>
    <row r="181" spans="6:36" x14ac:dyDescent="0.3">
      <c r="F181" s="48">
        <v>175</v>
      </c>
      <c r="G181">
        <v>0.79604480117191079</v>
      </c>
      <c r="H181" s="48">
        <f t="shared" si="19"/>
        <v>9.1239924736916375E-2</v>
      </c>
      <c r="J181">
        <v>0.72200689718314159</v>
      </c>
      <c r="K181" s="48">
        <f t="shared" si="16"/>
        <v>0.13028823489988067</v>
      </c>
      <c r="L181" s="48"/>
      <c r="O181" s="48">
        <v>175</v>
      </c>
      <c r="P181" s="30">
        <v>0.22152815963679706</v>
      </c>
      <c r="Q181" s="48"/>
      <c r="R181" s="48"/>
      <c r="S181" s="48"/>
      <c r="AG181" s="30">
        <v>0.46508951746889216</v>
      </c>
      <c r="AH181" s="48">
        <f t="shared" si="17"/>
        <v>0.32386015349033515</v>
      </c>
      <c r="AI181" s="48">
        <f t="shared" si="20"/>
        <v>0.33461538461538365</v>
      </c>
      <c r="AJ181" s="53">
        <f t="shared" si="18"/>
        <v>0.32386015349033515</v>
      </c>
    </row>
    <row r="182" spans="6:36" x14ac:dyDescent="0.3">
      <c r="F182" s="48">
        <v>176</v>
      </c>
      <c r="G182">
        <v>0.95178075502792447</v>
      </c>
      <c r="H182" s="48">
        <f t="shared" si="19"/>
        <v>1.9768228021661012E-2</v>
      </c>
      <c r="J182">
        <v>0.19144260994293039</v>
      </c>
      <c r="K182" s="48">
        <f t="shared" si="16"/>
        <v>0.6612668809034562</v>
      </c>
      <c r="L182" s="48"/>
      <c r="O182" s="48">
        <v>176</v>
      </c>
      <c r="P182" s="30">
        <v>0.68103510892511721</v>
      </c>
      <c r="Q182" s="48"/>
      <c r="R182" s="48"/>
      <c r="S182" s="48"/>
      <c r="AG182" s="30">
        <v>0.46552630379797194</v>
      </c>
      <c r="AH182" s="48">
        <f t="shared" si="17"/>
        <v>0.32425705964175999</v>
      </c>
      <c r="AI182" s="48">
        <f t="shared" si="20"/>
        <v>0.33653846153846056</v>
      </c>
      <c r="AJ182" s="53">
        <f t="shared" si="18"/>
        <v>0.32425705964175999</v>
      </c>
    </row>
    <row r="183" spans="6:36" x14ac:dyDescent="0.3">
      <c r="F183" s="48">
        <v>177</v>
      </c>
      <c r="G183">
        <v>0.40568254646443069</v>
      </c>
      <c r="H183" s="48">
        <f t="shared" si="19"/>
        <v>0.36087373219511387</v>
      </c>
      <c r="J183">
        <v>0.16299935911130101</v>
      </c>
      <c r="K183" s="48">
        <f t="shared" si="16"/>
        <v>0.72560360400624546</v>
      </c>
      <c r="L183" s="48"/>
      <c r="O183" s="48">
        <v>177</v>
      </c>
      <c r="P183" s="30">
        <v>1.0864773362013593</v>
      </c>
      <c r="Q183" s="48"/>
      <c r="R183" s="48"/>
      <c r="S183" s="48"/>
      <c r="AG183" s="30">
        <v>0.46586855731667304</v>
      </c>
      <c r="AH183" s="48">
        <f t="shared" si="17"/>
        <v>0.32456802156279174</v>
      </c>
      <c r="AI183" s="48">
        <f t="shared" si="20"/>
        <v>0.33846153846153748</v>
      </c>
      <c r="AJ183" s="53">
        <f t="shared" si="18"/>
        <v>0.32456802156279174</v>
      </c>
    </row>
    <row r="184" spans="6:36" x14ac:dyDescent="0.3">
      <c r="F184" s="48">
        <v>178</v>
      </c>
      <c r="G184">
        <v>0.95794549394207584</v>
      </c>
      <c r="H184" s="48">
        <f t="shared" si="19"/>
        <v>1.7185759322490765E-2</v>
      </c>
      <c r="J184">
        <v>0.17053743095187232</v>
      </c>
      <c r="K184" s="48">
        <f t="shared" si="16"/>
        <v>0.70752018799141259</v>
      </c>
      <c r="L184" s="48"/>
      <c r="O184" s="48">
        <v>178</v>
      </c>
      <c r="P184" s="30">
        <v>0.72470594731390336</v>
      </c>
      <c r="Q184" s="48"/>
      <c r="R184" s="48"/>
      <c r="S184" s="48"/>
      <c r="AG184" s="30">
        <v>0.46670617716274598</v>
      </c>
      <c r="AH184" s="48">
        <f t="shared" si="17"/>
        <v>0.32532890037805784</v>
      </c>
      <c r="AI184" s="48">
        <f t="shared" si="20"/>
        <v>0.3403846153846144</v>
      </c>
      <c r="AJ184" s="53">
        <f t="shared" si="18"/>
        <v>0.32532890037805784</v>
      </c>
    </row>
    <row r="185" spans="6:36" x14ac:dyDescent="0.3">
      <c r="F185" s="48">
        <v>179</v>
      </c>
      <c r="G185">
        <v>2.7466658528397473E-2</v>
      </c>
      <c r="H185" s="48">
        <f t="shared" si="19"/>
        <v>1.4379129708124292</v>
      </c>
      <c r="J185">
        <v>0.69518112735374005</v>
      </c>
      <c r="K185" s="48">
        <f t="shared" si="16"/>
        <v>0.14543314098961618</v>
      </c>
      <c r="L185" s="48"/>
      <c r="O185" s="48">
        <v>179</v>
      </c>
      <c r="P185" s="30">
        <v>1.5833461118020453</v>
      </c>
      <c r="Q185" s="48"/>
      <c r="R185" s="48"/>
      <c r="S185" s="48"/>
      <c r="AG185" s="30">
        <v>0.46848346265129442</v>
      </c>
      <c r="AH185" s="48">
        <f t="shared" si="17"/>
        <v>0.32694259750022958</v>
      </c>
      <c r="AI185" s="48">
        <f t="shared" si="20"/>
        <v>0.34230769230769131</v>
      </c>
      <c r="AJ185" s="53">
        <f t="shared" si="18"/>
        <v>0.32694259750022958</v>
      </c>
    </row>
    <row r="186" spans="6:36" x14ac:dyDescent="0.3">
      <c r="F186" s="48">
        <v>180</v>
      </c>
      <c r="G186">
        <v>0.73531296731467632</v>
      </c>
      <c r="H186" s="48">
        <f t="shared" si="19"/>
        <v>0.12298362581143436</v>
      </c>
      <c r="J186">
        <v>3.769035920285653E-2</v>
      </c>
      <c r="K186" s="48">
        <f t="shared" si="16"/>
        <v>1.3113403765173226</v>
      </c>
      <c r="L186" s="48"/>
      <c r="O186" s="48">
        <v>180</v>
      </c>
      <c r="P186" s="30">
        <v>1.4343240023287569</v>
      </c>
      <c r="Q186" s="48"/>
      <c r="R186" s="48"/>
      <c r="S186" s="48"/>
      <c r="AG186" s="30">
        <v>0.46900415902675724</v>
      </c>
      <c r="AH186" s="48">
        <f t="shared" si="17"/>
        <v>0.32741516948340632</v>
      </c>
      <c r="AI186" s="48">
        <f t="shared" si="20"/>
        <v>0.34423076923076823</v>
      </c>
      <c r="AJ186" s="53">
        <f t="shared" si="18"/>
        <v>0.32741516948340632</v>
      </c>
    </row>
    <row r="187" spans="6:36" x14ac:dyDescent="0.3">
      <c r="F187" s="48">
        <v>181</v>
      </c>
      <c r="G187">
        <v>7.6662495803704947E-2</v>
      </c>
      <c r="H187" s="48">
        <f t="shared" si="19"/>
        <v>1.0273370651069178</v>
      </c>
      <c r="J187">
        <v>8.6458937345500045E-2</v>
      </c>
      <c r="K187" s="48">
        <f t="shared" si="16"/>
        <v>0.97923427620994696</v>
      </c>
      <c r="L187" s="48"/>
      <c r="O187" s="48">
        <v>181</v>
      </c>
      <c r="P187" s="30">
        <v>2.0065713413168647</v>
      </c>
      <c r="Q187" s="48"/>
      <c r="R187" s="48"/>
      <c r="S187" s="48"/>
      <c r="AG187" s="30">
        <v>0.47204659824637274</v>
      </c>
      <c r="AH187" s="48">
        <f t="shared" si="17"/>
        <v>0.33017458949273493</v>
      </c>
      <c r="AI187" s="48">
        <f t="shared" si="20"/>
        <v>0.34615384615384515</v>
      </c>
      <c r="AJ187" s="53">
        <f t="shared" si="18"/>
        <v>0.33017458949273493</v>
      </c>
    </row>
    <row r="188" spans="6:36" x14ac:dyDescent="0.3">
      <c r="F188" s="48">
        <v>182</v>
      </c>
      <c r="G188">
        <v>0.51493881038850065</v>
      </c>
      <c r="H188" s="48">
        <f t="shared" si="19"/>
        <v>0.26548288006281856</v>
      </c>
      <c r="J188">
        <v>0.73421430097354046</v>
      </c>
      <c r="K188" s="48">
        <f t="shared" si="16"/>
        <v>0.12358173192054638</v>
      </c>
      <c r="L188" s="48"/>
      <c r="O188" s="48">
        <v>182</v>
      </c>
      <c r="P188" s="30">
        <v>0.38906461198336495</v>
      </c>
      <c r="Q188" s="48"/>
      <c r="R188" s="48"/>
      <c r="S188" s="48"/>
      <c r="AG188" s="30">
        <v>0.47407793723308239</v>
      </c>
      <c r="AH188" s="48">
        <f t="shared" si="17"/>
        <v>0.33201519016717762</v>
      </c>
      <c r="AI188" s="48">
        <f t="shared" si="20"/>
        <v>0.34807692307692206</v>
      </c>
      <c r="AJ188" s="53">
        <f t="shared" si="18"/>
        <v>0.33201519016717762</v>
      </c>
    </row>
    <row r="189" spans="6:36" x14ac:dyDescent="0.3">
      <c r="F189" s="48">
        <v>183</v>
      </c>
      <c r="G189">
        <v>0.74208807641834773</v>
      </c>
      <c r="H189" s="48">
        <f t="shared" si="19"/>
        <v>0.11931493659470831</v>
      </c>
      <c r="J189">
        <v>0.83989989928891873</v>
      </c>
      <c r="K189" s="48">
        <f t="shared" si="16"/>
        <v>6.97890247035928E-2</v>
      </c>
      <c r="L189" s="48"/>
      <c r="O189" s="48">
        <v>183</v>
      </c>
      <c r="P189" s="30">
        <v>0.18910396129830109</v>
      </c>
      <c r="Q189" s="48"/>
      <c r="R189" s="48"/>
      <c r="S189" s="48"/>
      <c r="AG189" s="30">
        <v>0.47429877005922638</v>
      </c>
      <c r="AH189" s="48">
        <f t="shared" si="17"/>
        <v>0.3322151998696502</v>
      </c>
      <c r="AI189" s="48">
        <f t="shared" si="20"/>
        <v>0.34999999999999898</v>
      </c>
      <c r="AJ189" s="53">
        <f t="shared" si="18"/>
        <v>0.3322151998696502</v>
      </c>
    </row>
    <row r="190" spans="6:36" x14ac:dyDescent="0.3">
      <c r="F190" s="48">
        <v>184</v>
      </c>
      <c r="G190">
        <v>0.14734336375011445</v>
      </c>
      <c r="H190" s="48">
        <f t="shared" si="19"/>
        <v>0.76599584325518477</v>
      </c>
      <c r="J190">
        <v>0.58256782738731039</v>
      </c>
      <c r="K190" s="48">
        <f t="shared" si="16"/>
        <v>0.21612386338179285</v>
      </c>
      <c r="L190" s="48"/>
      <c r="O190" s="48">
        <v>184</v>
      </c>
      <c r="P190" s="30">
        <v>0.98211970663697756</v>
      </c>
      <c r="Q190" s="48"/>
      <c r="R190" s="48"/>
      <c r="S190" s="48"/>
      <c r="AG190" s="30">
        <v>0.48238556882774281</v>
      </c>
      <c r="AH190" s="48">
        <f t="shared" si="17"/>
        <v>0.33952721257331819</v>
      </c>
      <c r="AI190" s="48">
        <f t="shared" si="20"/>
        <v>0.35192307692307589</v>
      </c>
      <c r="AJ190" s="53">
        <f t="shared" si="18"/>
        <v>0.33952721257331819</v>
      </c>
    </row>
    <row r="191" spans="6:36" x14ac:dyDescent="0.3">
      <c r="F191" s="48">
        <v>185</v>
      </c>
      <c r="G191">
        <v>3.4211249122592852E-2</v>
      </c>
      <c r="H191" s="48">
        <f t="shared" si="19"/>
        <v>1.3500803069132896</v>
      </c>
      <c r="J191">
        <v>5.5818353831598867E-2</v>
      </c>
      <c r="K191" s="48">
        <f t="shared" si="16"/>
        <v>1.1542610167858072</v>
      </c>
      <c r="L191" s="48"/>
      <c r="O191" s="48">
        <v>185</v>
      </c>
      <c r="P191" s="30">
        <v>2.504341323699097</v>
      </c>
      <c r="Q191" s="48"/>
      <c r="R191" s="48"/>
      <c r="S191" s="48"/>
      <c r="AG191" s="30">
        <v>0.48298715421666283</v>
      </c>
      <c r="AH191" s="48">
        <f t="shared" si="17"/>
        <v>0.3400701780787535</v>
      </c>
      <c r="AI191" s="48">
        <f t="shared" si="20"/>
        <v>0.35384615384615281</v>
      </c>
      <c r="AJ191" s="53">
        <f t="shared" si="18"/>
        <v>0.3400701780787535</v>
      </c>
    </row>
    <row r="192" spans="6:36" x14ac:dyDescent="0.3">
      <c r="F192" s="48">
        <v>186</v>
      </c>
      <c r="G192">
        <v>0.47715689565721608</v>
      </c>
      <c r="H192" s="48">
        <f t="shared" si="19"/>
        <v>0.2959639681853769</v>
      </c>
      <c r="J192">
        <v>0.39118625446333199</v>
      </c>
      <c r="K192" s="48">
        <f t="shared" si="16"/>
        <v>0.37542859131648471</v>
      </c>
      <c r="L192" s="48"/>
      <c r="O192" s="48">
        <v>186</v>
      </c>
      <c r="P192" s="30">
        <v>0.67139255950186161</v>
      </c>
      <c r="Q192" s="48"/>
      <c r="R192" s="48"/>
      <c r="S192" s="48"/>
      <c r="AG192" s="30">
        <v>0.48444926534742894</v>
      </c>
      <c r="AH192" s="48">
        <f t="shared" si="17"/>
        <v>0.34138923126165988</v>
      </c>
      <c r="AI192" s="48">
        <f t="shared" si="20"/>
        <v>0.35576923076922973</v>
      </c>
      <c r="AJ192" s="53">
        <f t="shared" si="18"/>
        <v>0.34138923126165988</v>
      </c>
    </row>
    <row r="193" spans="6:36" x14ac:dyDescent="0.3">
      <c r="F193" s="48">
        <v>187</v>
      </c>
      <c r="G193">
        <v>0.10293893246253853</v>
      </c>
      <c r="H193" s="48">
        <f t="shared" si="19"/>
        <v>0.90944774211749346</v>
      </c>
      <c r="J193">
        <v>4.3061616870632036E-2</v>
      </c>
      <c r="K193" s="48">
        <f t="shared" si="16"/>
        <v>1.2580492954010281</v>
      </c>
      <c r="L193" s="48"/>
      <c r="O193" s="48">
        <v>187</v>
      </c>
      <c r="P193" s="30">
        <v>2.1674970375185216</v>
      </c>
      <c r="Q193" s="48"/>
      <c r="R193" s="48"/>
      <c r="S193" s="48"/>
      <c r="AG193" s="30">
        <v>0.48964752141664358</v>
      </c>
      <c r="AH193" s="48">
        <f t="shared" si="17"/>
        <v>0.34607198979399778</v>
      </c>
      <c r="AI193" s="48">
        <f t="shared" si="20"/>
        <v>0.35769230769230664</v>
      </c>
      <c r="AJ193" s="53">
        <f t="shared" si="18"/>
        <v>0.34607198979399778</v>
      </c>
    </row>
    <row r="194" spans="6:36" x14ac:dyDescent="0.3">
      <c r="F194" s="48">
        <v>188</v>
      </c>
      <c r="G194">
        <v>6.6316721091341901E-2</v>
      </c>
      <c r="H194" s="48">
        <f t="shared" si="19"/>
        <v>1.0853252840395817</v>
      </c>
      <c r="J194">
        <v>0.84344004638813441</v>
      </c>
      <c r="K194" s="48">
        <f t="shared" si="16"/>
        <v>6.8106582685883085E-2</v>
      </c>
      <c r="L194" s="48"/>
      <c r="O194" s="48">
        <v>188</v>
      </c>
      <c r="P194" s="30">
        <v>1.1534318667254648</v>
      </c>
      <c r="Q194" s="48"/>
      <c r="R194" s="48"/>
      <c r="S194" s="48"/>
      <c r="AG194" s="30">
        <v>0.4979962785134262</v>
      </c>
      <c r="AH194" s="48">
        <f t="shared" si="17"/>
        <v>0.35356932598727142</v>
      </c>
      <c r="AI194" s="48">
        <f t="shared" si="20"/>
        <v>0.35961538461538356</v>
      </c>
      <c r="AJ194" s="53">
        <f t="shared" si="18"/>
        <v>0.35356932598727142</v>
      </c>
    </row>
    <row r="195" spans="6:36" x14ac:dyDescent="0.3">
      <c r="F195" s="48">
        <v>189</v>
      </c>
      <c r="G195">
        <v>4.0131839960936305E-2</v>
      </c>
      <c r="H195" s="48">
        <f t="shared" si="19"/>
        <v>1.2862340982974076</v>
      </c>
      <c r="J195">
        <v>0.48426770836512345</v>
      </c>
      <c r="K195" s="48">
        <f t="shared" si="16"/>
        <v>0.29004696348846526</v>
      </c>
      <c r="L195" s="48"/>
      <c r="O195" s="48">
        <v>189</v>
      </c>
      <c r="P195" s="30">
        <v>1.5762810617858729</v>
      </c>
      <c r="Q195" s="48"/>
      <c r="R195" s="48"/>
      <c r="S195" s="48"/>
      <c r="AG195" s="30">
        <v>0.49936013953656566</v>
      </c>
      <c r="AH195" s="48">
        <f t="shared" si="17"/>
        <v>0.35479123090694498</v>
      </c>
      <c r="AI195" s="48">
        <f t="shared" si="20"/>
        <v>0.36153846153846048</v>
      </c>
      <c r="AJ195" s="53">
        <f t="shared" si="18"/>
        <v>0.35479123090694498</v>
      </c>
    </row>
    <row r="196" spans="6:36" x14ac:dyDescent="0.3">
      <c r="F196" s="48">
        <v>190</v>
      </c>
      <c r="G196">
        <v>0.86809900204474011</v>
      </c>
      <c r="H196" s="48">
        <f t="shared" si="19"/>
        <v>5.6579805268254457E-2</v>
      </c>
      <c r="J196">
        <v>5.8595538193914609E-3</v>
      </c>
      <c r="K196" s="48">
        <f t="shared" si="16"/>
        <v>2.0558727273310411</v>
      </c>
      <c r="L196" s="48"/>
      <c r="O196" s="48">
        <v>190</v>
      </c>
      <c r="P196" s="30">
        <v>2.1124525325992956</v>
      </c>
      <c r="Q196" s="48"/>
      <c r="R196" s="48"/>
      <c r="S196" s="48"/>
      <c r="AG196" s="30">
        <v>0.49954727353684469</v>
      </c>
      <c r="AH196" s="48">
        <f t="shared" si="17"/>
        <v>0.35495882279167168</v>
      </c>
      <c r="AI196" s="48">
        <f t="shared" si="20"/>
        <v>0.36346153846153739</v>
      </c>
      <c r="AJ196" s="53">
        <f t="shared" si="18"/>
        <v>0.35495882279167168</v>
      </c>
    </row>
    <row r="197" spans="6:36" x14ac:dyDescent="0.3">
      <c r="F197" s="48">
        <v>191</v>
      </c>
      <c r="G197">
        <v>0.61232337412640769</v>
      </c>
      <c r="H197" s="48">
        <f t="shared" si="19"/>
        <v>0.19619789876909463</v>
      </c>
      <c r="J197">
        <v>0.89931943723868524</v>
      </c>
      <c r="K197" s="48">
        <f t="shared" si="16"/>
        <v>4.2446793021071877E-2</v>
      </c>
      <c r="L197" s="48"/>
      <c r="O197" s="48">
        <v>191</v>
      </c>
      <c r="P197" s="30">
        <v>0.23864469179016651</v>
      </c>
      <c r="Q197" s="48"/>
      <c r="R197" s="48"/>
      <c r="S197" s="48"/>
      <c r="AG197" s="30">
        <v>0.4999267551183515</v>
      </c>
      <c r="AH197" s="48">
        <f t="shared" si="17"/>
        <v>0.35529862770792053</v>
      </c>
      <c r="AI197" s="48">
        <f t="shared" si="20"/>
        <v>0.36538461538461431</v>
      </c>
      <c r="AJ197" s="53">
        <f t="shared" si="18"/>
        <v>0.35529862770792053</v>
      </c>
    </row>
    <row r="198" spans="6:36" x14ac:dyDescent="0.3">
      <c r="F198" s="48">
        <v>192</v>
      </c>
      <c r="G198">
        <v>0.76723532822656937</v>
      </c>
      <c r="H198" s="48">
        <f t="shared" si="19"/>
        <v>0.1059846832844582</v>
      </c>
      <c r="J198">
        <v>0.97259437849055452</v>
      </c>
      <c r="K198" s="48">
        <f t="shared" si="16"/>
        <v>1.1115264362904305E-2</v>
      </c>
      <c r="L198" s="48"/>
      <c r="O198" s="48">
        <v>192</v>
      </c>
      <c r="P198" s="30">
        <v>0.11709994764736251</v>
      </c>
      <c r="Q198" s="48"/>
      <c r="R198" s="48"/>
      <c r="S198" s="48"/>
      <c r="AG198" s="30">
        <v>0.50106695013976998</v>
      </c>
      <c r="AH198" s="48">
        <f t="shared" si="17"/>
        <v>0.3563192213704518</v>
      </c>
      <c r="AI198" s="48">
        <f t="shared" si="20"/>
        <v>0.36730769230769122</v>
      </c>
      <c r="AJ198" s="53">
        <f t="shared" si="18"/>
        <v>0.3563192213704518</v>
      </c>
    </row>
    <row r="199" spans="6:36" x14ac:dyDescent="0.3">
      <c r="F199" s="48">
        <v>193</v>
      </c>
      <c r="G199">
        <v>0.42429883724478895</v>
      </c>
      <c r="H199" s="48">
        <f t="shared" si="19"/>
        <v>0.34292690687433625</v>
      </c>
      <c r="J199">
        <v>0.60692159794915612</v>
      </c>
      <c r="K199" s="48">
        <f t="shared" si="16"/>
        <v>0.19974226377835308</v>
      </c>
      <c r="L199" s="48"/>
      <c r="O199" s="48">
        <v>193</v>
      </c>
      <c r="P199" s="30">
        <v>0.54266917065268938</v>
      </c>
      <c r="Q199" s="48"/>
      <c r="R199" s="48"/>
      <c r="S199" s="48"/>
      <c r="AG199" s="30">
        <v>0.50282298207775122</v>
      </c>
      <c r="AH199" s="48">
        <f t="shared" si="17"/>
        <v>0.35788990421876232</v>
      </c>
      <c r="AI199" s="48">
        <f t="shared" si="20"/>
        <v>0.36923076923076814</v>
      </c>
      <c r="AJ199" s="53">
        <f t="shared" si="18"/>
        <v>0.35788990421876232</v>
      </c>
    </row>
    <row r="200" spans="6:36" x14ac:dyDescent="0.3">
      <c r="F200" s="48">
        <v>194</v>
      </c>
      <c r="G200">
        <v>0.7338480788598285</v>
      </c>
      <c r="H200" s="48">
        <f t="shared" si="19"/>
        <v>0.12378129952821178</v>
      </c>
      <c r="J200">
        <v>0.29718924527726065</v>
      </c>
      <c r="K200" s="48">
        <f t="shared" ref="K200:K263" si="21">-LN(J200)/$B$1</f>
        <v>0.48535446144509509</v>
      </c>
      <c r="L200" s="48"/>
      <c r="O200" s="48">
        <v>194</v>
      </c>
      <c r="P200" s="30">
        <v>0.60913576097330691</v>
      </c>
      <c r="Q200" s="48"/>
      <c r="R200" s="48"/>
      <c r="S200" s="48"/>
      <c r="AG200" s="30">
        <v>0.50354414492960997</v>
      </c>
      <c r="AH200" s="48">
        <f t="shared" ref="AH200:AH263" si="22">1-(EXP(-2.5*AG200)*(1+2.5*AG200))</f>
        <v>0.35853454112242988</v>
      </c>
      <c r="AI200" s="48">
        <f t="shared" si="20"/>
        <v>0.37115384615384506</v>
      </c>
      <c r="AJ200" s="53">
        <f t="shared" ref="AJ200:AJ263" si="23">1-EXP(-$B$1*AG200)*(POWER($B$1*AG200,0)/FACT(0)+POWER($B$1*AG200,1)/FACT(1))</f>
        <v>0.35853454112242988</v>
      </c>
    </row>
    <row r="201" spans="6:36" x14ac:dyDescent="0.3">
      <c r="F201" s="48">
        <v>195</v>
      </c>
      <c r="G201">
        <v>0.52482680745872368</v>
      </c>
      <c r="H201" s="48">
        <f t="shared" ref="H201:H264" si="24">-LN(G201)/$B$1</f>
        <v>0.25787478454847379</v>
      </c>
      <c r="J201">
        <v>0.47901852473525192</v>
      </c>
      <c r="K201" s="48">
        <f t="shared" si="21"/>
        <v>0.29440640342009583</v>
      </c>
      <c r="L201" s="48"/>
      <c r="O201" s="48">
        <v>195</v>
      </c>
      <c r="P201" s="30">
        <v>0.55228118796856962</v>
      </c>
      <c r="Q201" s="48"/>
      <c r="R201" s="48"/>
      <c r="S201" s="48"/>
      <c r="AG201" s="30">
        <v>0.50851342649433728</v>
      </c>
      <c r="AH201" s="48">
        <f t="shared" si="22"/>
        <v>0.36296994783315417</v>
      </c>
      <c r="AI201" s="48">
        <f t="shared" si="20"/>
        <v>0.37307692307692197</v>
      </c>
      <c r="AJ201" s="53">
        <f t="shared" si="23"/>
        <v>0.36296994783315417</v>
      </c>
    </row>
    <row r="202" spans="6:36" x14ac:dyDescent="0.3">
      <c r="F202" s="48">
        <v>196</v>
      </c>
      <c r="G202">
        <v>0.8069704275643178</v>
      </c>
      <c r="H202" s="48">
        <f t="shared" si="24"/>
        <v>8.5787302514136729E-2</v>
      </c>
      <c r="J202">
        <v>0.57750175481429489</v>
      </c>
      <c r="K202" s="48">
        <f t="shared" si="21"/>
        <v>0.21961751918053335</v>
      </c>
      <c r="L202" s="48"/>
      <c r="O202" s="48">
        <v>196</v>
      </c>
      <c r="P202" s="30">
        <v>0.30540482169467009</v>
      </c>
      <c r="Q202" s="48"/>
      <c r="R202" s="48"/>
      <c r="S202" s="48"/>
      <c r="AG202" s="30">
        <v>0.50865741153110955</v>
      </c>
      <c r="AH202" s="48">
        <f t="shared" si="22"/>
        <v>0.36309829068341182</v>
      </c>
      <c r="AI202" s="48">
        <f t="shared" ref="AI202:AI265" si="25">AI201+1/520</f>
        <v>0.37499999999999889</v>
      </c>
      <c r="AJ202" s="53">
        <f t="shared" si="23"/>
        <v>0.36309829068341182</v>
      </c>
    </row>
    <row r="203" spans="6:36" x14ac:dyDescent="0.3">
      <c r="F203" s="48">
        <v>197</v>
      </c>
      <c r="G203">
        <v>5.3346354564043096E-2</v>
      </c>
      <c r="H203" s="48">
        <f t="shared" si="24"/>
        <v>1.1723798536559611</v>
      </c>
      <c r="J203">
        <v>0.64464247566148869</v>
      </c>
      <c r="K203" s="48">
        <f t="shared" si="21"/>
        <v>0.17562376686725639</v>
      </c>
      <c r="L203" s="48"/>
      <c r="O203" s="48">
        <v>197</v>
      </c>
      <c r="P203" s="30">
        <v>1.3480036205232175</v>
      </c>
      <c r="Q203" s="48"/>
      <c r="R203" s="48"/>
      <c r="S203" s="48"/>
      <c r="AG203" s="30">
        <v>0.50976848520818874</v>
      </c>
      <c r="AH203" s="48">
        <f t="shared" si="22"/>
        <v>0.3640883273990182</v>
      </c>
      <c r="AI203" s="48">
        <f t="shared" si="25"/>
        <v>0.37692307692307581</v>
      </c>
      <c r="AJ203" s="53">
        <f t="shared" si="23"/>
        <v>0.3640883273990182</v>
      </c>
    </row>
    <row r="204" spans="6:36" x14ac:dyDescent="0.3">
      <c r="F204" s="48">
        <v>198</v>
      </c>
      <c r="G204">
        <v>0.36161381878109072</v>
      </c>
      <c r="H204" s="48">
        <f t="shared" si="24"/>
        <v>0.4068713742154576</v>
      </c>
      <c r="J204">
        <v>0.97231971190527056</v>
      </c>
      <c r="K204" s="48">
        <f t="shared" si="21"/>
        <v>1.122824275653774E-2</v>
      </c>
      <c r="L204" s="48"/>
      <c r="O204" s="48">
        <v>198</v>
      </c>
      <c r="P204" s="30">
        <v>0.41809961697199532</v>
      </c>
      <c r="Q204" s="48"/>
      <c r="R204" s="48"/>
      <c r="S204" s="48"/>
      <c r="AG204" s="30">
        <v>0.50987091007562646</v>
      </c>
      <c r="AH204" s="48">
        <f t="shared" si="22"/>
        <v>0.36417956468011214</v>
      </c>
      <c r="AI204" s="48">
        <f t="shared" si="25"/>
        <v>0.37884615384615272</v>
      </c>
      <c r="AJ204" s="53">
        <f t="shared" si="23"/>
        <v>0.36417956468011214</v>
      </c>
    </row>
    <row r="205" spans="6:36" x14ac:dyDescent="0.3">
      <c r="F205" s="48">
        <v>199</v>
      </c>
      <c r="G205">
        <v>0.81731620227668078</v>
      </c>
      <c r="H205" s="48">
        <f t="shared" si="24"/>
        <v>8.0691692203164869E-2</v>
      </c>
      <c r="J205">
        <v>5.1759392071291238E-2</v>
      </c>
      <c r="K205" s="48">
        <f t="shared" si="21"/>
        <v>1.1844597496014142</v>
      </c>
      <c r="L205" s="48"/>
      <c r="O205" s="48">
        <v>199</v>
      </c>
      <c r="P205" s="30">
        <v>1.2651514418045791</v>
      </c>
      <c r="Q205" s="48"/>
      <c r="R205" s="48"/>
      <c r="S205" s="48"/>
      <c r="AG205" s="30">
        <v>0.51076352544170034</v>
      </c>
      <c r="AH205" s="48">
        <f t="shared" si="22"/>
        <v>0.36497446865222172</v>
      </c>
      <c r="AI205" s="48">
        <f t="shared" si="25"/>
        <v>0.38076923076922964</v>
      </c>
      <c r="AJ205" s="53">
        <f t="shared" si="23"/>
        <v>0.36497446865222172</v>
      </c>
    </row>
    <row r="206" spans="6:36" x14ac:dyDescent="0.3">
      <c r="F206" s="48">
        <v>200</v>
      </c>
      <c r="G206">
        <v>0.23996704000976593</v>
      </c>
      <c r="H206" s="48">
        <f t="shared" si="24"/>
        <v>0.57090147934554714</v>
      </c>
      <c r="J206">
        <v>0.17624439222388377</v>
      </c>
      <c r="K206" s="48">
        <f t="shared" si="21"/>
        <v>0.69435346198615588</v>
      </c>
      <c r="L206" s="48"/>
      <c r="O206" s="48">
        <v>200</v>
      </c>
      <c r="P206" s="30">
        <v>1.2652549413317029</v>
      </c>
      <c r="Q206" s="48"/>
      <c r="R206" s="48"/>
      <c r="S206" s="48"/>
      <c r="AG206" s="30">
        <v>0.51114375959448866</v>
      </c>
      <c r="AH206" s="48">
        <f t="shared" si="22"/>
        <v>0.3653129632654657</v>
      </c>
      <c r="AI206" s="48">
        <f t="shared" si="25"/>
        <v>0.38269230769230655</v>
      </c>
      <c r="AJ206" s="53">
        <f t="shared" si="23"/>
        <v>0.3653129632654657</v>
      </c>
    </row>
    <row r="207" spans="6:36" x14ac:dyDescent="0.3">
      <c r="F207" s="48">
        <v>201</v>
      </c>
      <c r="G207">
        <v>0.30945768608661151</v>
      </c>
      <c r="H207" s="48">
        <f t="shared" si="24"/>
        <v>0.46917356528408394</v>
      </c>
      <c r="J207">
        <v>0.56328012939848016</v>
      </c>
      <c r="K207" s="48">
        <f t="shared" si="21"/>
        <v>0.22959128361923709</v>
      </c>
      <c r="L207" s="48"/>
      <c r="O207" s="48">
        <v>201</v>
      </c>
      <c r="P207" s="30">
        <v>0.69876484890332102</v>
      </c>
      <c r="Q207" s="48"/>
      <c r="R207" s="48"/>
      <c r="S207" s="48"/>
      <c r="AG207" s="30">
        <v>0.5119656548723388</v>
      </c>
      <c r="AH207" s="48">
        <f t="shared" si="22"/>
        <v>0.3660443971547136</v>
      </c>
      <c r="AI207" s="48">
        <f t="shared" si="25"/>
        <v>0.38461538461538347</v>
      </c>
      <c r="AJ207" s="53">
        <f t="shared" si="23"/>
        <v>0.3660443971547136</v>
      </c>
    </row>
    <row r="208" spans="6:36" x14ac:dyDescent="0.3">
      <c r="F208" s="48">
        <v>202</v>
      </c>
      <c r="G208">
        <v>0.46876430555131687</v>
      </c>
      <c r="H208" s="48">
        <f t="shared" si="24"/>
        <v>0.30306207346148828</v>
      </c>
      <c r="J208">
        <v>7.3519089327677242E-2</v>
      </c>
      <c r="K208" s="48">
        <f t="shared" si="21"/>
        <v>1.044084075096205</v>
      </c>
      <c r="L208" s="48"/>
      <c r="O208" s="48">
        <v>202</v>
      </c>
      <c r="P208" s="30">
        <v>1.3471461485576932</v>
      </c>
      <c r="Q208" s="48"/>
      <c r="R208" s="48"/>
      <c r="S208" s="48"/>
      <c r="AG208" s="30">
        <v>0.51335762759207959</v>
      </c>
      <c r="AH208" s="48">
        <f t="shared" si="22"/>
        <v>0.36728241281211871</v>
      </c>
      <c r="AI208" s="48">
        <f t="shared" si="25"/>
        <v>0.38653846153846039</v>
      </c>
      <c r="AJ208" s="53">
        <f t="shared" si="23"/>
        <v>0.36728241281211871</v>
      </c>
    </row>
    <row r="209" spans="6:36" x14ac:dyDescent="0.3">
      <c r="F209" s="48">
        <v>203</v>
      </c>
      <c r="G209">
        <v>0.24643696401867732</v>
      </c>
      <c r="H209" s="48">
        <f t="shared" si="24"/>
        <v>0.56025961690581061</v>
      </c>
      <c r="J209">
        <v>0.17078157902768029</v>
      </c>
      <c r="K209" s="48">
        <f t="shared" si="21"/>
        <v>0.7069479418280048</v>
      </c>
      <c r="L209" s="48"/>
      <c r="O209" s="48">
        <v>203</v>
      </c>
      <c r="P209" s="30">
        <v>1.2672075587338154</v>
      </c>
      <c r="Q209" s="48"/>
      <c r="R209" s="48"/>
      <c r="S209" s="48"/>
      <c r="AG209" s="30">
        <v>0.51451380379280331</v>
      </c>
      <c r="AH209" s="48">
        <f t="shared" si="22"/>
        <v>0.36830998926782388</v>
      </c>
      <c r="AI209" s="48">
        <f t="shared" si="25"/>
        <v>0.3884615384615373</v>
      </c>
      <c r="AJ209" s="53">
        <f t="shared" si="23"/>
        <v>0.36830998926782388</v>
      </c>
    </row>
    <row r="210" spans="6:36" x14ac:dyDescent="0.3">
      <c r="F210" s="48">
        <v>204</v>
      </c>
      <c r="G210">
        <v>0.56993316446424758</v>
      </c>
      <c r="H210" s="48">
        <f t="shared" si="24"/>
        <v>0.22489447214174635</v>
      </c>
      <c r="J210">
        <v>0.56862086855677973</v>
      </c>
      <c r="K210" s="48">
        <f t="shared" si="21"/>
        <v>0.22581655151648278</v>
      </c>
      <c r="L210" s="48"/>
      <c r="O210" s="48">
        <v>204</v>
      </c>
      <c r="P210" s="30">
        <v>0.45071102365822913</v>
      </c>
      <c r="Q210" s="48"/>
      <c r="R210" s="48"/>
      <c r="S210" s="48"/>
      <c r="AG210" s="30">
        <v>0.51756133957433659</v>
      </c>
      <c r="AH210" s="48">
        <f t="shared" si="22"/>
        <v>0.37101537316729971</v>
      </c>
      <c r="AI210" s="48">
        <f t="shared" si="25"/>
        <v>0.39038461538461422</v>
      </c>
      <c r="AJ210" s="53">
        <f t="shared" si="23"/>
        <v>0.37101537316729971</v>
      </c>
    </row>
    <row r="211" spans="6:36" x14ac:dyDescent="0.3">
      <c r="F211" s="48">
        <v>205</v>
      </c>
      <c r="G211">
        <v>0.85992004150517287</v>
      </c>
      <c r="H211" s="48">
        <f t="shared" si="24"/>
        <v>6.0366347620404534E-2</v>
      </c>
      <c r="J211">
        <v>8.5116122928556165E-2</v>
      </c>
      <c r="K211" s="48">
        <f t="shared" si="21"/>
        <v>0.98549552109115801</v>
      </c>
      <c r="L211" s="48"/>
      <c r="O211" s="48">
        <v>205</v>
      </c>
      <c r="P211" s="30">
        <v>1.0458618687115626</v>
      </c>
      <c r="Q211" s="48"/>
      <c r="R211" s="48"/>
      <c r="S211" s="48"/>
      <c r="AG211" s="30">
        <v>0.52090335084605954</v>
      </c>
      <c r="AH211" s="48">
        <f t="shared" si="22"/>
        <v>0.37397679059219868</v>
      </c>
      <c r="AI211" s="48">
        <f t="shared" si="25"/>
        <v>0.39230769230769114</v>
      </c>
      <c r="AJ211" s="53">
        <f t="shared" si="23"/>
        <v>0.37397679059219868</v>
      </c>
    </row>
    <row r="212" spans="6:36" x14ac:dyDescent="0.3">
      <c r="F212" s="48">
        <v>206</v>
      </c>
      <c r="G212">
        <v>1.8707846308786278E-2</v>
      </c>
      <c r="H212" s="48">
        <f t="shared" si="24"/>
        <v>1.5915249017676689</v>
      </c>
      <c r="J212">
        <v>0.56926175725577566</v>
      </c>
      <c r="K212" s="48">
        <f t="shared" si="21"/>
        <v>0.22536596812432846</v>
      </c>
      <c r="L212" s="48"/>
      <c r="O212" s="48">
        <v>206</v>
      </c>
      <c r="P212" s="30">
        <v>1.8168908698919974</v>
      </c>
      <c r="Q212" s="48"/>
      <c r="R212" s="48"/>
      <c r="S212" s="48"/>
      <c r="AG212" s="30">
        <v>0.530854655754324</v>
      </c>
      <c r="AH212" s="48">
        <f t="shared" si="22"/>
        <v>0.38276042336056459</v>
      </c>
      <c r="AI212" s="48">
        <f t="shared" si="25"/>
        <v>0.39423076923076805</v>
      </c>
      <c r="AJ212" s="53">
        <f t="shared" si="23"/>
        <v>0.38276042336056459</v>
      </c>
    </row>
    <row r="213" spans="6:36" x14ac:dyDescent="0.3">
      <c r="F213" s="48">
        <v>207</v>
      </c>
      <c r="G213">
        <v>0.52589495529038366</v>
      </c>
      <c r="H213" s="48">
        <f t="shared" si="24"/>
        <v>0.25706151638368563</v>
      </c>
      <c r="J213">
        <v>2.5177770317697683E-2</v>
      </c>
      <c r="K213" s="48">
        <f t="shared" si="21"/>
        <v>1.4727175216082811</v>
      </c>
      <c r="L213" s="48"/>
      <c r="O213" s="48">
        <v>207</v>
      </c>
      <c r="P213" s="30">
        <v>1.7297790379919666</v>
      </c>
      <c r="Q213" s="48"/>
      <c r="R213" s="48"/>
      <c r="S213" s="48"/>
      <c r="AG213" s="30">
        <v>0.53206834494369792</v>
      </c>
      <c r="AH213" s="48">
        <f t="shared" si="22"/>
        <v>0.38382808154502257</v>
      </c>
      <c r="AI213" s="48">
        <f t="shared" si="25"/>
        <v>0.39615384615384497</v>
      </c>
      <c r="AJ213" s="53">
        <f t="shared" si="23"/>
        <v>0.38382808154502257</v>
      </c>
    </row>
    <row r="214" spans="6:36" x14ac:dyDescent="0.3">
      <c r="F214" s="48">
        <v>208</v>
      </c>
      <c r="G214">
        <v>0.34406567583239234</v>
      </c>
      <c r="H214" s="48">
        <f t="shared" si="24"/>
        <v>0.42676908868554542</v>
      </c>
      <c r="J214">
        <v>0.40458388012329477</v>
      </c>
      <c r="K214" s="48">
        <f t="shared" si="21"/>
        <v>0.36195847862261366</v>
      </c>
      <c r="L214" s="48"/>
      <c r="O214" s="48">
        <v>208</v>
      </c>
      <c r="P214" s="30">
        <v>0.78872756730815907</v>
      </c>
      <c r="Q214" s="48"/>
      <c r="R214" s="48"/>
      <c r="S214" s="48"/>
      <c r="AG214" s="30">
        <v>0.53566138915101669</v>
      </c>
      <c r="AH214" s="48">
        <f t="shared" si="22"/>
        <v>0.38698407996372142</v>
      </c>
      <c r="AI214" s="48">
        <f t="shared" si="25"/>
        <v>0.39807692307692188</v>
      </c>
      <c r="AJ214" s="53">
        <f t="shared" si="23"/>
        <v>0.38698407996372142</v>
      </c>
    </row>
    <row r="215" spans="6:36" x14ac:dyDescent="0.3">
      <c r="F215" s="48">
        <v>209</v>
      </c>
      <c r="G215">
        <v>0.49903866695150612</v>
      </c>
      <c r="H215" s="48">
        <f t="shared" si="24"/>
        <v>0.27802867894078115</v>
      </c>
      <c r="J215">
        <v>0.10843226416821802</v>
      </c>
      <c r="K215" s="48">
        <f t="shared" si="21"/>
        <v>0.88865183773374279</v>
      </c>
      <c r="L215" s="48"/>
      <c r="O215" s="48">
        <v>209</v>
      </c>
      <c r="P215" s="30">
        <v>1.166680516674524</v>
      </c>
      <c r="Q215" s="48"/>
      <c r="R215" s="48"/>
      <c r="S215" s="48"/>
      <c r="AG215" s="30">
        <v>0.54266917065268938</v>
      </c>
      <c r="AH215" s="48">
        <f t="shared" si="22"/>
        <v>0.3931187122441574</v>
      </c>
      <c r="AI215" s="48">
        <f t="shared" si="25"/>
        <v>0.3999999999999988</v>
      </c>
      <c r="AJ215" s="53">
        <f t="shared" si="23"/>
        <v>0.3931187122441574</v>
      </c>
    </row>
    <row r="216" spans="6:36" x14ac:dyDescent="0.3">
      <c r="F216" s="48">
        <v>210</v>
      </c>
      <c r="G216">
        <v>0.82039857173375652</v>
      </c>
      <c r="H216" s="48">
        <f t="shared" si="24"/>
        <v>7.9185997489716109E-2</v>
      </c>
      <c r="J216">
        <v>0.72026734214300969</v>
      </c>
      <c r="K216" s="48">
        <f t="shared" si="21"/>
        <v>0.1312531309432127</v>
      </c>
      <c r="L216" s="48"/>
      <c r="O216" s="48">
        <v>210</v>
      </c>
      <c r="P216" s="30">
        <v>0.21043912843292881</v>
      </c>
      <c r="Q216" s="48"/>
      <c r="R216" s="48"/>
      <c r="S216" s="48"/>
      <c r="AG216" s="30">
        <v>0.54321971815752756</v>
      </c>
      <c r="AH216" s="48">
        <f t="shared" si="22"/>
        <v>0.39359948046526794</v>
      </c>
      <c r="AI216" s="48">
        <f t="shared" si="25"/>
        <v>0.40192307692307572</v>
      </c>
      <c r="AJ216" s="53">
        <f t="shared" si="23"/>
        <v>0.39359948046526794</v>
      </c>
    </row>
    <row r="217" spans="6:36" x14ac:dyDescent="0.3">
      <c r="F217" s="48">
        <v>211</v>
      </c>
      <c r="G217">
        <v>0.1532944730979339</v>
      </c>
      <c r="H217" s="48">
        <f t="shared" si="24"/>
        <v>0.75015781864213571</v>
      </c>
      <c r="J217">
        <v>0.46595660267952516</v>
      </c>
      <c r="K217" s="48">
        <f t="shared" si="21"/>
        <v>0.30546511059610537</v>
      </c>
      <c r="L217" s="48"/>
      <c r="O217" s="48">
        <v>211</v>
      </c>
      <c r="P217" s="30">
        <v>1.0556229292382411</v>
      </c>
      <c r="Q217" s="48"/>
      <c r="R217" s="48"/>
      <c r="S217" s="48"/>
      <c r="AG217" s="30">
        <v>0.54687390481244247</v>
      </c>
      <c r="AH217" s="48">
        <f t="shared" si="22"/>
        <v>0.39678607483900141</v>
      </c>
      <c r="AI217" s="48">
        <f t="shared" si="25"/>
        <v>0.40384615384615263</v>
      </c>
      <c r="AJ217" s="53">
        <f t="shared" si="23"/>
        <v>0.39678607483900141</v>
      </c>
    </row>
    <row r="218" spans="6:36" x14ac:dyDescent="0.3">
      <c r="F218" s="48">
        <v>212</v>
      </c>
      <c r="G218">
        <v>0.79638050477614675</v>
      </c>
      <c r="H218" s="48">
        <f t="shared" si="24"/>
        <v>9.1071274511148104E-2</v>
      </c>
      <c r="J218">
        <v>0.7312540055543687</v>
      </c>
      <c r="K218" s="48">
        <f t="shared" si="21"/>
        <v>0.12519776110795411</v>
      </c>
      <c r="L218" s="48"/>
      <c r="O218" s="48">
        <v>212</v>
      </c>
      <c r="P218" s="30">
        <v>0.21626903561910221</v>
      </c>
      <c r="Q218" s="48"/>
      <c r="R218" s="48"/>
      <c r="S218" s="48"/>
      <c r="AG218" s="30">
        <v>0.54781962754937918</v>
      </c>
      <c r="AH218" s="48">
        <f t="shared" si="22"/>
        <v>0.39760951521296872</v>
      </c>
      <c r="AI218" s="48">
        <f t="shared" si="25"/>
        <v>0.40576923076922955</v>
      </c>
      <c r="AJ218" s="53">
        <f t="shared" si="23"/>
        <v>0.39760951521296872</v>
      </c>
    </row>
    <row r="219" spans="6:36" x14ac:dyDescent="0.3">
      <c r="F219" s="48">
        <v>213</v>
      </c>
      <c r="G219">
        <v>0.84365367595446639</v>
      </c>
      <c r="H219" s="48">
        <f t="shared" si="24"/>
        <v>6.8005282057639574E-2</v>
      </c>
      <c r="J219">
        <v>0.19150364696188238</v>
      </c>
      <c r="K219" s="48">
        <f t="shared" si="21"/>
        <v>0.66113937054215977</v>
      </c>
      <c r="L219" s="48"/>
      <c r="O219" s="48">
        <v>213</v>
      </c>
      <c r="P219" s="30">
        <v>0.72914465259979933</v>
      </c>
      <c r="Q219" s="48"/>
      <c r="R219" s="48"/>
      <c r="S219" s="48"/>
      <c r="AG219" s="30">
        <v>0.55228118796856962</v>
      </c>
      <c r="AH219" s="48">
        <f t="shared" si="22"/>
        <v>0.40148707606245448</v>
      </c>
      <c r="AI219" s="48">
        <f t="shared" si="25"/>
        <v>0.40769230769230647</v>
      </c>
      <c r="AJ219" s="53">
        <f t="shared" si="23"/>
        <v>0.40148707606245448</v>
      </c>
    </row>
    <row r="220" spans="6:36" x14ac:dyDescent="0.3">
      <c r="F220" s="48">
        <v>214</v>
      </c>
      <c r="G220">
        <v>0.56672872096926785</v>
      </c>
      <c r="H220" s="48">
        <f t="shared" si="24"/>
        <v>0.227149814403453</v>
      </c>
      <c r="J220">
        <v>0.25266273995178073</v>
      </c>
      <c r="K220" s="48">
        <f t="shared" si="21"/>
        <v>0.5502798892866313</v>
      </c>
      <c r="L220" s="48"/>
      <c r="O220" s="48">
        <v>214</v>
      </c>
      <c r="P220" s="30">
        <v>0.77742970369008435</v>
      </c>
      <c r="Q220" s="48"/>
      <c r="R220" s="48"/>
      <c r="S220" s="48"/>
      <c r="AG220" s="30">
        <v>0.55364404947645329</v>
      </c>
      <c r="AH220" s="48">
        <f t="shared" si="22"/>
        <v>0.40266918060803192</v>
      </c>
      <c r="AI220" s="48">
        <f t="shared" si="25"/>
        <v>0.40961538461538338</v>
      </c>
      <c r="AJ220" s="53">
        <f t="shared" si="23"/>
        <v>0.40266918060803192</v>
      </c>
    </row>
    <row r="221" spans="6:36" x14ac:dyDescent="0.3">
      <c r="F221" s="48">
        <v>215</v>
      </c>
      <c r="G221">
        <v>0.91937009796441538</v>
      </c>
      <c r="H221" s="48">
        <f t="shared" si="24"/>
        <v>3.3626607824971122E-2</v>
      </c>
      <c r="J221">
        <v>0.61198767052217173</v>
      </c>
      <c r="K221" s="48">
        <f t="shared" si="21"/>
        <v>0.19641725715134009</v>
      </c>
      <c r="L221" s="48"/>
      <c r="O221" s="48">
        <v>215</v>
      </c>
      <c r="P221" s="30">
        <v>0.23004386497631121</v>
      </c>
      <c r="Q221" s="48"/>
      <c r="R221" s="48"/>
      <c r="S221" s="48"/>
      <c r="AG221" s="30">
        <v>0.55446425294383639</v>
      </c>
      <c r="AH221" s="48">
        <f t="shared" si="22"/>
        <v>0.40338006199997667</v>
      </c>
      <c r="AI221" s="48">
        <f t="shared" si="25"/>
        <v>0.4115384615384603</v>
      </c>
      <c r="AJ221" s="53">
        <f t="shared" si="23"/>
        <v>0.40338006199997667</v>
      </c>
    </row>
    <row r="222" spans="6:36" x14ac:dyDescent="0.3">
      <c r="F222" s="48">
        <v>216</v>
      </c>
      <c r="G222">
        <v>0.44587542344431896</v>
      </c>
      <c r="H222" s="48">
        <f t="shared" si="24"/>
        <v>0.32308627424425551</v>
      </c>
      <c r="J222">
        <v>0.79973754081850645</v>
      </c>
      <c r="K222" s="48">
        <f t="shared" si="21"/>
        <v>8.9388671647646883E-2</v>
      </c>
      <c r="L222" s="48"/>
      <c r="O222" s="48">
        <v>216</v>
      </c>
      <c r="P222" s="30">
        <v>0.41247494589190237</v>
      </c>
      <c r="Q222" s="48"/>
      <c r="R222" s="48"/>
      <c r="S222" s="48"/>
      <c r="AG222" s="30">
        <v>0.55516944823386571</v>
      </c>
      <c r="AH222" s="48">
        <f t="shared" si="22"/>
        <v>0.4039909397351179</v>
      </c>
      <c r="AI222" s="48">
        <f t="shared" si="25"/>
        <v>0.41346153846153721</v>
      </c>
      <c r="AJ222" s="53">
        <f t="shared" si="23"/>
        <v>0.4039909397351179</v>
      </c>
    </row>
    <row r="223" spans="6:36" x14ac:dyDescent="0.3">
      <c r="F223" s="48">
        <v>217</v>
      </c>
      <c r="G223">
        <v>0.16330454420606097</v>
      </c>
      <c r="H223" s="48">
        <f t="shared" si="24"/>
        <v>0.72485538081763168</v>
      </c>
      <c r="J223">
        <v>0.25720999786370435</v>
      </c>
      <c r="K223" s="48">
        <f t="shared" si="21"/>
        <v>0.54314496617252161</v>
      </c>
      <c r="L223" s="48"/>
      <c r="O223" s="48">
        <v>217</v>
      </c>
      <c r="P223" s="30">
        <v>1.2680003469901533</v>
      </c>
      <c r="Q223" s="48"/>
      <c r="R223" s="48"/>
      <c r="S223" s="48"/>
      <c r="AG223" s="30">
        <v>0.55965836570030447</v>
      </c>
      <c r="AH223" s="48">
        <f t="shared" si="22"/>
        <v>0.40787238964507955</v>
      </c>
      <c r="AI223" s="48">
        <f t="shared" si="25"/>
        <v>0.41538461538461413</v>
      </c>
      <c r="AJ223" s="53">
        <f t="shared" si="23"/>
        <v>0.40787238964507955</v>
      </c>
    </row>
    <row r="224" spans="6:36" x14ac:dyDescent="0.3">
      <c r="F224" s="48">
        <v>218</v>
      </c>
      <c r="G224">
        <v>0.46922208319345682</v>
      </c>
      <c r="H224" s="48">
        <f t="shared" si="24"/>
        <v>0.30267163907226613</v>
      </c>
      <c r="J224">
        <v>0.86886196478164002</v>
      </c>
      <c r="K224" s="48">
        <f t="shared" si="21"/>
        <v>5.622840403332028E-2</v>
      </c>
      <c r="L224" s="48"/>
      <c r="O224" s="48">
        <v>218</v>
      </c>
      <c r="P224" s="30">
        <v>0.35890004310558643</v>
      </c>
      <c r="Q224" s="48"/>
      <c r="R224" s="48"/>
      <c r="S224" s="48"/>
      <c r="AG224" s="30">
        <v>0.56408149468797619</v>
      </c>
      <c r="AH224" s="48">
        <f t="shared" si="22"/>
        <v>0.41168482026443598</v>
      </c>
      <c r="AI224" s="48">
        <f t="shared" si="25"/>
        <v>0.41730769230769105</v>
      </c>
      <c r="AJ224" s="53">
        <f t="shared" si="23"/>
        <v>0.41168482026443598</v>
      </c>
    </row>
    <row r="225" spans="6:36" x14ac:dyDescent="0.3">
      <c r="F225" s="48">
        <v>219</v>
      </c>
      <c r="G225">
        <v>0.62956633198034606</v>
      </c>
      <c r="H225" s="48">
        <f t="shared" si="24"/>
        <v>0.18508962342495033</v>
      </c>
      <c r="J225">
        <v>0.4425794244209113</v>
      </c>
      <c r="K225" s="48">
        <f t="shared" si="21"/>
        <v>0.32605413616953832</v>
      </c>
      <c r="L225" s="48"/>
      <c r="O225" s="48">
        <v>219</v>
      </c>
      <c r="P225" s="30">
        <v>0.51114375959448866</v>
      </c>
      <c r="Q225" s="48"/>
      <c r="R225" s="48"/>
      <c r="S225" s="48"/>
      <c r="AG225" s="30">
        <v>0.57098614524557112</v>
      </c>
      <c r="AH225" s="48">
        <f t="shared" si="22"/>
        <v>0.41761160622811777</v>
      </c>
      <c r="AI225" s="48">
        <f t="shared" si="25"/>
        <v>0.41923076923076796</v>
      </c>
      <c r="AJ225" s="53">
        <f t="shared" si="23"/>
        <v>0.41761160622811777</v>
      </c>
    </row>
    <row r="226" spans="6:36" x14ac:dyDescent="0.3">
      <c r="F226" s="48">
        <v>220</v>
      </c>
      <c r="G226">
        <v>5.6276131473738826E-2</v>
      </c>
      <c r="H226" s="48">
        <f t="shared" si="24"/>
        <v>1.1509939144955379</v>
      </c>
      <c r="J226">
        <v>0.91293069246498004</v>
      </c>
      <c r="K226" s="48">
        <f t="shared" si="21"/>
        <v>3.6438125254444786E-2</v>
      </c>
      <c r="L226" s="48"/>
      <c r="O226" s="48">
        <v>220</v>
      </c>
      <c r="P226" s="30">
        <v>1.1874320397499827</v>
      </c>
      <c r="Q226" s="48"/>
      <c r="R226" s="48"/>
      <c r="S226" s="48"/>
      <c r="AG226" s="30">
        <v>0.57377869806959914</v>
      </c>
      <c r="AH226" s="48">
        <f t="shared" si="22"/>
        <v>0.42000002806495884</v>
      </c>
      <c r="AI226" s="48">
        <f t="shared" si="25"/>
        <v>0.42115384615384488</v>
      </c>
      <c r="AJ226" s="53">
        <f t="shared" si="23"/>
        <v>0.42000002806495884</v>
      </c>
    </row>
    <row r="227" spans="6:36" x14ac:dyDescent="0.3">
      <c r="F227" s="48">
        <v>221</v>
      </c>
      <c r="G227">
        <v>0.12637714774010436</v>
      </c>
      <c r="H227" s="48">
        <f t="shared" si="24"/>
        <v>0.82739384272392669</v>
      </c>
      <c r="J227">
        <v>0.17487105929746391</v>
      </c>
      <c r="K227" s="48">
        <f t="shared" si="21"/>
        <v>0.69748255225863942</v>
      </c>
      <c r="L227" s="48"/>
      <c r="O227" s="48">
        <v>221</v>
      </c>
      <c r="P227" s="30">
        <v>1.5248763949825661</v>
      </c>
      <c r="Q227" s="48"/>
      <c r="R227" s="48"/>
      <c r="S227" s="48"/>
      <c r="AG227" s="30">
        <v>0.58006528229817733</v>
      </c>
      <c r="AH227" s="48">
        <f t="shared" si="22"/>
        <v>0.42535830343144743</v>
      </c>
      <c r="AI227" s="48">
        <f t="shared" si="25"/>
        <v>0.4230769230769218</v>
      </c>
      <c r="AJ227" s="53">
        <f t="shared" si="23"/>
        <v>0.42535830343144743</v>
      </c>
    </row>
    <row r="228" spans="6:36" x14ac:dyDescent="0.3">
      <c r="F228" s="48">
        <v>222</v>
      </c>
      <c r="G228">
        <v>0.14416943876461075</v>
      </c>
      <c r="H228" s="48">
        <f t="shared" si="24"/>
        <v>0.77470640521525236</v>
      </c>
      <c r="J228">
        <v>0.12744529557176429</v>
      </c>
      <c r="K228" s="48">
        <f t="shared" si="21"/>
        <v>0.82402722431716369</v>
      </c>
      <c r="L228" s="48"/>
      <c r="O228" s="48">
        <v>222</v>
      </c>
      <c r="P228" s="30">
        <v>1.5987336295324162</v>
      </c>
      <c r="Q228" s="48"/>
      <c r="R228" s="48"/>
      <c r="S228" s="48"/>
      <c r="AG228" s="30">
        <v>0.58075234277934862</v>
      </c>
      <c r="AH228" s="48">
        <f t="shared" si="22"/>
        <v>0.42594233739409304</v>
      </c>
      <c r="AI228" s="48">
        <f t="shared" si="25"/>
        <v>0.42499999999999871</v>
      </c>
      <c r="AJ228" s="53">
        <f t="shared" si="23"/>
        <v>0.42594233739409304</v>
      </c>
    </row>
    <row r="229" spans="6:36" x14ac:dyDescent="0.3">
      <c r="F229" s="48">
        <v>223</v>
      </c>
      <c r="G229">
        <v>7.0192571794793546E-2</v>
      </c>
      <c r="H229" s="48">
        <f t="shared" si="24"/>
        <v>1.0626051153752571</v>
      </c>
      <c r="J229">
        <v>0.28241828669087804</v>
      </c>
      <c r="K229" s="48">
        <f t="shared" si="21"/>
        <v>0.50574640835537554</v>
      </c>
      <c r="L229" s="48"/>
      <c r="O229" s="48">
        <v>223</v>
      </c>
      <c r="P229" s="30">
        <v>1.5683515237306327</v>
      </c>
      <c r="Q229" s="48"/>
      <c r="R229" s="48"/>
      <c r="S229" s="48"/>
      <c r="AG229" s="30">
        <v>0.58390873444381375</v>
      </c>
      <c r="AH229" s="48">
        <f t="shared" si="22"/>
        <v>0.42862139900371077</v>
      </c>
      <c r="AI229" s="48">
        <f t="shared" si="25"/>
        <v>0.42692307692307563</v>
      </c>
      <c r="AJ229" s="53">
        <f t="shared" si="23"/>
        <v>0.42862139900371077</v>
      </c>
    </row>
    <row r="230" spans="6:36" x14ac:dyDescent="0.3">
      <c r="F230" s="48">
        <v>224</v>
      </c>
      <c r="G230">
        <v>0.8631244850001526</v>
      </c>
      <c r="H230" s="48">
        <f t="shared" si="24"/>
        <v>5.8878540595064831E-2</v>
      </c>
      <c r="J230">
        <v>0.59541611987670517</v>
      </c>
      <c r="K230" s="48">
        <f t="shared" si="21"/>
        <v>0.20739790269529085</v>
      </c>
      <c r="L230" s="48"/>
      <c r="O230" s="48">
        <v>224</v>
      </c>
      <c r="P230" s="30">
        <v>0.26627644329035566</v>
      </c>
      <c r="Q230" s="48"/>
      <c r="R230" s="48"/>
      <c r="S230" s="48"/>
      <c r="AG230" s="30">
        <v>0.59269212154707729</v>
      </c>
      <c r="AH230" s="48">
        <f t="shared" si="22"/>
        <v>0.43604131504889632</v>
      </c>
      <c r="AI230" s="48">
        <f t="shared" si="25"/>
        <v>0.42884615384615254</v>
      </c>
      <c r="AJ230" s="53">
        <f t="shared" si="23"/>
        <v>0.43604131504889632</v>
      </c>
    </row>
    <row r="231" spans="6:36" x14ac:dyDescent="0.3">
      <c r="F231" s="48">
        <v>225</v>
      </c>
      <c r="G231">
        <v>0.74370555742057554</v>
      </c>
      <c r="H231" s="48">
        <f t="shared" si="24"/>
        <v>0.11844403145452816</v>
      </c>
      <c r="J231">
        <v>0.3750114444410535</v>
      </c>
      <c r="K231" s="48">
        <f t="shared" si="21"/>
        <v>0.3923194939871722</v>
      </c>
      <c r="L231" s="48"/>
      <c r="O231" s="48">
        <v>225</v>
      </c>
      <c r="P231" s="30">
        <v>0.51076352544170034</v>
      </c>
      <c r="Q231" s="48"/>
      <c r="R231" s="48"/>
      <c r="S231" s="48"/>
      <c r="AG231" s="30">
        <v>0.59376761996113059</v>
      </c>
      <c r="AH231" s="48">
        <f t="shared" si="22"/>
        <v>0.43694625884793536</v>
      </c>
      <c r="AI231" s="48">
        <f t="shared" si="25"/>
        <v>0.43076923076922946</v>
      </c>
      <c r="AJ231" s="53">
        <f t="shared" si="23"/>
        <v>0.43694625884793536</v>
      </c>
    </row>
    <row r="232" spans="6:36" x14ac:dyDescent="0.3">
      <c r="F232" s="48">
        <v>226</v>
      </c>
      <c r="G232">
        <v>0.90743736075930048</v>
      </c>
      <c r="H232" s="48">
        <f t="shared" si="24"/>
        <v>3.8852295672835123E-2</v>
      </c>
      <c r="J232">
        <v>0.22370067445905942</v>
      </c>
      <c r="K232" s="48">
        <f t="shared" si="21"/>
        <v>0.59897855818987467</v>
      </c>
      <c r="L232" s="48"/>
      <c r="O232" s="48">
        <v>226</v>
      </c>
      <c r="P232" s="30">
        <v>0.63783085386270977</v>
      </c>
      <c r="Q232" s="48"/>
      <c r="R232" s="48"/>
      <c r="S232" s="48"/>
      <c r="AG232" s="30">
        <v>0.59757410923140686</v>
      </c>
      <c r="AH232" s="48">
        <f t="shared" si="22"/>
        <v>0.44014271682896067</v>
      </c>
      <c r="AI232" s="48">
        <f t="shared" si="25"/>
        <v>0.43269230769230638</v>
      </c>
      <c r="AJ232" s="53">
        <f t="shared" si="23"/>
        <v>0.44014271682896067</v>
      </c>
    </row>
    <row r="233" spans="6:36" x14ac:dyDescent="0.3">
      <c r="F233" s="48">
        <v>227</v>
      </c>
      <c r="G233">
        <v>0.74953459273049106</v>
      </c>
      <c r="H233" s="48">
        <f t="shared" si="24"/>
        <v>0.11532112323772203</v>
      </c>
      <c r="J233">
        <v>0.58525345622119818</v>
      </c>
      <c r="K233" s="48">
        <f t="shared" si="21"/>
        <v>0.21428410683274729</v>
      </c>
      <c r="L233" s="48"/>
      <c r="O233" s="48">
        <v>227</v>
      </c>
      <c r="P233" s="30">
        <v>0.32960523007046932</v>
      </c>
      <c r="Q233" s="48"/>
      <c r="R233" s="48"/>
      <c r="S233" s="48"/>
      <c r="AG233" s="30">
        <v>0.60070583436434</v>
      </c>
      <c r="AH233" s="48">
        <f t="shared" si="22"/>
        <v>0.44276502433858655</v>
      </c>
      <c r="AI233" s="48">
        <f t="shared" si="25"/>
        <v>0.43461538461538329</v>
      </c>
      <c r="AJ233" s="53">
        <f t="shared" si="23"/>
        <v>0.44276502433858655</v>
      </c>
    </row>
    <row r="234" spans="6:36" x14ac:dyDescent="0.3">
      <c r="F234" s="48">
        <v>228</v>
      </c>
      <c r="G234">
        <v>0.47465437788018433</v>
      </c>
      <c r="H234" s="48">
        <f t="shared" si="24"/>
        <v>0.2980673461243295</v>
      </c>
      <c r="J234">
        <v>0.86715292825098422</v>
      </c>
      <c r="K234" s="48">
        <f t="shared" si="21"/>
        <v>5.7015971969344589E-2</v>
      </c>
      <c r="L234" s="48"/>
      <c r="O234" s="48">
        <v>228</v>
      </c>
      <c r="P234" s="30">
        <v>0.35508331809367411</v>
      </c>
      <c r="Q234" s="48"/>
      <c r="R234" s="48"/>
      <c r="S234" s="48"/>
      <c r="AG234" s="30">
        <v>0.60153384662647758</v>
      </c>
      <c r="AH234" s="48">
        <f t="shared" si="22"/>
        <v>0.44345720625396001</v>
      </c>
      <c r="AI234" s="48">
        <f t="shared" si="25"/>
        <v>0.43653846153846021</v>
      </c>
      <c r="AJ234" s="53">
        <f t="shared" si="23"/>
        <v>0.44345720625396001</v>
      </c>
    </row>
    <row r="235" spans="6:36" x14ac:dyDescent="0.3">
      <c r="F235" s="48">
        <v>229</v>
      </c>
      <c r="G235">
        <v>0.2903836176641133</v>
      </c>
      <c r="H235" s="48">
        <f t="shared" si="24"/>
        <v>0.49462096425005359</v>
      </c>
      <c r="J235">
        <v>0.15369121372112185</v>
      </c>
      <c r="K235" s="48">
        <f t="shared" si="21"/>
        <v>0.74912391807645851</v>
      </c>
      <c r="L235" s="48"/>
      <c r="O235" s="48">
        <v>229</v>
      </c>
      <c r="P235" s="30">
        <v>1.243744882326512</v>
      </c>
      <c r="Q235" s="48"/>
      <c r="R235" s="48"/>
      <c r="S235" s="48"/>
      <c r="AG235" s="30">
        <v>0.60482878164645171</v>
      </c>
      <c r="AH235" s="48">
        <f t="shared" si="22"/>
        <v>0.44620686348919203</v>
      </c>
      <c r="AI235" s="48">
        <f t="shared" si="25"/>
        <v>0.43846153846153713</v>
      </c>
      <c r="AJ235" s="53">
        <f t="shared" si="23"/>
        <v>0.44620686348919203</v>
      </c>
    </row>
    <row r="236" spans="6:36" x14ac:dyDescent="0.3">
      <c r="F236" s="48">
        <v>230</v>
      </c>
      <c r="G236">
        <v>0.13303018280587176</v>
      </c>
      <c r="H236" s="48">
        <f t="shared" si="24"/>
        <v>0.80687169524679658</v>
      </c>
      <c r="J236">
        <v>0.7015289773247475</v>
      </c>
      <c r="K236" s="48">
        <f t="shared" si="21"/>
        <v>0.14179722905238673</v>
      </c>
      <c r="L236" s="48"/>
      <c r="O236" s="48">
        <v>230</v>
      </c>
      <c r="P236" s="30">
        <v>0.94866892429918326</v>
      </c>
      <c r="Q236" s="48"/>
      <c r="R236" s="48"/>
      <c r="S236" s="48"/>
      <c r="AG236" s="30">
        <v>0.60681484707993527</v>
      </c>
      <c r="AH236" s="48">
        <f t="shared" si="22"/>
        <v>0.44786055941700398</v>
      </c>
      <c r="AI236" s="48">
        <f t="shared" si="25"/>
        <v>0.44038461538461404</v>
      </c>
      <c r="AJ236" s="53">
        <f t="shared" si="23"/>
        <v>0.44786055941700398</v>
      </c>
    </row>
    <row r="237" spans="6:36" x14ac:dyDescent="0.3">
      <c r="F237" s="48">
        <v>231</v>
      </c>
      <c r="G237">
        <v>0.44599749748222295</v>
      </c>
      <c r="H237" s="48">
        <f t="shared" si="24"/>
        <v>0.32297677520168833</v>
      </c>
      <c r="J237">
        <v>0.92297128208258306</v>
      </c>
      <c r="K237" s="48">
        <f t="shared" si="21"/>
        <v>3.2062863453333076E-2</v>
      </c>
      <c r="L237" s="48"/>
      <c r="O237" s="48">
        <v>231</v>
      </c>
      <c r="P237" s="30">
        <v>0.35503963865502142</v>
      </c>
      <c r="Q237" s="48"/>
      <c r="R237" s="48"/>
      <c r="S237" s="48"/>
      <c r="AG237" s="30">
        <v>0.60732768710851892</v>
      </c>
      <c r="AH237" s="48">
        <f t="shared" si="22"/>
        <v>0.44828712159783335</v>
      </c>
      <c r="AI237" s="48">
        <f t="shared" si="25"/>
        <v>0.44230769230769096</v>
      </c>
      <c r="AJ237" s="53">
        <f t="shared" si="23"/>
        <v>0.44828712159783335</v>
      </c>
    </row>
    <row r="238" spans="6:36" x14ac:dyDescent="0.3">
      <c r="F238" s="48">
        <v>232</v>
      </c>
      <c r="G238">
        <v>0.35309915463728753</v>
      </c>
      <c r="H238" s="48">
        <f t="shared" si="24"/>
        <v>0.41640254806706462</v>
      </c>
      <c r="J238">
        <v>0.90182195501571705</v>
      </c>
      <c r="K238" s="48">
        <f t="shared" si="21"/>
        <v>4.1335267008455842E-2</v>
      </c>
      <c r="L238" s="48"/>
      <c r="O238" s="48">
        <v>232</v>
      </c>
      <c r="P238" s="30">
        <v>0.45773781507552047</v>
      </c>
      <c r="Q238" s="48"/>
      <c r="R238" s="48"/>
      <c r="S238" s="48"/>
      <c r="AG238" s="30">
        <v>0.60913576097330691</v>
      </c>
      <c r="AH238" s="48">
        <f t="shared" si="22"/>
        <v>0.449789522839947</v>
      </c>
      <c r="AI238" s="48">
        <f t="shared" si="25"/>
        <v>0.44423076923076787</v>
      </c>
      <c r="AJ238" s="53">
        <f t="shared" si="23"/>
        <v>0.449789522839947</v>
      </c>
    </row>
    <row r="239" spans="6:36" x14ac:dyDescent="0.3">
      <c r="F239" s="48">
        <v>233</v>
      </c>
      <c r="G239">
        <v>0.48786889248329113</v>
      </c>
      <c r="H239" s="48">
        <f t="shared" si="24"/>
        <v>0.28708342886776783</v>
      </c>
      <c r="J239">
        <v>0.82259590441602837</v>
      </c>
      <c r="K239" s="48">
        <f t="shared" si="21"/>
        <v>7.8116080810511718E-2</v>
      </c>
      <c r="L239" s="48"/>
      <c r="O239" s="48">
        <v>233</v>
      </c>
      <c r="P239" s="30">
        <v>0.36519950967827952</v>
      </c>
      <c r="Q239" s="48"/>
      <c r="R239" s="48"/>
      <c r="S239" s="48"/>
      <c r="AG239" s="30">
        <v>0.6167014446059349</v>
      </c>
      <c r="AH239" s="48">
        <f t="shared" si="22"/>
        <v>0.45605077368694102</v>
      </c>
      <c r="AI239" s="48">
        <f t="shared" si="25"/>
        <v>0.44615384615384479</v>
      </c>
      <c r="AJ239" s="53">
        <f t="shared" si="23"/>
        <v>0.45605077368694102</v>
      </c>
    </row>
    <row r="240" spans="6:36" x14ac:dyDescent="0.3">
      <c r="F240" s="48">
        <v>234</v>
      </c>
      <c r="G240">
        <v>0.83336893826105529</v>
      </c>
      <c r="H240" s="48">
        <f t="shared" si="24"/>
        <v>7.291153271736564E-2</v>
      </c>
      <c r="J240">
        <v>0.62846766563921019</v>
      </c>
      <c r="K240" s="48">
        <f t="shared" si="21"/>
        <v>0.18578827966001432</v>
      </c>
      <c r="L240" s="48"/>
      <c r="O240" s="48">
        <v>234</v>
      </c>
      <c r="P240" s="30">
        <v>0.25869981237737993</v>
      </c>
      <c r="Q240" s="48"/>
      <c r="R240" s="48"/>
      <c r="S240" s="48"/>
      <c r="AG240" s="30">
        <v>0.61699699018187226</v>
      </c>
      <c r="AH240" s="48">
        <f t="shared" si="22"/>
        <v>0.45629452556301797</v>
      </c>
      <c r="AI240" s="48">
        <f t="shared" si="25"/>
        <v>0.44807692307692171</v>
      </c>
      <c r="AJ240" s="53">
        <f t="shared" si="23"/>
        <v>0.45629452556301797</v>
      </c>
    </row>
    <row r="241" spans="6:36" x14ac:dyDescent="0.3">
      <c r="F241" s="48">
        <v>235</v>
      </c>
      <c r="G241">
        <v>9.3905453657643356E-2</v>
      </c>
      <c r="H241" s="48">
        <f t="shared" si="24"/>
        <v>0.94618672601333687</v>
      </c>
      <c r="J241">
        <v>0.58561967833491013</v>
      </c>
      <c r="K241" s="48">
        <f t="shared" si="21"/>
        <v>0.21403388527425662</v>
      </c>
      <c r="L241" s="48"/>
      <c r="O241" s="48">
        <v>235</v>
      </c>
      <c r="P241" s="30">
        <v>1.1602206112875935</v>
      </c>
      <c r="Q241" s="48"/>
      <c r="R241" s="48"/>
      <c r="S241" s="48"/>
      <c r="AG241" s="30">
        <v>0.61808953674545553</v>
      </c>
      <c r="AH241" s="48">
        <f t="shared" si="22"/>
        <v>0.45719505568090313</v>
      </c>
      <c r="AI241" s="48">
        <f t="shared" si="25"/>
        <v>0.44999999999999862</v>
      </c>
      <c r="AJ241" s="53">
        <f t="shared" si="23"/>
        <v>0.45719505568090313</v>
      </c>
    </row>
    <row r="242" spans="6:36" x14ac:dyDescent="0.3">
      <c r="F242" s="48">
        <v>236</v>
      </c>
      <c r="G242">
        <v>0.28192999053926204</v>
      </c>
      <c r="H242" s="48">
        <f t="shared" si="24"/>
        <v>0.5064385997459333</v>
      </c>
      <c r="J242">
        <v>0.85097811822870573</v>
      </c>
      <c r="K242" s="48">
        <f t="shared" si="21"/>
        <v>6.4547545499637801E-2</v>
      </c>
      <c r="L242" s="48"/>
      <c r="O242" s="48">
        <v>236</v>
      </c>
      <c r="P242" s="30">
        <v>0.57098614524557112</v>
      </c>
      <c r="Q242" s="48"/>
      <c r="R242" s="48"/>
      <c r="S242" s="48"/>
      <c r="AG242" s="30">
        <v>0.62092982104194527</v>
      </c>
      <c r="AH242" s="48">
        <f t="shared" si="22"/>
        <v>0.45953209259675876</v>
      </c>
      <c r="AI242" s="48">
        <f t="shared" si="25"/>
        <v>0.45192307692307554</v>
      </c>
      <c r="AJ242" s="53">
        <f t="shared" si="23"/>
        <v>0.45953209259675876</v>
      </c>
    </row>
    <row r="243" spans="6:36" x14ac:dyDescent="0.3">
      <c r="F243" s="48">
        <v>237</v>
      </c>
      <c r="G243">
        <v>0.72631000701925719</v>
      </c>
      <c r="H243" s="48">
        <f t="shared" si="24"/>
        <v>0.12791133935410851</v>
      </c>
      <c r="J243">
        <v>0.36082033753471482</v>
      </c>
      <c r="K243" s="48">
        <f t="shared" si="21"/>
        <v>0.40775004979690815</v>
      </c>
      <c r="L243" s="48"/>
      <c r="O243" s="48">
        <v>237</v>
      </c>
      <c r="P243" s="30">
        <v>0.53566138915101669</v>
      </c>
      <c r="Q243" s="48"/>
      <c r="R243" s="48"/>
      <c r="S243" s="48"/>
      <c r="AG243" s="30">
        <v>0.62486715181236541</v>
      </c>
      <c r="AH243" s="48">
        <f t="shared" si="22"/>
        <v>0.46276203856024367</v>
      </c>
      <c r="AI243" s="48">
        <f t="shared" si="25"/>
        <v>0.45384615384615246</v>
      </c>
      <c r="AJ243" s="53">
        <f t="shared" si="23"/>
        <v>0.46276203856024367</v>
      </c>
    </row>
    <row r="244" spans="6:36" x14ac:dyDescent="0.3">
      <c r="F244" s="48">
        <v>238</v>
      </c>
      <c r="G244">
        <v>0.11545152134769737</v>
      </c>
      <c r="H244" s="48">
        <f t="shared" si="24"/>
        <v>0.86356182628894196</v>
      </c>
      <c r="J244">
        <v>0.26468703268532368</v>
      </c>
      <c r="K244" s="48">
        <f t="shared" si="21"/>
        <v>0.53168286386837127</v>
      </c>
      <c r="L244" s="48"/>
      <c r="O244" s="48">
        <v>238</v>
      </c>
      <c r="P244" s="30">
        <v>1.3952446901573132</v>
      </c>
      <c r="Q244" s="48"/>
      <c r="R244" s="48"/>
      <c r="S244" s="48"/>
      <c r="AG244" s="30">
        <v>0.62502599680677806</v>
      </c>
      <c r="AH244" s="48">
        <f t="shared" si="22"/>
        <v>0.46289210621820653</v>
      </c>
      <c r="AI244" s="48">
        <f t="shared" si="25"/>
        <v>0.45576923076922937</v>
      </c>
      <c r="AJ244" s="53">
        <f t="shared" si="23"/>
        <v>0.46289210621820653</v>
      </c>
    </row>
    <row r="245" spans="6:36" x14ac:dyDescent="0.3">
      <c r="F245" s="48">
        <v>239</v>
      </c>
      <c r="G245">
        <v>3.8483840449232462E-2</v>
      </c>
      <c r="H245" s="48">
        <f t="shared" si="24"/>
        <v>1.3030067417561857</v>
      </c>
      <c r="J245">
        <v>0.69945371868037964</v>
      </c>
      <c r="K245" s="48">
        <f t="shared" si="21"/>
        <v>0.14298226019839078</v>
      </c>
      <c r="L245" s="48"/>
      <c r="O245" s="48">
        <v>239</v>
      </c>
      <c r="P245" s="30">
        <v>1.4459890019545765</v>
      </c>
      <c r="Q245" s="48"/>
      <c r="R245" s="48"/>
      <c r="S245" s="48"/>
      <c r="AG245" s="30">
        <v>0.62801580585784944</v>
      </c>
      <c r="AH245" s="48">
        <f t="shared" si="22"/>
        <v>0.46533678795524724</v>
      </c>
      <c r="AI245" s="48">
        <f t="shared" si="25"/>
        <v>0.45769230769230629</v>
      </c>
      <c r="AJ245" s="53">
        <f t="shared" si="23"/>
        <v>0.46533678795524724</v>
      </c>
    </row>
    <row r="246" spans="6:36" x14ac:dyDescent="0.3">
      <c r="F246" s="48">
        <v>240</v>
      </c>
      <c r="G246">
        <v>0.72594378490554523</v>
      </c>
      <c r="H246" s="48">
        <f t="shared" si="24"/>
        <v>0.12811307936595012</v>
      </c>
      <c r="J246">
        <v>0.11587878048036133</v>
      </c>
      <c r="K246" s="48">
        <f t="shared" si="21"/>
        <v>0.86208425204943262</v>
      </c>
      <c r="L246" s="48"/>
      <c r="O246" s="48">
        <v>240</v>
      </c>
      <c r="P246" s="30">
        <v>0.99019733141538269</v>
      </c>
      <c r="Q246" s="48"/>
      <c r="R246" s="48"/>
      <c r="S246" s="48"/>
      <c r="AG246" s="30">
        <v>0.63039747421080328</v>
      </c>
      <c r="AH246" s="48">
        <f t="shared" si="22"/>
        <v>0.46727947121052216</v>
      </c>
      <c r="AI246" s="48">
        <f t="shared" si="25"/>
        <v>0.4596153846153832</v>
      </c>
      <c r="AJ246" s="53">
        <f t="shared" si="23"/>
        <v>0.46727947121052216</v>
      </c>
    </row>
    <row r="247" spans="6:36" x14ac:dyDescent="0.3">
      <c r="F247" s="48">
        <v>241</v>
      </c>
      <c r="G247">
        <v>0.60994293038727987</v>
      </c>
      <c r="H247" s="48">
        <f t="shared" si="24"/>
        <v>0.1977559531734597</v>
      </c>
      <c r="J247">
        <v>0.7253944517349773</v>
      </c>
      <c r="K247" s="48">
        <f t="shared" si="21"/>
        <v>0.1284158802888129</v>
      </c>
      <c r="L247" s="48"/>
      <c r="O247" s="48">
        <v>241</v>
      </c>
      <c r="P247" s="30">
        <v>0.32617183346227263</v>
      </c>
      <c r="Q247" s="48"/>
      <c r="R247" s="48"/>
      <c r="S247" s="48"/>
      <c r="AG247" s="30">
        <v>0.63105927470651801</v>
      </c>
      <c r="AH247" s="48">
        <f t="shared" si="22"/>
        <v>0.46781854079620588</v>
      </c>
      <c r="AI247" s="48">
        <f t="shared" si="25"/>
        <v>0.46153846153846012</v>
      </c>
      <c r="AJ247" s="53">
        <f t="shared" si="23"/>
        <v>0.46781854079620588</v>
      </c>
    </row>
    <row r="248" spans="6:36" x14ac:dyDescent="0.3">
      <c r="F248" s="48">
        <v>242</v>
      </c>
      <c r="G248">
        <v>0.67110202337717828</v>
      </c>
      <c r="H248" s="48">
        <f t="shared" si="24"/>
        <v>0.15953364272263079</v>
      </c>
      <c r="J248">
        <v>0.75749992370372632</v>
      </c>
      <c r="K248" s="48">
        <f t="shared" si="21"/>
        <v>0.11109273692790851</v>
      </c>
      <c r="L248" s="48"/>
      <c r="O248" s="48">
        <v>242</v>
      </c>
      <c r="P248" s="30">
        <v>0.27062637965053932</v>
      </c>
      <c r="Q248" s="48"/>
      <c r="R248" s="48"/>
      <c r="S248" s="48"/>
      <c r="AG248" s="30">
        <v>0.63361851534794122</v>
      </c>
      <c r="AH248" s="48">
        <f t="shared" si="22"/>
        <v>0.46990009444565017</v>
      </c>
      <c r="AI248" s="48">
        <f t="shared" si="25"/>
        <v>0.46346153846153704</v>
      </c>
      <c r="AJ248" s="53">
        <f t="shared" si="23"/>
        <v>0.46990009444565017</v>
      </c>
    </row>
    <row r="249" spans="6:36" x14ac:dyDescent="0.3">
      <c r="F249" s="48">
        <v>243</v>
      </c>
      <c r="G249">
        <v>0.1912900173955504</v>
      </c>
      <c r="H249" s="48">
        <f t="shared" si="24"/>
        <v>0.66158583475178889</v>
      </c>
      <c r="J249">
        <v>0.2682882168034913</v>
      </c>
      <c r="K249" s="48">
        <f t="shared" si="21"/>
        <v>0.52627737620168213</v>
      </c>
      <c r="L249" s="48"/>
      <c r="O249" s="48">
        <v>243</v>
      </c>
      <c r="P249" s="30">
        <v>1.187863210953471</v>
      </c>
      <c r="Q249" s="48"/>
      <c r="R249" s="48"/>
      <c r="S249" s="48"/>
      <c r="AG249" s="30">
        <v>0.63783085386270977</v>
      </c>
      <c r="AH249" s="48">
        <f t="shared" si="22"/>
        <v>0.47331550198235428</v>
      </c>
      <c r="AI249" s="48">
        <f t="shared" si="25"/>
        <v>0.46538461538461395</v>
      </c>
      <c r="AJ249" s="53">
        <f t="shared" si="23"/>
        <v>0.47331550198235428</v>
      </c>
    </row>
    <row r="250" spans="6:36" x14ac:dyDescent="0.3">
      <c r="F250" s="48">
        <v>244</v>
      </c>
      <c r="G250">
        <v>0.48997466963713493</v>
      </c>
      <c r="H250" s="48">
        <f t="shared" si="24"/>
        <v>0.2853606335327078</v>
      </c>
      <c r="J250">
        <v>0.84756004516739403</v>
      </c>
      <c r="K250" s="48">
        <f t="shared" si="21"/>
        <v>6.6157436992887952E-2</v>
      </c>
      <c r="L250" s="48"/>
      <c r="O250" s="48">
        <v>244</v>
      </c>
      <c r="P250" s="30">
        <v>0.35151807052559575</v>
      </c>
      <c r="Q250" s="48"/>
      <c r="R250" s="48"/>
      <c r="S250" s="48"/>
      <c r="AG250" s="30">
        <v>0.63914520226937555</v>
      </c>
      <c r="AH250" s="48">
        <f t="shared" si="22"/>
        <v>0.4743784540009266</v>
      </c>
      <c r="AI250" s="48">
        <f t="shared" si="25"/>
        <v>0.46730769230769087</v>
      </c>
      <c r="AJ250" s="53">
        <f t="shared" si="23"/>
        <v>0.4743784540009266</v>
      </c>
    </row>
    <row r="251" spans="6:36" x14ac:dyDescent="0.3">
      <c r="F251" s="48">
        <v>245</v>
      </c>
      <c r="G251">
        <v>0.60554826502273629</v>
      </c>
      <c r="H251" s="48">
        <f t="shared" si="24"/>
        <v>0.20064840325821445</v>
      </c>
      <c r="J251">
        <v>0.47550889614551223</v>
      </c>
      <c r="K251" s="48">
        <f t="shared" si="21"/>
        <v>0.29734787525521172</v>
      </c>
      <c r="L251" s="48"/>
      <c r="O251" s="48">
        <v>245</v>
      </c>
      <c r="P251" s="30">
        <v>0.4979962785134262</v>
      </c>
      <c r="Q251" s="48"/>
      <c r="R251" s="48"/>
      <c r="S251" s="48"/>
      <c r="AG251" s="30">
        <v>0.65067698484941172</v>
      </c>
      <c r="AH251" s="48">
        <f t="shared" si="22"/>
        <v>0.48364823278907221</v>
      </c>
      <c r="AI251" s="48">
        <f t="shared" si="25"/>
        <v>0.46923076923076779</v>
      </c>
      <c r="AJ251" s="53">
        <f t="shared" si="23"/>
        <v>0.48364823278907221</v>
      </c>
    </row>
    <row r="252" spans="6:36" x14ac:dyDescent="0.3">
      <c r="F252" s="48">
        <v>246</v>
      </c>
      <c r="G252">
        <v>0.95602282784508807</v>
      </c>
      <c r="H252" s="48">
        <f t="shared" si="24"/>
        <v>1.7989395086710595E-2</v>
      </c>
      <c r="J252">
        <v>0.89245277260658584</v>
      </c>
      <c r="K252" s="48">
        <f t="shared" si="21"/>
        <v>4.5512673030159351E-2</v>
      </c>
      <c r="L252" s="48"/>
      <c r="O252" s="48">
        <v>246</v>
      </c>
      <c r="P252" s="30">
        <v>6.3502068116869953E-2</v>
      </c>
      <c r="Q252" s="48"/>
      <c r="R252" s="48"/>
      <c r="S252" s="48"/>
      <c r="AG252" s="30">
        <v>0.65397968775413728</v>
      </c>
      <c r="AH252" s="48">
        <f t="shared" si="22"/>
        <v>0.48628431529200977</v>
      </c>
      <c r="AI252" s="48">
        <f t="shared" si="25"/>
        <v>0.4711538461538447</v>
      </c>
      <c r="AJ252" s="53">
        <f t="shared" si="23"/>
        <v>0.48628431529200977</v>
      </c>
    </row>
    <row r="253" spans="6:36" x14ac:dyDescent="0.3">
      <c r="F253" s="48">
        <v>247</v>
      </c>
      <c r="G253">
        <v>0.11725211340678121</v>
      </c>
      <c r="H253" s="48">
        <f t="shared" si="24"/>
        <v>0.85737153881075279</v>
      </c>
      <c r="J253">
        <v>4.5442060609759818E-2</v>
      </c>
      <c r="K253" s="48">
        <f t="shared" si="21"/>
        <v>1.23652686306855</v>
      </c>
      <c r="L253" s="48"/>
      <c r="O253" s="48">
        <v>247</v>
      </c>
      <c r="P253" s="30">
        <v>2.0938984018793025</v>
      </c>
      <c r="Q253" s="48"/>
      <c r="R253" s="48"/>
      <c r="S253" s="48"/>
      <c r="AG253" s="30">
        <v>0.65679282714203779</v>
      </c>
      <c r="AH253" s="48">
        <f t="shared" si="22"/>
        <v>0.48852299423404566</v>
      </c>
      <c r="AI253" s="48">
        <f t="shared" si="25"/>
        <v>0.47307692307692162</v>
      </c>
      <c r="AJ253" s="53">
        <f t="shared" si="23"/>
        <v>0.48852299423404566</v>
      </c>
    </row>
    <row r="254" spans="6:36" x14ac:dyDescent="0.3">
      <c r="F254" s="48">
        <v>248</v>
      </c>
      <c r="G254">
        <v>0.58290353099154635</v>
      </c>
      <c r="H254" s="48">
        <f t="shared" si="24"/>
        <v>0.21589343052826507</v>
      </c>
      <c r="J254">
        <v>0.95657216101565601</v>
      </c>
      <c r="K254" s="48">
        <f t="shared" si="21"/>
        <v>1.7759620068424749E-2</v>
      </c>
      <c r="L254" s="48"/>
      <c r="O254" s="48">
        <v>248</v>
      </c>
      <c r="P254" s="30">
        <v>0.23365305059668981</v>
      </c>
      <c r="Q254" s="48"/>
      <c r="R254" s="48"/>
      <c r="S254" s="48"/>
      <c r="AG254" s="30">
        <v>0.65748897204526557</v>
      </c>
      <c r="AH254" s="48">
        <f t="shared" si="22"/>
        <v>0.48907603415894574</v>
      </c>
      <c r="AI254" s="48">
        <f t="shared" si="25"/>
        <v>0.47499999999999853</v>
      </c>
      <c r="AJ254" s="53">
        <f t="shared" si="23"/>
        <v>0.48907603415894574</v>
      </c>
    </row>
    <row r="255" spans="6:36" x14ac:dyDescent="0.3">
      <c r="F255" s="48">
        <v>249</v>
      </c>
      <c r="G255">
        <v>7.5655384990997041E-2</v>
      </c>
      <c r="H255" s="48">
        <f t="shared" si="24"/>
        <v>1.0326266633280774</v>
      </c>
      <c r="J255">
        <v>0.8681905575731681</v>
      </c>
      <c r="K255" s="48">
        <f t="shared" si="21"/>
        <v>5.653762081670112E-2</v>
      </c>
      <c r="L255" s="48"/>
      <c r="O255" s="48">
        <v>249</v>
      </c>
      <c r="P255" s="30">
        <v>1.0891642841447786</v>
      </c>
      <c r="Q255" s="48"/>
      <c r="R255" s="48"/>
      <c r="S255" s="48"/>
      <c r="AG255" s="30">
        <v>0.65827302293522139</v>
      </c>
      <c r="AH255" s="48">
        <f t="shared" si="22"/>
        <v>0.48969845822922886</v>
      </c>
      <c r="AI255" s="48">
        <f t="shared" si="25"/>
        <v>0.47692307692307545</v>
      </c>
      <c r="AJ255" s="53">
        <f t="shared" si="23"/>
        <v>0.48969845822922886</v>
      </c>
    </row>
    <row r="256" spans="6:36" x14ac:dyDescent="0.3">
      <c r="F256" s="48">
        <v>250</v>
      </c>
      <c r="G256">
        <v>0.21494186223944822</v>
      </c>
      <c r="H256" s="48">
        <f t="shared" si="24"/>
        <v>0.61495507824398943</v>
      </c>
      <c r="J256">
        <v>0.43223364970854822</v>
      </c>
      <c r="K256" s="48">
        <f t="shared" si="21"/>
        <v>0.33551559245639495</v>
      </c>
      <c r="L256" s="48"/>
      <c r="O256" s="48">
        <v>250</v>
      </c>
      <c r="P256" s="30">
        <v>0.95047067070038438</v>
      </c>
      <c r="Q256" s="48"/>
      <c r="R256" s="48"/>
      <c r="S256" s="48"/>
      <c r="AG256" s="30">
        <v>0.65963114328879169</v>
      </c>
      <c r="AH256" s="48">
        <f t="shared" si="22"/>
        <v>0.49077547863550752</v>
      </c>
      <c r="AI256" s="48">
        <f t="shared" si="25"/>
        <v>0.47884615384615237</v>
      </c>
      <c r="AJ256" s="53">
        <f t="shared" si="23"/>
        <v>0.49077547863550752</v>
      </c>
    </row>
    <row r="257" spans="6:36" x14ac:dyDescent="0.3">
      <c r="F257" s="48">
        <v>251</v>
      </c>
      <c r="G257">
        <v>0.58458204901272626</v>
      </c>
      <c r="H257" s="48">
        <f t="shared" si="24"/>
        <v>0.21474325328825378</v>
      </c>
      <c r="J257">
        <v>0.64159062471388895</v>
      </c>
      <c r="K257" s="48">
        <f t="shared" si="21"/>
        <v>0.17752193395610325</v>
      </c>
      <c r="L257" s="48"/>
      <c r="O257" s="48">
        <v>251</v>
      </c>
      <c r="P257" s="30">
        <v>0.39226518724435699</v>
      </c>
      <c r="Q257" s="48"/>
      <c r="R257" s="48"/>
      <c r="S257" s="48"/>
      <c r="AG257" s="30">
        <v>0.66261320982539973</v>
      </c>
      <c r="AH257" s="48">
        <f t="shared" si="22"/>
        <v>0.49313527527225498</v>
      </c>
      <c r="AI257" s="48">
        <f t="shared" si="25"/>
        <v>0.48076923076922928</v>
      </c>
      <c r="AJ257" s="53">
        <f t="shared" si="23"/>
        <v>0.49313527527225498</v>
      </c>
    </row>
    <row r="258" spans="6:36" x14ac:dyDescent="0.3">
      <c r="F258" s="48">
        <v>252</v>
      </c>
      <c r="G258">
        <v>0.69280068361461222</v>
      </c>
      <c r="H258" s="48">
        <f t="shared" si="24"/>
        <v>0.14680517399710108</v>
      </c>
      <c r="J258">
        <v>0.41401409955137791</v>
      </c>
      <c r="K258" s="48">
        <f t="shared" si="21"/>
        <v>0.35274209953974361</v>
      </c>
      <c r="L258" s="48"/>
      <c r="O258" s="48">
        <v>252</v>
      </c>
      <c r="P258" s="30">
        <v>0.49954727353684469</v>
      </c>
      <c r="Q258" s="48"/>
      <c r="R258" s="48"/>
      <c r="S258" s="48"/>
      <c r="AG258" s="30">
        <v>0.67139255950186161</v>
      </c>
      <c r="AH258" s="48">
        <f t="shared" si="22"/>
        <v>0.5000421114915552</v>
      </c>
      <c r="AI258" s="48">
        <f t="shared" si="25"/>
        <v>0.4826923076923062</v>
      </c>
      <c r="AJ258" s="53">
        <f t="shared" si="23"/>
        <v>0.5000421114915552</v>
      </c>
    </row>
    <row r="259" spans="6:36" x14ac:dyDescent="0.3">
      <c r="F259" s="48">
        <v>253</v>
      </c>
      <c r="G259">
        <v>0.47807245094149603</v>
      </c>
      <c r="H259" s="48">
        <f t="shared" si="24"/>
        <v>0.29519719478763673</v>
      </c>
      <c r="J259">
        <v>8.038575395977661E-2</v>
      </c>
      <c r="K259" s="48">
        <f t="shared" si="21"/>
        <v>1.008367323220863</v>
      </c>
      <c r="L259" s="48"/>
      <c r="O259" s="48">
        <v>253</v>
      </c>
      <c r="P259" s="30">
        <v>1.3035645180084998</v>
      </c>
      <c r="Q259" s="48"/>
      <c r="R259" s="48"/>
      <c r="S259" s="48"/>
      <c r="AG259" s="30">
        <v>0.67478615266312136</v>
      </c>
      <c r="AH259" s="48">
        <f t="shared" si="22"/>
        <v>0.50269558519297219</v>
      </c>
      <c r="AI259" s="48">
        <f t="shared" si="25"/>
        <v>0.48461538461538312</v>
      </c>
      <c r="AJ259" s="53">
        <f t="shared" si="23"/>
        <v>0.50269558519297219</v>
      </c>
    </row>
    <row r="260" spans="6:36" x14ac:dyDescent="0.3">
      <c r="F260" s="48">
        <v>254</v>
      </c>
      <c r="G260">
        <v>8.6062196722312082E-3</v>
      </c>
      <c r="H260" s="48">
        <f t="shared" si="24"/>
        <v>1.9021080477669081</v>
      </c>
      <c r="J260">
        <v>7.4983977782525107E-2</v>
      </c>
      <c r="K260" s="48">
        <f t="shared" si="21"/>
        <v>1.0361923271336819</v>
      </c>
      <c r="L260" s="48"/>
      <c r="O260" s="48">
        <v>254</v>
      </c>
      <c r="P260" s="30">
        <v>2.93830037490059</v>
      </c>
      <c r="Q260" s="48"/>
      <c r="R260" s="48"/>
      <c r="S260" s="48"/>
      <c r="AG260" s="30">
        <v>0.68103510892511721</v>
      </c>
      <c r="AH260" s="48">
        <f t="shared" si="22"/>
        <v>0.50755772044793479</v>
      </c>
      <c r="AI260" s="48">
        <f t="shared" si="25"/>
        <v>0.48653846153846003</v>
      </c>
      <c r="AJ260" s="53">
        <f t="shared" si="23"/>
        <v>0.50755772044793479</v>
      </c>
    </row>
    <row r="261" spans="6:36" x14ac:dyDescent="0.3">
      <c r="F261" s="48">
        <v>255</v>
      </c>
      <c r="G261">
        <v>0.60881374553666801</v>
      </c>
      <c r="H261" s="48">
        <f t="shared" si="24"/>
        <v>0.19849715784278921</v>
      </c>
      <c r="J261">
        <v>0.77547532578508871</v>
      </c>
      <c r="K261" s="48">
        <f t="shared" si="21"/>
        <v>0.10171164561646961</v>
      </c>
      <c r="L261" s="48"/>
      <c r="O261" s="48">
        <v>255</v>
      </c>
      <c r="P261" s="30">
        <v>0.30020880345925882</v>
      </c>
      <c r="Q261" s="48"/>
      <c r="R261" s="48"/>
      <c r="S261" s="48"/>
      <c r="AG261" s="30">
        <v>0.68131995743370211</v>
      </c>
      <c r="AH261" s="48">
        <f t="shared" si="22"/>
        <v>0.50777860999847024</v>
      </c>
      <c r="AI261" s="48">
        <f t="shared" si="25"/>
        <v>0.48846153846153695</v>
      </c>
      <c r="AJ261" s="53">
        <f t="shared" si="23"/>
        <v>0.50777860999847024</v>
      </c>
    </row>
    <row r="262" spans="6:36" x14ac:dyDescent="0.3">
      <c r="F262" s="48">
        <v>256</v>
      </c>
      <c r="G262">
        <v>0.17969298379467147</v>
      </c>
      <c r="H262" s="48">
        <f t="shared" si="24"/>
        <v>0.68660221197866866</v>
      </c>
      <c r="J262">
        <v>0.12472914822840052</v>
      </c>
      <c r="K262" s="48">
        <f t="shared" si="21"/>
        <v>0.83264428271644264</v>
      </c>
      <c r="L262" s="48"/>
      <c r="O262" s="48">
        <v>256</v>
      </c>
      <c r="P262" s="30">
        <v>1.5192464946951114</v>
      </c>
      <c r="Q262" s="48"/>
      <c r="R262" s="48"/>
      <c r="S262" s="48"/>
      <c r="AG262" s="30">
        <v>0.6897757306899871</v>
      </c>
      <c r="AH262" s="48">
        <f t="shared" si="22"/>
        <v>0.51430609151875317</v>
      </c>
      <c r="AI262" s="48">
        <f t="shared" si="25"/>
        <v>0.49038461538461386</v>
      </c>
      <c r="AJ262" s="53">
        <f t="shared" si="23"/>
        <v>0.51430609151875317</v>
      </c>
    </row>
    <row r="263" spans="6:36" x14ac:dyDescent="0.3">
      <c r="F263" s="48">
        <v>257</v>
      </c>
      <c r="G263">
        <v>1.239051484725486E-2</v>
      </c>
      <c r="H263" s="48">
        <f t="shared" si="24"/>
        <v>1.7563296123014607</v>
      </c>
      <c r="J263">
        <v>0.71462141788995026</v>
      </c>
      <c r="K263" s="48">
        <f t="shared" si="21"/>
        <v>0.13440094479346482</v>
      </c>
      <c r="L263" s="48"/>
      <c r="O263" s="48">
        <v>257</v>
      </c>
      <c r="P263" s="30">
        <v>1.8907305570949255</v>
      </c>
      <c r="Q263" s="48"/>
      <c r="R263" s="48"/>
      <c r="S263" s="48"/>
      <c r="AG263" s="30">
        <v>0.69876484890332102</v>
      </c>
      <c r="AH263" s="48">
        <f t="shared" si="22"/>
        <v>0.52118199716442859</v>
      </c>
      <c r="AI263" s="48">
        <f t="shared" si="25"/>
        <v>0.49230769230769078</v>
      </c>
      <c r="AJ263" s="53">
        <f t="shared" si="23"/>
        <v>0.52118199716442859</v>
      </c>
    </row>
    <row r="264" spans="6:36" x14ac:dyDescent="0.3">
      <c r="F264" s="48">
        <v>258</v>
      </c>
      <c r="G264">
        <v>0.39896847437971128</v>
      </c>
      <c r="H264" s="48">
        <f t="shared" si="24"/>
        <v>0.36754915071740957</v>
      </c>
      <c r="J264">
        <v>0.56266975920896023</v>
      </c>
      <c r="K264" s="48">
        <f t="shared" ref="K264:K327" si="26">-LN(J264)/$B$1</f>
        <v>0.23002495851399724</v>
      </c>
      <c r="L264" s="48"/>
      <c r="O264" s="48">
        <v>258</v>
      </c>
      <c r="P264" s="30">
        <v>0.59757410923140686</v>
      </c>
      <c r="Q264" s="48"/>
      <c r="R264" s="48"/>
      <c r="S264" s="48"/>
      <c r="AG264" s="30">
        <v>0.69891177524482728</v>
      </c>
      <c r="AH264" s="48">
        <f t="shared" ref="AH264:AH327" si="27">1-(EXP(-2.5*AG264)*(1+2.5*AG264))</f>
        <v>0.52129383849651445</v>
      </c>
      <c r="AI264" s="48">
        <f t="shared" si="25"/>
        <v>0.4942307692307677</v>
      </c>
      <c r="AJ264" s="53">
        <f t="shared" ref="AJ264:AJ327" si="28">1-EXP(-$B$1*AG264)*(POWER($B$1*AG264,0)/FACT(0)+POWER($B$1*AG264,1)/FACT(1))</f>
        <v>0.52129383849651445</v>
      </c>
    </row>
    <row r="265" spans="6:36" x14ac:dyDescent="0.3">
      <c r="F265" s="48">
        <v>259</v>
      </c>
      <c r="G265">
        <v>0.52229377117221598</v>
      </c>
      <c r="H265" s="48">
        <f t="shared" ref="H265:H328" si="29">-LN(G265)/$B$1</f>
        <v>0.25981002775095347</v>
      </c>
      <c r="J265">
        <v>7.3305459761345254E-2</v>
      </c>
      <c r="K265" s="48">
        <f t="shared" si="26"/>
        <v>1.0452480750861821</v>
      </c>
      <c r="L265" s="48"/>
      <c r="O265" s="48">
        <v>259</v>
      </c>
      <c r="P265" s="30">
        <v>1.3050581028371355</v>
      </c>
      <c r="Q265" s="48"/>
      <c r="R265" s="48"/>
      <c r="S265" s="48"/>
      <c r="AG265" s="30">
        <v>0.70088309528990411</v>
      </c>
      <c r="AH265" s="48">
        <f t="shared" si="27"/>
        <v>0.52279272072169913</v>
      </c>
      <c r="AI265" s="48">
        <f t="shared" si="25"/>
        <v>0.49615384615384461</v>
      </c>
      <c r="AJ265" s="53">
        <f t="shared" si="28"/>
        <v>0.52279272072169913</v>
      </c>
    </row>
    <row r="266" spans="6:36" x14ac:dyDescent="0.3">
      <c r="F266" s="48">
        <v>260</v>
      </c>
      <c r="G266">
        <v>0.9923398541215247</v>
      </c>
      <c r="H266" s="48">
        <f t="shared" si="29"/>
        <v>3.075854195568379E-3</v>
      </c>
      <c r="J266">
        <v>0.15393536179692985</v>
      </c>
      <c r="K266" s="48">
        <f t="shared" si="26"/>
        <v>0.74848899730822949</v>
      </c>
      <c r="L266" s="48"/>
      <c r="O266" s="48">
        <v>260</v>
      </c>
      <c r="P266" s="30">
        <v>0.75156485150379782</v>
      </c>
      <c r="Q266" s="48"/>
      <c r="R266" s="48"/>
      <c r="S266" s="48"/>
      <c r="AG266" s="30">
        <v>0.70730112858342631</v>
      </c>
      <c r="AH266" s="48">
        <f t="shared" si="27"/>
        <v>0.52765066500928781</v>
      </c>
      <c r="AI266" s="48">
        <f t="shared" ref="AI266:AI329" si="30">AI265+1/520</f>
        <v>0.49807692307692153</v>
      </c>
      <c r="AJ266" s="53">
        <f t="shared" si="28"/>
        <v>0.52765066500928781</v>
      </c>
    </row>
    <row r="267" spans="6:36" x14ac:dyDescent="0.3">
      <c r="F267" s="48">
        <v>261</v>
      </c>
      <c r="G267">
        <v>0.49513229773857848</v>
      </c>
      <c r="H267" s="48">
        <f t="shared" si="29"/>
        <v>0.28117211358578964</v>
      </c>
      <c r="J267">
        <v>0.24372081667531359</v>
      </c>
      <c r="K267" s="48">
        <f t="shared" si="26"/>
        <v>0.56469276109288691</v>
      </c>
      <c r="L267" s="48"/>
      <c r="O267" s="48">
        <v>261</v>
      </c>
      <c r="P267" s="30">
        <v>0.84586487467867655</v>
      </c>
      <c r="Q267" s="48"/>
      <c r="R267" s="48"/>
      <c r="S267" s="48"/>
      <c r="AG267" s="30">
        <v>0.7079072852731304</v>
      </c>
      <c r="AH267" s="48">
        <f t="shared" si="27"/>
        <v>0.52810773616432893</v>
      </c>
      <c r="AI267" s="48">
        <f t="shared" si="30"/>
        <v>0.49999999999999845</v>
      </c>
      <c r="AJ267" s="53">
        <f t="shared" si="28"/>
        <v>0.52810773616432893</v>
      </c>
    </row>
    <row r="268" spans="6:36" x14ac:dyDescent="0.3">
      <c r="F268" s="48">
        <v>262</v>
      </c>
      <c r="G268">
        <v>0.44865260780663474</v>
      </c>
      <c r="H268" s="48">
        <f t="shared" si="29"/>
        <v>0.32060255707656704</v>
      </c>
      <c r="J268">
        <v>0.97119052705465869</v>
      </c>
      <c r="K268" s="48">
        <f t="shared" si="26"/>
        <v>1.1693045032351279E-2</v>
      </c>
      <c r="L268" s="48"/>
      <c r="O268" s="48">
        <v>262</v>
      </c>
      <c r="P268" s="30">
        <v>0.33229560210891834</v>
      </c>
      <c r="Q268" s="48"/>
      <c r="R268" s="48"/>
      <c r="S268" s="48"/>
      <c r="AG268" s="30">
        <v>0.70919718323604486</v>
      </c>
      <c r="AH268" s="48">
        <f t="shared" si="27"/>
        <v>0.52907937845252073</v>
      </c>
      <c r="AI268" s="48">
        <f t="shared" si="30"/>
        <v>0.50192307692307536</v>
      </c>
      <c r="AJ268" s="53">
        <f t="shared" si="28"/>
        <v>0.52907937845252073</v>
      </c>
    </row>
    <row r="269" spans="6:36" x14ac:dyDescent="0.3">
      <c r="F269" s="48">
        <v>263</v>
      </c>
      <c r="G269">
        <v>0.10034485915707878</v>
      </c>
      <c r="H269" s="48">
        <f t="shared" si="29"/>
        <v>0.91965697367172528</v>
      </c>
      <c r="J269">
        <v>0.32331308938871428</v>
      </c>
      <c r="K269" s="48">
        <f t="shared" si="26"/>
        <v>0.45165364330036473</v>
      </c>
      <c r="L269" s="48"/>
      <c r="O269" s="48">
        <v>263</v>
      </c>
      <c r="P269" s="30">
        <v>1.3713106169720901</v>
      </c>
      <c r="Q269" s="48"/>
      <c r="R269" s="48"/>
      <c r="S269" s="48"/>
      <c r="AG269" s="30">
        <v>0.71223419760039886</v>
      </c>
      <c r="AH269" s="48">
        <f t="shared" si="27"/>
        <v>0.5313616792362269</v>
      </c>
      <c r="AI269" s="48">
        <f t="shared" si="30"/>
        <v>0.50384615384615228</v>
      </c>
      <c r="AJ269" s="53">
        <f t="shared" si="28"/>
        <v>0.5313616792362269</v>
      </c>
    </row>
    <row r="270" spans="6:36" x14ac:dyDescent="0.3">
      <c r="F270" s="48">
        <v>264</v>
      </c>
      <c r="G270">
        <v>0.41471602526932583</v>
      </c>
      <c r="H270" s="48">
        <f t="shared" si="29"/>
        <v>0.35206450777395459</v>
      </c>
      <c r="J270">
        <v>0.58857997375408189</v>
      </c>
      <c r="K270" s="48">
        <f t="shared" si="26"/>
        <v>0.21201698691402165</v>
      </c>
      <c r="L270" s="48"/>
      <c r="O270" s="48">
        <v>264</v>
      </c>
      <c r="P270" s="30">
        <v>0.56408149468797619</v>
      </c>
      <c r="Q270" s="48"/>
      <c r="R270" s="48"/>
      <c r="S270" s="48"/>
      <c r="AG270" s="30">
        <v>0.71316180729612577</v>
      </c>
      <c r="AH270" s="48">
        <f t="shared" si="27"/>
        <v>0.53205726198433645</v>
      </c>
      <c r="AI270" s="48">
        <f t="shared" si="30"/>
        <v>0.50576923076922919</v>
      </c>
      <c r="AJ270" s="53">
        <f t="shared" si="28"/>
        <v>0.53205726198433645</v>
      </c>
    </row>
    <row r="271" spans="6:36" x14ac:dyDescent="0.3">
      <c r="F271" s="48">
        <v>265</v>
      </c>
      <c r="G271">
        <v>0.74459059419537954</v>
      </c>
      <c r="H271" s="48">
        <f t="shared" si="29"/>
        <v>0.11796829985868038</v>
      </c>
      <c r="J271">
        <v>0.55165257728812522</v>
      </c>
      <c r="K271" s="48">
        <f t="shared" si="26"/>
        <v>0.23793472792968545</v>
      </c>
      <c r="L271" s="48"/>
      <c r="O271" s="48">
        <v>265</v>
      </c>
      <c r="P271" s="30">
        <v>0.3559030277883658</v>
      </c>
      <c r="Q271" s="48"/>
      <c r="R271" s="48"/>
      <c r="S271" s="48"/>
      <c r="AG271" s="30">
        <v>0.71471388988632667</v>
      </c>
      <c r="AH271" s="48">
        <f t="shared" si="27"/>
        <v>0.53321953203741024</v>
      </c>
      <c r="AI271" s="48">
        <f t="shared" si="30"/>
        <v>0.50769230769230611</v>
      </c>
      <c r="AJ271" s="53">
        <f t="shared" si="28"/>
        <v>0.53321953203741024</v>
      </c>
    </row>
    <row r="272" spans="6:36" x14ac:dyDescent="0.3">
      <c r="F272" s="48">
        <v>266</v>
      </c>
      <c r="G272">
        <v>0.19150364696188238</v>
      </c>
      <c r="H272" s="48">
        <f t="shared" si="29"/>
        <v>0.66113937054215977</v>
      </c>
      <c r="J272">
        <v>0.71358378856776639</v>
      </c>
      <c r="K272" s="48">
        <f t="shared" si="26"/>
        <v>0.13498216631544785</v>
      </c>
      <c r="L272" s="48"/>
      <c r="O272" s="48">
        <v>266</v>
      </c>
      <c r="P272" s="30">
        <v>0.79612153685760756</v>
      </c>
      <c r="Q272" s="48"/>
      <c r="R272" s="48"/>
      <c r="S272" s="48"/>
      <c r="AG272" s="30">
        <v>0.71495709976597799</v>
      </c>
      <c r="AH272" s="48">
        <f t="shared" si="27"/>
        <v>0.53340147889583356</v>
      </c>
      <c r="AI272" s="48">
        <f t="shared" si="30"/>
        <v>0.50961538461538303</v>
      </c>
      <c r="AJ272" s="53">
        <f t="shared" si="28"/>
        <v>0.53340147889583356</v>
      </c>
    </row>
    <row r="273" spans="6:36" x14ac:dyDescent="0.3">
      <c r="F273" s="48">
        <v>267</v>
      </c>
      <c r="G273">
        <v>0.27515488143559069</v>
      </c>
      <c r="H273" s="48">
        <f t="shared" si="29"/>
        <v>0.51616845385430865</v>
      </c>
      <c r="J273">
        <v>0.59157078768272953</v>
      </c>
      <c r="K273" s="48">
        <f t="shared" si="26"/>
        <v>0.20998957114360892</v>
      </c>
      <c r="L273" s="48"/>
      <c r="O273" s="48">
        <v>267</v>
      </c>
      <c r="P273" s="30">
        <v>0.72615802499791759</v>
      </c>
      <c r="Q273" s="48"/>
      <c r="R273" s="48"/>
      <c r="S273" s="48"/>
      <c r="AG273" s="30">
        <v>0.71633401512526362</v>
      </c>
      <c r="AH273" s="48">
        <f t="shared" si="27"/>
        <v>0.53443063895830012</v>
      </c>
      <c r="AI273" s="48">
        <f t="shared" si="30"/>
        <v>0.51153846153845994</v>
      </c>
      <c r="AJ273" s="53">
        <f t="shared" si="28"/>
        <v>0.53443063895830012</v>
      </c>
    </row>
    <row r="274" spans="6:36" x14ac:dyDescent="0.3">
      <c r="F274" s="48">
        <v>268</v>
      </c>
      <c r="G274">
        <v>4.925687429425947E-2</v>
      </c>
      <c r="H274" s="48">
        <f t="shared" si="29"/>
        <v>1.2042825366101959</v>
      </c>
      <c r="J274">
        <v>0.81502731406598106</v>
      </c>
      <c r="K274" s="48">
        <f t="shared" si="26"/>
        <v>8.1813460844589805E-2</v>
      </c>
      <c r="L274" s="48"/>
      <c r="O274" s="48">
        <v>268</v>
      </c>
      <c r="P274" s="30">
        <v>1.2860959974547856</v>
      </c>
      <c r="Q274" s="48"/>
      <c r="R274" s="48"/>
      <c r="S274" s="48"/>
      <c r="AG274" s="30">
        <v>0.71850228342492284</v>
      </c>
      <c r="AH274" s="48">
        <f t="shared" si="27"/>
        <v>0.53604811731158908</v>
      </c>
      <c r="AI274" s="48">
        <f t="shared" si="30"/>
        <v>0.51346153846153686</v>
      </c>
      <c r="AJ274" s="53">
        <f t="shared" si="28"/>
        <v>0.53604811731158908</v>
      </c>
    </row>
    <row r="275" spans="6:36" x14ac:dyDescent="0.3">
      <c r="F275" s="48">
        <v>269</v>
      </c>
      <c r="G275">
        <v>0.25675222022156435</v>
      </c>
      <c r="H275" s="48">
        <f t="shared" si="29"/>
        <v>0.54385751312182817</v>
      </c>
      <c r="J275">
        <v>0.22608111819818721</v>
      </c>
      <c r="K275" s="48">
        <f t="shared" si="26"/>
        <v>0.59474456561174738</v>
      </c>
      <c r="L275" s="48"/>
      <c r="O275" s="48">
        <v>269</v>
      </c>
      <c r="P275" s="30">
        <v>1.1386020787335756</v>
      </c>
      <c r="Q275" s="48"/>
      <c r="R275" s="48"/>
      <c r="S275" s="48"/>
      <c r="AG275" s="30">
        <v>0.71868879479310488</v>
      </c>
      <c r="AH275" s="48">
        <f t="shared" si="27"/>
        <v>0.53618706926236537</v>
      </c>
      <c r="AI275" s="48">
        <f t="shared" si="30"/>
        <v>0.51538461538461378</v>
      </c>
      <c r="AJ275" s="53">
        <f t="shared" si="28"/>
        <v>0.53618706926236537</v>
      </c>
    </row>
    <row r="276" spans="6:36" x14ac:dyDescent="0.3">
      <c r="F276" s="48">
        <v>270</v>
      </c>
      <c r="G276">
        <v>0.72985015411847287</v>
      </c>
      <c r="H276" s="48">
        <f t="shared" si="29"/>
        <v>0.12596641369639464</v>
      </c>
      <c r="J276">
        <v>0.28717917416913358</v>
      </c>
      <c r="K276" s="48">
        <f t="shared" si="26"/>
        <v>0.49905958311038345</v>
      </c>
      <c r="L276" s="48"/>
      <c r="O276" s="48">
        <v>270</v>
      </c>
      <c r="P276" s="30">
        <v>0.62502599680677806</v>
      </c>
      <c r="Q276" s="48"/>
      <c r="R276" s="48"/>
      <c r="S276" s="48"/>
      <c r="AG276" s="30">
        <v>0.72225421224567721</v>
      </c>
      <c r="AH276" s="48">
        <f t="shared" si="27"/>
        <v>0.53883779659828956</v>
      </c>
      <c r="AI276" s="48">
        <f t="shared" si="30"/>
        <v>0.51730769230769069</v>
      </c>
      <c r="AJ276" s="53">
        <f t="shared" si="28"/>
        <v>0.53883779659828956</v>
      </c>
    </row>
    <row r="277" spans="6:36" x14ac:dyDescent="0.3">
      <c r="F277" s="48">
        <v>271</v>
      </c>
      <c r="G277">
        <v>0.46888637958922086</v>
      </c>
      <c r="H277" s="48">
        <f t="shared" si="29"/>
        <v>0.30295792035583535</v>
      </c>
      <c r="J277">
        <v>0.10534989471114231</v>
      </c>
      <c r="K277" s="48">
        <f t="shared" si="26"/>
        <v>0.90018725526082621</v>
      </c>
      <c r="L277" s="48"/>
      <c r="O277" s="48">
        <v>271</v>
      </c>
      <c r="P277" s="30">
        <v>1.2031451756166616</v>
      </c>
      <c r="Q277" s="48"/>
      <c r="R277" s="48"/>
      <c r="S277" s="48"/>
      <c r="AG277" s="30">
        <v>0.72252141823160287</v>
      </c>
      <c r="AH277" s="48">
        <f t="shared" si="27"/>
        <v>0.53903602870958944</v>
      </c>
      <c r="AI277" s="48">
        <f t="shared" si="30"/>
        <v>0.51923076923076761</v>
      </c>
      <c r="AJ277" s="53">
        <f t="shared" si="28"/>
        <v>0.53903602870958944</v>
      </c>
    </row>
    <row r="278" spans="6:36" x14ac:dyDescent="0.3">
      <c r="F278" s="48">
        <v>272</v>
      </c>
      <c r="G278">
        <v>0.94238105410931727</v>
      </c>
      <c r="H278" s="48">
        <f t="shared" si="29"/>
        <v>2.3738228064285924E-2</v>
      </c>
      <c r="J278">
        <v>0.4936063722647786</v>
      </c>
      <c r="K278" s="48">
        <f t="shared" si="26"/>
        <v>0.28240675867984655</v>
      </c>
      <c r="L278" s="48"/>
      <c r="O278" s="48">
        <v>272</v>
      </c>
      <c r="P278" s="30">
        <v>0.30614498674413249</v>
      </c>
      <c r="Q278" s="48"/>
      <c r="R278" s="48"/>
      <c r="S278" s="48"/>
      <c r="AG278" s="30">
        <v>0.72470594731390336</v>
      </c>
      <c r="AH278" s="48">
        <f t="shared" si="27"/>
        <v>0.5406544477821672</v>
      </c>
      <c r="AI278" s="48">
        <f t="shared" si="30"/>
        <v>0.52115384615384452</v>
      </c>
      <c r="AJ278" s="53">
        <f t="shared" si="28"/>
        <v>0.5406544477821672</v>
      </c>
    </row>
    <row r="279" spans="6:36" x14ac:dyDescent="0.3">
      <c r="F279" s="48">
        <v>273</v>
      </c>
      <c r="G279">
        <v>0.45353556932279426</v>
      </c>
      <c r="H279" s="48">
        <f t="shared" si="29"/>
        <v>0.31627263183872578</v>
      </c>
      <c r="J279">
        <v>0.75914792321543012</v>
      </c>
      <c r="K279" s="48">
        <f t="shared" si="26"/>
        <v>0.11022345133143616</v>
      </c>
      <c r="L279" s="48"/>
      <c r="O279" s="48">
        <v>273</v>
      </c>
      <c r="P279" s="30">
        <v>0.42649608317016197</v>
      </c>
      <c r="Q279" s="48"/>
      <c r="R279" s="48"/>
      <c r="S279" s="48"/>
      <c r="AG279" s="30">
        <v>0.72615802499791759</v>
      </c>
      <c r="AH279" s="48">
        <f t="shared" si="27"/>
        <v>0.54172803856260421</v>
      </c>
      <c r="AI279" s="48">
        <f t="shared" si="30"/>
        <v>0.52307692307692144</v>
      </c>
      <c r="AJ279" s="53">
        <f t="shared" si="28"/>
        <v>0.54172803856260421</v>
      </c>
    </row>
    <row r="280" spans="6:36" x14ac:dyDescent="0.3">
      <c r="F280" s="48">
        <v>274</v>
      </c>
      <c r="G280">
        <v>0.61482589190343939</v>
      </c>
      <c r="H280" s="48">
        <f t="shared" si="29"/>
        <v>0.19456646154110299</v>
      </c>
      <c r="J280">
        <v>0.29615161595507677</v>
      </c>
      <c r="K280" s="48">
        <f t="shared" si="26"/>
        <v>0.48675349589259909</v>
      </c>
      <c r="L280" s="48"/>
      <c r="O280" s="48">
        <v>274</v>
      </c>
      <c r="P280" s="30">
        <v>0.68131995743370211</v>
      </c>
      <c r="Q280" s="48"/>
      <c r="R280" s="48"/>
      <c r="S280" s="48"/>
      <c r="AG280" s="30">
        <v>0.72673068285884845</v>
      </c>
      <c r="AH280" s="48">
        <f t="shared" si="27"/>
        <v>0.54215095119447865</v>
      </c>
      <c r="AI280" s="48">
        <f t="shared" si="30"/>
        <v>0.52499999999999836</v>
      </c>
      <c r="AJ280" s="53">
        <f t="shared" si="28"/>
        <v>0.54215095119447865</v>
      </c>
    </row>
    <row r="281" spans="6:36" x14ac:dyDescent="0.3">
      <c r="F281" s="48">
        <v>275</v>
      </c>
      <c r="G281">
        <v>7.7272865993224887E-2</v>
      </c>
      <c r="H281" s="48">
        <f t="shared" si="29"/>
        <v>1.0241649628365268</v>
      </c>
      <c r="J281">
        <v>0.31049531540879544</v>
      </c>
      <c r="K281" s="48">
        <f t="shared" si="26"/>
        <v>0.46783458598906941</v>
      </c>
      <c r="L281" s="48"/>
      <c r="O281" s="48">
        <v>275</v>
      </c>
      <c r="P281" s="30">
        <v>1.4919995488255962</v>
      </c>
      <c r="Q281" s="48"/>
      <c r="R281" s="48"/>
      <c r="S281" s="48"/>
      <c r="AG281" s="30">
        <v>0.72882810506036622</v>
      </c>
      <c r="AH281" s="48">
        <f t="shared" si="27"/>
        <v>0.54369759086930913</v>
      </c>
      <c r="AI281" s="48">
        <f t="shared" si="30"/>
        <v>0.52692307692307527</v>
      </c>
      <c r="AJ281" s="53">
        <f t="shared" si="28"/>
        <v>0.54369759086930913</v>
      </c>
    </row>
    <row r="282" spans="6:36" x14ac:dyDescent="0.3">
      <c r="F282" s="48">
        <v>276</v>
      </c>
      <c r="G282">
        <v>0.25876644184698017</v>
      </c>
      <c r="H282" s="48">
        <f t="shared" si="29"/>
        <v>0.54073175722055233</v>
      </c>
      <c r="J282">
        <v>1.1871700186162909E-2</v>
      </c>
      <c r="K282" s="48">
        <f t="shared" si="26"/>
        <v>1.773439138694775</v>
      </c>
      <c r="L282" s="48"/>
      <c r="O282" s="48">
        <v>276</v>
      </c>
      <c r="P282" s="30">
        <v>2.3141708959153275</v>
      </c>
      <c r="Q282" s="48"/>
      <c r="R282" s="48"/>
      <c r="S282" s="48"/>
      <c r="AG282" s="30">
        <v>0.72914465259979933</v>
      </c>
      <c r="AH282" s="48">
        <f t="shared" si="27"/>
        <v>0.54393069580411013</v>
      </c>
      <c r="AI282" s="48">
        <f t="shared" si="30"/>
        <v>0.52884615384615219</v>
      </c>
      <c r="AJ282" s="53">
        <f t="shared" si="28"/>
        <v>0.54393069580411013</v>
      </c>
    </row>
    <row r="283" spans="6:36" x14ac:dyDescent="0.3">
      <c r="F283" s="48">
        <v>277</v>
      </c>
      <c r="G283">
        <v>0.28443250831629385</v>
      </c>
      <c r="H283" s="48">
        <f t="shared" si="29"/>
        <v>0.5029037130702988</v>
      </c>
      <c r="J283">
        <v>0.31272316660054322</v>
      </c>
      <c r="K283" s="48">
        <f t="shared" si="26"/>
        <v>0.46497477262226639</v>
      </c>
      <c r="L283" s="48"/>
      <c r="O283" s="48">
        <v>277</v>
      </c>
      <c r="P283" s="30">
        <v>0.96787848569256518</v>
      </c>
      <c r="Q283" s="48"/>
      <c r="R283" s="48"/>
      <c r="S283" s="48"/>
      <c r="AG283" s="30">
        <v>0.73602315989538869</v>
      </c>
      <c r="AH283" s="48">
        <f t="shared" si="27"/>
        <v>0.54897542932961252</v>
      </c>
      <c r="AI283" s="48">
        <f t="shared" si="30"/>
        <v>0.53076923076922911</v>
      </c>
      <c r="AJ283" s="53">
        <f t="shared" si="28"/>
        <v>0.54897542932961252</v>
      </c>
    </row>
    <row r="284" spans="6:36" x14ac:dyDescent="0.3">
      <c r="F284" s="48">
        <v>278</v>
      </c>
      <c r="G284">
        <v>0.16647846919156467</v>
      </c>
      <c r="H284" s="48">
        <f t="shared" si="29"/>
        <v>0.71715571683528512</v>
      </c>
      <c r="J284">
        <v>0.78075502792443618</v>
      </c>
      <c r="K284" s="48">
        <f t="shared" si="26"/>
        <v>9.8997537189957269E-2</v>
      </c>
      <c r="L284" s="48"/>
      <c r="O284" s="48">
        <v>278</v>
      </c>
      <c r="P284" s="30">
        <v>0.81615325402524241</v>
      </c>
      <c r="Q284" s="48"/>
      <c r="R284" s="48"/>
      <c r="S284" s="48"/>
      <c r="AG284" s="30">
        <v>0.73721156609745409</v>
      </c>
      <c r="AH284" s="48">
        <f t="shared" si="27"/>
        <v>0.54984301970332461</v>
      </c>
      <c r="AI284" s="48">
        <f t="shared" si="30"/>
        <v>0.53269230769230602</v>
      </c>
      <c r="AJ284" s="53">
        <f t="shared" si="28"/>
        <v>0.54984301970332461</v>
      </c>
    </row>
    <row r="285" spans="6:36" x14ac:dyDescent="0.3">
      <c r="F285" s="48">
        <v>279</v>
      </c>
      <c r="G285">
        <v>0.13483077486495559</v>
      </c>
      <c r="H285" s="48">
        <f t="shared" si="29"/>
        <v>0.80149392255012852</v>
      </c>
      <c r="J285">
        <v>8.6977752006592007E-3</v>
      </c>
      <c r="K285" s="48">
        <f t="shared" si="26"/>
        <v>1.8978752040346933</v>
      </c>
      <c r="L285" s="48"/>
      <c r="O285" s="48">
        <v>279</v>
      </c>
      <c r="P285" s="30">
        <v>2.6993691265848216</v>
      </c>
      <c r="Q285" s="48"/>
      <c r="R285" s="48"/>
      <c r="S285" s="48"/>
      <c r="AG285" s="30">
        <v>0.7386213537905989</v>
      </c>
      <c r="AH285" s="48">
        <f t="shared" si="27"/>
        <v>0.55087070062611321</v>
      </c>
      <c r="AI285" s="48">
        <f t="shared" si="30"/>
        <v>0.53461538461538294</v>
      </c>
      <c r="AJ285" s="53">
        <f t="shared" si="28"/>
        <v>0.55087070062611321</v>
      </c>
    </row>
    <row r="286" spans="6:36" x14ac:dyDescent="0.3">
      <c r="F286" s="48">
        <v>280</v>
      </c>
      <c r="G286">
        <v>0.41123691518906219</v>
      </c>
      <c r="H286" s="48">
        <f t="shared" si="29"/>
        <v>0.35543431783127433</v>
      </c>
      <c r="J286">
        <v>0.69780571916867584</v>
      </c>
      <c r="K286" s="48">
        <f t="shared" si="26"/>
        <v>0.14392582170529131</v>
      </c>
      <c r="L286" s="48"/>
      <c r="O286" s="48">
        <v>280</v>
      </c>
      <c r="P286" s="30">
        <v>0.49936013953656566</v>
      </c>
      <c r="Q286" s="48"/>
      <c r="R286" s="48"/>
      <c r="S286" s="48"/>
      <c r="AG286" s="30">
        <v>0.73892703472028376</v>
      </c>
      <c r="AH286" s="48">
        <f t="shared" si="27"/>
        <v>0.55109331140493656</v>
      </c>
      <c r="AI286" s="48">
        <f t="shared" si="30"/>
        <v>0.53653846153845985</v>
      </c>
      <c r="AJ286" s="53">
        <f t="shared" si="28"/>
        <v>0.55109331140493656</v>
      </c>
    </row>
    <row r="287" spans="6:36" x14ac:dyDescent="0.3">
      <c r="F287" s="48">
        <v>281</v>
      </c>
      <c r="G287">
        <v>0.46293527024140141</v>
      </c>
      <c r="H287" s="48">
        <f t="shared" si="29"/>
        <v>0.30806721590548458</v>
      </c>
      <c r="J287">
        <v>0.20441297647022919</v>
      </c>
      <c r="K287" s="48">
        <f t="shared" si="26"/>
        <v>0.63504517480049361</v>
      </c>
      <c r="L287" s="48"/>
      <c r="O287" s="48">
        <v>281</v>
      </c>
      <c r="P287" s="30">
        <v>0.94311239070597819</v>
      </c>
      <c r="Q287" s="48"/>
      <c r="R287" s="48"/>
      <c r="S287" s="48"/>
      <c r="AG287" s="30">
        <v>0.74427007491552954</v>
      </c>
      <c r="AH287" s="48">
        <f t="shared" si="27"/>
        <v>0.55497174784740733</v>
      </c>
      <c r="AI287" s="48">
        <f t="shared" si="30"/>
        <v>0.53846153846153677</v>
      </c>
      <c r="AJ287" s="53">
        <f t="shared" si="28"/>
        <v>0.55497174784740733</v>
      </c>
    </row>
    <row r="288" spans="6:36" x14ac:dyDescent="0.3">
      <c r="F288" s="48">
        <v>282</v>
      </c>
      <c r="G288">
        <v>0.88943144016846221</v>
      </c>
      <c r="H288" s="48">
        <f t="shared" si="29"/>
        <v>4.6869140666793645E-2</v>
      </c>
      <c r="J288">
        <v>0.38431958983123266</v>
      </c>
      <c r="K288" s="48">
        <f t="shared" si="26"/>
        <v>0.38251232293981496</v>
      </c>
      <c r="L288" s="48"/>
      <c r="O288" s="48">
        <v>282</v>
      </c>
      <c r="P288" s="30">
        <v>0.42938146360660862</v>
      </c>
      <c r="Q288" s="48"/>
      <c r="R288" s="48"/>
      <c r="S288" s="48"/>
      <c r="AG288" s="30">
        <v>0.74473456513297265</v>
      </c>
      <c r="AH288" s="48">
        <f t="shared" si="27"/>
        <v>0.55530778672032688</v>
      </c>
      <c r="AI288" s="48">
        <f t="shared" si="30"/>
        <v>0.54038461538461369</v>
      </c>
      <c r="AJ288" s="53">
        <f t="shared" si="28"/>
        <v>0.55530778672032688</v>
      </c>
    </row>
    <row r="289" spans="6:36" x14ac:dyDescent="0.3">
      <c r="F289" s="48">
        <v>283</v>
      </c>
      <c r="G289">
        <v>0.69280068361461222</v>
      </c>
      <c r="H289" s="48">
        <f t="shared" si="29"/>
        <v>0.14680517399710108</v>
      </c>
      <c r="J289">
        <v>0.98113956114383372</v>
      </c>
      <c r="K289" s="48">
        <f t="shared" si="26"/>
        <v>7.6162261489723842E-3</v>
      </c>
      <c r="L289" s="48"/>
      <c r="O289" s="48">
        <v>283</v>
      </c>
      <c r="P289" s="30">
        <v>0.15442140014607347</v>
      </c>
      <c r="Q289" s="48"/>
      <c r="R289" s="48"/>
      <c r="S289" s="48"/>
      <c r="AG289" s="30">
        <v>0.74640267373858649</v>
      </c>
      <c r="AH289" s="48">
        <f t="shared" si="27"/>
        <v>0.55651310319999636</v>
      </c>
      <c r="AI289" s="48">
        <f t="shared" si="30"/>
        <v>0.5423076923076906</v>
      </c>
      <c r="AJ289" s="53">
        <f t="shared" si="28"/>
        <v>0.55651310319999636</v>
      </c>
    </row>
    <row r="290" spans="6:36" x14ac:dyDescent="0.3">
      <c r="F290" s="48">
        <v>284</v>
      </c>
      <c r="G290">
        <v>5.1240577410199287E-2</v>
      </c>
      <c r="H290" s="48">
        <f t="shared" si="29"/>
        <v>1.1884894133111372</v>
      </c>
      <c r="J290">
        <v>0.57356486709189125</v>
      </c>
      <c r="K290" s="48">
        <f t="shared" si="26"/>
        <v>0.22235369656494944</v>
      </c>
      <c r="L290" s="48"/>
      <c r="O290" s="48">
        <v>284</v>
      </c>
      <c r="P290" s="30">
        <v>1.4108431098760867</v>
      </c>
      <c r="Q290" s="48"/>
      <c r="R290" s="48"/>
      <c r="S290" s="48"/>
      <c r="AG290" s="30">
        <v>0.74661349477430594</v>
      </c>
      <c r="AH290" s="48">
        <f t="shared" si="27"/>
        <v>0.55666526919865666</v>
      </c>
      <c r="AI290" s="48">
        <f t="shared" si="30"/>
        <v>0.54423076923076752</v>
      </c>
      <c r="AJ290" s="53">
        <f t="shared" si="28"/>
        <v>0.55666526919865666</v>
      </c>
    </row>
    <row r="291" spans="6:36" x14ac:dyDescent="0.3">
      <c r="F291" s="48">
        <v>285</v>
      </c>
      <c r="G291">
        <v>0.11896114993743706</v>
      </c>
      <c r="H291" s="48">
        <f t="shared" si="29"/>
        <v>0.85158332411515103</v>
      </c>
      <c r="J291">
        <v>0.77043977172154909</v>
      </c>
      <c r="K291" s="48">
        <f t="shared" si="26"/>
        <v>0.10431751802494713</v>
      </c>
      <c r="L291" s="48"/>
      <c r="O291" s="48">
        <v>285</v>
      </c>
      <c r="P291" s="30">
        <v>0.95590084214009818</v>
      </c>
      <c r="Q291" s="48"/>
      <c r="R291" s="48"/>
      <c r="S291" s="48"/>
      <c r="AG291" s="30">
        <v>0.74966522051011886</v>
      </c>
      <c r="AH291" s="48">
        <f t="shared" si="27"/>
        <v>0.55886376661796711</v>
      </c>
      <c r="AI291" s="48">
        <f t="shared" si="30"/>
        <v>0.54615384615384444</v>
      </c>
      <c r="AJ291" s="53">
        <f t="shared" si="28"/>
        <v>0.55886376661796711</v>
      </c>
    </row>
    <row r="292" spans="6:36" x14ac:dyDescent="0.3">
      <c r="F292" s="48">
        <v>286</v>
      </c>
      <c r="G292">
        <v>0.6403393658253731</v>
      </c>
      <c r="H292" s="48">
        <f t="shared" si="29"/>
        <v>0.17830279362558121</v>
      </c>
      <c r="J292">
        <v>0.38978240302743616</v>
      </c>
      <c r="K292" s="48">
        <f t="shared" si="26"/>
        <v>0.3768666546082845</v>
      </c>
      <c r="L292" s="48"/>
      <c r="O292" s="48">
        <v>286</v>
      </c>
      <c r="P292" s="30">
        <v>0.55516944823386571</v>
      </c>
      <c r="Q292" s="48"/>
      <c r="R292" s="48"/>
      <c r="S292" s="48"/>
      <c r="AG292" s="30">
        <v>0.75156485150379782</v>
      </c>
      <c r="AH292" s="48">
        <f t="shared" si="27"/>
        <v>0.56022833899800939</v>
      </c>
      <c r="AI292" s="48">
        <f t="shared" si="30"/>
        <v>0.54807692307692135</v>
      </c>
      <c r="AJ292" s="53">
        <f t="shared" si="28"/>
        <v>0.56022833899800939</v>
      </c>
    </row>
    <row r="293" spans="6:36" x14ac:dyDescent="0.3">
      <c r="F293" s="48">
        <v>287</v>
      </c>
      <c r="G293">
        <v>0.94128238776818141</v>
      </c>
      <c r="H293" s="48">
        <f t="shared" si="29"/>
        <v>2.4204836457822267E-2</v>
      </c>
      <c r="J293">
        <v>4.6693319498275704E-3</v>
      </c>
      <c r="K293" s="48">
        <f t="shared" si="26"/>
        <v>2.1466957075851796</v>
      </c>
      <c r="L293" s="48"/>
      <c r="O293" s="48">
        <v>287</v>
      </c>
      <c r="P293" s="30">
        <v>2.1709005440430018</v>
      </c>
      <c r="Q293" s="48"/>
      <c r="R293" s="48"/>
      <c r="S293" s="48"/>
      <c r="AG293" s="30">
        <v>0.75935331276237261</v>
      </c>
      <c r="AH293" s="48">
        <f t="shared" si="27"/>
        <v>0.56579138878565094</v>
      </c>
      <c r="AI293" s="48">
        <f t="shared" si="30"/>
        <v>0.54999999999999827</v>
      </c>
      <c r="AJ293" s="53">
        <f t="shared" si="28"/>
        <v>0.56579138878565094</v>
      </c>
    </row>
    <row r="294" spans="6:36" x14ac:dyDescent="0.3">
      <c r="F294" s="48">
        <v>288</v>
      </c>
      <c r="G294">
        <v>0.82753990295113988</v>
      </c>
      <c r="H294" s="48">
        <f t="shared" si="29"/>
        <v>7.5719180721811052E-2</v>
      </c>
      <c r="J294">
        <v>0.93194372386852631</v>
      </c>
      <c r="K294" s="48">
        <f t="shared" si="26"/>
        <v>2.8193139293973719E-2</v>
      </c>
      <c r="L294" s="48"/>
      <c r="O294" s="48">
        <v>288</v>
      </c>
      <c r="P294" s="30">
        <v>0.10391232001578476</v>
      </c>
      <c r="Q294" s="48"/>
      <c r="R294" s="48"/>
      <c r="S294" s="48"/>
      <c r="AG294" s="30">
        <v>0.76776788420538311</v>
      </c>
      <c r="AH294" s="48">
        <f t="shared" si="27"/>
        <v>0.57174430487130645</v>
      </c>
      <c r="AI294" s="48">
        <f t="shared" si="30"/>
        <v>0.55192307692307518</v>
      </c>
      <c r="AJ294" s="53">
        <f t="shared" si="28"/>
        <v>0.57174430487130645</v>
      </c>
    </row>
    <row r="295" spans="6:36" x14ac:dyDescent="0.3">
      <c r="F295" s="48">
        <v>289</v>
      </c>
      <c r="G295">
        <v>0.14871669667653431</v>
      </c>
      <c r="H295" s="48">
        <f t="shared" si="29"/>
        <v>0.76228485900475107</v>
      </c>
      <c r="J295">
        <v>0.76171147801141392</v>
      </c>
      <c r="K295" s="48">
        <f t="shared" si="26"/>
        <v>0.10887497311086865</v>
      </c>
      <c r="L295" s="48"/>
      <c r="O295" s="48">
        <v>289</v>
      </c>
      <c r="P295" s="30">
        <v>0.87115983211561976</v>
      </c>
      <c r="Q295" s="48"/>
      <c r="R295" s="48"/>
      <c r="S295" s="48"/>
      <c r="AG295" s="30">
        <v>0.76862750807392144</v>
      </c>
      <c r="AH295" s="48">
        <f t="shared" si="27"/>
        <v>0.57234909045296622</v>
      </c>
      <c r="AI295" s="48">
        <f t="shared" si="30"/>
        <v>0.5538461538461521</v>
      </c>
      <c r="AJ295" s="53">
        <f t="shared" si="28"/>
        <v>0.57234909045296622</v>
      </c>
    </row>
    <row r="296" spans="6:36" x14ac:dyDescent="0.3">
      <c r="F296" s="48">
        <v>290</v>
      </c>
      <c r="G296">
        <v>0.70384838404492323</v>
      </c>
      <c r="H296" s="48">
        <f t="shared" si="29"/>
        <v>0.14047692383628449</v>
      </c>
      <c r="J296">
        <v>0.15607165746024965</v>
      </c>
      <c r="K296" s="48">
        <f t="shared" si="26"/>
        <v>0.74297601380170075</v>
      </c>
      <c r="L296" s="48"/>
      <c r="O296" s="48">
        <v>290</v>
      </c>
      <c r="P296" s="30">
        <v>0.88345293763798527</v>
      </c>
      <c r="Q296" s="48"/>
      <c r="R296" s="48"/>
      <c r="S296" s="48"/>
      <c r="AG296" s="30">
        <v>0.76974215803082657</v>
      </c>
      <c r="AH296" s="48">
        <f t="shared" si="27"/>
        <v>0.57313237111752946</v>
      </c>
      <c r="AI296" s="48">
        <f t="shared" si="30"/>
        <v>0.55576923076922902</v>
      </c>
      <c r="AJ296" s="53">
        <f t="shared" si="28"/>
        <v>0.57313237111752946</v>
      </c>
    </row>
    <row r="297" spans="6:36" x14ac:dyDescent="0.3">
      <c r="F297" s="48">
        <v>291</v>
      </c>
      <c r="G297">
        <v>0.60704367198706011</v>
      </c>
      <c r="H297" s="48">
        <f t="shared" si="29"/>
        <v>0.19966181730012927</v>
      </c>
      <c r="J297">
        <v>0.66707358012634665</v>
      </c>
      <c r="K297" s="48">
        <f t="shared" si="26"/>
        <v>0.16194196964750601</v>
      </c>
      <c r="L297" s="48"/>
      <c r="O297" s="48">
        <v>291</v>
      </c>
      <c r="P297" s="30">
        <v>0.36160378694763529</v>
      </c>
      <c r="Q297" s="48"/>
      <c r="R297" s="48"/>
      <c r="S297" s="48"/>
      <c r="AG297" s="30">
        <v>0.77601616067492907</v>
      </c>
      <c r="AH297" s="48">
        <f t="shared" si="27"/>
        <v>0.57752165095447583</v>
      </c>
      <c r="AI297" s="48">
        <f t="shared" si="30"/>
        <v>0.55769230769230593</v>
      </c>
      <c r="AJ297" s="53">
        <f t="shared" si="28"/>
        <v>0.57752165095447583</v>
      </c>
    </row>
    <row r="298" spans="6:36" x14ac:dyDescent="0.3">
      <c r="F298" s="48">
        <v>292</v>
      </c>
      <c r="G298">
        <v>0.31821649830622273</v>
      </c>
      <c r="H298" s="48">
        <f t="shared" si="29"/>
        <v>0.45800932622631629</v>
      </c>
      <c r="J298">
        <v>0.51619006927701649</v>
      </c>
      <c r="K298" s="48">
        <f t="shared" si="26"/>
        <v>0.26451209200528653</v>
      </c>
      <c r="L298" s="48"/>
      <c r="O298" s="48">
        <v>292</v>
      </c>
      <c r="P298" s="30">
        <v>0.72252141823160287</v>
      </c>
      <c r="Q298" s="48"/>
      <c r="R298" s="48"/>
      <c r="S298" s="48"/>
      <c r="AG298" s="30">
        <v>0.77742970369008435</v>
      </c>
      <c r="AH298" s="48">
        <f t="shared" si="27"/>
        <v>0.57850597695860018</v>
      </c>
      <c r="AI298" s="48">
        <f t="shared" si="30"/>
        <v>0.55961538461538285</v>
      </c>
      <c r="AJ298" s="53">
        <f t="shared" si="28"/>
        <v>0.57850597695860018</v>
      </c>
    </row>
    <row r="299" spans="6:36" x14ac:dyDescent="0.3">
      <c r="F299" s="48">
        <v>293</v>
      </c>
      <c r="G299">
        <v>4.2817468794824058E-2</v>
      </c>
      <c r="H299" s="48">
        <f t="shared" si="29"/>
        <v>1.2603236441011691</v>
      </c>
      <c r="J299">
        <v>0.92956328012939848</v>
      </c>
      <c r="K299" s="48">
        <f t="shared" si="26"/>
        <v>2.9216157754420592E-2</v>
      </c>
      <c r="L299" s="48"/>
      <c r="O299" s="48">
        <v>293</v>
      </c>
      <c r="P299" s="30">
        <v>1.2895398018555897</v>
      </c>
      <c r="Q299" s="48"/>
      <c r="R299" s="48"/>
      <c r="S299" s="48"/>
      <c r="AG299" s="30">
        <v>0.78872756730815907</v>
      </c>
      <c r="AH299" s="48">
        <f t="shared" si="27"/>
        <v>0.58631262469270817</v>
      </c>
      <c r="AI299" s="48">
        <f t="shared" si="30"/>
        <v>0.56153846153845977</v>
      </c>
      <c r="AJ299" s="53">
        <f t="shared" si="28"/>
        <v>0.58631262469270817</v>
      </c>
    </row>
    <row r="300" spans="6:36" x14ac:dyDescent="0.3">
      <c r="F300" s="48">
        <v>294</v>
      </c>
      <c r="G300">
        <v>0.43269142735068822</v>
      </c>
      <c r="H300" s="48">
        <f t="shared" si="29"/>
        <v>0.33509217757616838</v>
      </c>
      <c r="J300">
        <v>0.98651081881160929</v>
      </c>
      <c r="K300" s="48">
        <f t="shared" si="26"/>
        <v>5.4323946861302404E-3</v>
      </c>
      <c r="L300" s="48"/>
      <c r="O300" s="48">
        <v>294</v>
      </c>
      <c r="P300" s="30">
        <v>0.3405245722622986</v>
      </c>
      <c r="Q300" s="48"/>
      <c r="R300" s="48"/>
      <c r="S300" s="48"/>
      <c r="AG300" s="30">
        <v>0.79069068221026517</v>
      </c>
      <c r="AH300" s="48">
        <f t="shared" si="27"/>
        <v>0.58765810423759013</v>
      </c>
      <c r="AI300" s="48">
        <f t="shared" si="30"/>
        <v>0.56346153846153668</v>
      </c>
      <c r="AJ300" s="53">
        <f t="shared" si="28"/>
        <v>0.58765810423759013</v>
      </c>
    </row>
    <row r="301" spans="6:36" x14ac:dyDescent="0.3">
      <c r="F301" s="48">
        <v>295</v>
      </c>
      <c r="G301">
        <v>0.65755180516983547</v>
      </c>
      <c r="H301" s="48">
        <f t="shared" si="29"/>
        <v>0.16769269076049845</v>
      </c>
      <c r="J301">
        <v>0.8869289223914304</v>
      </c>
      <c r="K301" s="48">
        <f t="shared" si="26"/>
        <v>4.7996172989897085E-2</v>
      </c>
      <c r="L301" s="48"/>
      <c r="O301" s="48">
        <v>295</v>
      </c>
      <c r="P301" s="30">
        <v>0.21568886375039553</v>
      </c>
      <c r="Q301" s="48"/>
      <c r="R301" s="48"/>
      <c r="S301" s="48"/>
      <c r="AG301" s="30">
        <v>0.7945509956428235</v>
      </c>
      <c r="AH301" s="48">
        <f t="shared" si="27"/>
        <v>0.59029438047130478</v>
      </c>
      <c r="AI301" s="48">
        <f t="shared" si="30"/>
        <v>0.5653846153846136</v>
      </c>
      <c r="AJ301" s="53">
        <f t="shared" si="28"/>
        <v>0.59029438047130478</v>
      </c>
    </row>
    <row r="302" spans="6:36" x14ac:dyDescent="0.3">
      <c r="F302" s="48">
        <v>296</v>
      </c>
      <c r="G302">
        <v>4.3244727927488021E-2</v>
      </c>
      <c r="H302" s="48">
        <f t="shared" si="29"/>
        <v>1.2563519802658814</v>
      </c>
      <c r="J302">
        <v>0.58455153050325026</v>
      </c>
      <c r="K302" s="48">
        <f t="shared" si="26"/>
        <v>0.21476413610952769</v>
      </c>
      <c r="L302" s="48"/>
      <c r="O302" s="48">
        <v>296</v>
      </c>
      <c r="P302" s="30">
        <v>1.471116116375409</v>
      </c>
      <c r="Q302" s="48"/>
      <c r="R302" s="48"/>
      <c r="S302" s="48"/>
      <c r="AG302" s="30">
        <v>0.79612153685760756</v>
      </c>
      <c r="AH302" s="48">
        <f t="shared" si="27"/>
        <v>0.59136332399509017</v>
      </c>
      <c r="AI302" s="48">
        <f t="shared" si="30"/>
        <v>0.56730769230769051</v>
      </c>
      <c r="AJ302" s="53">
        <f t="shared" si="28"/>
        <v>0.59136332399509017</v>
      </c>
    </row>
    <row r="303" spans="6:36" x14ac:dyDescent="0.3">
      <c r="F303" s="48">
        <v>297</v>
      </c>
      <c r="G303">
        <v>0.47437971129490036</v>
      </c>
      <c r="H303" s="48">
        <f t="shared" si="29"/>
        <v>0.29829887971924313</v>
      </c>
      <c r="J303">
        <v>0.95678579058198798</v>
      </c>
      <c r="K303" s="48">
        <f t="shared" si="26"/>
        <v>1.7670298750564157E-2</v>
      </c>
      <c r="L303" s="48"/>
      <c r="O303" s="48">
        <v>297</v>
      </c>
      <c r="P303" s="30">
        <v>0.31596917846980727</v>
      </c>
      <c r="Q303" s="48"/>
      <c r="R303" s="48"/>
      <c r="S303" s="48"/>
      <c r="AG303" s="30">
        <v>0.802939358828617</v>
      </c>
      <c r="AH303" s="48">
        <f t="shared" si="27"/>
        <v>0.59597949112369364</v>
      </c>
      <c r="AI303" s="48">
        <f t="shared" si="30"/>
        <v>0.56923076923076743</v>
      </c>
      <c r="AJ303" s="53">
        <f t="shared" si="28"/>
        <v>0.59597949112369364</v>
      </c>
    </row>
    <row r="304" spans="6:36" x14ac:dyDescent="0.3">
      <c r="F304" s="48">
        <v>298</v>
      </c>
      <c r="G304">
        <v>0.60890530106509599</v>
      </c>
      <c r="H304" s="48">
        <f t="shared" si="29"/>
        <v>0.19843700897422648</v>
      </c>
      <c r="J304">
        <v>0.95995971556749171</v>
      </c>
      <c r="K304" s="48">
        <f t="shared" si="26"/>
        <v>1.6345583340501534E-2</v>
      </c>
      <c r="L304" s="48"/>
      <c r="O304" s="48">
        <v>298</v>
      </c>
      <c r="P304" s="30">
        <v>0.21478259231472802</v>
      </c>
      <c r="Q304" s="48"/>
      <c r="R304" s="48"/>
      <c r="S304" s="48"/>
      <c r="AG304" s="30">
        <v>0.80588560747053695</v>
      </c>
      <c r="AH304" s="48">
        <f t="shared" si="27"/>
        <v>0.59796215212002002</v>
      </c>
      <c r="AI304" s="48">
        <f t="shared" si="30"/>
        <v>0.57115384615384435</v>
      </c>
      <c r="AJ304" s="53">
        <f t="shared" si="28"/>
        <v>0.59796215212002002</v>
      </c>
    </row>
    <row r="305" spans="6:36" x14ac:dyDescent="0.3">
      <c r="F305" s="48">
        <v>299</v>
      </c>
      <c r="G305">
        <v>0.84313486129337445</v>
      </c>
      <c r="H305" s="48">
        <f t="shared" si="29"/>
        <v>6.8251342386362851E-2</v>
      </c>
      <c r="J305">
        <v>0.54530472731711788</v>
      </c>
      <c r="K305" s="48">
        <f t="shared" si="26"/>
        <v>0.24256420315334978</v>
      </c>
      <c r="L305" s="48"/>
      <c r="O305" s="48">
        <v>299</v>
      </c>
      <c r="P305" s="30">
        <v>0.31081554553971263</v>
      </c>
      <c r="Q305" s="48"/>
      <c r="R305" s="48"/>
      <c r="S305" s="48"/>
      <c r="AG305" s="30">
        <v>0.81484013638325037</v>
      </c>
      <c r="AH305" s="48">
        <f t="shared" si="27"/>
        <v>0.60394299098947335</v>
      </c>
      <c r="AI305" s="48">
        <f t="shared" si="30"/>
        <v>0.57307692307692126</v>
      </c>
      <c r="AJ305" s="53">
        <f t="shared" si="28"/>
        <v>0.60394299098947335</v>
      </c>
    </row>
    <row r="306" spans="6:36" x14ac:dyDescent="0.3">
      <c r="F306" s="48">
        <v>300</v>
      </c>
      <c r="G306">
        <v>0.96304208502456745</v>
      </c>
      <c r="H306" s="48">
        <f t="shared" si="29"/>
        <v>1.5063266456161439E-2</v>
      </c>
      <c r="J306">
        <v>0.64076662495803705</v>
      </c>
      <c r="K306" s="48">
        <f t="shared" si="26"/>
        <v>0.1780359871932774</v>
      </c>
      <c r="L306" s="48"/>
      <c r="O306" s="48">
        <v>300</v>
      </c>
      <c r="P306" s="30">
        <v>0.19309925364943883</v>
      </c>
      <c r="Q306" s="48"/>
      <c r="R306" s="48"/>
      <c r="S306" s="48"/>
      <c r="AG306" s="30">
        <v>0.81615325402524241</v>
      </c>
      <c r="AH306" s="48">
        <f t="shared" si="27"/>
        <v>0.60481433886330094</v>
      </c>
      <c r="AI306" s="48">
        <f t="shared" si="30"/>
        <v>0.57499999999999818</v>
      </c>
      <c r="AJ306" s="53">
        <f t="shared" si="28"/>
        <v>0.60481433886330094</v>
      </c>
    </row>
    <row r="307" spans="6:36" x14ac:dyDescent="0.3">
      <c r="F307" s="48">
        <v>301</v>
      </c>
      <c r="G307">
        <v>0.42805261391033661</v>
      </c>
      <c r="H307" s="48">
        <f t="shared" si="29"/>
        <v>0.33940366450341125</v>
      </c>
      <c r="J307">
        <v>0.39106418042542801</v>
      </c>
      <c r="K307" s="48">
        <f t="shared" si="26"/>
        <v>0.37555343526256679</v>
      </c>
      <c r="L307" s="48"/>
      <c r="O307" s="48">
        <v>301</v>
      </c>
      <c r="P307" s="30">
        <v>0.71495709976597799</v>
      </c>
      <c r="Q307" s="48"/>
      <c r="R307" s="48"/>
      <c r="S307" s="48"/>
      <c r="AG307" s="30">
        <v>0.81779797336186943</v>
      </c>
      <c r="AH307" s="48">
        <f t="shared" si="27"/>
        <v>0.60590367249759858</v>
      </c>
      <c r="AI307" s="48">
        <f t="shared" si="30"/>
        <v>0.5769230769230751</v>
      </c>
      <c r="AJ307" s="53">
        <f t="shared" si="28"/>
        <v>0.60590367249759858</v>
      </c>
    </row>
    <row r="308" spans="6:36" x14ac:dyDescent="0.3">
      <c r="F308" s="48">
        <v>302</v>
      </c>
      <c r="G308">
        <v>0.18143253883480331</v>
      </c>
      <c r="H308" s="48">
        <f t="shared" si="29"/>
        <v>0.68274855249220068</v>
      </c>
      <c r="J308">
        <v>0.75615710928678248</v>
      </c>
      <c r="K308" s="48">
        <f t="shared" si="26"/>
        <v>0.11180244315062285</v>
      </c>
      <c r="L308" s="48"/>
      <c r="O308" s="48">
        <v>302</v>
      </c>
      <c r="P308" s="30">
        <v>0.7945509956428235</v>
      </c>
      <c r="Q308" s="48"/>
      <c r="R308" s="48"/>
      <c r="S308" s="48"/>
      <c r="AG308" s="30">
        <v>0.83163974408223396</v>
      </c>
      <c r="AH308" s="48">
        <f t="shared" si="27"/>
        <v>0.61498085609404629</v>
      </c>
      <c r="AI308" s="48">
        <f t="shared" si="30"/>
        <v>0.57884615384615201</v>
      </c>
      <c r="AJ308" s="53">
        <f t="shared" si="28"/>
        <v>0.61498085609404629</v>
      </c>
    </row>
    <row r="309" spans="6:36" x14ac:dyDescent="0.3">
      <c r="F309" s="48">
        <v>303</v>
      </c>
      <c r="G309">
        <v>0.10827967162083804</v>
      </c>
      <c r="H309" s="48">
        <f t="shared" si="29"/>
        <v>0.8892151387703654</v>
      </c>
      <c r="J309">
        <v>0.1347392193365276</v>
      </c>
      <c r="K309" s="48">
        <f t="shared" si="26"/>
        <v>0.80176563092692932</v>
      </c>
      <c r="L309" s="48"/>
      <c r="O309" s="48">
        <v>303</v>
      </c>
      <c r="P309" s="30">
        <v>1.6909807696972947</v>
      </c>
      <c r="Q309" s="48"/>
      <c r="R309" s="48"/>
      <c r="S309" s="48"/>
      <c r="AG309" s="30">
        <v>0.8327371378630184</v>
      </c>
      <c r="AH309" s="48">
        <f t="shared" si="27"/>
        <v>0.61569358943783148</v>
      </c>
      <c r="AI309" s="48">
        <f t="shared" si="30"/>
        <v>0.58076923076922893</v>
      </c>
      <c r="AJ309" s="53">
        <f t="shared" si="28"/>
        <v>0.61569358943783148</v>
      </c>
    </row>
    <row r="310" spans="6:36" x14ac:dyDescent="0.3">
      <c r="F310" s="48">
        <v>304</v>
      </c>
      <c r="G310">
        <v>0.36954863124484999</v>
      </c>
      <c r="H310" s="48">
        <f t="shared" si="29"/>
        <v>0.39818917344040705</v>
      </c>
      <c r="J310">
        <v>0.11215552232428969</v>
      </c>
      <c r="K310" s="48">
        <f t="shared" si="26"/>
        <v>0.87514751148337877</v>
      </c>
      <c r="L310" s="48"/>
      <c r="O310" s="48">
        <v>304</v>
      </c>
      <c r="P310" s="30">
        <v>1.2733366849237857</v>
      </c>
      <c r="Q310" s="48"/>
      <c r="R310" s="48"/>
      <c r="S310" s="48"/>
      <c r="AG310" s="30">
        <v>0.83432615693032641</v>
      </c>
      <c r="AH310" s="48">
        <f t="shared" si="27"/>
        <v>0.61672382311806806</v>
      </c>
      <c r="AI310" s="48">
        <f t="shared" si="30"/>
        <v>0.58269230769230584</v>
      </c>
      <c r="AJ310" s="53">
        <f t="shared" si="28"/>
        <v>0.61672382311806806</v>
      </c>
    </row>
    <row r="311" spans="6:36" x14ac:dyDescent="0.3">
      <c r="F311" s="48">
        <v>305</v>
      </c>
      <c r="G311">
        <v>0.1511581774346141</v>
      </c>
      <c r="H311" s="48">
        <f t="shared" si="29"/>
        <v>0.75577138310685843</v>
      </c>
      <c r="J311">
        <v>0.73638111514633631</v>
      </c>
      <c r="K311" s="48">
        <f t="shared" si="26"/>
        <v>0.12240298991328205</v>
      </c>
      <c r="L311" s="48"/>
      <c r="O311" s="48">
        <v>305</v>
      </c>
      <c r="P311" s="30">
        <v>0.87817437302014045</v>
      </c>
      <c r="Q311" s="48"/>
      <c r="R311" s="48"/>
      <c r="S311" s="48"/>
      <c r="AG311" s="30">
        <v>0.83652423510569229</v>
      </c>
      <c r="AH311" s="48">
        <f t="shared" si="27"/>
        <v>0.6181454294928026</v>
      </c>
      <c r="AI311" s="48">
        <f t="shared" si="30"/>
        <v>0.58461538461538276</v>
      </c>
      <c r="AJ311" s="53">
        <f t="shared" si="28"/>
        <v>0.6181454294928026</v>
      </c>
    </row>
    <row r="312" spans="6:36" x14ac:dyDescent="0.3">
      <c r="F312" s="48">
        <v>306</v>
      </c>
      <c r="G312">
        <v>0.5374919888912626</v>
      </c>
      <c r="H312" s="48">
        <f t="shared" si="29"/>
        <v>0.24833656939189575</v>
      </c>
      <c r="J312">
        <v>6.4088869899594104E-3</v>
      </c>
      <c r="K312" s="48">
        <f t="shared" si="26"/>
        <v>2.0200278638551663</v>
      </c>
      <c r="L312" s="48"/>
      <c r="O312" s="48">
        <v>306</v>
      </c>
      <c r="P312" s="30">
        <v>2.2683644332470623</v>
      </c>
      <c r="Q312" s="48"/>
      <c r="R312" s="48"/>
      <c r="S312" s="48"/>
      <c r="AG312" s="30">
        <v>0.84126227548599042</v>
      </c>
      <c r="AH312" s="48">
        <f t="shared" si="27"/>
        <v>0.6211959139480312</v>
      </c>
      <c r="AI312" s="48">
        <f t="shared" si="30"/>
        <v>0.58653846153845968</v>
      </c>
      <c r="AJ312" s="53">
        <f t="shared" si="28"/>
        <v>0.6211959139480312</v>
      </c>
    </row>
    <row r="313" spans="6:36" x14ac:dyDescent="0.3">
      <c r="F313" s="48">
        <v>307</v>
      </c>
      <c r="G313">
        <v>0.40330210272530287</v>
      </c>
      <c r="H313" s="48">
        <f t="shared" si="29"/>
        <v>0.36322774532679775</v>
      </c>
      <c r="J313">
        <v>0.83208716086306345</v>
      </c>
      <c r="K313" s="48">
        <f t="shared" si="26"/>
        <v>7.3527233198088765E-2</v>
      </c>
      <c r="L313" s="48"/>
      <c r="O313" s="48">
        <v>307</v>
      </c>
      <c r="P313" s="30">
        <v>0.43675497852488654</v>
      </c>
      <c r="Q313" s="48"/>
      <c r="R313" s="48"/>
      <c r="S313" s="48"/>
      <c r="AG313" s="30">
        <v>0.84278984468983298</v>
      </c>
      <c r="AH313" s="48">
        <f t="shared" si="27"/>
        <v>0.62217537749837515</v>
      </c>
      <c r="AI313" s="48">
        <f t="shared" si="30"/>
        <v>0.58846153846153659</v>
      </c>
      <c r="AJ313" s="53">
        <f t="shared" si="28"/>
        <v>0.62217537749837515</v>
      </c>
    </row>
    <row r="314" spans="6:36" x14ac:dyDescent="0.3">
      <c r="F314" s="48">
        <v>308</v>
      </c>
      <c r="G314">
        <v>0.57661671803949099</v>
      </c>
      <c r="H314" s="48">
        <f t="shared" si="29"/>
        <v>0.22023100001052165</v>
      </c>
      <c r="J314">
        <v>0.75572985015411842</v>
      </c>
      <c r="K314" s="48">
        <f t="shared" si="26"/>
        <v>0.1120285230920471</v>
      </c>
      <c r="L314" s="48"/>
      <c r="O314" s="48">
        <v>308</v>
      </c>
      <c r="P314" s="30">
        <v>0.33225952310256873</v>
      </c>
      <c r="Q314" s="48"/>
      <c r="R314" s="48"/>
      <c r="S314" s="48"/>
      <c r="AG314" s="30">
        <v>0.84358700970045652</v>
      </c>
      <c r="AH314" s="48">
        <f t="shared" si="27"/>
        <v>0.62268573286232143</v>
      </c>
      <c r="AI314" s="48">
        <f t="shared" si="30"/>
        <v>0.59038461538461351</v>
      </c>
      <c r="AJ314" s="53">
        <f t="shared" si="28"/>
        <v>0.62268573286232143</v>
      </c>
    </row>
    <row r="315" spans="6:36" x14ac:dyDescent="0.3">
      <c r="F315" s="48">
        <v>309</v>
      </c>
      <c r="G315">
        <v>0.70876186407055874</v>
      </c>
      <c r="H315" s="48">
        <f t="shared" si="29"/>
        <v>0.13769427386036726</v>
      </c>
      <c r="J315">
        <v>0.35868404187139502</v>
      </c>
      <c r="K315" s="48">
        <f t="shared" si="26"/>
        <v>0.41012535368901187</v>
      </c>
      <c r="L315" s="48"/>
      <c r="O315" s="48">
        <v>309</v>
      </c>
      <c r="P315" s="30">
        <v>0.54781962754937918</v>
      </c>
      <c r="Q315" s="48"/>
      <c r="R315" s="48"/>
      <c r="S315" s="48"/>
      <c r="AG315" s="30">
        <v>0.84586487467867655</v>
      </c>
      <c r="AH315" s="48">
        <f t="shared" si="27"/>
        <v>0.62414110588103022</v>
      </c>
      <c r="AI315" s="48">
        <f t="shared" si="30"/>
        <v>0.59230769230769043</v>
      </c>
      <c r="AJ315" s="53">
        <f t="shared" si="28"/>
        <v>0.62414110588103022</v>
      </c>
    </row>
    <row r="316" spans="6:36" x14ac:dyDescent="0.3">
      <c r="F316" s="48">
        <v>310</v>
      </c>
      <c r="G316">
        <v>0.96304208502456745</v>
      </c>
      <c r="H316" s="48">
        <f t="shared" si="29"/>
        <v>1.5063266456161439E-2</v>
      </c>
      <c r="J316">
        <v>0.20102542191839351</v>
      </c>
      <c r="K316" s="48">
        <f t="shared" si="26"/>
        <v>0.64172956068587639</v>
      </c>
      <c r="L316" s="48"/>
      <c r="O316" s="48">
        <v>310</v>
      </c>
      <c r="P316" s="30">
        <v>0.65679282714203779</v>
      </c>
      <c r="Q316" s="48"/>
      <c r="R316" s="48"/>
      <c r="S316" s="48"/>
      <c r="AG316" s="30">
        <v>0.84771110972373831</v>
      </c>
      <c r="AH316" s="48">
        <f t="shared" si="27"/>
        <v>0.62531750133922426</v>
      </c>
      <c r="AI316" s="48">
        <f t="shared" si="30"/>
        <v>0.59423076923076734</v>
      </c>
      <c r="AJ316" s="53">
        <f t="shared" si="28"/>
        <v>0.62531750133922426</v>
      </c>
    </row>
    <row r="317" spans="6:36" x14ac:dyDescent="0.3">
      <c r="F317" s="48">
        <v>311</v>
      </c>
      <c r="G317">
        <v>0.92748802148503062</v>
      </c>
      <c r="H317" s="48">
        <f t="shared" si="29"/>
        <v>3.0110159769952582E-2</v>
      </c>
      <c r="J317">
        <v>0.90145573290200509</v>
      </c>
      <c r="K317" s="48">
        <f t="shared" si="26"/>
        <v>4.1497736547651307E-2</v>
      </c>
      <c r="L317" s="48"/>
      <c r="O317" s="48">
        <v>311</v>
      </c>
      <c r="P317" s="30">
        <v>7.1607896317603892E-2</v>
      </c>
      <c r="Q317" s="48"/>
      <c r="R317" s="48"/>
      <c r="S317" s="48"/>
      <c r="AG317" s="30">
        <v>0.84902653330387445</v>
      </c>
      <c r="AH317" s="48">
        <f t="shared" si="27"/>
        <v>0.62615392364488898</v>
      </c>
      <c r="AI317" s="48">
        <f t="shared" si="30"/>
        <v>0.59615384615384426</v>
      </c>
      <c r="AJ317" s="53">
        <f t="shared" si="28"/>
        <v>0.62615392364488898</v>
      </c>
    </row>
    <row r="318" spans="6:36" x14ac:dyDescent="0.3">
      <c r="F318" s="48">
        <v>312</v>
      </c>
      <c r="G318">
        <v>0.31488998077333902</v>
      </c>
      <c r="H318" s="48">
        <f t="shared" si="29"/>
        <v>0.46221278742031552</v>
      </c>
      <c r="J318">
        <v>7.4465163121433156E-2</v>
      </c>
      <c r="K318" s="48">
        <f t="shared" si="26"/>
        <v>1.0389695488272546</v>
      </c>
      <c r="L318" s="48"/>
      <c r="O318" s="48">
        <v>312</v>
      </c>
      <c r="P318" s="30">
        <v>1.50118233624757</v>
      </c>
      <c r="Q318" s="48"/>
      <c r="R318" s="48"/>
      <c r="S318" s="48"/>
      <c r="AG318" s="30">
        <v>0.84975156000614849</v>
      </c>
      <c r="AH318" s="48">
        <f t="shared" si="27"/>
        <v>0.62661431614344365</v>
      </c>
      <c r="AI318" s="48">
        <f t="shared" si="30"/>
        <v>0.59807692307692117</v>
      </c>
      <c r="AJ318" s="53">
        <f t="shared" si="28"/>
        <v>0.62661431614344365</v>
      </c>
    </row>
    <row r="319" spans="6:36" x14ac:dyDescent="0.3">
      <c r="F319" s="48">
        <v>313</v>
      </c>
      <c r="G319">
        <v>0.4230475783562731</v>
      </c>
      <c r="H319" s="48">
        <f t="shared" si="29"/>
        <v>0.34410825115098154</v>
      </c>
      <c r="J319">
        <v>0.36280404065065464</v>
      </c>
      <c r="K319" s="48">
        <f t="shared" si="26"/>
        <v>0.40555696935913738</v>
      </c>
      <c r="L319" s="48"/>
      <c r="O319" s="48">
        <v>313</v>
      </c>
      <c r="P319" s="30">
        <v>0.74966522051011886</v>
      </c>
      <c r="Q319" s="48"/>
      <c r="R319" s="48"/>
      <c r="S319" s="48"/>
      <c r="AG319" s="30">
        <v>0.84995119205739111</v>
      </c>
      <c r="AH319" s="48">
        <f t="shared" si="27"/>
        <v>0.62674100512973818</v>
      </c>
      <c r="AI319" s="48">
        <f t="shared" si="30"/>
        <v>0.59999999999999809</v>
      </c>
      <c r="AJ319" s="53">
        <f t="shared" si="28"/>
        <v>0.62674100512973818</v>
      </c>
    </row>
    <row r="320" spans="6:36" x14ac:dyDescent="0.3">
      <c r="F320" s="48">
        <v>314</v>
      </c>
      <c r="G320">
        <v>0.4489577929013947</v>
      </c>
      <c r="H320" s="48">
        <f t="shared" si="29"/>
        <v>0.32033055924206882</v>
      </c>
      <c r="J320">
        <v>0.68434705648976102</v>
      </c>
      <c r="K320" s="48">
        <f t="shared" si="26"/>
        <v>0.15171603900430389</v>
      </c>
      <c r="L320" s="48"/>
      <c r="O320" s="48">
        <v>314</v>
      </c>
      <c r="P320" s="30">
        <v>0.47204659824637274</v>
      </c>
      <c r="Q320" s="48"/>
      <c r="R320" s="48"/>
      <c r="S320" s="48"/>
      <c r="AG320" s="30">
        <v>0.85018023274085563</v>
      </c>
      <c r="AH320" s="48">
        <f t="shared" si="27"/>
        <v>0.62688631597446642</v>
      </c>
      <c r="AI320" s="48">
        <f t="shared" si="30"/>
        <v>0.60192307692307501</v>
      </c>
      <c r="AJ320" s="53">
        <f t="shared" si="28"/>
        <v>0.62688631597446642</v>
      </c>
    </row>
    <row r="321" spans="6:36" x14ac:dyDescent="0.3">
      <c r="F321" s="48">
        <v>315</v>
      </c>
      <c r="G321">
        <v>0.33533738212225717</v>
      </c>
      <c r="H321" s="48">
        <f t="shared" si="29"/>
        <v>0.43704725725608773</v>
      </c>
      <c r="J321">
        <v>0.83355204931791127</v>
      </c>
      <c r="K321" s="48">
        <f t="shared" si="26"/>
        <v>7.2823652819538703E-2</v>
      </c>
      <c r="L321" s="48"/>
      <c r="O321" s="48">
        <v>315</v>
      </c>
      <c r="P321" s="30">
        <v>0.50987091007562646</v>
      </c>
      <c r="Q321" s="48"/>
      <c r="R321" s="48"/>
      <c r="S321" s="48"/>
      <c r="AG321" s="30">
        <v>0.85089567850905745</v>
      </c>
      <c r="AH321" s="48">
        <f t="shared" si="27"/>
        <v>0.62733993429571089</v>
      </c>
      <c r="AI321" s="48">
        <f t="shared" si="30"/>
        <v>0.60384615384615192</v>
      </c>
      <c r="AJ321" s="53">
        <f t="shared" si="28"/>
        <v>0.62733993429571089</v>
      </c>
    </row>
    <row r="322" spans="6:36" x14ac:dyDescent="0.3">
      <c r="F322" s="48">
        <v>316</v>
      </c>
      <c r="G322">
        <v>0.23838007751701407</v>
      </c>
      <c r="H322" s="48">
        <f t="shared" si="29"/>
        <v>0.57355556589803469</v>
      </c>
      <c r="J322">
        <v>0.52455214087343971</v>
      </c>
      <c r="K322" s="48">
        <f t="shared" si="26"/>
        <v>0.25808417818419926</v>
      </c>
      <c r="L322" s="48"/>
      <c r="O322" s="48">
        <v>316</v>
      </c>
      <c r="P322" s="30">
        <v>0.83163974408223396</v>
      </c>
      <c r="Q322" s="48"/>
      <c r="R322" s="48"/>
      <c r="S322" s="48"/>
      <c r="AG322" s="30">
        <v>0.85614597997616926</v>
      </c>
      <c r="AH322" s="48">
        <f t="shared" si="27"/>
        <v>0.63065567157351032</v>
      </c>
      <c r="AI322" s="48">
        <f t="shared" si="30"/>
        <v>0.60576923076922884</v>
      </c>
      <c r="AJ322" s="53">
        <f t="shared" si="28"/>
        <v>0.63065567157351032</v>
      </c>
    </row>
    <row r="323" spans="6:36" x14ac:dyDescent="0.3">
      <c r="F323" s="48">
        <v>317</v>
      </c>
      <c r="G323">
        <v>0.97894222846156198</v>
      </c>
      <c r="H323" s="48">
        <f t="shared" si="29"/>
        <v>8.5130595829290764E-3</v>
      </c>
      <c r="J323">
        <v>9.5736564226203191E-2</v>
      </c>
      <c r="K323" s="48">
        <f t="shared" si="26"/>
        <v>0.93846199286588239</v>
      </c>
      <c r="L323" s="48"/>
      <c r="O323" s="48">
        <v>317</v>
      </c>
      <c r="P323" s="30">
        <v>0.94697505244881142</v>
      </c>
      <c r="Q323" s="48"/>
      <c r="R323" s="48"/>
      <c r="S323" s="48"/>
      <c r="AG323" s="30">
        <v>0.86803271861698983</v>
      </c>
      <c r="AH323" s="48">
        <f t="shared" si="27"/>
        <v>0.63807722030116587</v>
      </c>
      <c r="AI323" s="48">
        <f t="shared" si="30"/>
        <v>0.60769230769230576</v>
      </c>
      <c r="AJ323" s="53">
        <f t="shared" si="28"/>
        <v>0.63807722030116587</v>
      </c>
    </row>
    <row r="324" spans="6:36" x14ac:dyDescent="0.3">
      <c r="F324" s="48">
        <v>318</v>
      </c>
      <c r="G324">
        <v>0.49952696310312206</v>
      </c>
      <c r="H324" s="48">
        <f t="shared" si="29"/>
        <v>0.27763748086559048</v>
      </c>
      <c r="J324">
        <v>0.76934110538041323</v>
      </c>
      <c r="K324" s="48">
        <f t="shared" si="26"/>
        <v>0.10488833510362239</v>
      </c>
      <c r="L324" s="48"/>
      <c r="O324" s="48">
        <v>318</v>
      </c>
      <c r="P324" s="30">
        <v>0.38252581596921287</v>
      </c>
      <c r="Q324" s="48"/>
      <c r="R324" s="48"/>
      <c r="S324" s="48"/>
      <c r="AG324" s="30">
        <v>0.86943110004141944</v>
      </c>
      <c r="AH324" s="48">
        <f t="shared" si="27"/>
        <v>0.63894254234786807</v>
      </c>
      <c r="AI324" s="48">
        <f t="shared" si="30"/>
        <v>0.60961538461538267</v>
      </c>
      <c r="AJ324" s="53">
        <f t="shared" si="28"/>
        <v>0.63894254234786807</v>
      </c>
    </row>
    <row r="325" spans="6:36" x14ac:dyDescent="0.3">
      <c r="F325" s="48">
        <v>319</v>
      </c>
      <c r="G325">
        <v>0.93704031495101781</v>
      </c>
      <c r="H325" s="48">
        <f t="shared" si="29"/>
        <v>2.6011588843161088E-2</v>
      </c>
      <c r="J325">
        <v>0.12753685110019228</v>
      </c>
      <c r="K325" s="48">
        <f t="shared" si="26"/>
        <v>0.82373997116298736</v>
      </c>
      <c r="L325" s="48"/>
      <c r="O325" s="48">
        <v>319</v>
      </c>
      <c r="P325" s="30">
        <v>0.84975156000614849</v>
      </c>
      <c r="Q325" s="48"/>
      <c r="R325" s="48"/>
      <c r="S325" s="48"/>
      <c r="AG325" s="30">
        <v>0.87115983211561976</v>
      </c>
      <c r="AH325" s="48">
        <f t="shared" si="27"/>
        <v>0.64001003073481422</v>
      </c>
      <c r="AI325" s="48">
        <f t="shared" si="30"/>
        <v>0.61153846153845959</v>
      </c>
      <c r="AJ325" s="53">
        <f t="shared" si="28"/>
        <v>0.64001003073481422</v>
      </c>
    </row>
    <row r="326" spans="6:36" x14ac:dyDescent="0.3">
      <c r="F326" s="48">
        <v>320</v>
      </c>
      <c r="G326">
        <v>0.44846949674977876</v>
      </c>
      <c r="H326" s="48">
        <f t="shared" si="29"/>
        <v>0.32076584460094643</v>
      </c>
      <c r="J326">
        <v>0.79454939420758686</v>
      </c>
      <c r="K326" s="48">
        <f t="shared" si="26"/>
        <v>9.1992049903353787E-2</v>
      </c>
      <c r="L326" s="48"/>
      <c r="O326" s="48">
        <v>320</v>
      </c>
      <c r="P326" s="30">
        <v>0.41275789450430023</v>
      </c>
      <c r="Q326" s="48"/>
      <c r="R326" s="48"/>
      <c r="S326" s="48"/>
      <c r="AG326" s="30">
        <v>0.87154211644758062</v>
      </c>
      <c r="AH326" s="48">
        <f t="shared" si="27"/>
        <v>0.64024575394055327</v>
      </c>
      <c r="AI326" s="48">
        <f t="shared" si="30"/>
        <v>0.6134615384615365</v>
      </c>
      <c r="AJ326" s="53">
        <f t="shared" si="28"/>
        <v>0.64024575394055327</v>
      </c>
    </row>
    <row r="327" spans="6:36" x14ac:dyDescent="0.3">
      <c r="F327" s="48">
        <v>321</v>
      </c>
      <c r="G327">
        <v>0.4770348216193121</v>
      </c>
      <c r="H327" s="48">
        <f t="shared" si="29"/>
        <v>0.29606631578396508</v>
      </c>
      <c r="J327">
        <v>0.43351542710654012</v>
      </c>
      <c r="K327" s="48">
        <f t="shared" si="26"/>
        <v>0.33433115842683819</v>
      </c>
      <c r="L327" s="48"/>
      <c r="O327" s="48">
        <v>321</v>
      </c>
      <c r="P327" s="30">
        <v>0.63039747421080328</v>
      </c>
      <c r="Q327" s="48"/>
      <c r="R327" s="48"/>
      <c r="S327" s="48"/>
      <c r="AG327" s="30">
        <v>0.87416393471220322</v>
      </c>
      <c r="AH327" s="48">
        <f t="shared" si="27"/>
        <v>0.64185913018179008</v>
      </c>
      <c r="AI327" s="48">
        <f t="shared" si="30"/>
        <v>0.61538461538461342</v>
      </c>
      <c r="AJ327" s="53">
        <f t="shared" si="28"/>
        <v>0.64185913018179008</v>
      </c>
    </row>
    <row r="328" spans="6:36" x14ac:dyDescent="0.3">
      <c r="F328" s="48">
        <v>322</v>
      </c>
      <c r="G328">
        <v>9.8635822626422925E-2</v>
      </c>
      <c r="H328" s="48">
        <f t="shared" si="29"/>
        <v>0.92652830828575916</v>
      </c>
      <c r="J328">
        <v>0.50227362895596184</v>
      </c>
      <c r="K328" s="48">
        <f t="shared" ref="K328:K391" si="31">-LN(J328)/$B$1</f>
        <v>0.27544409207589021</v>
      </c>
      <c r="L328" s="48"/>
      <c r="O328" s="48">
        <v>322</v>
      </c>
      <c r="P328" s="30">
        <v>1.2019724003616494</v>
      </c>
      <c r="Q328" s="48"/>
      <c r="R328" s="48"/>
      <c r="S328" s="48"/>
      <c r="AG328" s="30">
        <v>0.87817437302014045</v>
      </c>
      <c r="AH328" s="48">
        <f t="shared" ref="AH328:AH391" si="32">1-(EXP(-2.5*AG328)*(1+2.5*AG328))</f>
        <v>0.64431593923132513</v>
      </c>
      <c r="AI328" s="48">
        <f t="shared" si="30"/>
        <v>0.61730769230769034</v>
      </c>
      <c r="AJ328" s="53">
        <f t="shared" ref="AJ328:AJ391" si="33">1-EXP(-$B$1*AG328)*(POWER($B$1*AG328,0)/FACT(0)+POWER($B$1*AG328,1)/FACT(1))</f>
        <v>0.64431593923132513</v>
      </c>
    </row>
    <row r="329" spans="6:36" x14ac:dyDescent="0.3">
      <c r="F329" s="48">
        <v>323</v>
      </c>
      <c r="G329">
        <v>0.423902096621601</v>
      </c>
      <c r="H329" s="48">
        <f t="shared" ref="H329:H392" si="34">-LN(G329)/$B$1</f>
        <v>0.34330110184279777</v>
      </c>
      <c r="J329">
        <v>0.12161626026184881</v>
      </c>
      <c r="K329" s="48">
        <f t="shared" si="31"/>
        <v>0.84275383965242734</v>
      </c>
      <c r="L329" s="48"/>
      <c r="O329" s="48">
        <v>323</v>
      </c>
      <c r="P329" s="30">
        <v>1.1860549414952251</v>
      </c>
      <c r="Q329" s="48"/>
      <c r="R329" s="48"/>
      <c r="S329" s="48"/>
      <c r="AG329" s="30">
        <v>0.88127182318924402</v>
      </c>
      <c r="AH329" s="48">
        <f t="shared" si="32"/>
        <v>0.64620429239935906</v>
      </c>
      <c r="AI329" s="48">
        <f t="shared" si="30"/>
        <v>0.61923076923076725</v>
      </c>
      <c r="AJ329" s="53">
        <f t="shared" si="33"/>
        <v>0.64620429239935906</v>
      </c>
    </row>
    <row r="330" spans="6:36" x14ac:dyDescent="0.3">
      <c r="F330" s="48">
        <v>324</v>
      </c>
      <c r="G330">
        <v>0.44184698019348734</v>
      </c>
      <c r="H330" s="48">
        <f t="shared" si="34"/>
        <v>0.32671666220091888</v>
      </c>
      <c r="J330">
        <v>0.93856624042481762</v>
      </c>
      <c r="K330" s="48">
        <f t="shared" si="31"/>
        <v>2.5360737711898302E-2</v>
      </c>
      <c r="L330" s="48"/>
      <c r="O330" s="48">
        <v>324</v>
      </c>
      <c r="P330" s="30">
        <v>0.35207739991281717</v>
      </c>
      <c r="Q330" s="48"/>
      <c r="R330" s="48"/>
      <c r="S330" s="48"/>
      <c r="AG330" s="30">
        <v>0.88345293763798527</v>
      </c>
      <c r="AH330" s="48">
        <f t="shared" si="32"/>
        <v>0.6475292217587354</v>
      </c>
      <c r="AI330" s="48">
        <f t="shared" ref="AI330:AI393" si="35">AI329+1/520</f>
        <v>0.62115384615384417</v>
      </c>
      <c r="AJ330" s="53">
        <f t="shared" si="33"/>
        <v>0.6475292217587354</v>
      </c>
    </row>
    <row r="331" spans="6:36" x14ac:dyDescent="0.3">
      <c r="F331" s="48">
        <v>325</v>
      </c>
      <c r="G331">
        <v>0.21491134372997223</v>
      </c>
      <c r="H331" s="48">
        <f t="shared" si="34"/>
        <v>0.6150118762561545</v>
      </c>
      <c r="J331">
        <v>0.50733970152897734</v>
      </c>
      <c r="K331" s="48">
        <f t="shared" si="31"/>
        <v>0.27142979080655005</v>
      </c>
      <c r="L331" s="48"/>
      <c r="O331" s="48">
        <v>325</v>
      </c>
      <c r="P331" s="30">
        <v>0.88644166706270455</v>
      </c>
      <c r="Q331" s="48"/>
      <c r="R331" s="48"/>
      <c r="S331" s="48"/>
      <c r="AG331" s="30">
        <v>0.88644166706270455</v>
      </c>
      <c r="AH331" s="48">
        <f t="shared" si="32"/>
        <v>0.64933833102411631</v>
      </c>
      <c r="AI331" s="48">
        <f t="shared" si="35"/>
        <v>0.62307692307692109</v>
      </c>
      <c r="AJ331" s="53">
        <f t="shared" si="33"/>
        <v>0.64933833102411631</v>
      </c>
    </row>
    <row r="332" spans="6:36" x14ac:dyDescent="0.3">
      <c r="F332" s="48">
        <v>326</v>
      </c>
      <c r="G332">
        <v>0.49073763237403484</v>
      </c>
      <c r="H332" s="48">
        <f t="shared" si="34"/>
        <v>0.2847382590489706</v>
      </c>
      <c r="J332">
        <v>0.10913418988616597</v>
      </c>
      <c r="K332" s="48">
        <f t="shared" si="31"/>
        <v>0.88607082162479167</v>
      </c>
      <c r="L332" s="48"/>
      <c r="O332" s="48">
        <v>326</v>
      </c>
      <c r="P332" s="30">
        <v>1.1708090806737623</v>
      </c>
      <c r="Q332" s="48"/>
      <c r="R332" s="48"/>
      <c r="S332" s="48"/>
      <c r="AG332" s="30">
        <v>0.88774856565144811</v>
      </c>
      <c r="AH332" s="48">
        <f t="shared" si="32"/>
        <v>0.6501270836694093</v>
      </c>
      <c r="AI332" s="48">
        <f t="shared" si="35"/>
        <v>0.624999999999998</v>
      </c>
      <c r="AJ332" s="53">
        <f t="shared" si="33"/>
        <v>0.6501270836694093</v>
      </c>
    </row>
    <row r="333" spans="6:36" x14ac:dyDescent="0.3">
      <c r="F333" s="48">
        <v>327</v>
      </c>
      <c r="G333">
        <v>0.15097506637775812</v>
      </c>
      <c r="H333" s="48">
        <f t="shared" si="34"/>
        <v>0.75625623165107014</v>
      </c>
      <c r="J333">
        <v>0.77901547288430428</v>
      </c>
      <c r="K333" s="48">
        <f t="shared" si="31"/>
        <v>9.9889748325099142E-2</v>
      </c>
      <c r="L333" s="48"/>
      <c r="O333" s="48">
        <v>327</v>
      </c>
      <c r="P333" s="30">
        <v>0.85614597997616926</v>
      </c>
      <c r="Q333" s="48"/>
      <c r="R333" s="48"/>
      <c r="S333" s="48"/>
      <c r="AG333" s="30">
        <v>0.89007403290622134</v>
      </c>
      <c r="AH333" s="48">
        <f t="shared" si="32"/>
        <v>0.65152707566723744</v>
      </c>
      <c r="AI333" s="48">
        <f t="shared" si="35"/>
        <v>0.62692307692307492</v>
      </c>
      <c r="AJ333" s="53">
        <f t="shared" si="33"/>
        <v>0.65152707566723744</v>
      </c>
    </row>
    <row r="334" spans="6:36" x14ac:dyDescent="0.3">
      <c r="F334" s="48">
        <v>328</v>
      </c>
      <c r="G334">
        <v>0.38837855159154028</v>
      </c>
      <c r="H334" s="48">
        <f t="shared" si="34"/>
        <v>0.37830990662505853</v>
      </c>
      <c r="J334">
        <v>0.64378795739616079</v>
      </c>
      <c r="K334" s="48">
        <f t="shared" si="31"/>
        <v>0.17615434631877791</v>
      </c>
      <c r="L334" s="48"/>
      <c r="O334" s="48">
        <v>328</v>
      </c>
      <c r="P334" s="30">
        <v>0.55446425294383639</v>
      </c>
      <c r="Q334" s="48"/>
      <c r="R334" s="48"/>
      <c r="S334" s="48"/>
      <c r="AG334" s="30">
        <v>0.89198681651563427</v>
      </c>
      <c r="AH334" s="48">
        <f t="shared" si="32"/>
        <v>0.65267526747301674</v>
      </c>
      <c r="AI334" s="48">
        <f t="shared" si="35"/>
        <v>0.62884615384615183</v>
      </c>
      <c r="AJ334" s="53">
        <f t="shared" si="33"/>
        <v>0.65267526747301674</v>
      </c>
    </row>
    <row r="335" spans="6:36" x14ac:dyDescent="0.3">
      <c r="F335" s="48">
        <v>329</v>
      </c>
      <c r="G335">
        <v>0.478316599017304</v>
      </c>
      <c r="H335" s="48">
        <f t="shared" si="34"/>
        <v>0.29499296988052631</v>
      </c>
      <c r="J335">
        <v>2.5482955412457656E-2</v>
      </c>
      <c r="K335" s="48">
        <f t="shared" si="31"/>
        <v>1.4678981862018115</v>
      </c>
      <c r="L335" s="48"/>
      <c r="O335" s="48">
        <v>329</v>
      </c>
      <c r="P335" s="30">
        <v>1.7628911560823377</v>
      </c>
      <c r="Q335" s="48"/>
      <c r="R335" s="48"/>
      <c r="S335" s="48"/>
      <c r="AG335" s="30">
        <v>0.89248143280929049</v>
      </c>
      <c r="AH335" s="48">
        <f t="shared" si="32"/>
        <v>0.65297167987869875</v>
      </c>
      <c r="AI335" s="48">
        <f t="shared" si="35"/>
        <v>0.63076923076922875</v>
      </c>
      <c r="AJ335" s="53">
        <f t="shared" si="33"/>
        <v>0.65297167987869875</v>
      </c>
    </row>
    <row r="336" spans="6:36" x14ac:dyDescent="0.3">
      <c r="F336" s="48">
        <v>330</v>
      </c>
      <c r="G336">
        <v>0.93246253852961825</v>
      </c>
      <c r="H336" s="48">
        <f t="shared" si="34"/>
        <v>2.7970520571886294E-2</v>
      </c>
      <c r="J336">
        <v>0.65498825037385178</v>
      </c>
      <c r="K336" s="48">
        <f t="shared" si="31"/>
        <v>0.16925519274732442</v>
      </c>
      <c r="L336" s="48"/>
      <c r="O336" s="48">
        <v>330</v>
      </c>
      <c r="P336" s="30">
        <v>0.19722571331921071</v>
      </c>
      <c r="Q336" s="48"/>
      <c r="R336" s="48"/>
      <c r="S336" s="48"/>
      <c r="AG336" s="30">
        <v>0.90375604155681222</v>
      </c>
      <c r="AH336" s="48">
        <f t="shared" si="32"/>
        <v>0.65967356216741124</v>
      </c>
      <c r="AI336" s="48">
        <f t="shared" si="35"/>
        <v>0.63269230769230567</v>
      </c>
      <c r="AJ336" s="53">
        <f t="shared" si="33"/>
        <v>0.65967356216741124</v>
      </c>
    </row>
    <row r="337" spans="6:36" x14ac:dyDescent="0.3">
      <c r="F337" s="48">
        <v>331</v>
      </c>
      <c r="G337">
        <v>0.50709555345316937</v>
      </c>
      <c r="H337" s="48">
        <f t="shared" si="34"/>
        <v>0.27162232991977425</v>
      </c>
      <c r="J337">
        <v>0.83480330820642723</v>
      </c>
      <c r="K337" s="48">
        <f t="shared" si="31"/>
        <v>7.2223656365554972E-2</v>
      </c>
      <c r="L337" s="48"/>
      <c r="O337" s="48">
        <v>331</v>
      </c>
      <c r="P337" s="30">
        <v>0.34384598628532925</v>
      </c>
      <c r="Q337" s="48"/>
      <c r="R337" s="48"/>
      <c r="S337" s="48"/>
      <c r="AG337" s="30">
        <v>0.90622642668475084</v>
      </c>
      <c r="AH337" s="48">
        <f t="shared" si="32"/>
        <v>0.66112804093654054</v>
      </c>
      <c r="AI337" s="48">
        <f t="shared" si="35"/>
        <v>0.63461538461538258</v>
      </c>
      <c r="AJ337" s="53">
        <f t="shared" si="33"/>
        <v>0.66112804093654054</v>
      </c>
    </row>
    <row r="338" spans="6:36" x14ac:dyDescent="0.3">
      <c r="F338" s="48">
        <v>332</v>
      </c>
      <c r="G338">
        <v>0.14551225318155461</v>
      </c>
      <c r="H338" s="48">
        <f t="shared" si="34"/>
        <v>0.77099799264407931</v>
      </c>
      <c r="J338">
        <v>0.41438032166508987</v>
      </c>
      <c r="K338" s="48">
        <f t="shared" si="31"/>
        <v>0.35238843019751659</v>
      </c>
      <c r="L338" s="48"/>
      <c r="O338" s="48">
        <v>332</v>
      </c>
      <c r="P338" s="30">
        <v>1.123386422841596</v>
      </c>
      <c r="Q338" s="48"/>
      <c r="R338" s="48"/>
      <c r="S338" s="48"/>
      <c r="AG338" s="30">
        <v>0.91331743604520299</v>
      </c>
      <c r="AH338" s="48">
        <f t="shared" si="32"/>
        <v>0.66527518356507964</v>
      </c>
      <c r="AI338" s="48">
        <f t="shared" si="35"/>
        <v>0.6365384615384595</v>
      </c>
      <c r="AJ338" s="53">
        <f t="shared" si="33"/>
        <v>0.66527518356507964</v>
      </c>
    </row>
    <row r="339" spans="6:36" x14ac:dyDescent="0.3">
      <c r="F339" s="48">
        <v>333</v>
      </c>
      <c r="G339">
        <v>0.12323374126407666</v>
      </c>
      <c r="H339" s="48">
        <f t="shared" si="34"/>
        <v>0.83746895659304044</v>
      </c>
      <c r="J339">
        <v>0.84728537858211006</v>
      </c>
      <c r="K339" s="48">
        <f t="shared" si="31"/>
        <v>6.6287084963771753E-2</v>
      </c>
      <c r="L339" s="48"/>
      <c r="O339" s="48">
        <v>333</v>
      </c>
      <c r="P339" s="30">
        <v>0.90375604155681222</v>
      </c>
      <c r="Q339" s="48"/>
      <c r="R339" s="48"/>
      <c r="S339" s="48"/>
      <c r="AG339" s="30">
        <v>0.91459349861461647</v>
      </c>
      <c r="AH339" s="48">
        <f t="shared" si="32"/>
        <v>0.66601711283498</v>
      </c>
      <c r="AI339" s="48">
        <f t="shared" si="35"/>
        <v>0.63846153846153642</v>
      </c>
      <c r="AJ339" s="53">
        <f t="shared" si="33"/>
        <v>0.66601711283498</v>
      </c>
    </row>
    <row r="340" spans="6:36" x14ac:dyDescent="0.3">
      <c r="F340" s="48">
        <v>334</v>
      </c>
      <c r="G340">
        <v>7.1077608569597467E-2</v>
      </c>
      <c r="H340" s="48">
        <f t="shared" si="34"/>
        <v>1.0575931681884172</v>
      </c>
      <c r="J340">
        <v>0.9472334971160008</v>
      </c>
      <c r="K340" s="48">
        <f t="shared" si="31"/>
        <v>2.1683860449525545E-2</v>
      </c>
      <c r="L340" s="48"/>
      <c r="O340" s="48">
        <v>334</v>
      </c>
      <c r="P340" s="30">
        <v>1.0792770286379427</v>
      </c>
      <c r="Q340" s="48"/>
      <c r="R340" s="48"/>
      <c r="S340" s="48"/>
      <c r="AG340" s="30">
        <v>0.91581000274206181</v>
      </c>
      <c r="AH340" s="48">
        <f t="shared" si="32"/>
        <v>0.6667231747593364</v>
      </c>
      <c r="AI340" s="48">
        <f t="shared" si="35"/>
        <v>0.64038461538461333</v>
      </c>
      <c r="AJ340" s="53">
        <f t="shared" si="33"/>
        <v>0.6667231747593364</v>
      </c>
    </row>
    <row r="341" spans="6:36" x14ac:dyDescent="0.3">
      <c r="F341" s="48">
        <v>335</v>
      </c>
      <c r="G341">
        <v>0.40427869502853481</v>
      </c>
      <c r="H341" s="48">
        <f t="shared" si="34"/>
        <v>0.36226031986844892</v>
      </c>
      <c r="J341">
        <v>0.21073030793176062</v>
      </c>
      <c r="K341" s="48">
        <f t="shared" si="31"/>
        <v>0.62287044980479656</v>
      </c>
      <c r="L341" s="48"/>
      <c r="O341" s="48">
        <v>335</v>
      </c>
      <c r="P341" s="30">
        <v>0.98513076967324542</v>
      </c>
      <c r="Q341" s="48"/>
      <c r="R341" s="48"/>
      <c r="S341" s="48"/>
      <c r="AG341" s="30">
        <v>0.92511913859496187</v>
      </c>
      <c r="AH341" s="48">
        <f t="shared" si="32"/>
        <v>0.67208627649612795</v>
      </c>
      <c r="AI341" s="48">
        <f t="shared" si="35"/>
        <v>0.64230769230769025</v>
      </c>
      <c r="AJ341" s="53">
        <f t="shared" si="33"/>
        <v>0.67208627649612795</v>
      </c>
    </row>
    <row r="342" spans="6:36" x14ac:dyDescent="0.3">
      <c r="F342" s="48">
        <v>336</v>
      </c>
      <c r="G342">
        <v>0.91500595110934779</v>
      </c>
      <c r="H342" s="48">
        <f t="shared" si="34"/>
        <v>3.5529883913249558E-2</v>
      </c>
      <c r="J342">
        <v>0.95229956968901641</v>
      </c>
      <c r="K342" s="48">
        <f t="shared" si="31"/>
        <v>1.9550247858872043E-2</v>
      </c>
      <c r="L342" s="48"/>
      <c r="O342" s="48">
        <v>336</v>
      </c>
      <c r="P342" s="30">
        <v>5.50801317721216E-2</v>
      </c>
      <c r="Q342" s="48"/>
      <c r="R342" s="48"/>
      <c r="S342" s="48"/>
      <c r="AG342" s="30">
        <v>0.92840229742593128</v>
      </c>
      <c r="AH342" s="48">
        <f t="shared" si="32"/>
        <v>0.67396093441213567</v>
      </c>
      <c r="AI342" s="48">
        <f t="shared" si="35"/>
        <v>0.64423076923076716</v>
      </c>
      <c r="AJ342" s="53">
        <f t="shared" si="33"/>
        <v>0.67396093441213567</v>
      </c>
    </row>
    <row r="343" spans="6:36" x14ac:dyDescent="0.3">
      <c r="F343" s="48">
        <v>337</v>
      </c>
      <c r="G343">
        <v>0.23035370952482681</v>
      </c>
      <c r="H343" s="48">
        <f t="shared" si="34"/>
        <v>0.58725571354677719</v>
      </c>
      <c r="J343">
        <v>0.96493423261207922</v>
      </c>
      <c r="K343" s="48">
        <f t="shared" si="31"/>
        <v>1.4278133079700342E-2</v>
      </c>
      <c r="L343" s="48"/>
      <c r="O343" s="48">
        <v>337</v>
      </c>
      <c r="P343" s="30">
        <v>0.60153384662647758</v>
      </c>
      <c r="Q343" s="48"/>
      <c r="R343" s="48"/>
      <c r="S343" s="48"/>
      <c r="AG343" s="30">
        <v>0.92902486375942639</v>
      </c>
      <c r="AH343" s="48">
        <f t="shared" si="32"/>
        <v>0.67431542890526852</v>
      </c>
      <c r="AI343" s="48">
        <f t="shared" si="35"/>
        <v>0.64615384615384408</v>
      </c>
      <c r="AJ343" s="53">
        <f t="shared" si="33"/>
        <v>0.67431542890526852</v>
      </c>
    </row>
    <row r="344" spans="6:36" x14ac:dyDescent="0.3">
      <c r="F344" s="48">
        <v>338</v>
      </c>
      <c r="G344">
        <v>0.10638752403332621</v>
      </c>
      <c r="H344" s="48">
        <f t="shared" si="34"/>
        <v>0.89626678571016716</v>
      </c>
      <c r="J344">
        <v>0.21469771416364025</v>
      </c>
      <c r="K344" s="48">
        <f t="shared" si="31"/>
        <v>0.61540968832275778</v>
      </c>
      <c r="L344" s="48"/>
      <c r="O344" s="48">
        <v>338</v>
      </c>
      <c r="P344" s="30">
        <v>1.5116764740329249</v>
      </c>
      <c r="Q344" s="48"/>
      <c r="R344" s="48"/>
      <c r="S344" s="48"/>
      <c r="AG344" s="30">
        <v>0.93645868778391295</v>
      </c>
      <c r="AH344" s="48">
        <f t="shared" si="32"/>
        <v>0.67852408166996925</v>
      </c>
      <c r="AI344" s="48">
        <f t="shared" si="35"/>
        <v>0.648076923076921</v>
      </c>
      <c r="AJ344" s="53">
        <f t="shared" si="33"/>
        <v>0.67852408166996925</v>
      </c>
    </row>
    <row r="345" spans="6:36" x14ac:dyDescent="0.3">
      <c r="F345" s="48">
        <v>339</v>
      </c>
      <c r="G345">
        <v>0.41764580217902159</v>
      </c>
      <c r="H345" s="48">
        <f t="shared" si="34"/>
        <v>0.34924862755224179</v>
      </c>
      <c r="J345">
        <v>0.10376293221839046</v>
      </c>
      <c r="K345" s="48">
        <f t="shared" si="31"/>
        <v>0.90625859190045244</v>
      </c>
      <c r="L345" s="48"/>
      <c r="O345" s="48">
        <v>339</v>
      </c>
      <c r="P345" s="30">
        <v>1.2555072194526942</v>
      </c>
      <c r="Q345" s="48"/>
      <c r="R345" s="48"/>
      <c r="S345" s="48"/>
      <c r="AG345" s="30">
        <v>0.93972979911299437</v>
      </c>
      <c r="AH345" s="48">
        <f t="shared" si="32"/>
        <v>0.68036188531273145</v>
      </c>
      <c r="AI345" s="48">
        <f t="shared" si="35"/>
        <v>0.64999999999999791</v>
      </c>
      <c r="AJ345" s="53">
        <f t="shared" si="33"/>
        <v>0.68036188531273145</v>
      </c>
    </row>
    <row r="346" spans="6:36" x14ac:dyDescent="0.3">
      <c r="F346" s="48">
        <v>340</v>
      </c>
      <c r="G346">
        <v>0.94869838557084873</v>
      </c>
      <c r="H346" s="48">
        <f t="shared" si="34"/>
        <v>2.106574172501623E-2</v>
      </c>
      <c r="J346">
        <v>0.51683095797601242</v>
      </c>
      <c r="K346" s="48">
        <f t="shared" si="31"/>
        <v>0.26401577004140475</v>
      </c>
      <c r="L346" s="48"/>
      <c r="O346" s="48">
        <v>340</v>
      </c>
      <c r="P346" s="30">
        <v>0.28508151176642099</v>
      </c>
      <c r="Q346" s="48"/>
      <c r="R346" s="48"/>
      <c r="S346" s="48"/>
      <c r="AG346" s="30">
        <v>0.94185737013825488</v>
      </c>
      <c r="AH346" s="48">
        <f t="shared" si="32"/>
        <v>0.68155259216342023</v>
      </c>
      <c r="AI346" s="48">
        <f t="shared" si="35"/>
        <v>0.65192307692307483</v>
      </c>
      <c r="AJ346" s="53">
        <f t="shared" si="33"/>
        <v>0.68155259216342023</v>
      </c>
    </row>
    <row r="347" spans="6:36" x14ac:dyDescent="0.3">
      <c r="F347" s="48">
        <v>341</v>
      </c>
      <c r="G347">
        <v>0.6131168553727836</v>
      </c>
      <c r="H347" s="48">
        <f t="shared" si="34"/>
        <v>0.19567989301856151</v>
      </c>
      <c r="J347">
        <v>0.5501876888332774</v>
      </c>
      <c r="K347" s="48">
        <f t="shared" si="31"/>
        <v>0.23899832261793796</v>
      </c>
      <c r="L347" s="48"/>
      <c r="O347" s="48">
        <v>341</v>
      </c>
      <c r="P347" s="30">
        <v>0.43467821563649944</v>
      </c>
      <c r="Q347" s="48"/>
      <c r="R347" s="48"/>
      <c r="S347" s="48"/>
      <c r="AG347" s="30">
        <v>0.94311239070597819</v>
      </c>
      <c r="AH347" s="48">
        <f t="shared" si="32"/>
        <v>0.68225326506619455</v>
      </c>
      <c r="AI347" s="48">
        <f t="shared" si="35"/>
        <v>0.65384615384615175</v>
      </c>
      <c r="AJ347" s="53">
        <f t="shared" si="33"/>
        <v>0.68225326506619455</v>
      </c>
    </row>
    <row r="348" spans="6:36" x14ac:dyDescent="0.3">
      <c r="F348" s="48">
        <v>342</v>
      </c>
      <c r="G348">
        <v>0.39173558763389998</v>
      </c>
      <c r="H348" s="48">
        <f t="shared" si="34"/>
        <v>0.37486727525025454</v>
      </c>
      <c r="J348">
        <v>0.59297463911862547</v>
      </c>
      <c r="K348" s="48">
        <f t="shared" si="31"/>
        <v>0.20904145919355921</v>
      </c>
      <c r="L348" s="48"/>
      <c r="O348" s="48">
        <v>342</v>
      </c>
      <c r="P348" s="30">
        <v>0.58390873444381375</v>
      </c>
      <c r="Q348" s="48"/>
      <c r="R348" s="48"/>
      <c r="S348" s="48"/>
      <c r="AG348" s="30">
        <v>0.94493058406658903</v>
      </c>
      <c r="AH348" s="48">
        <f t="shared" si="32"/>
        <v>0.68326611175963103</v>
      </c>
      <c r="AI348" s="48">
        <f t="shared" si="35"/>
        <v>0.65576923076922866</v>
      </c>
      <c r="AJ348" s="53">
        <f t="shared" si="33"/>
        <v>0.68326611175963103</v>
      </c>
    </row>
    <row r="349" spans="6:36" x14ac:dyDescent="0.3">
      <c r="F349" s="48">
        <v>343</v>
      </c>
      <c r="G349">
        <v>0.60667744987334815</v>
      </c>
      <c r="H349" s="48">
        <f t="shared" si="34"/>
        <v>0.19990320528834504</v>
      </c>
      <c r="J349">
        <v>0.65456099124118783</v>
      </c>
      <c r="K349" s="48">
        <f t="shared" si="31"/>
        <v>0.16951620417583543</v>
      </c>
      <c r="L349" s="48"/>
      <c r="O349" s="48">
        <v>343</v>
      </c>
      <c r="P349" s="30">
        <v>0.3694194094641805</v>
      </c>
      <c r="Q349" s="48"/>
      <c r="R349" s="48"/>
      <c r="S349" s="48"/>
      <c r="AG349" s="30">
        <v>0.94697505244881142</v>
      </c>
      <c r="AH349" s="48">
        <f t="shared" si="32"/>
        <v>0.68440184082810318</v>
      </c>
      <c r="AI349" s="48">
        <f t="shared" si="35"/>
        <v>0.65769230769230558</v>
      </c>
      <c r="AJ349" s="53">
        <f t="shared" si="33"/>
        <v>0.68440184082810318</v>
      </c>
    </row>
    <row r="350" spans="6:36" x14ac:dyDescent="0.3">
      <c r="F350" s="48">
        <v>344</v>
      </c>
      <c r="G350">
        <v>0.20917386394848475</v>
      </c>
      <c r="H350" s="48">
        <f t="shared" si="34"/>
        <v>0.62583579516833188</v>
      </c>
      <c r="J350">
        <v>0.54390087588122193</v>
      </c>
      <c r="K350" s="48">
        <f t="shared" si="31"/>
        <v>0.24359530487308753</v>
      </c>
      <c r="L350" s="48"/>
      <c r="O350" s="48">
        <v>344</v>
      </c>
      <c r="P350" s="30">
        <v>0.86943110004141944</v>
      </c>
      <c r="Q350" s="48"/>
      <c r="R350" s="48"/>
      <c r="S350" s="48"/>
      <c r="AG350" s="30">
        <v>0.94726316654017517</v>
      </c>
      <c r="AH350" s="48">
        <f t="shared" si="32"/>
        <v>0.6845616227388388</v>
      </c>
      <c r="AI350" s="48">
        <f t="shared" si="35"/>
        <v>0.65961538461538249</v>
      </c>
      <c r="AJ350" s="53">
        <f t="shared" si="33"/>
        <v>0.6845616227388388</v>
      </c>
    </row>
    <row r="351" spans="6:36" x14ac:dyDescent="0.3">
      <c r="F351" s="48">
        <v>345</v>
      </c>
      <c r="G351">
        <v>0.46012756736960969</v>
      </c>
      <c r="H351" s="48">
        <f t="shared" si="34"/>
        <v>0.31050060303058613</v>
      </c>
      <c r="J351">
        <v>0.22156437879573962</v>
      </c>
      <c r="K351" s="48">
        <f t="shared" si="31"/>
        <v>0.60281683301461686</v>
      </c>
      <c r="L351" s="48"/>
      <c r="O351" s="48">
        <v>345</v>
      </c>
      <c r="P351" s="30">
        <v>0.91331743604520299</v>
      </c>
      <c r="Q351" s="48"/>
      <c r="R351" s="48"/>
      <c r="S351" s="48"/>
      <c r="AG351" s="30">
        <v>0.94762718367715848</v>
      </c>
      <c r="AH351" s="48">
        <f t="shared" si="32"/>
        <v>0.68476340380346068</v>
      </c>
      <c r="AI351" s="48">
        <f t="shared" si="35"/>
        <v>0.66153846153845941</v>
      </c>
      <c r="AJ351" s="53">
        <f t="shared" si="33"/>
        <v>0.68476340380346068</v>
      </c>
    </row>
    <row r="352" spans="6:36" x14ac:dyDescent="0.3">
      <c r="F352" s="48">
        <v>346</v>
      </c>
      <c r="G352">
        <v>0.63106173894466999</v>
      </c>
      <c r="H352" s="48">
        <f t="shared" si="34"/>
        <v>0.18414063128349817</v>
      </c>
      <c r="J352">
        <v>0.94778283028656884</v>
      </c>
      <c r="K352" s="48">
        <f t="shared" si="31"/>
        <v>2.1451953978636938E-2</v>
      </c>
      <c r="L352" s="48"/>
      <c r="O352" s="48">
        <v>346</v>
      </c>
      <c r="P352" s="30">
        <v>0.20559258526213511</v>
      </c>
      <c r="Q352" s="48"/>
      <c r="R352" s="48"/>
      <c r="S352" s="48"/>
      <c r="AG352" s="30">
        <v>0.94866892429918326</v>
      </c>
      <c r="AH352" s="48">
        <f t="shared" si="32"/>
        <v>0.68534027270129561</v>
      </c>
      <c r="AI352" s="48">
        <f t="shared" si="35"/>
        <v>0.66346153846153633</v>
      </c>
      <c r="AJ352" s="53">
        <f t="shared" si="33"/>
        <v>0.68534027270129561</v>
      </c>
    </row>
    <row r="353" spans="6:36" x14ac:dyDescent="0.3">
      <c r="F353" s="48">
        <v>347</v>
      </c>
      <c r="G353">
        <v>0.54957731864375747</v>
      </c>
      <c r="H353" s="48">
        <f t="shared" si="34"/>
        <v>0.23944232310752628</v>
      </c>
      <c r="J353">
        <v>0.60240485854670855</v>
      </c>
      <c r="K353" s="48">
        <f t="shared" si="31"/>
        <v>0.20273021488495857</v>
      </c>
      <c r="L353" s="48"/>
      <c r="O353" s="48">
        <v>347</v>
      </c>
      <c r="P353" s="30">
        <v>0.44217253799248485</v>
      </c>
      <c r="Q353" s="48"/>
      <c r="R353" s="48"/>
      <c r="S353" s="48"/>
      <c r="AG353" s="30">
        <v>0.95047067070038438</v>
      </c>
      <c r="AH353" s="48">
        <f t="shared" si="32"/>
        <v>0.68633594935288877</v>
      </c>
      <c r="AI353" s="48">
        <f t="shared" si="35"/>
        <v>0.66538461538461324</v>
      </c>
      <c r="AJ353" s="53">
        <f t="shared" si="33"/>
        <v>0.68633594935288877</v>
      </c>
    </row>
    <row r="354" spans="6:36" x14ac:dyDescent="0.3">
      <c r="F354" s="48">
        <v>348</v>
      </c>
      <c r="G354">
        <v>0.39210180974761194</v>
      </c>
      <c r="H354" s="48">
        <f t="shared" si="34"/>
        <v>0.37449350166753637</v>
      </c>
      <c r="J354">
        <v>0.30634479812005982</v>
      </c>
      <c r="K354" s="48">
        <f t="shared" si="31"/>
        <v>0.47321760805620194</v>
      </c>
      <c r="L354" s="48"/>
      <c r="O354" s="48">
        <v>348</v>
      </c>
      <c r="P354" s="30">
        <v>0.84771110972373831</v>
      </c>
      <c r="Q354" s="48"/>
      <c r="R354" s="48"/>
      <c r="S354" s="48"/>
      <c r="AG354" s="30">
        <v>0.95477479496239714</v>
      </c>
      <c r="AH354" s="48">
        <f t="shared" si="32"/>
        <v>0.68870398973800295</v>
      </c>
      <c r="AI354" s="48">
        <f t="shared" si="35"/>
        <v>0.66730769230769016</v>
      </c>
      <c r="AJ354" s="53">
        <f t="shared" si="33"/>
        <v>0.68870398973800295</v>
      </c>
    </row>
    <row r="355" spans="6:36" x14ac:dyDescent="0.3">
      <c r="F355" s="48">
        <v>349</v>
      </c>
      <c r="G355">
        <v>0.89419232764671774</v>
      </c>
      <c r="H355" s="48">
        <f t="shared" si="34"/>
        <v>4.4733758140090077E-2</v>
      </c>
      <c r="J355">
        <v>0.18848231452375866</v>
      </c>
      <c r="K355" s="48">
        <f t="shared" si="31"/>
        <v>0.66750043946030879</v>
      </c>
      <c r="L355" s="48"/>
      <c r="O355" s="48">
        <v>349</v>
      </c>
      <c r="P355" s="30">
        <v>0.71223419760039886</v>
      </c>
      <c r="Q355" s="48"/>
      <c r="R355" s="48"/>
      <c r="S355" s="48"/>
      <c r="AG355" s="30">
        <v>0.95581553037919398</v>
      </c>
      <c r="AH355" s="48">
        <f t="shared" si="32"/>
        <v>0.68927436332464598</v>
      </c>
      <c r="AI355" s="48">
        <f t="shared" si="35"/>
        <v>0.66923076923076708</v>
      </c>
      <c r="AJ355" s="53">
        <f t="shared" si="33"/>
        <v>0.68927436332464598</v>
      </c>
    </row>
    <row r="356" spans="6:36" x14ac:dyDescent="0.3">
      <c r="F356" s="48">
        <v>350</v>
      </c>
      <c r="G356">
        <v>0.32764671773430587</v>
      </c>
      <c r="H356" s="48">
        <f t="shared" si="34"/>
        <v>0.44632773245756835</v>
      </c>
      <c r="J356">
        <v>6.7384868923001801E-2</v>
      </c>
      <c r="K356" s="48">
        <f t="shared" si="31"/>
        <v>1.0789339131833591</v>
      </c>
      <c r="L356" s="48"/>
      <c r="O356" s="48">
        <v>350</v>
      </c>
      <c r="P356" s="30">
        <v>1.5252616456409274</v>
      </c>
      <c r="Q356" s="48"/>
      <c r="R356" s="48"/>
      <c r="S356" s="48"/>
      <c r="AG356" s="30">
        <v>0.95590084214009818</v>
      </c>
      <c r="AH356" s="48">
        <f t="shared" si="32"/>
        <v>0.68932108006670156</v>
      </c>
      <c r="AI356" s="48">
        <f t="shared" si="35"/>
        <v>0.67115384615384399</v>
      </c>
      <c r="AJ356" s="53">
        <f t="shared" si="33"/>
        <v>0.68932108006670156</v>
      </c>
    </row>
    <row r="357" spans="6:36" x14ac:dyDescent="0.3">
      <c r="F357" s="48">
        <v>351</v>
      </c>
      <c r="G357">
        <v>0.62166203802606279</v>
      </c>
      <c r="H357" s="48">
        <f t="shared" si="34"/>
        <v>0.19014347245381297</v>
      </c>
      <c r="J357">
        <v>0.83275856807153537</v>
      </c>
      <c r="K357" s="48">
        <f t="shared" si="31"/>
        <v>7.3204605229285666E-2</v>
      </c>
      <c r="L357" s="48"/>
      <c r="O357" s="48">
        <v>351</v>
      </c>
      <c r="P357" s="30">
        <v>0.26334807768309865</v>
      </c>
      <c r="Q357" s="48"/>
      <c r="R357" s="48"/>
      <c r="S357" s="48"/>
      <c r="AG357" s="30">
        <v>0.95592086194700832</v>
      </c>
      <c r="AH357" s="48">
        <f t="shared" si="32"/>
        <v>0.68933204207870225</v>
      </c>
      <c r="AI357" s="48">
        <f t="shared" si="35"/>
        <v>0.67307692307692091</v>
      </c>
      <c r="AJ357" s="53">
        <f t="shared" si="33"/>
        <v>0.68933204207870225</v>
      </c>
    </row>
    <row r="358" spans="6:36" x14ac:dyDescent="0.3">
      <c r="F358" s="48">
        <v>352</v>
      </c>
      <c r="G358">
        <v>0.21558275093844417</v>
      </c>
      <c r="H358" s="48">
        <f t="shared" si="34"/>
        <v>0.61376417922863513</v>
      </c>
      <c r="J358">
        <v>0.89645069734794147</v>
      </c>
      <c r="K358" s="48">
        <f t="shared" si="31"/>
        <v>4.3724792816630484E-2</v>
      </c>
      <c r="L358" s="48"/>
      <c r="O358" s="48">
        <v>352</v>
      </c>
      <c r="P358" s="30">
        <v>0.65748897204526557</v>
      </c>
      <c r="Q358" s="48"/>
      <c r="R358" s="48"/>
      <c r="S358" s="48"/>
      <c r="AG358" s="30">
        <v>0.95870231673276041</v>
      </c>
      <c r="AH358" s="48">
        <f t="shared" si="32"/>
        <v>0.69085195123229193</v>
      </c>
      <c r="AI358" s="48">
        <f t="shared" si="35"/>
        <v>0.67499999999999782</v>
      </c>
      <c r="AJ358" s="53">
        <f t="shared" si="33"/>
        <v>0.69085195123229193</v>
      </c>
    </row>
    <row r="359" spans="6:36" x14ac:dyDescent="0.3">
      <c r="F359" s="48">
        <v>353</v>
      </c>
      <c r="G359">
        <v>0.72811059907834097</v>
      </c>
      <c r="H359" s="48">
        <f t="shared" si="34"/>
        <v>0.12692092820539713</v>
      </c>
      <c r="J359">
        <v>0.42854091006195255</v>
      </c>
      <c r="K359" s="48">
        <f t="shared" si="31"/>
        <v>0.33894762911127591</v>
      </c>
      <c r="L359" s="48"/>
      <c r="O359" s="48">
        <v>353</v>
      </c>
      <c r="P359" s="30">
        <v>0.46586855731667304</v>
      </c>
      <c r="Q359" s="48"/>
      <c r="R359" s="48"/>
      <c r="S359" s="48"/>
      <c r="AG359" s="30">
        <v>0.95939271600933618</v>
      </c>
      <c r="AH359" s="48">
        <f t="shared" si="32"/>
        <v>0.69122826305967999</v>
      </c>
      <c r="AI359" s="48">
        <f t="shared" si="35"/>
        <v>0.67692307692307474</v>
      </c>
      <c r="AJ359" s="53">
        <f t="shared" si="33"/>
        <v>0.69122826305967999</v>
      </c>
    </row>
    <row r="360" spans="6:36" x14ac:dyDescent="0.3">
      <c r="F360" s="48">
        <v>354</v>
      </c>
      <c r="G360">
        <v>0.64125492110965299</v>
      </c>
      <c r="H360" s="48">
        <f t="shared" si="34"/>
        <v>0.1777312833126127</v>
      </c>
      <c r="J360">
        <v>0.75579088717307041</v>
      </c>
      <c r="K360" s="48">
        <f t="shared" si="31"/>
        <v>0.11199621813321833</v>
      </c>
      <c r="L360" s="48"/>
      <c r="O360" s="48">
        <v>354</v>
      </c>
      <c r="P360" s="30">
        <v>0.28972750144583104</v>
      </c>
      <c r="Q360" s="48"/>
      <c r="R360" s="48"/>
      <c r="S360" s="48"/>
      <c r="AG360" s="30">
        <v>0.96235462667310845</v>
      </c>
      <c r="AH360" s="48">
        <f t="shared" si="32"/>
        <v>0.69283840105778616</v>
      </c>
      <c r="AI360" s="48">
        <f t="shared" si="35"/>
        <v>0.67884615384615166</v>
      </c>
      <c r="AJ360" s="53">
        <f t="shared" si="33"/>
        <v>0.69283840105778616</v>
      </c>
    </row>
    <row r="361" spans="6:36" x14ac:dyDescent="0.3">
      <c r="F361" s="48">
        <v>355</v>
      </c>
      <c r="G361">
        <v>4.9317911313211463E-2</v>
      </c>
      <c r="H361" s="48">
        <f t="shared" si="34"/>
        <v>1.2037871805097373</v>
      </c>
      <c r="J361">
        <v>0.22342600787377545</v>
      </c>
      <c r="K361" s="48">
        <f t="shared" si="31"/>
        <v>0.59946999228349651</v>
      </c>
      <c r="L361" s="48"/>
      <c r="O361" s="48">
        <v>355</v>
      </c>
      <c r="P361" s="30">
        <v>1.8032571727932338</v>
      </c>
      <c r="Q361" s="48"/>
      <c r="R361" s="48"/>
      <c r="S361" s="48"/>
      <c r="AG361" s="30">
        <v>0.96553657145968119</v>
      </c>
      <c r="AH361" s="48">
        <f t="shared" si="32"/>
        <v>0.69456040737411029</v>
      </c>
      <c r="AI361" s="48">
        <f t="shared" si="35"/>
        <v>0.68076923076922857</v>
      </c>
      <c r="AJ361" s="53">
        <f t="shared" si="33"/>
        <v>0.69456040737411029</v>
      </c>
    </row>
    <row r="362" spans="6:36" x14ac:dyDescent="0.3">
      <c r="F362" s="48">
        <v>356</v>
      </c>
      <c r="G362">
        <v>0.38389233069856871</v>
      </c>
      <c r="H362" s="48">
        <f t="shared" si="34"/>
        <v>0.38295726180660461</v>
      </c>
      <c r="J362">
        <v>0.31186864833521533</v>
      </c>
      <c r="K362" s="48">
        <f t="shared" si="31"/>
        <v>0.4660692714972699</v>
      </c>
      <c r="L362" s="48"/>
      <c r="O362" s="48">
        <v>356</v>
      </c>
      <c r="P362" s="30">
        <v>0.84902653330387445</v>
      </c>
      <c r="Q362" s="48"/>
      <c r="R362" s="48"/>
      <c r="S362" s="48"/>
      <c r="AG362" s="30">
        <v>0.96787848569256518</v>
      </c>
      <c r="AH362" s="48">
        <f t="shared" si="32"/>
        <v>0.69582269070731351</v>
      </c>
      <c r="AI362" s="48">
        <f t="shared" si="35"/>
        <v>0.68269230769230549</v>
      </c>
      <c r="AJ362" s="53">
        <f t="shared" si="33"/>
        <v>0.69582269070731351</v>
      </c>
    </row>
    <row r="363" spans="6:36" x14ac:dyDescent="0.3">
      <c r="F363" s="48">
        <v>357</v>
      </c>
      <c r="G363">
        <v>0.19919431134983367</v>
      </c>
      <c r="H363" s="48">
        <f t="shared" si="34"/>
        <v>0.64538979668806662</v>
      </c>
      <c r="J363">
        <v>0.55449079866939299</v>
      </c>
      <c r="K363" s="48">
        <f t="shared" si="31"/>
        <v>0.23588202650117734</v>
      </c>
      <c r="L363" s="48"/>
      <c r="O363" s="48">
        <v>357</v>
      </c>
      <c r="P363" s="30">
        <v>0.88127182318924402</v>
      </c>
      <c r="Q363" s="48"/>
      <c r="R363" s="48"/>
      <c r="S363" s="48"/>
      <c r="AG363" s="30">
        <v>0.97154976321262909</v>
      </c>
      <c r="AH363" s="48">
        <f t="shared" si="32"/>
        <v>0.69779278715256654</v>
      </c>
      <c r="AI363" s="48">
        <f t="shared" si="35"/>
        <v>0.68461538461538241</v>
      </c>
      <c r="AJ363" s="53">
        <f t="shared" si="33"/>
        <v>0.69779278715256654</v>
      </c>
    </row>
    <row r="364" spans="6:36" x14ac:dyDescent="0.3">
      <c r="F364" s="48">
        <v>358</v>
      </c>
      <c r="G364">
        <v>0.3095187231055635</v>
      </c>
      <c r="H364" s="48">
        <f t="shared" si="34"/>
        <v>0.46909467760016782</v>
      </c>
      <c r="J364">
        <v>0.85692922757652512</v>
      </c>
      <c r="K364" s="48">
        <f t="shared" si="31"/>
        <v>6.1759978154156181E-2</v>
      </c>
      <c r="L364" s="48"/>
      <c r="O364" s="48">
        <v>358</v>
      </c>
      <c r="P364" s="30">
        <v>0.530854655754324</v>
      </c>
      <c r="Q364" s="48"/>
      <c r="R364" s="48"/>
      <c r="S364" s="48"/>
      <c r="AG364" s="30">
        <v>0.9761128940111794</v>
      </c>
      <c r="AH364" s="48">
        <f t="shared" si="32"/>
        <v>0.70022668959466272</v>
      </c>
      <c r="AI364" s="48">
        <f t="shared" si="35"/>
        <v>0.68653846153845932</v>
      </c>
      <c r="AJ364" s="53">
        <f t="shared" si="33"/>
        <v>0.70022668959466272</v>
      </c>
    </row>
    <row r="365" spans="6:36" x14ac:dyDescent="0.3">
      <c r="F365" s="48">
        <v>359</v>
      </c>
      <c r="G365">
        <v>0.7704092532120731</v>
      </c>
      <c r="H365" s="48">
        <f t="shared" si="34"/>
        <v>0.10433336306050152</v>
      </c>
      <c r="J365">
        <v>0.69615771965697193</v>
      </c>
      <c r="K365" s="48">
        <f t="shared" si="31"/>
        <v>0.14487161424681813</v>
      </c>
      <c r="L365" s="48"/>
      <c r="O365" s="48">
        <v>359</v>
      </c>
      <c r="P365" s="30">
        <v>0.24920497730731966</v>
      </c>
      <c r="Q365" s="48"/>
      <c r="R365" s="48"/>
      <c r="S365" s="48"/>
      <c r="AG365" s="30">
        <v>0.98026872615364735</v>
      </c>
      <c r="AH365" s="48">
        <f t="shared" si="32"/>
        <v>0.70242913307172805</v>
      </c>
      <c r="AI365" s="48">
        <f t="shared" si="35"/>
        <v>0.68846153846153624</v>
      </c>
      <c r="AJ365" s="53">
        <f t="shared" si="33"/>
        <v>0.70242913307172805</v>
      </c>
    </row>
    <row r="366" spans="6:36" x14ac:dyDescent="0.3">
      <c r="F366" s="48">
        <v>360</v>
      </c>
      <c r="G366">
        <v>0.13095492416150395</v>
      </c>
      <c r="H366" s="48">
        <f t="shared" si="34"/>
        <v>0.81316084214554374</v>
      </c>
      <c r="J366">
        <v>0.92675557725760671</v>
      </c>
      <c r="K366" s="48">
        <f t="shared" si="31"/>
        <v>3.0426167554912731E-2</v>
      </c>
      <c r="L366" s="48"/>
      <c r="O366" s="48">
        <v>360</v>
      </c>
      <c r="P366" s="30">
        <v>0.84358700970045652</v>
      </c>
      <c r="Q366" s="48"/>
      <c r="R366" s="48"/>
      <c r="S366" s="48"/>
      <c r="AG366" s="30">
        <v>0.98055304188883285</v>
      </c>
      <c r="AH366" s="48">
        <f t="shared" si="32"/>
        <v>0.70257931630384118</v>
      </c>
      <c r="AI366" s="48">
        <f t="shared" si="35"/>
        <v>0.69038461538461315</v>
      </c>
      <c r="AJ366" s="53">
        <f t="shared" si="33"/>
        <v>0.70257931630384118</v>
      </c>
    </row>
    <row r="367" spans="6:36" x14ac:dyDescent="0.3">
      <c r="F367" s="48">
        <v>361</v>
      </c>
      <c r="G367">
        <v>0.96365245521408738</v>
      </c>
      <c r="H367" s="48">
        <f t="shared" si="34"/>
        <v>1.4809829205080321E-2</v>
      </c>
      <c r="J367">
        <v>0.52662739951780757</v>
      </c>
      <c r="K367" s="48">
        <f t="shared" si="31"/>
        <v>0.25650480091455663</v>
      </c>
      <c r="L367" s="48"/>
      <c r="O367" s="48">
        <v>361</v>
      </c>
      <c r="P367" s="30">
        <v>0.27131463011963697</v>
      </c>
      <c r="Q367" s="48"/>
      <c r="R367" s="48"/>
      <c r="S367" s="48"/>
      <c r="AG367" s="30">
        <v>0.98211970663697756</v>
      </c>
      <c r="AH367" s="48">
        <f t="shared" si="32"/>
        <v>0.70340573780192828</v>
      </c>
      <c r="AI367" s="48">
        <f t="shared" si="35"/>
        <v>0.69230769230769007</v>
      </c>
      <c r="AJ367" s="53">
        <f t="shared" si="33"/>
        <v>0.70340573780192828</v>
      </c>
    </row>
    <row r="368" spans="6:36" x14ac:dyDescent="0.3">
      <c r="F368" s="48">
        <v>362</v>
      </c>
      <c r="G368">
        <v>0.79033783989989925</v>
      </c>
      <c r="H368" s="48">
        <f t="shared" si="34"/>
        <v>9.411791179696434E-2</v>
      </c>
      <c r="J368">
        <v>0.74224066896572771</v>
      </c>
      <c r="K368" s="48">
        <f t="shared" si="31"/>
        <v>0.11923269467982682</v>
      </c>
      <c r="L368" s="48"/>
      <c r="O368" s="48">
        <v>362</v>
      </c>
      <c r="P368" s="30">
        <v>0.21335060647679116</v>
      </c>
      <c r="Q368" s="48"/>
      <c r="R368" s="48"/>
      <c r="S368" s="48"/>
      <c r="AG368" s="30">
        <v>0.98431762533203404</v>
      </c>
      <c r="AH368" s="48">
        <f t="shared" si="32"/>
        <v>0.70456191860506023</v>
      </c>
      <c r="AI368" s="48">
        <f t="shared" si="35"/>
        <v>0.69423076923076699</v>
      </c>
      <c r="AJ368" s="53">
        <f t="shared" si="33"/>
        <v>0.70456191860506023</v>
      </c>
    </row>
    <row r="369" spans="6:36" x14ac:dyDescent="0.3">
      <c r="F369" s="48">
        <v>363</v>
      </c>
      <c r="G369">
        <v>0.63249610889004182</v>
      </c>
      <c r="H369" s="48">
        <f t="shared" si="34"/>
        <v>0.18323248414075527</v>
      </c>
      <c r="J369">
        <v>0.8792077394940031</v>
      </c>
      <c r="K369" s="48">
        <f t="shared" si="31"/>
        <v>5.1493629219720581E-2</v>
      </c>
      <c r="L369" s="48"/>
      <c r="O369" s="48">
        <v>363</v>
      </c>
      <c r="P369" s="30">
        <v>0.23472611336047586</v>
      </c>
      <c r="Q369" s="48"/>
      <c r="R369" s="48"/>
      <c r="S369" s="48"/>
      <c r="AG369" s="30">
        <v>0.98513076967324542</v>
      </c>
      <c r="AH369" s="48">
        <f t="shared" si="32"/>
        <v>0.70498870598842678</v>
      </c>
      <c r="AI369" s="48">
        <f t="shared" si="35"/>
        <v>0.6961538461538439</v>
      </c>
      <c r="AJ369" s="53">
        <f t="shared" si="33"/>
        <v>0.70498870598842678</v>
      </c>
    </row>
    <row r="370" spans="6:36" x14ac:dyDescent="0.3">
      <c r="F370" s="48">
        <v>364</v>
      </c>
      <c r="G370">
        <v>0.75029755546739096</v>
      </c>
      <c r="H370" s="48">
        <f t="shared" si="34"/>
        <v>0.11491416420373765</v>
      </c>
      <c r="J370">
        <v>0.12823877681814019</v>
      </c>
      <c r="K370" s="48">
        <f t="shared" si="31"/>
        <v>0.82154452358017527</v>
      </c>
      <c r="L370" s="48"/>
      <c r="O370" s="48">
        <v>364</v>
      </c>
      <c r="P370" s="30">
        <v>0.93645868778391295</v>
      </c>
      <c r="Q370" s="48"/>
      <c r="R370" s="48"/>
      <c r="S370" s="48"/>
      <c r="AG370" s="30">
        <v>0.98550022199783127</v>
      </c>
      <c r="AH370" s="48">
        <f t="shared" si="32"/>
        <v>0.70518244676209507</v>
      </c>
      <c r="AI370" s="48">
        <f t="shared" si="35"/>
        <v>0.69807692307692082</v>
      </c>
      <c r="AJ370" s="53">
        <f t="shared" si="33"/>
        <v>0.70518244676209507</v>
      </c>
    </row>
    <row r="371" spans="6:36" x14ac:dyDescent="0.3">
      <c r="F371" s="48">
        <v>365</v>
      </c>
      <c r="G371">
        <v>0.1316263313699759</v>
      </c>
      <c r="H371" s="48">
        <f t="shared" si="34"/>
        <v>0.81111527748301637</v>
      </c>
      <c r="J371">
        <v>0.8673665578173162</v>
      </c>
      <c r="K371" s="48">
        <f t="shared" si="31"/>
        <v>5.6917441133973498E-2</v>
      </c>
      <c r="L371" s="48"/>
      <c r="O371" s="48">
        <v>365</v>
      </c>
      <c r="P371" s="30">
        <v>0.86803271861698983</v>
      </c>
      <c r="Q371" s="48"/>
      <c r="R371" s="48"/>
      <c r="S371" s="48"/>
      <c r="AG371" s="30">
        <v>0.98941949880855917</v>
      </c>
      <c r="AH371" s="48">
        <f t="shared" si="32"/>
        <v>0.7072311771762545</v>
      </c>
      <c r="AI371" s="48">
        <f t="shared" si="35"/>
        <v>0.69999999999999774</v>
      </c>
      <c r="AJ371" s="53">
        <f t="shared" si="33"/>
        <v>0.7072311771762545</v>
      </c>
    </row>
    <row r="372" spans="6:36" x14ac:dyDescent="0.3">
      <c r="F372" s="48">
        <v>366</v>
      </c>
      <c r="G372">
        <v>0.28086184270760217</v>
      </c>
      <c r="H372" s="48">
        <f t="shared" si="34"/>
        <v>0.50795695740661073</v>
      </c>
      <c r="J372">
        <v>0.29227576525162513</v>
      </c>
      <c r="K372" s="48">
        <f t="shared" si="31"/>
        <v>0.49202300833350582</v>
      </c>
      <c r="L372" s="48"/>
      <c r="O372" s="48">
        <v>366</v>
      </c>
      <c r="P372" s="30">
        <v>0.99997996574011649</v>
      </c>
      <c r="Q372" s="48"/>
      <c r="R372" s="48"/>
      <c r="S372" s="48"/>
      <c r="AG372" s="30">
        <v>0.98960813703739536</v>
      </c>
      <c r="AH372" s="48">
        <f t="shared" si="32"/>
        <v>0.70732948330955003</v>
      </c>
      <c r="AI372" s="48">
        <f t="shared" si="35"/>
        <v>0.70192307692307465</v>
      </c>
      <c r="AJ372" s="53">
        <f t="shared" si="33"/>
        <v>0.70732948330955003</v>
      </c>
    </row>
    <row r="373" spans="6:36" x14ac:dyDescent="0.3">
      <c r="F373" s="48">
        <v>367</v>
      </c>
      <c r="G373">
        <v>0.96057008575701164</v>
      </c>
      <c r="H373" s="48">
        <f t="shared" si="34"/>
        <v>1.6091332577134382E-2</v>
      </c>
      <c r="J373">
        <v>0.28763695181127352</v>
      </c>
      <c r="K373" s="48">
        <f t="shared" si="31"/>
        <v>0.49842247121566896</v>
      </c>
      <c r="L373" s="48"/>
      <c r="O373" s="48">
        <v>367</v>
      </c>
      <c r="P373" s="30">
        <v>0.51451380379280331</v>
      </c>
      <c r="Q373" s="48"/>
      <c r="R373" s="48"/>
      <c r="S373" s="48"/>
      <c r="AG373" s="30">
        <v>0.99019733141538269</v>
      </c>
      <c r="AH373" s="48">
        <f t="shared" si="32"/>
        <v>0.70763635576274653</v>
      </c>
      <c r="AI373" s="48">
        <f t="shared" si="35"/>
        <v>0.70384615384615157</v>
      </c>
      <c r="AJ373" s="53">
        <f t="shared" si="33"/>
        <v>0.70763635576274653</v>
      </c>
    </row>
    <row r="374" spans="6:36" x14ac:dyDescent="0.3">
      <c r="F374" s="48">
        <v>368</v>
      </c>
      <c r="G374">
        <v>1.7395550401318401E-2</v>
      </c>
      <c r="H374" s="48">
        <f t="shared" si="34"/>
        <v>1.6206163318107152</v>
      </c>
      <c r="J374">
        <v>0.4009521774956511</v>
      </c>
      <c r="K374" s="48">
        <f t="shared" si="31"/>
        <v>0.36556524676118624</v>
      </c>
      <c r="L374" s="48"/>
      <c r="O374" s="48">
        <v>368</v>
      </c>
      <c r="P374" s="30">
        <v>1.9861815785719015</v>
      </c>
      <c r="Q374" s="48"/>
      <c r="R374" s="48"/>
      <c r="S374" s="48"/>
      <c r="AG374" s="30">
        <v>0.99397693523603226</v>
      </c>
      <c r="AH374" s="48">
        <f t="shared" si="32"/>
        <v>0.70959850261379442</v>
      </c>
      <c r="AI374" s="48">
        <f t="shared" si="35"/>
        <v>0.70576923076922848</v>
      </c>
      <c r="AJ374" s="53">
        <f t="shared" si="33"/>
        <v>0.70959850261379442</v>
      </c>
    </row>
    <row r="375" spans="6:36" x14ac:dyDescent="0.3">
      <c r="F375" s="48">
        <v>369</v>
      </c>
      <c r="G375">
        <v>0.6250190740684225</v>
      </c>
      <c r="H375" s="48">
        <f t="shared" si="34"/>
        <v>0.18798924448077592</v>
      </c>
      <c r="J375">
        <v>0.53386028626361892</v>
      </c>
      <c r="K375" s="48">
        <f t="shared" si="31"/>
        <v>0.25104844418604727</v>
      </c>
      <c r="L375" s="48"/>
      <c r="O375" s="48">
        <v>369</v>
      </c>
      <c r="P375" s="30">
        <v>0.43903768866682319</v>
      </c>
      <c r="Q375" s="48"/>
      <c r="R375" s="48"/>
      <c r="S375" s="48"/>
      <c r="AG375" s="30">
        <v>0.99841386718548886</v>
      </c>
      <c r="AH375" s="48">
        <f t="shared" si="32"/>
        <v>0.71188780068376645</v>
      </c>
      <c r="AI375" s="48">
        <f t="shared" si="35"/>
        <v>0.7076923076923054</v>
      </c>
      <c r="AJ375" s="53">
        <f t="shared" si="33"/>
        <v>0.71188780068376645</v>
      </c>
    </row>
    <row r="376" spans="6:36" x14ac:dyDescent="0.3">
      <c r="F376" s="48">
        <v>370</v>
      </c>
      <c r="G376">
        <v>0.76998199407940915</v>
      </c>
      <c r="H376" s="48">
        <f t="shared" si="34"/>
        <v>0.1045552594881122</v>
      </c>
      <c r="J376">
        <v>0.90368358409375282</v>
      </c>
      <c r="K376" s="48">
        <f t="shared" si="31"/>
        <v>4.0510398982329138E-2</v>
      </c>
      <c r="L376" s="48"/>
      <c r="O376" s="48">
        <v>370</v>
      </c>
      <c r="P376" s="30">
        <v>0.14506565847044134</v>
      </c>
      <c r="Q376" s="48"/>
      <c r="R376" s="48"/>
      <c r="S376" s="48"/>
      <c r="AG376" s="30">
        <v>0.99997996574011649</v>
      </c>
      <c r="AH376" s="48">
        <f t="shared" si="32"/>
        <v>0.71269222646069774</v>
      </c>
      <c r="AI376" s="48">
        <f t="shared" si="35"/>
        <v>0.70961538461538232</v>
      </c>
      <c r="AJ376" s="53">
        <f t="shared" si="33"/>
        <v>0.71269222646069774</v>
      </c>
    </row>
    <row r="377" spans="6:36" x14ac:dyDescent="0.3">
      <c r="F377" s="48">
        <v>371</v>
      </c>
      <c r="G377">
        <v>2.4842066713461716E-2</v>
      </c>
      <c r="H377" s="48">
        <f t="shared" si="34"/>
        <v>1.4780867297411375</v>
      </c>
      <c r="J377">
        <v>0.42756431775872067</v>
      </c>
      <c r="K377" s="48">
        <f t="shared" si="31"/>
        <v>0.33986022040973246</v>
      </c>
      <c r="L377" s="48"/>
      <c r="O377" s="48">
        <v>371</v>
      </c>
      <c r="P377" s="30">
        <v>1.81794695015087</v>
      </c>
      <c r="Q377" s="48"/>
      <c r="R377" s="48"/>
      <c r="S377" s="48"/>
      <c r="AG377" s="30">
        <v>1.0022515648434256</v>
      </c>
      <c r="AH377" s="48">
        <f t="shared" si="32"/>
        <v>0.71385567851883547</v>
      </c>
      <c r="AI377" s="48">
        <f t="shared" si="35"/>
        <v>0.71153846153845923</v>
      </c>
      <c r="AJ377" s="53">
        <f t="shared" si="33"/>
        <v>0.71385567851883547</v>
      </c>
    </row>
    <row r="378" spans="6:36" x14ac:dyDescent="0.3">
      <c r="F378" s="48">
        <v>372</v>
      </c>
      <c r="G378">
        <v>0.91128269295327613</v>
      </c>
      <c r="H378" s="48">
        <f t="shared" si="34"/>
        <v>3.7160847704881018E-2</v>
      </c>
      <c r="J378">
        <v>0.63914914395580924</v>
      </c>
      <c r="K378" s="48">
        <f t="shared" si="31"/>
        <v>0.17904697988674906</v>
      </c>
      <c r="L378" s="48"/>
      <c r="O378" s="48">
        <v>372</v>
      </c>
      <c r="P378" s="30">
        <v>0.21620782759163007</v>
      </c>
      <c r="Q378" s="48"/>
      <c r="R378" s="48"/>
      <c r="S378" s="48"/>
      <c r="AG378" s="30">
        <v>1.0118743873538141</v>
      </c>
      <c r="AH378" s="48">
        <f t="shared" si="32"/>
        <v>0.71874036329040392</v>
      </c>
      <c r="AI378" s="48">
        <f t="shared" si="35"/>
        <v>0.71346153846153615</v>
      </c>
      <c r="AJ378" s="53">
        <f t="shared" si="33"/>
        <v>0.71874036329040392</v>
      </c>
    </row>
    <row r="379" spans="6:36" x14ac:dyDescent="0.3">
      <c r="F379" s="48">
        <v>373</v>
      </c>
      <c r="G379">
        <v>0.63832514419995723</v>
      </c>
      <c r="H379" s="48">
        <f t="shared" si="34"/>
        <v>0.1795629980189451</v>
      </c>
      <c r="J379">
        <v>0.10516678365428632</v>
      </c>
      <c r="K379" s="48">
        <f t="shared" si="31"/>
        <v>0.90088310930700355</v>
      </c>
      <c r="L379" s="48"/>
      <c r="O379" s="48">
        <v>373</v>
      </c>
      <c r="P379" s="30">
        <v>1.0804461073259486</v>
      </c>
      <c r="Q379" s="48"/>
      <c r="R379" s="48"/>
      <c r="S379" s="48"/>
      <c r="AG379" s="30">
        <v>1.0167178561508945</v>
      </c>
      <c r="AH379" s="48">
        <f t="shared" si="32"/>
        <v>0.72117225273282048</v>
      </c>
      <c r="AI379" s="48">
        <f t="shared" si="35"/>
        <v>0.71538461538461307</v>
      </c>
      <c r="AJ379" s="53">
        <f t="shared" si="33"/>
        <v>0.72117225273282048</v>
      </c>
    </row>
    <row r="380" spans="6:36" x14ac:dyDescent="0.3">
      <c r="F380" s="48">
        <v>374</v>
      </c>
      <c r="G380">
        <v>0.78008362071596427</v>
      </c>
      <c r="H380" s="48">
        <f t="shared" si="34"/>
        <v>9.9341663599419622E-2</v>
      </c>
      <c r="J380">
        <v>0.55256813257240511</v>
      </c>
      <c r="K380" s="48">
        <f t="shared" si="31"/>
        <v>0.23727141452799932</v>
      </c>
      <c r="L380" s="48"/>
      <c r="O380" s="48">
        <v>374</v>
      </c>
      <c r="P380" s="30">
        <v>0.33661307812741892</v>
      </c>
      <c r="Q380" s="48"/>
      <c r="R380" s="48"/>
      <c r="S380" s="48"/>
      <c r="AG380" s="30">
        <v>1.022004226582701</v>
      </c>
      <c r="AH380" s="48">
        <f t="shared" si="32"/>
        <v>0.72380621247425969</v>
      </c>
      <c r="AI380" s="48">
        <f t="shared" si="35"/>
        <v>0.71730769230768998</v>
      </c>
      <c r="AJ380" s="53">
        <f t="shared" si="33"/>
        <v>0.72380621247425969</v>
      </c>
    </row>
    <row r="381" spans="6:36" x14ac:dyDescent="0.3">
      <c r="F381" s="48">
        <v>375</v>
      </c>
      <c r="G381">
        <v>0.44029053621021147</v>
      </c>
      <c r="H381" s="48">
        <f t="shared" si="34"/>
        <v>0.32812818416384465</v>
      </c>
      <c r="J381">
        <v>0.73018585772270883</v>
      </c>
      <c r="K381" s="48">
        <f t="shared" si="31"/>
        <v>0.12578247104981374</v>
      </c>
      <c r="L381" s="48"/>
      <c r="O381" s="48">
        <v>375</v>
      </c>
      <c r="P381" s="30">
        <v>0.45391065521365836</v>
      </c>
      <c r="Q381" s="48"/>
      <c r="R381" s="48"/>
      <c r="S381" s="48"/>
      <c r="AG381" s="30">
        <v>1.0255885273732706</v>
      </c>
      <c r="AH381" s="48">
        <f t="shared" si="32"/>
        <v>0.72558009795298295</v>
      </c>
      <c r="AI381" s="48">
        <f t="shared" si="35"/>
        <v>0.7192307692307669</v>
      </c>
      <c r="AJ381" s="53">
        <f t="shared" si="33"/>
        <v>0.72558009795298295</v>
      </c>
    </row>
    <row r="382" spans="6:36" x14ac:dyDescent="0.3">
      <c r="F382" s="48">
        <v>376</v>
      </c>
      <c r="G382">
        <v>0.54060487685781422</v>
      </c>
      <c r="H382" s="48">
        <f t="shared" si="34"/>
        <v>0.24602664959434226</v>
      </c>
      <c r="J382">
        <v>0.96957304605243078</v>
      </c>
      <c r="K382" s="48">
        <f t="shared" si="31"/>
        <v>1.2359785236728827E-2</v>
      </c>
      <c r="L382" s="48"/>
      <c r="O382" s="48">
        <v>376</v>
      </c>
      <c r="P382" s="30">
        <v>0.2583864348310711</v>
      </c>
      <c r="Q382" s="48"/>
      <c r="R382" s="48"/>
      <c r="S382" s="48"/>
      <c r="AG382" s="30">
        <v>1.0297507170989564</v>
      </c>
      <c r="AH382" s="48">
        <f t="shared" si="32"/>
        <v>0.72762785169336941</v>
      </c>
      <c r="AI382" s="48">
        <f t="shared" si="35"/>
        <v>0.72115384615384381</v>
      </c>
      <c r="AJ382" s="53">
        <f t="shared" si="33"/>
        <v>0.72762785169336941</v>
      </c>
    </row>
    <row r="383" spans="6:36" x14ac:dyDescent="0.3">
      <c r="F383" s="48">
        <v>377</v>
      </c>
      <c r="G383">
        <v>0.48457289345988341</v>
      </c>
      <c r="H383" s="48">
        <f t="shared" si="34"/>
        <v>0.28979496322813009</v>
      </c>
      <c r="J383">
        <v>0.44010742515335549</v>
      </c>
      <c r="K383" s="48">
        <f t="shared" si="31"/>
        <v>0.32829457351732538</v>
      </c>
      <c r="L383" s="48"/>
      <c r="O383" s="48">
        <v>377</v>
      </c>
      <c r="P383" s="30">
        <v>0.61808953674545553</v>
      </c>
      <c r="Q383" s="48"/>
      <c r="R383" s="48"/>
      <c r="S383" s="48"/>
      <c r="AG383" s="30">
        <v>1.0370652213800522</v>
      </c>
      <c r="AH383" s="48">
        <f t="shared" si="32"/>
        <v>0.73119506962363734</v>
      </c>
      <c r="AI383" s="48">
        <f t="shared" si="35"/>
        <v>0.72307692307692073</v>
      </c>
      <c r="AJ383" s="53">
        <f t="shared" si="33"/>
        <v>0.73119506962363734</v>
      </c>
    </row>
    <row r="384" spans="6:36" x14ac:dyDescent="0.3">
      <c r="F384" s="48">
        <v>378</v>
      </c>
      <c r="G384">
        <v>0.95458845789971614</v>
      </c>
      <c r="H384" s="48">
        <f t="shared" si="34"/>
        <v>1.8589986206651487E-2</v>
      </c>
      <c r="J384">
        <v>0.44630268257698297</v>
      </c>
      <c r="K384" s="48">
        <f t="shared" si="31"/>
        <v>0.32270315866458105</v>
      </c>
      <c r="L384" s="48"/>
      <c r="O384" s="48">
        <v>378</v>
      </c>
      <c r="P384" s="30">
        <v>0.34129314487123252</v>
      </c>
      <c r="Q384" s="48"/>
      <c r="R384" s="48"/>
      <c r="S384" s="48"/>
      <c r="AG384" s="30">
        <v>1.0377764851753435</v>
      </c>
      <c r="AH384" s="48">
        <f t="shared" si="32"/>
        <v>0.73153981648964617</v>
      </c>
      <c r="AI384" s="48">
        <f t="shared" si="35"/>
        <v>0.72499999999999765</v>
      </c>
      <c r="AJ384" s="53">
        <f t="shared" si="33"/>
        <v>0.73153981648964617</v>
      </c>
    </row>
    <row r="385" spans="6:36" x14ac:dyDescent="0.3">
      <c r="F385" s="48">
        <v>379</v>
      </c>
      <c r="G385">
        <v>2.9053621021149327E-2</v>
      </c>
      <c r="H385" s="48">
        <f t="shared" si="34"/>
        <v>1.4154448622256075</v>
      </c>
      <c r="J385">
        <v>0.72249519333475754</v>
      </c>
      <c r="K385" s="48">
        <f t="shared" si="31"/>
        <v>0.130017804736618</v>
      </c>
      <c r="L385" s="48"/>
      <c r="O385" s="48">
        <v>379</v>
      </c>
      <c r="P385" s="30">
        <v>1.5454626669622256</v>
      </c>
      <c r="Q385" s="48"/>
      <c r="R385" s="48"/>
      <c r="S385" s="48"/>
      <c r="AG385" s="30">
        <v>1.0383347874578739</v>
      </c>
      <c r="AH385" s="48">
        <f t="shared" si="32"/>
        <v>0.73181015970374408</v>
      </c>
      <c r="AI385" s="48">
        <f t="shared" si="35"/>
        <v>0.72692307692307456</v>
      </c>
      <c r="AJ385" s="53">
        <f t="shared" si="33"/>
        <v>0.73181015970374408</v>
      </c>
    </row>
    <row r="386" spans="6:36" x14ac:dyDescent="0.3">
      <c r="F386" s="48">
        <v>380</v>
      </c>
      <c r="G386">
        <v>0.68163090914639723</v>
      </c>
      <c r="H386" s="48">
        <f t="shared" si="34"/>
        <v>0.15330678262766598</v>
      </c>
      <c r="J386">
        <v>0.86449781792657243</v>
      </c>
      <c r="K386" s="48">
        <f t="shared" si="31"/>
        <v>5.8242599179690921E-2</v>
      </c>
      <c r="L386" s="48"/>
      <c r="O386" s="48">
        <v>380</v>
      </c>
      <c r="P386" s="30">
        <v>0.21154938180735688</v>
      </c>
      <c r="Q386" s="48"/>
      <c r="R386" s="48"/>
      <c r="S386" s="48"/>
      <c r="AG386" s="30">
        <v>1.0445477284477687</v>
      </c>
      <c r="AH386" s="48">
        <f t="shared" si="32"/>
        <v>0.73480299321484432</v>
      </c>
      <c r="AI386" s="48">
        <f t="shared" si="35"/>
        <v>0.72884615384615148</v>
      </c>
      <c r="AJ386" s="53">
        <f t="shared" si="33"/>
        <v>0.73480299321484432</v>
      </c>
    </row>
    <row r="387" spans="6:36" x14ac:dyDescent="0.3">
      <c r="F387" s="48">
        <v>381</v>
      </c>
      <c r="G387">
        <v>0.6071352275154881</v>
      </c>
      <c r="H387" s="48">
        <f t="shared" si="34"/>
        <v>0.19960149305720989</v>
      </c>
      <c r="J387">
        <v>0.46195867793816953</v>
      </c>
      <c r="K387" s="48">
        <f t="shared" si="31"/>
        <v>0.30891193343712742</v>
      </c>
      <c r="L387" s="48"/>
      <c r="O387" s="48">
        <v>381</v>
      </c>
      <c r="P387" s="30">
        <v>0.50851342649433728</v>
      </c>
      <c r="Q387" s="48"/>
      <c r="R387" s="48"/>
      <c r="S387" s="48"/>
      <c r="AG387" s="30">
        <v>1.04478355893706</v>
      </c>
      <c r="AH387" s="48">
        <f t="shared" si="32"/>
        <v>0.73491603160706487</v>
      </c>
      <c r="AI387" s="48">
        <f t="shared" si="35"/>
        <v>0.7307692307692284</v>
      </c>
      <c r="AJ387" s="53">
        <f t="shared" si="33"/>
        <v>0.73491603160706487</v>
      </c>
    </row>
    <row r="388" spans="6:36" x14ac:dyDescent="0.3">
      <c r="F388" s="48">
        <v>382</v>
      </c>
      <c r="G388">
        <v>0.14740440076906644</v>
      </c>
      <c r="H388" s="48">
        <f t="shared" si="34"/>
        <v>0.76583017748350612</v>
      </c>
      <c r="J388">
        <v>0.29398480178228098</v>
      </c>
      <c r="K388" s="48">
        <f t="shared" si="31"/>
        <v>0.48969088303910413</v>
      </c>
      <c r="L388" s="48"/>
      <c r="O388" s="48">
        <v>382</v>
      </c>
      <c r="P388" s="30">
        <v>1.2555210605226104</v>
      </c>
      <c r="Q388" s="48"/>
      <c r="R388" s="48"/>
      <c r="S388" s="48"/>
      <c r="AG388" s="30">
        <v>1.0458618687115626</v>
      </c>
      <c r="AH388" s="48">
        <f t="shared" si="32"/>
        <v>0.73543236386843036</v>
      </c>
      <c r="AI388" s="48">
        <f t="shared" si="35"/>
        <v>0.73269230769230531</v>
      </c>
      <c r="AJ388" s="53">
        <f t="shared" si="33"/>
        <v>0.73543236386843036</v>
      </c>
    </row>
    <row r="389" spans="6:36" x14ac:dyDescent="0.3">
      <c r="F389" s="48">
        <v>383</v>
      </c>
      <c r="G389">
        <v>0.1770989104892117</v>
      </c>
      <c r="H389" s="48">
        <f t="shared" si="34"/>
        <v>0.69241875446591028</v>
      </c>
      <c r="J389">
        <v>0.34025086214789269</v>
      </c>
      <c r="K389" s="48">
        <f t="shared" si="31"/>
        <v>0.43122884143512497</v>
      </c>
      <c r="L389" s="48"/>
      <c r="O389" s="48">
        <v>383</v>
      </c>
      <c r="P389" s="30">
        <v>1.1236475959010352</v>
      </c>
      <c r="Q389" s="48"/>
      <c r="R389" s="48"/>
      <c r="S389" s="48"/>
      <c r="AG389" s="30">
        <v>1.0556229292382411</v>
      </c>
      <c r="AH389" s="48">
        <f t="shared" si="32"/>
        <v>0.74006733236992828</v>
      </c>
      <c r="AI389" s="48">
        <f t="shared" si="35"/>
        <v>0.73461538461538223</v>
      </c>
      <c r="AJ389" s="53">
        <f t="shared" si="33"/>
        <v>0.74006733236992828</v>
      </c>
    </row>
    <row r="390" spans="6:36" x14ac:dyDescent="0.3">
      <c r="F390" s="48">
        <v>384</v>
      </c>
      <c r="G390">
        <v>0.8332773827326273</v>
      </c>
      <c r="H390" s="48">
        <f t="shared" si="34"/>
        <v>7.2955479907536383E-2</v>
      </c>
      <c r="J390">
        <v>0.82766197698904387</v>
      </c>
      <c r="K390" s="48">
        <f t="shared" si="31"/>
        <v>7.5660179320420795E-2</v>
      </c>
      <c r="L390" s="48"/>
      <c r="O390" s="48">
        <v>384</v>
      </c>
      <c r="P390" s="30">
        <v>0.14861565922795716</v>
      </c>
      <c r="Q390" s="48"/>
      <c r="R390" s="48"/>
      <c r="S390" s="48"/>
      <c r="AG390" s="30">
        <v>1.0556250207493225</v>
      </c>
      <c r="AH390" s="48">
        <f t="shared" si="32"/>
        <v>0.74006831801434059</v>
      </c>
      <c r="AI390" s="48">
        <f t="shared" si="35"/>
        <v>0.73653846153845914</v>
      </c>
      <c r="AJ390" s="53">
        <f t="shared" si="33"/>
        <v>0.74006831801434059</v>
      </c>
    </row>
    <row r="391" spans="6:36" x14ac:dyDescent="0.3">
      <c r="F391" s="48">
        <v>385</v>
      </c>
      <c r="G391">
        <v>3.8850062562944425E-2</v>
      </c>
      <c r="H391" s="48">
        <f t="shared" si="34"/>
        <v>1.2992182367191911</v>
      </c>
      <c r="J391">
        <v>0.22653889584032716</v>
      </c>
      <c r="K391" s="48">
        <f t="shared" si="31"/>
        <v>0.59393544929513475</v>
      </c>
      <c r="L391" s="48"/>
      <c r="O391" s="48">
        <v>385</v>
      </c>
      <c r="P391" s="30">
        <v>1.8931536860143259</v>
      </c>
      <c r="Q391" s="48"/>
      <c r="R391" s="48"/>
      <c r="S391" s="48"/>
      <c r="AG391" s="30">
        <v>1.0792770286379427</v>
      </c>
      <c r="AH391" s="48">
        <f t="shared" si="32"/>
        <v>0.75101144948955068</v>
      </c>
      <c r="AI391" s="48">
        <f t="shared" si="35"/>
        <v>0.73846153846153606</v>
      </c>
      <c r="AJ391" s="53">
        <f t="shared" si="33"/>
        <v>0.75101144948955068</v>
      </c>
    </row>
    <row r="392" spans="6:36" x14ac:dyDescent="0.3">
      <c r="F392" s="48">
        <v>386</v>
      </c>
      <c r="G392">
        <v>0.1707510605182043</v>
      </c>
      <c r="H392" s="48">
        <f t="shared" si="34"/>
        <v>0.70701942784374328</v>
      </c>
      <c r="J392">
        <v>0.72740867336039305</v>
      </c>
      <c r="K392" s="48">
        <f t="shared" ref="K392:K455" si="36">-LN(J392)/$B$1</f>
        <v>0.12730672908658314</v>
      </c>
      <c r="L392" s="48"/>
      <c r="O392" s="48">
        <v>386</v>
      </c>
      <c r="P392" s="30">
        <v>0.83432615693032641</v>
      </c>
      <c r="Q392" s="48"/>
      <c r="R392" s="48"/>
      <c r="S392" s="48"/>
      <c r="AG392" s="30">
        <v>1.0804461073259486</v>
      </c>
      <c r="AH392" s="48">
        <f t="shared" ref="AH392:AH455" si="37">1-(EXP(-2.5*AG392)*(1+2.5*AG392))</f>
        <v>0.75154190270392884</v>
      </c>
      <c r="AI392" s="48">
        <f t="shared" si="35"/>
        <v>0.74038461538461298</v>
      </c>
      <c r="AJ392" s="53">
        <f t="shared" ref="AJ392:AJ455" si="38">1-EXP(-$B$1*AG392)*(POWER($B$1*AG392,0)/FACT(0)+POWER($B$1*AG392,1)/FACT(1))</f>
        <v>0.75154190270392884</v>
      </c>
    </row>
    <row r="393" spans="6:36" x14ac:dyDescent="0.3">
      <c r="F393" s="48">
        <v>387</v>
      </c>
      <c r="G393">
        <v>0.21597949156163213</v>
      </c>
      <c r="H393" s="48">
        <f t="shared" ref="H393:H456" si="39">-LN(G393)/$B$1</f>
        <v>0.61302872891183968</v>
      </c>
      <c r="J393">
        <v>0.79003265480513929</v>
      </c>
      <c r="K393" s="48">
        <f t="shared" si="36"/>
        <v>9.4272399671586682E-2</v>
      </c>
      <c r="L393" s="48"/>
      <c r="O393" s="48">
        <v>387</v>
      </c>
      <c r="P393" s="30">
        <v>0.70730112858342631</v>
      </c>
      <c r="Q393" s="48"/>
      <c r="R393" s="48"/>
      <c r="S393" s="48"/>
      <c r="AG393" s="30">
        <v>1.0831143042552034</v>
      </c>
      <c r="AH393" s="48">
        <f t="shared" si="37"/>
        <v>0.75274890807482875</v>
      </c>
      <c r="AI393" s="48">
        <f t="shared" si="35"/>
        <v>0.74230769230768989</v>
      </c>
      <c r="AJ393" s="53">
        <f t="shared" si="38"/>
        <v>0.75274890807482875</v>
      </c>
    </row>
    <row r="394" spans="6:36" x14ac:dyDescent="0.3">
      <c r="F394" s="48">
        <v>388</v>
      </c>
      <c r="G394">
        <v>0.19644764549699392</v>
      </c>
      <c r="H394" s="48">
        <f t="shared" si="39"/>
        <v>0.65094372732110728</v>
      </c>
      <c r="J394">
        <v>0.43327127903073215</v>
      </c>
      <c r="K394" s="48">
        <f t="shared" si="36"/>
        <v>0.33455649467672399</v>
      </c>
      <c r="L394" s="48"/>
      <c r="O394" s="48">
        <v>388</v>
      </c>
      <c r="P394" s="30">
        <v>0.98550022199783127</v>
      </c>
      <c r="Q394" s="48"/>
      <c r="R394" s="48"/>
      <c r="S394" s="48"/>
      <c r="AG394" s="30">
        <v>1.0845526386284485</v>
      </c>
      <c r="AH394" s="48">
        <f t="shared" si="37"/>
        <v>0.75339746075294145</v>
      </c>
      <c r="AI394" s="48">
        <f t="shared" ref="AI394:AI457" si="40">AI393+1/520</f>
        <v>0.74423076923076681</v>
      </c>
      <c r="AJ394" s="53">
        <f t="shared" si="38"/>
        <v>0.75339746075294145</v>
      </c>
    </row>
    <row r="395" spans="6:36" x14ac:dyDescent="0.3">
      <c r="F395" s="48">
        <v>389</v>
      </c>
      <c r="G395">
        <v>8.963286233100376E-2</v>
      </c>
      <c r="H395" s="48">
        <f t="shared" si="39"/>
        <v>0.96481330366270546</v>
      </c>
      <c r="J395">
        <v>0.92968535416730247</v>
      </c>
      <c r="K395" s="48">
        <f t="shared" si="36"/>
        <v>2.9163631573326763E-2</v>
      </c>
      <c r="L395" s="48"/>
      <c r="O395" s="48">
        <v>389</v>
      </c>
      <c r="P395" s="30">
        <v>0.99397693523603226</v>
      </c>
      <c r="Q395" s="48"/>
      <c r="R395" s="48"/>
      <c r="S395" s="48"/>
      <c r="AG395" s="30">
        <v>1.0864773362013593</v>
      </c>
      <c r="AH395" s="48">
        <f t="shared" si="37"/>
        <v>0.7542630174631344</v>
      </c>
      <c r="AI395" s="48">
        <f t="shared" si="40"/>
        <v>0.74615384615384373</v>
      </c>
      <c r="AJ395" s="53">
        <f t="shared" si="38"/>
        <v>0.7542630174631344</v>
      </c>
    </row>
    <row r="396" spans="6:36" x14ac:dyDescent="0.3">
      <c r="F396" s="48">
        <v>390</v>
      </c>
      <c r="G396">
        <v>0.8570818201239051</v>
      </c>
      <c r="H396" s="48">
        <f t="shared" si="39"/>
        <v>6.1688756887297788E-2</v>
      </c>
      <c r="J396">
        <v>0.9038666951506088</v>
      </c>
      <c r="K396" s="48">
        <f t="shared" si="36"/>
        <v>4.0429356232001258E-2</v>
      </c>
      <c r="L396" s="48"/>
      <c r="O396" s="48">
        <v>390</v>
      </c>
      <c r="P396" s="30">
        <v>0.10211811311929905</v>
      </c>
      <c r="Q396" s="48"/>
      <c r="R396" s="48"/>
      <c r="S396" s="48"/>
      <c r="AG396" s="30">
        <v>1.0871475903632768</v>
      </c>
      <c r="AH396" s="48">
        <f t="shared" si="37"/>
        <v>0.75456382071098371</v>
      </c>
      <c r="AI396" s="48">
        <f t="shared" si="40"/>
        <v>0.74807692307692064</v>
      </c>
      <c r="AJ396" s="53">
        <f t="shared" si="38"/>
        <v>0.75456382071098371</v>
      </c>
    </row>
    <row r="397" spans="6:36" x14ac:dyDescent="0.3">
      <c r="F397" s="48">
        <v>391</v>
      </c>
      <c r="G397">
        <v>0.86175115207373276</v>
      </c>
      <c r="H397" s="48">
        <f t="shared" si="39"/>
        <v>5.9515494674349148E-2</v>
      </c>
      <c r="J397">
        <v>0.86614581743827634</v>
      </c>
      <c r="K397" s="48">
        <f t="shared" si="36"/>
        <v>5.7480801672151451E-2</v>
      </c>
      <c r="L397" s="48"/>
      <c r="O397" s="48">
        <v>391</v>
      </c>
      <c r="P397" s="30">
        <v>0.11699629634650061</v>
      </c>
      <c r="Q397" s="48"/>
      <c r="R397" s="48"/>
      <c r="S397" s="48"/>
      <c r="AG397" s="30">
        <v>1.0879297420588379</v>
      </c>
      <c r="AH397" s="48">
        <f t="shared" si="37"/>
        <v>0.75491443985853213</v>
      </c>
      <c r="AI397" s="48">
        <f t="shared" si="40"/>
        <v>0.74999999999999756</v>
      </c>
      <c r="AJ397" s="53">
        <f t="shared" si="38"/>
        <v>0.75491443985853213</v>
      </c>
    </row>
    <row r="398" spans="6:36" x14ac:dyDescent="0.3">
      <c r="F398" s="48">
        <v>392</v>
      </c>
      <c r="G398">
        <v>0.48319956053346352</v>
      </c>
      <c r="H398" s="48">
        <f t="shared" si="39"/>
        <v>0.29093021674157987</v>
      </c>
      <c r="J398">
        <v>3.0518509475997192E-5</v>
      </c>
      <c r="K398" s="48">
        <f t="shared" si="36"/>
        <v>4.1588708761421538</v>
      </c>
      <c r="L398" s="48"/>
      <c r="O398" s="48">
        <v>392</v>
      </c>
      <c r="P398" s="30">
        <v>4.4498010928837335</v>
      </c>
      <c r="Q398" s="48"/>
      <c r="R398" s="48"/>
      <c r="S398" s="48"/>
      <c r="AG398" s="30">
        <v>1.0891642841447786</v>
      </c>
      <c r="AH398" s="48">
        <f t="shared" si="37"/>
        <v>0.75546697289569598</v>
      </c>
      <c r="AI398" s="48">
        <f t="shared" si="40"/>
        <v>0.75192307692307447</v>
      </c>
      <c r="AJ398" s="53">
        <f t="shared" si="38"/>
        <v>0.75546697289569598</v>
      </c>
    </row>
    <row r="399" spans="6:36" x14ac:dyDescent="0.3">
      <c r="F399" s="48">
        <v>393</v>
      </c>
      <c r="G399">
        <v>0.54390087588122193</v>
      </c>
      <c r="H399" s="48">
        <f t="shared" si="39"/>
        <v>0.24359530487308753</v>
      </c>
      <c r="J399">
        <v>1.0193182164983062E-2</v>
      </c>
      <c r="K399" s="48">
        <f t="shared" si="36"/>
        <v>1.8344144789514734</v>
      </c>
      <c r="L399" s="48"/>
      <c r="O399" s="48">
        <v>393</v>
      </c>
      <c r="P399" s="30">
        <v>2.078009783824561</v>
      </c>
      <c r="Q399" s="48"/>
      <c r="R399" s="48"/>
      <c r="S399" s="48"/>
      <c r="AG399" s="30">
        <v>1.0970439606184461</v>
      </c>
      <c r="AH399" s="48">
        <f t="shared" si="37"/>
        <v>0.75896827107216258</v>
      </c>
      <c r="AI399" s="48">
        <f t="shared" si="40"/>
        <v>0.75384615384615139</v>
      </c>
      <c r="AJ399" s="53">
        <f t="shared" si="38"/>
        <v>0.75896827107216258</v>
      </c>
    </row>
    <row r="400" spans="6:36" x14ac:dyDescent="0.3">
      <c r="F400" s="48">
        <v>394</v>
      </c>
      <c r="G400">
        <v>0.59196752830591759</v>
      </c>
      <c r="H400" s="48">
        <f t="shared" si="39"/>
        <v>0.20972139857483682</v>
      </c>
      <c r="J400">
        <v>0.82155827509384438</v>
      </c>
      <c r="K400" s="48">
        <f t="shared" si="36"/>
        <v>7.8620962638687925E-2</v>
      </c>
      <c r="L400" s="48"/>
      <c r="O400" s="48">
        <v>394</v>
      </c>
      <c r="P400" s="30">
        <v>0.28834236121352474</v>
      </c>
      <c r="Q400" s="48"/>
      <c r="R400" s="48"/>
      <c r="S400" s="48"/>
      <c r="AG400" s="30">
        <v>1.1077991471319546</v>
      </c>
      <c r="AH400" s="48">
        <f t="shared" si="37"/>
        <v>0.76367707117326566</v>
      </c>
      <c r="AI400" s="48">
        <f t="shared" si="40"/>
        <v>0.75576923076922831</v>
      </c>
      <c r="AJ400" s="53">
        <f t="shared" si="38"/>
        <v>0.76367707117326566</v>
      </c>
    </row>
    <row r="401" spans="6:36" x14ac:dyDescent="0.3">
      <c r="F401" s="48">
        <v>395</v>
      </c>
      <c r="G401">
        <v>0.24106570635090183</v>
      </c>
      <c r="H401" s="48">
        <f t="shared" si="39"/>
        <v>0.56907429687638589</v>
      </c>
      <c r="J401">
        <v>0.12897122104556413</v>
      </c>
      <c r="K401" s="48">
        <f t="shared" si="36"/>
        <v>0.81926639687175273</v>
      </c>
      <c r="L401" s="48"/>
      <c r="O401" s="48">
        <v>395</v>
      </c>
      <c r="P401" s="30">
        <v>1.3883406937481386</v>
      </c>
      <c r="Q401" s="48"/>
      <c r="R401" s="48"/>
      <c r="S401" s="48"/>
      <c r="AG401" s="30">
        <v>1.1099436980010566</v>
      </c>
      <c r="AH401" s="48">
        <f t="shared" si="37"/>
        <v>0.76460637099897766</v>
      </c>
      <c r="AI401" s="48">
        <f t="shared" si="40"/>
        <v>0.75769230769230522</v>
      </c>
      <c r="AJ401" s="53">
        <f t="shared" si="38"/>
        <v>0.76460637099897766</v>
      </c>
    </row>
    <row r="402" spans="6:36" x14ac:dyDescent="0.3">
      <c r="F402" s="48">
        <v>396</v>
      </c>
      <c r="G402">
        <v>0.96215704824976345</v>
      </c>
      <c r="H402" s="48">
        <f t="shared" si="39"/>
        <v>1.5431035928671089E-2</v>
      </c>
      <c r="J402">
        <v>0.6811120944853053</v>
      </c>
      <c r="K402" s="48">
        <f t="shared" si="36"/>
        <v>0.15361135344389495</v>
      </c>
      <c r="L402" s="48"/>
      <c r="O402" s="48">
        <v>396</v>
      </c>
      <c r="P402" s="30">
        <v>0.16904238937256605</v>
      </c>
      <c r="Q402" s="48"/>
      <c r="R402" s="48"/>
      <c r="S402" s="48"/>
      <c r="AG402" s="30">
        <v>1.1222818864391999</v>
      </c>
      <c r="AH402" s="48">
        <f t="shared" si="37"/>
        <v>0.76989131404019595</v>
      </c>
      <c r="AI402" s="48">
        <f t="shared" si="40"/>
        <v>0.75961538461538214</v>
      </c>
      <c r="AJ402" s="53">
        <f t="shared" si="38"/>
        <v>0.76989131404019595</v>
      </c>
    </row>
    <row r="403" spans="6:36" x14ac:dyDescent="0.3">
      <c r="F403" s="48">
        <v>397</v>
      </c>
      <c r="G403">
        <v>0.1488082522049623</v>
      </c>
      <c r="H403" s="48">
        <f t="shared" si="39"/>
        <v>0.76203867990168872</v>
      </c>
      <c r="J403">
        <v>5.3102206488235115E-3</v>
      </c>
      <c r="K403" s="48">
        <f t="shared" si="36"/>
        <v>2.0952487564563418</v>
      </c>
      <c r="L403" s="48"/>
      <c r="O403" s="48">
        <v>397</v>
      </c>
      <c r="P403" s="30">
        <v>2.8572874363580305</v>
      </c>
      <c r="Q403" s="48"/>
      <c r="R403" s="48"/>
      <c r="S403" s="48"/>
      <c r="AG403" s="30">
        <v>1.123386422841596</v>
      </c>
      <c r="AH403" s="48">
        <f t="shared" si="37"/>
        <v>0.7703593443850647</v>
      </c>
      <c r="AI403" s="48">
        <f t="shared" si="40"/>
        <v>0.76153846153845905</v>
      </c>
      <c r="AJ403" s="53">
        <f t="shared" si="38"/>
        <v>0.7703593443850647</v>
      </c>
    </row>
    <row r="404" spans="6:36" x14ac:dyDescent="0.3">
      <c r="F404" s="48">
        <v>398</v>
      </c>
      <c r="G404">
        <v>0.97412030396435434</v>
      </c>
      <c r="H404" s="48">
        <f t="shared" si="39"/>
        <v>1.0488187041273179E-2</v>
      </c>
      <c r="J404">
        <v>0.37943662831507308</v>
      </c>
      <c r="K404" s="48">
        <f t="shared" si="36"/>
        <v>0.38762707336097851</v>
      </c>
      <c r="L404" s="48"/>
      <c r="O404" s="48">
        <v>398</v>
      </c>
      <c r="P404" s="30">
        <v>0.3981152604022517</v>
      </c>
      <c r="Q404" s="48"/>
      <c r="R404" s="48"/>
      <c r="S404" s="48"/>
      <c r="AG404" s="30">
        <v>1.1236475959010352</v>
      </c>
      <c r="AH404" s="48">
        <f t="shared" si="37"/>
        <v>0.7704698908741483</v>
      </c>
      <c r="AI404" s="48">
        <f t="shared" si="40"/>
        <v>0.76346153846153597</v>
      </c>
      <c r="AJ404" s="53">
        <f t="shared" si="38"/>
        <v>0.7704698908741483</v>
      </c>
    </row>
    <row r="405" spans="6:36" x14ac:dyDescent="0.3">
      <c r="F405" s="48">
        <v>399</v>
      </c>
      <c r="G405">
        <v>0.53715628528702664</v>
      </c>
      <c r="H405" s="48">
        <f t="shared" si="39"/>
        <v>0.24858647710456569</v>
      </c>
      <c r="J405">
        <v>0.85110019226660971</v>
      </c>
      <c r="K405" s="48">
        <f t="shared" si="36"/>
        <v>6.4490169038232681E-2</v>
      </c>
      <c r="L405" s="48"/>
      <c r="O405" s="48">
        <v>399</v>
      </c>
      <c r="P405" s="30">
        <v>0.3130766461427984</v>
      </c>
      <c r="Q405" s="48"/>
      <c r="R405" s="48"/>
      <c r="S405" s="48"/>
      <c r="AG405" s="30">
        <v>1.1245844108014957</v>
      </c>
      <c r="AH405" s="48">
        <f t="shared" si="37"/>
        <v>0.77086603345182791</v>
      </c>
      <c r="AI405" s="48">
        <f t="shared" si="40"/>
        <v>0.76538461538461289</v>
      </c>
      <c r="AJ405" s="53">
        <f t="shared" si="38"/>
        <v>0.77086603345182791</v>
      </c>
    </row>
    <row r="406" spans="6:36" x14ac:dyDescent="0.3">
      <c r="F406" s="48">
        <v>400</v>
      </c>
      <c r="G406">
        <v>0.64674825281533255</v>
      </c>
      <c r="H406" s="48">
        <f t="shared" si="39"/>
        <v>0.17431926376139126</v>
      </c>
      <c r="J406">
        <v>0.2513199255348369</v>
      </c>
      <c r="K406" s="48">
        <f t="shared" si="36"/>
        <v>0.55241141909745717</v>
      </c>
      <c r="L406" s="48"/>
      <c r="O406" s="48">
        <v>400</v>
      </c>
      <c r="P406" s="30">
        <v>0.72673068285884845</v>
      </c>
      <c r="Q406" s="48"/>
      <c r="R406" s="48"/>
      <c r="S406" s="48"/>
      <c r="AG406" s="30">
        <v>1.1344647589066086</v>
      </c>
      <c r="AH406" s="48">
        <f t="shared" si="37"/>
        <v>0.7750077982857636</v>
      </c>
      <c r="AI406" s="48">
        <f t="shared" si="40"/>
        <v>0.7673076923076898</v>
      </c>
      <c r="AJ406" s="53">
        <f t="shared" si="38"/>
        <v>0.7750077982857636</v>
      </c>
    </row>
    <row r="407" spans="6:36" x14ac:dyDescent="0.3">
      <c r="F407" s="48">
        <v>401</v>
      </c>
      <c r="G407">
        <v>0.6752220221564379</v>
      </c>
      <c r="H407" s="48">
        <f t="shared" si="39"/>
        <v>0.15708548819170143</v>
      </c>
      <c r="J407">
        <v>0.31360820337534717</v>
      </c>
      <c r="K407" s="48">
        <f t="shared" si="36"/>
        <v>0.46384433285024385</v>
      </c>
      <c r="L407" s="48"/>
      <c r="O407" s="48">
        <v>401</v>
      </c>
      <c r="P407" s="30">
        <v>0.62092982104194527</v>
      </c>
      <c r="Q407" s="48"/>
      <c r="R407" s="48"/>
      <c r="S407" s="48"/>
      <c r="AG407" s="30">
        <v>1.1386020787335756</v>
      </c>
      <c r="AH407" s="48">
        <f t="shared" si="37"/>
        <v>0.77672257040883508</v>
      </c>
      <c r="AI407" s="48">
        <f t="shared" si="40"/>
        <v>0.76923076923076672</v>
      </c>
      <c r="AJ407" s="53">
        <f t="shared" si="38"/>
        <v>0.77672257040883508</v>
      </c>
    </row>
    <row r="408" spans="6:36" x14ac:dyDescent="0.3">
      <c r="F408" s="48">
        <v>402</v>
      </c>
      <c r="G408">
        <v>0.75801873836481826</v>
      </c>
      <c r="H408" s="48">
        <f t="shared" si="39"/>
        <v>0.11081886913896241</v>
      </c>
      <c r="J408">
        <v>0.71221045564134644</v>
      </c>
      <c r="K408" s="48">
        <f t="shared" si="36"/>
        <v>0.13575273099220006</v>
      </c>
      <c r="L408" s="48"/>
      <c r="O408" s="48">
        <v>402</v>
      </c>
      <c r="P408" s="30">
        <v>0.24657160013116247</v>
      </c>
      <c r="Q408" s="48"/>
      <c r="R408" s="48"/>
      <c r="S408" s="48"/>
      <c r="AG408" s="30">
        <v>1.1459666629727052</v>
      </c>
      <c r="AH408" s="48">
        <f t="shared" si="37"/>
        <v>0.77974659157537918</v>
      </c>
      <c r="AI408" s="48">
        <f t="shared" si="40"/>
        <v>0.77115384615384364</v>
      </c>
      <c r="AJ408" s="53">
        <f t="shared" si="38"/>
        <v>0.77974659157537918</v>
      </c>
    </row>
    <row r="409" spans="6:36" x14ac:dyDescent="0.3">
      <c r="F409" s="48">
        <v>403</v>
      </c>
      <c r="G409">
        <v>0.7856990264595477</v>
      </c>
      <c r="H409" s="48">
        <f t="shared" si="39"/>
        <v>9.6472591150056866E-2</v>
      </c>
      <c r="J409">
        <v>0.13669240394299143</v>
      </c>
      <c r="K409" s="48">
        <f t="shared" si="36"/>
        <v>0.79600884165923358</v>
      </c>
      <c r="L409" s="48"/>
      <c r="O409" s="48">
        <v>403</v>
      </c>
      <c r="P409" s="30">
        <v>0.89248143280929049</v>
      </c>
      <c r="Q409" s="48"/>
      <c r="R409" s="48"/>
      <c r="S409" s="48"/>
      <c r="AG409" s="30">
        <v>1.1534318667254648</v>
      </c>
      <c r="AH409" s="48">
        <f t="shared" si="37"/>
        <v>0.78277516242141076</v>
      </c>
      <c r="AI409" s="48">
        <f t="shared" si="40"/>
        <v>0.77307692307692055</v>
      </c>
      <c r="AJ409" s="53">
        <f t="shared" si="38"/>
        <v>0.78277516242141076</v>
      </c>
    </row>
    <row r="410" spans="6:36" x14ac:dyDescent="0.3">
      <c r="F410" s="48">
        <v>404</v>
      </c>
      <c r="G410">
        <v>3.204443494979705E-2</v>
      </c>
      <c r="H410" s="48">
        <f t="shared" si="39"/>
        <v>1.376252698881526</v>
      </c>
      <c r="J410">
        <v>0.37296670430616169</v>
      </c>
      <c r="K410" s="48">
        <f t="shared" si="36"/>
        <v>0.39450645116695332</v>
      </c>
      <c r="L410" s="48"/>
      <c r="O410" s="48">
        <v>404</v>
      </c>
      <c r="P410" s="30">
        <v>1.7707591500484794</v>
      </c>
      <c r="Q410" s="48"/>
      <c r="R410" s="48"/>
      <c r="S410" s="48"/>
      <c r="AG410" s="30">
        <v>1.153524592173075</v>
      </c>
      <c r="AH410" s="48">
        <f t="shared" si="37"/>
        <v>0.78281254896215269</v>
      </c>
      <c r="AI410" s="48">
        <f t="shared" si="40"/>
        <v>0.77499999999999747</v>
      </c>
      <c r="AJ410" s="53">
        <f t="shared" si="38"/>
        <v>0.78281254896215269</v>
      </c>
    </row>
    <row r="411" spans="6:36" x14ac:dyDescent="0.3">
      <c r="F411" s="48">
        <v>405</v>
      </c>
      <c r="G411">
        <v>0.33155308694723351</v>
      </c>
      <c r="H411" s="48">
        <f t="shared" si="39"/>
        <v>0.44158693622276257</v>
      </c>
      <c r="J411">
        <v>0.5229651783806879</v>
      </c>
      <c r="K411" s="48">
        <f t="shared" si="36"/>
        <v>0.25929615906714154</v>
      </c>
      <c r="L411" s="48"/>
      <c r="O411" s="48">
        <v>405</v>
      </c>
      <c r="P411" s="30">
        <v>0.70088309528990411</v>
      </c>
      <c r="Q411" s="48"/>
      <c r="R411" s="48"/>
      <c r="S411" s="48"/>
      <c r="AG411" s="30">
        <v>1.1602206112875935</v>
      </c>
      <c r="AH411" s="48">
        <f t="shared" si="37"/>
        <v>0.78549743177093045</v>
      </c>
      <c r="AI411" s="48">
        <f t="shared" si="40"/>
        <v>0.77692307692307438</v>
      </c>
      <c r="AJ411" s="53">
        <f t="shared" si="38"/>
        <v>0.78549743177093045</v>
      </c>
    </row>
    <row r="412" spans="6:36" x14ac:dyDescent="0.3">
      <c r="F412" s="48">
        <v>406</v>
      </c>
      <c r="G412">
        <v>0.73665578173162027</v>
      </c>
      <c r="H412" s="48">
        <f t="shared" si="39"/>
        <v>0.12225381967101626</v>
      </c>
      <c r="J412">
        <v>0.83196508682515946</v>
      </c>
      <c r="K412" s="48">
        <f t="shared" si="36"/>
        <v>7.3585920796770871E-2</v>
      </c>
      <c r="L412" s="48"/>
      <c r="O412" s="48">
        <v>406</v>
      </c>
      <c r="P412" s="30">
        <v>0.19583974046778713</v>
      </c>
      <c r="Q412" s="48"/>
      <c r="R412" s="48"/>
      <c r="S412" s="48"/>
      <c r="AG412" s="30">
        <v>1.1636052609678371</v>
      </c>
      <c r="AH412" s="48">
        <f t="shared" si="37"/>
        <v>0.78684340614385939</v>
      </c>
      <c r="AI412" s="48">
        <f t="shared" si="40"/>
        <v>0.7788461538461513</v>
      </c>
      <c r="AJ412" s="53">
        <f t="shared" si="38"/>
        <v>0.78684340614385939</v>
      </c>
    </row>
    <row r="413" spans="6:36" x14ac:dyDescent="0.3">
      <c r="F413" s="48">
        <v>407</v>
      </c>
      <c r="G413">
        <v>0.85241248817407755</v>
      </c>
      <c r="H413" s="48">
        <f t="shared" si="39"/>
        <v>6.38738913047599E-2</v>
      </c>
      <c r="J413">
        <v>0.1217383342997528</v>
      </c>
      <c r="K413" s="48">
        <f t="shared" si="36"/>
        <v>0.842352535379991</v>
      </c>
      <c r="L413" s="48"/>
      <c r="O413" s="48">
        <v>407</v>
      </c>
      <c r="P413" s="30">
        <v>0.90622642668475084</v>
      </c>
      <c r="Q413" s="48"/>
      <c r="R413" s="48"/>
      <c r="S413" s="48"/>
      <c r="AG413" s="30">
        <v>1.166680516674524</v>
      </c>
      <c r="AH413" s="48">
        <f t="shared" si="37"/>
        <v>0.78805988049491282</v>
      </c>
      <c r="AI413" s="48">
        <f t="shared" si="40"/>
        <v>0.78076923076922822</v>
      </c>
      <c r="AJ413" s="53">
        <f t="shared" si="38"/>
        <v>0.78805988049491282</v>
      </c>
    </row>
    <row r="414" spans="6:36" x14ac:dyDescent="0.3">
      <c r="F414" s="48">
        <v>408</v>
      </c>
      <c r="G414">
        <v>0.2869655446028016</v>
      </c>
      <c r="H414" s="48">
        <f t="shared" si="39"/>
        <v>0.49935724963132283</v>
      </c>
      <c r="J414">
        <v>0.62123477889339884</v>
      </c>
      <c r="K414" s="48">
        <f t="shared" si="36"/>
        <v>0.19041848105866424</v>
      </c>
      <c r="L414" s="48"/>
      <c r="O414" s="48">
        <v>408</v>
      </c>
      <c r="P414" s="30">
        <v>0.6897757306899871</v>
      </c>
      <c r="Q414" s="48"/>
      <c r="R414" s="48"/>
      <c r="S414" s="48"/>
      <c r="AG414" s="30">
        <v>1.1708090806737623</v>
      </c>
      <c r="AH414" s="48">
        <f t="shared" si="37"/>
        <v>0.78968337489841611</v>
      </c>
      <c r="AI414" s="48">
        <f t="shared" si="40"/>
        <v>0.78269230769230513</v>
      </c>
      <c r="AJ414" s="53">
        <f t="shared" si="38"/>
        <v>0.78968337489841611</v>
      </c>
    </row>
    <row r="415" spans="6:36" x14ac:dyDescent="0.3">
      <c r="F415" s="48">
        <v>409</v>
      </c>
      <c r="G415">
        <v>0.81304361095004118</v>
      </c>
      <c r="H415" s="48">
        <f t="shared" si="39"/>
        <v>8.2788211547214663E-2</v>
      </c>
      <c r="J415">
        <v>0.45905941953794976</v>
      </c>
      <c r="K415" s="48">
        <f t="shared" si="36"/>
        <v>0.31143024918761419</v>
      </c>
      <c r="L415" s="48"/>
      <c r="O415" s="48">
        <v>409</v>
      </c>
      <c r="P415" s="30">
        <v>0.39421846073482886</v>
      </c>
      <c r="Q415" s="48"/>
      <c r="R415" s="48"/>
      <c r="S415" s="48"/>
      <c r="AG415" s="30">
        <v>1.1714269614019255</v>
      </c>
      <c r="AH415" s="48">
        <f t="shared" si="37"/>
        <v>0.78992539983172894</v>
      </c>
      <c r="AI415" s="48">
        <f t="shared" si="40"/>
        <v>0.78461538461538205</v>
      </c>
      <c r="AJ415" s="53">
        <f t="shared" si="38"/>
        <v>0.78992539983172894</v>
      </c>
    </row>
    <row r="416" spans="6:36" x14ac:dyDescent="0.3">
      <c r="F416" s="48">
        <v>410</v>
      </c>
      <c r="G416">
        <v>0.71953489791558578</v>
      </c>
      <c r="H416" s="48">
        <f t="shared" si="39"/>
        <v>0.13166010032843972</v>
      </c>
      <c r="J416">
        <v>0.10797448652607806</v>
      </c>
      <c r="K416" s="48">
        <f t="shared" si="36"/>
        <v>0.89034412625426129</v>
      </c>
      <c r="L416" s="48"/>
      <c r="O416" s="48">
        <v>410</v>
      </c>
      <c r="P416" s="30">
        <v>1.022004226582701</v>
      </c>
      <c r="Q416" s="48"/>
      <c r="R416" s="48"/>
      <c r="S416" s="48"/>
      <c r="AG416" s="30">
        <v>1.1843741413879743</v>
      </c>
      <c r="AH416" s="48">
        <f t="shared" si="37"/>
        <v>0.79494051182565051</v>
      </c>
      <c r="AI416" s="48">
        <f t="shared" si="40"/>
        <v>0.78653846153845897</v>
      </c>
      <c r="AJ416" s="53">
        <f t="shared" si="38"/>
        <v>0.79494051182565051</v>
      </c>
    </row>
    <row r="417" spans="6:36" x14ac:dyDescent="0.3">
      <c r="F417" s="48">
        <v>411</v>
      </c>
      <c r="G417">
        <v>0.12369151890621662</v>
      </c>
      <c r="H417" s="48">
        <f t="shared" si="39"/>
        <v>0.83598582549083011</v>
      </c>
      <c r="J417">
        <v>0.6599017303994873</v>
      </c>
      <c r="K417" s="48">
        <f t="shared" si="36"/>
        <v>0.16626573935259553</v>
      </c>
      <c r="L417" s="48"/>
      <c r="O417" s="48">
        <v>411</v>
      </c>
      <c r="P417" s="30">
        <v>1.0022515648434256</v>
      </c>
      <c r="Q417" s="48"/>
      <c r="R417" s="48"/>
      <c r="S417" s="48"/>
      <c r="AG417" s="30">
        <v>1.1860549414952251</v>
      </c>
      <c r="AH417" s="48">
        <f t="shared" si="37"/>
        <v>0.7955837366861741</v>
      </c>
      <c r="AI417" s="48">
        <f t="shared" si="40"/>
        <v>0.78846153846153588</v>
      </c>
      <c r="AJ417" s="53">
        <f t="shared" si="38"/>
        <v>0.7955837366861741</v>
      </c>
    </row>
    <row r="418" spans="6:36" x14ac:dyDescent="0.3">
      <c r="F418" s="48">
        <v>412</v>
      </c>
      <c r="G418">
        <v>0.3073519089327677</v>
      </c>
      <c r="H418" s="48">
        <f t="shared" si="39"/>
        <v>0.47190476188289576</v>
      </c>
      <c r="J418">
        <v>5.0782799768059328E-2</v>
      </c>
      <c r="K418" s="48">
        <f t="shared" si="36"/>
        <v>1.192079027589692</v>
      </c>
      <c r="L418" s="48"/>
      <c r="O418" s="48">
        <v>412</v>
      </c>
      <c r="P418" s="30">
        <v>1.6639837894725877</v>
      </c>
      <c r="Q418" s="48"/>
      <c r="R418" s="48"/>
      <c r="S418" s="48"/>
      <c r="AG418" s="30">
        <v>1.1872701042473421</v>
      </c>
      <c r="AH418" s="48">
        <f t="shared" si="37"/>
        <v>0.79604765261375854</v>
      </c>
      <c r="AI418" s="48">
        <f t="shared" si="40"/>
        <v>0.7903846153846128</v>
      </c>
      <c r="AJ418" s="53">
        <f t="shared" si="38"/>
        <v>0.79604765261375854</v>
      </c>
    </row>
    <row r="419" spans="6:36" x14ac:dyDescent="0.3">
      <c r="F419" s="48">
        <v>413</v>
      </c>
      <c r="G419">
        <v>0.76650288399914546</v>
      </c>
      <c r="H419" s="48">
        <f t="shared" si="39"/>
        <v>0.10636672724855353</v>
      </c>
      <c r="J419">
        <v>0.61070589312417978</v>
      </c>
      <c r="K419" s="48">
        <f t="shared" si="36"/>
        <v>0.19725591560552819</v>
      </c>
      <c r="L419" s="48"/>
      <c r="O419" s="48">
        <v>413</v>
      </c>
      <c r="P419" s="30">
        <v>0.30362264285408169</v>
      </c>
      <c r="Q419" s="48"/>
      <c r="R419" s="48"/>
      <c r="S419" s="48"/>
      <c r="AG419" s="30">
        <v>1.1874320397499827</v>
      </c>
      <c r="AH419" s="48">
        <f t="shared" si="37"/>
        <v>0.79610940463737534</v>
      </c>
      <c r="AI419" s="48">
        <f t="shared" si="40"/>
        <v>0.79230769230768971</v>
      </c>
      <c r="AJ419" s="53">
        <f t="shared" si="38"/>
        <v>0.79610940463737534</v>
      </c>
    </row>
    <row r="420" spans="6:36" x14ac:dyDescent="0.3">
      <c r="F420" s="48">
        <v>414</v>
      </c>
      <c r="G420">
        <v>0.26276436658833585</v>
      </c>
      <c r="H420" s="48">
        <f t="shared" si="39"/>
        <v>0.53459903717344293</v>
      </c>
      <c r="J420">
        <v>0.61534470656453144</v>
      </c>
      <c r="K420" s="48">
        <f t="shared" si="36"/>
        <v>0.19422906788692329</v>
      </c>
      <c r="L420" s="48"/>
      <c r="O420" s="48">
        <v>414</v>
      </c>
      <c r="P420" s="30">
        <v>0.72882810506036622</v>
      </c>
      <c r="Q420" s="48"/>
      <c r="R420" s="48"/>
      <c r="S420" s="48"/>
      <c r="AG420" s="30">
        <v>1.187863210953471</v>
      </c>
      <c r="AH420" s="48">
        <f t="shared" si="37"/>
        <v>0.79627374542030227</v>
      </c>
      <c r="AI420" s="48">
        <f t="shared" si="40"/>
        <v>0.79423076923076663</v>
      </c>
      <c r="AJ420" s="53">
        <f t="shared" si="38"/>
        <v>0.79627374542030227</v>
      </c>
    </row>
    <row r="421" spans="6:36" x14ac:dyDescent="0.3">
      <c r="F421" s="48">
        <v>415</v>
      </c>
      <c r="G421">
        <v>0.94146549882503738</v>
      </c>
      <c r="H421" s="48">
        <f t="shared" si="39"/>
        <v>2.4127030583233434E-2</v>
      </c>
      <c r="J421">
        <v>0.40131839960936305</v>
      </c>
      <c r="K421" s="48">
        <f t="shared" si="36"/>
        <v>0.36520006109978931</v>
      </c>
      <c r="L421" s="48"/>
      <c r="O421" s="48">
        <v>415</v>
      </c>
      <c r="P421" s="30">
        <v>0.38932709168302276</v>
      </c>
      <c r="Q421" s="48"/>
      <c r="R421" s="48"/>
      <c r="S421" s="48"/>
      <c r="AG421" s="30">
        <v>1.200581880492787</v>
      </c>
      <c r="AH421" s="48">
        <f t="shared" si="37"/>
        <v>0.80106889712597318</v>
      </c>
      <c r="AI421" s="48">
        <f t="shared" si="40"/>
        <v>0.79615384615384355</v>
      </c>
      <c r="AJ421" s="53">
        <f t="shared" si="38"/>
        <v>0.80106889712597318</v>
      </c>
    </row>
    <row r="422" spans="6:36" x14ac:dyDescent="0.3">
      <c r="F422" s="48">
        <v>416</v>
      </c>
      <c r="G422">
        <v>0.53706472975859854</v>
      </c>
      <c r="H422" s="48">
        <f t="shared" si="39"/>
        <v>0.24865466085995119</v>
      </c>
      <c r="J422">
        <v>0.58461256752220225</v>
      </c>
      <c r="K422" s="48">
        <f t="shared" si="36"/>
        <v>0.21472237155715351</v>
      </c>
      <c r="L422" s="48"/>
      <c r="O422" s="48">
        <v>416</v>
      </c>
      <c r="P422" s="30">
        <v>0.46337703241710471</v>
      </c>
      <c r="Q422" s="48"/>
      <c r="R422" s="48"/>
      <c r="S422" s="48"/>
      <c r="AG422" s="30">
        <v>1.2019724003616494</v>
      </c>
      <c r="AH422" s="48">
        <f t="shared" si="37"/>
        <v>0.80158701719971726</v>
      </c>
      <c r="AI422" s="48">
        <f t="shared" si="40"/>
        <v>0.79807692307692046</v>
      </c>
      <c r="AJ422" s="53">
        <f t="shared" si="38"/>
        <v>0.80158701719971726</v>
      </c>
    </row>
    <row r="423" spans="6:36" x14ac:dyDescent="0.3">
      <c r="F423" s="48">
        <v>417</v>
      </c>
      <c r="G423">
        <v>0.95254371776482438</v>
      </c>
      <c r="H423" s="48">
        <f t="shared" si="39"/>
        <v>1.9447710047492801E-2</v>
      </c>
      <c r="J423">
        <v>8.8442640461439861E-2</v>
      </c>
      <c r="K423" s="48">
        <f t="shared" si="36"/>
        <v>0.97016042698990257</v>
      </c>
      <c r="L423" s="48"/>
      <c r="O423" s="48">
        <v>417</v>
      </c>
      <c r="P423" s="30">
        <v>0.98960813703739536</v>
      </c>
      <c r="Q423" s="48"/>
      <c r="R423" s="48"/>
      <c r="S423" s="48"/>
      <c r="AG423" s="30">
        <v>1.2031451756166616</v>
      </c>
      <c r="AH423" s="48">
        <f t="shared" si="37"/>
        <v>0.80202307048745403</v>
      </c>
      <c r="AI423" s="48">
        <f t="shared" si="40"/>
        <v>0.79999999999999738</v>
      </c>
      <c r="AJ423" s="53">
        <f t="shared" si="38"/>
        <v>0.80202307048745403</v>
      </c>
    </row>
    <row r="424" spans="6:36" x14ac:dyDescent="0.3">
      <c r="F424" s="48">
        <v>418</v>
      </c>
      <c r="G424">
        <v>0.30753501998962368</v>
      </c>
      <c r="H424" s="48">
        <f t="shared" si="39"/>
        <v>0.47166652482999261</v>
      </c>
      <c r="J424">
        <v>0.88418225653859062</v>
      </c>
      <c r="K424" s="48">
        <f t="shared" si="36"/>
        <v>4.9236826016066895E-2</v>
      </c>
      <c r="L424" s="48"/>
      <c r="O424" s="48">
        <v>418</v>
      </c>
      <c r="P424" s="30">
        <v>0.52090335084605954</v>
      </c>
      <c r="Q424" s="48"/>
      <c r="R424" s="48"/>
      <c r="S424" s="48"/>
      <c r="AG424" s="30">
        <v>1.2078847500538972</v>
      </c>
      <c r="AH424" s="48">
        <f t="shared" si="37"/>
        <v>0.80377663434243374</v>
      </c>
      <c r="AI424" s="48">
        <f t="shared" si="40"/>
        <v>0.8019230769230743</v>
      </c>
      <c r="AJ424" s="53">
        <f t="shared" si="38"/>
        <v>0.80377663434243374</v>
      </c>
    </row>
    <row r="425" spans="6:36" x14ac:dyDescent="0.3">
      <c r="F425" s="48">
        <v>419</v>
      </c>
      <c r="G425">
        <v>0.31278420361949522</v>
      </c>
      <c r="H425" s="48">
        <f t="shared" si="39"/>
        <v>0.46489670860952836</v>
      </c>
      <c r="J425">
        <v>0.67036957914975437</v>
      </c>
      <c r="K425" s="48">
        <f t="shared" si="36"/>
        <v>0.15997044320283704</v>
      </c>
      <c r="L425" s="48"/>
      <c r="O425" s="48">
        <v>419</v>
      </c>
      <c r="P425" s="30">
        <v>0.62486715181236541</v>
      </c>
      <c r="Q425" s="48"/>
      <c r="R425" s="48"/>
      <c r="S425" s="48"/>
      <c r="AG425" s="30">
        <v>1.216325298110396</v>
      </c>
      <c r="AH425" s="48">
        <f t="shared" si="37"/>
        <v>0.80686527473235192</v>
      </c>
      <c r="AI425" s="48">
        <f t="shared" si="40"/>
        <v>0.80384615384615121</v>
      </c>
      <c r="AJ425" s="53">
        <f t="shared" si="38"/>
        <v>0.80686527473235192</v>
      </c>
    </row>
    <row r="426" spans="6:36" x14ac:dyDescent="0.3">
      <c r="F426" s="48">
        <v>420</v>
      </c>
      <c r="G426">
        <v>0.96273689992980738</v>
      </c>
      <c r="H426" s="48">
        <f t="shared" si="39"/>
        <v>1.519004532318583E-2</v>
      </c>
      <c r="J426">
        <v>6.1342204046754356E-3</v>
      </c>
      <c r="K426" s="48">
        <f t="shared" si="36"/>
        <v>2.0375489129185231</v>
      </c>
      <c r="L426" s="48"/>
      <c r="O426" s="48">
        <v>420</v>
      </c>
      <c r="P426" s="30">
        <v>2.0527389582417088</v>
      </c>
      <c r="Q426" s="48"/>
      <c r="R426" s="48"/>
      <c r="S426" s="48"/>
      <c r="AG426" s="30">
        <v>1.2299656076414867</v>
      </c>
      <c r="AH426" s="48">
        <f t="shared" si="37"/>
        <v>0.81176505185651127</v>
      </c>
      <c r="AI426" s="48">
        <f t="shared" si="40"/>
        <v>0.80576923076922813</v>
      </c>
      <c r="AJ426" s="53">
        <f t="shared" si="38"/>
        <v>0.81176505185651127</v>
      </c>
    </row>
    <row r="427" spans="6:36" x14ac:dyDescent="0.3">
      <c r="F427" s="48">
        <v>421</v>
      </c>
      <c r="G427">
        <v>0.88653218176824244</v>
      </c>
      <c r="H427" s="48">
        <f t="shared" si="39"/>
        <v>4.8175140830297232E-2</v>
      </c>
      <c r="J427">
        <v>0.77272865993224893</v>
      </c>
      <c r="K427" s="48">
        <f t="shared" si="36"/>
        <v>0.10313092563890855</v>
      </c>
      <c r="L427" s="48"/>
      <c r="O427" s="48">
        <v>421</v>
      </c>
      <c r="P427" s="30">
        <v>0.15130606646920577</v>
      </c>
      <c r="Q427" s="48"/>
      <c r="R427" s="48"/>
      <c r="S427" s="48"/>
      <c r="AG427" s="30">
        <v>1.2325122229164265</v>
      </c>
      <c r="AH427" s="48">
        <f t="shared" si="37"/>
        <v>0.81266742316991025</v>
      </c>
      <c r="AI427" s="48">
        <f t="shared" si="40"/>
        <v>0.80769230769230504</v>
      </c>
      <c r="AJ427" s="53">
        <f t="shared" si="38"/>
        <v>0.81266742316991025</v>
      </c>
    </row>
    <row r="428" spans="6:36" x14ac:dyDescent="0.3">
      <c r="F428" s="48">
        <v>422</v>
      </c>
      <c r="G428">
        <v>0.3826410718100528</v>
      </c>
      <c r="H428" s="48">
        <f t="shared" si="39"/>
        <v>0.38426315140858802</v>
      </c>
      <c r="J428">
        <v>8.0294198431348607E-2</v>
      </c>
      <c r="K428" s="48">
        <f t="shared" si="36"/>
        <v>1.0088231637260365</v>
      </c>
      <c r="L428" s="48"/>
      <c r="O428" s="48">
        <v>422</v>
      </c>
      <c r="P428" s="30">
        <v>1.3930863151346244</v>
      </c>
      <c r="Q428" s="48"/>
      <c r="R428" s="48"/>
      <c r="S428" s="48"/>
      <c r="AG428" s="30">
        <v>1.243744882326512</v>
      </c>
      <c r="AH428" s="48">
        <f t="shared" si="37"/>
        <v>0.81660158663363203</v>
      </c>
      <c r="AI428" s="48">
        <f t="shared" si="40"/>
        <v>0.80961538461538196</v>
      </c>
      <c r="AJ428" s="53">
        <f t="shared" si="38"/>
        <v>0.81660158663363203</v>
      </c>
    </row>
    <row r="429" spans="6:36" x14ac:dyDescent="0.3">
      <c r="F429" s="48">
        <v>423</v>
      </c>
      <c r="G429">
        <v>0.92721335489974666</v>
      </c>
      <c r="H429" s="48">
        <f t="shared" si="39"/>
        <v>3.022863343511038E-2</v>
      </c>
      <c r="J429">
        <v>4.7944578386791586E-2</v>
      </c>
      <c r="K429" s="48">
        <f t="shared" si="36"/>
        <v>1.2150838208399051</v>
      </c>
      <c r="L429" s="48"/>
      <c r="O429" s="48">
        <v>423</v>
      </c>
      <c r="P429" s="30">
        <v>1.2453124542750154</v>
      </c>
      <c r="Q429" s="48"/>
      <c r="R429" s="48"/>
      <c r="S429" s="48"/>
      <c r="AG429" s="30">
        <v>1.2453124542750154</v>
      </c>
      <c r="AH429" s="48">
        <f t="shared" si="37"/>
        <v>0.81714469022174263</v>
      </c>
      <c r="AI429" s="48">
        <f t="shared" si="40"/>
        <v>0.81153846153845888</v>
      </c>
      <c r="AJ429" s="53">
        <f t="shared" si="38"/>
        <v>0.81714469022174263</v>
      </c>
    </row>
    <row r="430" spans="6:36" x14ac:dyDescent="0.3">
      <c r="F430" s="48">
        <v>424</v>
      </c>
      <c r="G430">
        <v>0.18845179601428266</v>
      </c>
      <c r="H430" s="48">
        <f t="shared" si="39"/>
        <v>0.66756521154368242</v>
      </c>
      <c r="J430">
        <v>0.83660390026551101</v>
      </c>
      <c r="K430" s="48">
        <f t="shared" si="36"/>
        <v>7.1361823176601294E-2</v>
      </c>
      <c r="L430" s="48"/>
      <c r="O430" s="48">
        <v>424</v>
      </c>
      <c r="P430" s="30">
        <v>0.73892703472028376</v>
      </c>
      <c r="Q430" s="48"/>
      <c r="R430" s="48"/>
      <c r="S430" s="48"/>
      <c r="AG430" s="30">
        <v>1.2473079147922239</v>
      </c>
      <c r="AH430" s="48">
        <f t="shared" si="37"/>
        <v>0.81783395386617164</v>
      </c>
      <c r="AI430" s="48">
        <f t="shared" si="40"/>
        <v>0.81346153846153579</v>
      </c>
      <c r="AJ430" s="53">
        <f t="shared" si="38"/>
        <v>0.81783395386617164</v>
      </c>
    </row>
    <row r="431" spans="6:36" x14ac:dyDescent="0.3">
      <c r="F431" s="48">
        <v>425</v>
      </c>
      <c r="G431">
        <v>0.23883785515915404</v>
      </c>
      <c r="H431" s="48">
        <f t="shared" si="39"/>
        <v>0.57278815503401037</v>
      </c>
      <c r="J431">
        <v>0.80758079775383773</v>
      </c>
      <c r="K431" s="48">
        <f t="shared" si="36"/>
        <v>8.5484867901211015E-2</v>
      </c>
      <c r="L431" s="48"/>
      <c r="O431" s="48">
        <v>425</v>
      </c>
      <c r="P431" s="30">
        <v>0.65827302293522139</v>
      </c>
      <c r="Q431" s="48"/>
      <c r="R431" s="48"/>
      <c r="S431" s="48"/>
      <c r="AG431" s="30">
        <v>1.2482642035679623</v>
      </c>
      <c r="AH431" s="48">
        <f t="shared" si="37"/>
        <v>0.81816344424812182</v>
      </c>
      <c r="AI431" s="48">
        <f t="shared" si="40"/>
        <v>0.81538461538461271</v>
      </c>
      <c r="AJ431" s="53">
        <f t="shared" si="38"/>
        <v>0.81816344424812182</v>
      </c>
    </row>
    <row r="432" spans="6:36" x14ac:dyDescent="0.3">
      <c r="F432" s="48">
        <v>426</v>
      </c>
      <c r="G432">
        <v>0.5280617694631794</v>
      </c>
      <c r="H432" s="48">
        <f t="shared" si="39"/>
        <v>0.25541680579949422</v>
      </c>
      <c r="J432">
        <v>0.14908291879024629</v>
      </c>
      <c r="K432" s="48">
        <f t="shared" si="36"/>
        <v>0.76130105035140028</v>
      </c>
      <c r="L432" s="48"/>
      <c r="O432" s="48">
        <v>426</v>
      </c>
      <c r="P432" s="30">
        <v>1.0167178561508945</v>
      </c>
      <c r="Q432" s="48"/>
      <c r="R432" s="48"/>
      <c r="S432" s="48"/>
      <c r="AG432" s="30">
        <v>1.2555072194526942</v>
      </c>
      <c r="AH432" s="48">
        <f t="shared" si="37"/>
        <v>0.82064171435308086</v>
      </c>
      <c r="AI432" s="48">
        <f t="shared" si="40"/>
        <v>0.81730769230768963</v>
      </c>
      <c r="AJ432" s="53">
        <f t="shared" si="38"/>
        <v>0.82064171435308086</v>
      </c>
    </row>
    <row r="433" spans="6:36" x14ac:dyDescent="0.3">
      <c r="F433" s="48">
        <v>427</v>
      </c>
      <c r="G433">
        <v>1.077303384502701E-2</v>
      </c>
      <c r="H433" s="48">
        <f t="shared" si="39"/>
        <v>1.8122836533688349</v>
      </c>
      <c r="J433">
        <v>6.5828424939725946E-2</v>
      </c>
      <c r="K433" s="48">
        <f t="shared" si="36"/>
        <v>1.088281417586491</v>
      </c>
      <c r="L433" s="48"/>
      <c r="O433" s="48">
        <v>427</v>
      </c>
      <c r="P433" s="30">
        <v>2.9005650709553259</v>
      </c>
      <c r="Q433" s="48"/>
      <c r="R433" s="48"/>
      <c r="S433" s="48"/>
      <c r="AG433" s="30">
        <v>1.2555210605226104</v>
      </c>
      <c r="AH433" s="48">
        <f t="shared" si="37"/>
        <v>0.82064642102721086</v>
      </c>
      <c r="AI433" s="48">
        <f t="shared" si="40"/>
        <v>0.81923076923076654</v>
      </c>
      <c r="AJ433" s="53">
        <f t="shared" si="38"/>
        <v>0.82064642102721086</v>
      </c>
    </row>
    <row r="434" spans="6:36" x14ac:dyDescent="0.3">
      <c r="F434" s="48">
        <v>428</v>
      </c>
      <c r="G434">
        <v>0.99719229712820823</v>
      </c>
      <c r="H434" s="48">
        <f t="shared" si="39"/>
        <v>1.1246607451844857E-3</v>
      </c>
      <c r="J434">
        <v>0.87789544358653526</v>
      </c>
      <c r="K434" s="48">
        <f t="shared" si="36"/>
        <v>5.2091110876619717E-2</v>
      </c>
      <c r="L434" s="48"/>
      <c r="O434" s="48">
        <v>428</v>
      </c>
      <c r="P434" s="30">
        <v>5.32157716218042E-2</v>
      </c>
      <c r="Q434" s="48"/>
      <c r="R434" s="48"/>
      <c r="S434" s="48"/>
      <c r="AG434" s="30">
        <v>1.2595265722685764</v>
      </c>
      <c r="AH434" s="48">
        <f t="shared" si="37"/>
        <v>0.82200384579866315</v>
      </c>
      <c r="AI434" s="48">
        <f t="shared" si="40"/>
        <v>0.82115384615384346</v>
      </c>
      <c r="AJ434" s="53">
        <f t="shared" si="38"/>
        <v>0.82200384579866315</v>
      </c>
    </row>
    <row r="435" spans="6:36" x14ac:dyDescent="0.3">
      <c r="F435" s="48">
        <v>429</v>
      </c>
      <c r="G435">
        <v>0.77657399212622458</v>
      </c>
      <c r="H435" s="48">
        <f t="shared" si="39"/>
        <v>0.10114534066109526</v>
      </c>
      <c r="J435">
        <v>9.6346934415723132E-2</v>
      </c>
      <c r="K435" s="48">
        <f t="shared" si="36"/>
        <v>0.93591988071895693</v>
      </c>
      <c r="L435" s="48"/>
      <c r="O435" s="48">
        <v>429</v>
      </c>
      <c r="P435" s="30">
        <v>1.0370652213800522</v>
      </c>
      <c r="Q435" s="48"/>
      <c r="R435" s="48"/>
      <c r="S435" s="48"/>
      <c r="AG435" s="30">
        <v>1.2651514418045791</v>
      </c>
      <c r="AH435" s="48">
        <f t="shared" si="37"/>
        <v>0.82389445871893874</v>
      </c>
      <c r="AI435" s="48">
        <f t="shared" si="40"/>
        <v>0.82307692307692037</v>
      </c>
      <c r="AJ435" s="53">
        <f t="shared" si="38"/>
        <v>0.82389445871893874</v>
      </c>
    </row>
    <row r="436" spans="6:36" x14ac:dyDescent="0.3">
      <c r="F436" s="48">
        <v>430</v>
      </c>
      <c r="G436">
        <v>0.59538560136722918</v>
      </c>
      <c r="H436" s="48">
        <f t="shared" si="39"/>
        <v>0.20741840552724899</v>
      </c>
      <c r="J436">
        <v>0.95315408795434431</v>
      </c>
      <c r="K436" s="48">
        <f t="shared" si="36"/>
        <v>1.9191480457025938E-2</v>
      </c>
      <c r="L436" s="48"/>
      <c r="O436" s="48">
        <v>430</v>
      </c>
      <c r="P436" s="30">
        <v>0.22660988598427492</v>
      </c>
      <c r="Q436" s="48"/>
      <c r="R436" s="48"/>
      <c r="S436" s="48"/>
      <c r="AG436" s="30">
        <v>1.2652549413317029</v>
      </c>
      <c r="AH436" s="48">
        <f t="shared" si="37"/>
        <v>0.82392907670116999</v>
      </c>
      <c r="AI436" s="48">
        <f t="shared" si="40"/>
        <v>0.82499999999999729</v>
      </c>
      <c r="AJ436" s="53">
        <f t="shared" si="38"/>
        <v>0.82392907670116999</v>
      </c>
    </row>
    <row r="437" spans="6:36" x14ac:dyDescent="0.3">
      <c r="F437" s="48">
        <v>431</v>
      </c>
      <c r="G437">
        <v>5.0325022125919369E-2</v>
      </c>
      <c r="H437" s="48">
        <f t="shared" si="39"/>
        <v>1.1957011471183141</v>
      </c>
      <c r="J437">
        <v>0.91790520950956755</v>
      </c>
      <c r="K437" s="48">
        <f t="shared" si="36"/>
        <v>3.4264460523172509E-2</v>
      </c>
      <c r="L437" s="48"/>
      <c r="O437" s="48">
        <v>431</v>
      </c>
      <c r="P437" s="30">
        <v>1.2299656076414867</v>
      </c>
      <c r="Q437" s="48"/>
      <c r="R437" s="48"/>
      <c r="S437" s="48"/>
      <c r="AG437" s="30">
        <v>1.2672075587338154</v>
      </c>
      <c r="AH437" s="48">
        <f t="shared" si="37"/>
        <v>0.8245810311412306</v>
      </c>
      <c r="AI437" s="48">
        <f t="shared" si="40"/>
        <v>0.82692307692307421</v>
      </c>
      <c r="AJ437" s="53">
        <f t="shared" si="38"/>
        <v>0.8245810311412306</v>
      </c>
    </row>
    <row r="438" spans="6:36" x14ac:dyDescent="0.3">
      <c r="F438" s="48">
        <v>432</v>
      </c>
      <c r="G438">
        <v>0.30420850245674003</v>
      </c>
      <c r="H438" s="48">
        <f t="shared" si="39"/>
        <v>0.47601677973125983</v>
      </c>
      <c r="J438">
        <v>0.70296334727011933</v>
      </c>
      <c r="K438" s="48">
        <f t="shared" si="36"/>
        <v>0.14098021045061246</v>
      </c>
      <c r="L438" s="48"/>
      <c r="O438" s="48">
        <v>432</v>
      </c>
      <c r="P438" s="30">
        <v>0.61699699018187226</v>
      </c>
      <c r="Q438" s="48"/>
      <c r="R438" s="48"/>
      <c r="S438" s="48"/>
      <c r="AG438" s="30">
        <v>1.2680003469901533</v>
      </c>
      <c r="AH438" s="48">
        <f t="shared" si="37"/>
        <v>0.82484511224816415</v>
      </c>
      <c r="AI438" s="48">
        <f t="shared" si="40"/>
        <v>0.82884615384615112</v>
      </c>
      <c r="AJ438" s="53">
        <f t="shared" si="38"/>
        <v>0.82484511224816415</v>
      </c>
    </row>
    <row r="439" spans="6:36" x14ac:dyDescent="0.3">
      <c r="F439" s="48">
        <v>433</v>
      </c>
      <c r="G439">
        <v>0.12723166600543229</v>
      </c>
      <c r="H439" s="48">
        <f t="shared" si="39"/>
        <v>0.82469828498983477</v>
      </c>
      <c r="J439">
        <v>0.9557786797692801</v>
      </c>
      <c r="K439" s="48">
        <f t="shared" si="36"/>
        <v>1.8091559699998247E-2</v>
      </c>
      <c r="L439" s="48"/>
      <c r="O439" s="48">
        <v>433</v>
      </c>
      <c r="P439" s="30">
        <v>0.84278984468983298</v>
      </c>
      <c r="Q439" s="48"/>
      <c r="R439" s="48"/>
      <c r="S439" s="48"/>
      <c r="AG439" s="30">
        <v>1.2733366849237857</v>
      </c>
      <c r="AH439" s="48">
        <f t="shared" si="37"/>
        <v>0.82661337171500504</v>
      </c>
      <c r="AI439" s="48">
        <f t="shared" si="40"/>
        <v>0.83076923076922804</v>
      </c>
      <c r="AJ439" s="53">
        <f t="shared" si="38"/>
        <v>0.82661337171500504</v>
      </c>
    </row>
    <row r="440" spans="6:36" x14ac:dyDescent="0.3">
      <c r="F440" s="48">
        <v>434</v>
      </c>
      <c r="G440">
        <v>8.1453901791436509E-2</v>
      </c>
      <c r="H440" s="48">
        <f t="shared" si="39"/>
        <v>1.0030872163803439</v>
      </c>
      <c r="J440">
        <v>0.93551438947721788</v>
      </c>
      <c r="K440" s="48">
        <f t="shared" si="36"/>
        <v>2.6663500718612388E-2</v>
      </c>
      <c r="L440" s="48"/>
      <c r="O440" s="48">
        <v>434</v>
      </c>
      <c r="P440" s="30">
        <v>1.0297507170989564</v>
      </c>
      <c r="Q440" s="48"/>
      <c r="R440" s="48"/>
      <c r="S440" s="48"/>
      <c r="AG440" s="30">
        <v>1.2800761395029538</v>
      </c>
      <c r="AH440" s="48">
        <f t="shared" si="37"/>
        <v>0.82882357057790501</v>
      </c>
      <c r="AI440" s="48">
        <f t="shared" si="40"/>
        <v>0.83269230769230496</v>
      </c>
      <c r="AJ440" s="53">
        <f t="shared" si="38"/>
        <v>0.82882357057790501</v>
      </c>
    </row>
    <row r="441" spans="6:36" x14ac:dyDescent="0.3">
      <c r="F441" s="48">
        <v>435</v>
      </c>
      <c r="G441">
        <v>0.91723380230109564</v>
      </c>
      <c r="H441" s="48">
        <f t="shared" si="39"/>
        <v>3.4557149952848573E-2</v>
      </c>
      <c r="J441">
        <v>0.59572130497146525</v>
      </c>
      <c r="K441" s="48">
        <f t="shared" si="36"/>
        <v>0.20719293215532014</v>
      </c>
      <c r="L441" s="48"/>
      <c r="O441" s="48">
        <v>435</v>
      </c>
      <c r="P441" s="30">
        <v>0.24175008210816873</v>
      </c>
      <c r="Q441" s="48"/>
      <c r="R441" s="48"/>
      <c r="S441" s="48"/>
      <c r="AG441" s="30">
        <v>1.2860959974547856</v>
      </c>
      <c r="AH441" s="48">
        <f t="shared" si="37"/>
        <v>0.83077624840619813</v>
      </c>
      <c r="AI441" s="48">
        <f t="shared" si="40"/>
        <v>0.83461538461538187</v>
      </c>
      <c r="AJ441" s="53">
        <f t="shared" si="38"/>
        <v>0.83077624840619813</v>
      </c>
    </row>
    <row r="442" spans="6:36" x14ac:dyDescent="0.3">
      <c r="F442" s="48">
        <v>436</v>
      </c>
      <c r="G442">
        <v>0.90993987853633229</v>
      </c>
      <c r="H442" s="48">
        <f t="shared" si="39"/>
        <v>3.7750699678515812E-2</v>
      </c>
      <c r="J442">
        <v>0.87481307412945952</v>
      </c>
      <c r="K442" s="48">
        <f t="shared" si="36"/>
        <v>5.3498018005160311E-2</v>
      </c>
      <c r="L442" s="48"/>
      <c r="O442" s="48">
        <v>436</v>
      </c>
      <c r="P442" s="30">
        <v>9.1248717683676123E-2</v>
      </c>
      <c r="Q442" s="48"/>
      <c r="R442" s="48"/>
      <c r="S442" s="48"/>
      <c r="AG442" s="30">
        <v>1.2895398018555897</v>
      </c>
      <c r="AH442" s="48">
        <f t="shared" si="37"/>
        <v>0.83188425651942155</v>
      </c>
      <c r="AI442" s="48">
        <f t="shared" si="40"/>
        <v>0.83653846153845879</v>
      </c>
      <c r="AJ442" s="53">
        <f t="shared" si="38"/>
        <v>0.83188425651942155</v>
      </c>
    </row>
    <row r="443" spans="6:36" x14ac:dyDescent="0.3">
      <c r="F443" s="48">
        <v>437</v>
      </c>
      <c r="G443">
        <v>0.14615314188055056</v>
      </c>
      <c r="H443" s="48">
        <f t="shared" si="39"/>
        <v>0.76924011600510978</v>
      </c>
      <c r="J443">
        <v>0.58409375286111032</v>
      </c>
      <c r="K443" s="48">
        <f t="shared" si="36"/>
        <v>0.21507750932692424</v>
      </c>
      <c r="L443" s="48"/>
      <c r="O443" s="48">
        <v>437</v>
      </c>
      <c r="P443" s="30">
        <v>0.98431762533203404</v>
      </c>
      <c r="Q443" s="48"/>
      <c r="R443" s="48"/>
      <c r="S443" s="48"/>
      <c r="AG443" s="30">
        <v>1.2921178975428558</v>
      </c>
      <c r="AH443" s="48">
        <f t="shared" si="37"/>
        <v>0.83270943592872837</v>
      </c>
      <c r="AI443" s="48">
        <f t="shared" si="40"/>
        <v>0.8384615384615357</v>
      </c>
      <c r="AJ443" s="53">
        <f t="shared" si="38"/>
        <v>0.83270943592872837</v>
      </c>
    </row>
    <row r="444" spans="6:36" x14ac:dyDescent="0.3">
      <c r="F444" s="48">
        <v>438</v>
      </c>
      <c r="G444">
        <v>0.15134128849147008</v>
      </c>
      <c r="H444" s="48">
        <f t="shared" si="39"/>
        <v>0.75528712154650002</v>
      </c>
      <c r="J444">
        <v>0.33960997344889676</v>
      </c>
      <c r="K444" s="48">
        <f t="shared" si="36"/>
        <v>0.43198298270084201</v>
      </c>
      <c r="L444" s="48"/>
      <c r="O444" s="48">
        <v>438</v>
      </c>
      <c r="P444" s="30">
        <v>1.1872701042473421</v>
      </c>
      <c r="Q444" s="48"/>
      <c r="R444" s="48"/>
      <c r="S444" s="48"/>
      <c r="AG444" s="30">
        <v>1.3035645180084998</v>
      </c>
      <c r="AH444" s="48">
        <f t="shared" si="37"/>
        <v>0.83632912575220175</v>
      </c>
      <c r="AI444" s="48">
        <f t="shared" si="40"/>
        <v>0.84038461538461262</v>
      </c>
      <c r="AJ444" s="53">
        <f t="shared" si="38"/>
        <v>0.83632912575220175</v>
      </c>
    </row>
    <row r="445" spans="6:36" x14ac:dyDescent="0.3">
      <c r="F445" s="48">
        <v>439</v>
      </c>
      <c r="G445">
        <v>0.42332224494155707</v>
      </c>
      <c r="H445" s="48">
        <f t="shared" si="39"/>
        <v>0.34384863263683751</v>
      </c>
      <c r="J445">
        <v>0.35389263588366343</v>
      </c>
      <c r="K445" s="48">
        <f t="shared" si="36"/>
        <v>0.41550468012553515</v>
      </c>
      <c r="L445" s="48"/>
      <c r="O445" s="48">
        <v>439</v>
      </c>
      <c r="P445" s="30">
        <v>0.75935331276237261</v>
      </c>
      <c r="Q445" s="48"/>
      <c r="R445" s="48"/>
      <c r="S445" s="48"/>
      <c r="AG445" s="30">
        <v>1.3050581028371355</v>
      </c>
      <c r="AH445" s="48">
        <f t="shared" si="37"/>
        <v>0.836796164869402</v>
      </c>
      <c r="AI445" s="48">
        <f t="shared" si="40"/>
        <v>0.84230769230768954</v>
      </c>
      <c r="AJ445" s="53">
        <f t="shared" si="38"/>
        <v>0.836796164869402</v>
      </c>
    </row>
    <row r="446" spans="6:36" x14ac:dyDescent="0.3">
      <c r="F446" s="48">
        <v>440</v>
      </c>
      <c r="G446">
        <v>0.95733512375255592</v>
      </c>
      <c r="H446" s="48">
        <f t="shared" si="39"/>
        <v>1.7440706907526169E-2</v>
      </c>
      <c r="J446">
        <v>0.1749626148258919</v>
      </c>
      <c r="K446" s="48">
        <f t="shared" si="36"/>
        <v>0.69727318297880048</v>
      </c>
      <c r="L446" s="48"/>
      <c r="O446" s="48">
        <v>440</v>
      </c>
      <c r="P446" s="30">
        <v>0.71471388988632667</v>
      </c>
      <c r="Q446" s="48"/>
      <c r="R446" s="48"/>
      <c r="S446" s="48"/>
      <c r="AG446" s="30">
        <v>1.3098453206044316</v>
      </c>
      <c r="AH446" s="48">
        <f t="shared" si="37"/>
        <v>0.83828498490837755</v>
      </c>
      <c r="AI446" s="48">
        <f t="shared" si="40"/>
        <v>0.84423076923076645</v>
      </c>
      <c r="AJ446" s="53">
        <f t="shared" si="38"/>
        <v>0.83828498490837755</v>
      </c>
    </row>
    <row r="447" spans="6:36" x14ac:dyDescent="0.3">
      <c r="F447" s="48">
        <v>441</v>
      </c>
      <c r="G447">
        <v>0.16843165379802849</v>
      </c>
      <c r="H447" s="48">
        <f t="shared" si="39"/>
        <v>0.71249009076635306</v>
      </c>
      <c r="J447">
        <v>0.50041199987792595</v>
      </c>
      <c r="K447" s="48">
        <f t="shared" si="36"/>
        <v>0.27692940804220617</v>
      </c>
      <c r="L447" s="48"/>
      <c r="O447" s="48">
        <v>441</v>
      </c>
      <c r="P447" s="30">
        <v>0.98941949880855917</v>
      </c>
      <c r="Q447" s="48"/>
      <c r="R447" s="48"/>
      <c r="S447" s="48"/>
      <c r="AG447" s="30">
        <v>1.3262496119655292</v>
      </c>
      <c r="AH447" s="48">
        <f t="shared" si="37"/>
        <v>0.84329372677585479</v>
      </c>
      <c r="AI447" s="48">
        <f t="shared" si="40"/>
        <v>0.84615384615384337</v>
      </c>
      <c r="AJ447" s="53">
        <f t="shared" si="38"/>
        <v>0.84329372677585479</v>
      </c>
    </row>
    <row r="448" spans="6:36" x14ac:dyDescent="0.3">
      <c r="F448" s="48">
        <v>442</v>
      </c>
      <c r="G448">
        <v>7.2023682363353374E-3</v>
      </c>
      <c r="H448" s="48">
        <f t="shared" si="39"/>
        <v>1.9733381541319095</v>
      </c>
      <c r="J448">
        <v>0.5169835505233924</v>
      </c>
      <c r="K448" s="48">
        <f t="shared" si="36"/>
        <v>0.26389768885973541</v>
      </c>
      <c r="L448" s="48"/>
      <c r="O448" s="48">
        <v>442</v>
      </c>
      <c r="P448" s="30">
        <v>2.237235842991645</v>
      </c>
      <c r="Q448" s="48"/>
      <c r="R448" s="48"/>
      <c r="S448" s="48"/>
      <c r="AG448" s="30">
        <v>1.3266848794444333</v>
      </c>
      <c r="AH448" s="48">
        <f t="shared" si="37"/>
        <v>0.84342468695581718</v>
      </c>
      <c r="AI448" s="48">
        <f t="shared" si="40"/>
        <v>0.84807692307692029</v>
      </c>
      <c r="AJ448" s="53">
        <f t="shared" si="38"/>
        <v>0.84342468695581718</v>
      </c>
    </row>
    <row r="449" spans="6:36" x14ac:dyDescent="0.3">
      <c r="F449" s="48">
        <v>443</v>
      </c>
      <c r="G449">
        <v>0.83962523270363476</v>
      </c>
      <c r="H449" s="48">
        <f t="shared" si="39"/>
        <v>6.9919855297312691E-2</v>
      </c>
      <c r="J449">
        <v>0.91192358165227205</v>
      </c>
      <c r="K449" s="48">
        <f t="shared" si="36"/>
        <v>3.6879633786601099E-2</v>
      </c>
      <c r="L449" s="48"/>
      <c r="O449" s="48">
        <v>443</v>
      </c>
      <c r="P449" s="30">
        <v>0.10679948908391379</v>
      </c>
      <c r="Q449" s="48"/>
      <c r="R449" s="48"/>
      <c r="S449" s="48"/>
      <c r="AG449" s="30">
        <v>1.3369706225744928</v>
      </c>
      <c r="AH449" s="48">
        <f t="shared" si="37"/>
        <v>0.84649056532822109</v>
      </c>
      <c r="AI449" s="48">
        <f t="shared" si="40"/>
        <v>0.8499999999999972</v>
      </c>
      <c r="AJ449" s="53">
        <f t="shared" si="38"/>
        <v>0.84649056532822109</v>
      </c>
    </row>
    <row r="450" spans="6:36" x14ac:dyDescent="0.3">
      <c r="F450" s="48">
        <v>444</v>
      </c>
      <c r="G450">
        <v>0.50102237006744588</v>
      </c>
      <c r="H450" s="48">
        <f t="shared" si="39"/>
        <v>0.2764418112243463</v>
      </c>
      <c r="J450">
        <v>0.6233100375377667</v>
      </c>
      <c r="K450" s="48">
        <f t="shared" si="36"/>
        <v>0.18908449257362564</v>
      </c>
      <c r="L450" s="48"/>
      <c r="O450" s="48">
        <v>444</v>
      </c>
      <c r="P450" s="30">
        <v>0.46552630379797194</v>
      </c>
      <c r="Q450" s="48"/>
      <c r="R450" s="48"/>
      <c r="S450" s="48"/>
      <c r="AG450" s="30">
        <v>1.3471461485576932</v>
      </c>
      <c r="AH450" s="48">
        <f t="shared" si="37"/>
        <v>0.84946971036256291</v>
      </c>
      <c r="AI450" s="48">
        <f t="shared" si="40"/>
        <v>0.85192307692307412</v>
      </c>
      <c r="AJ450" s="53">
        <f t="shared" si="38"/>
        <v>0.84946971036256291</v>
      </c>
    </row>
    <row r="451" spans="6:36" x14ac:dyDescent="0.3">
      <c r="F451" s="48">
        <v>445</v>
      </c>
      <c r="G451">
        <v>0.92715231788079466</v>
      </c>
      <c r="H451" s="48">
        <f t="shared" si="39"/>
        <v>3.0254965682248031E-2</v>
      </c>
      <c r="J451">
        <v>0.61061433759575179</v>
      </c>
      <c r="K451" s="48">
        <f t="shared" si="36"/>
        <v>0.19731588711917158</v>
      </c>
      <c r="L451" s="48"/>
      <c r="O451" s="48">
        <v>445</v>
      </c>
      <c r="P451" s="30">
        <v>0.22757085280141962</v>
      </c>
      <c r="Q451" s="48"/>
      <c r="R451" s="48"/>
      <c r="S451" s="48"/>
      <c r="AG451" s="30">
        <v>1.3480036205232175</v>
      </c>
      <c r="AH451" s="48">
        <f t="shared" si="37"/>
        <v>0.84971833378963335</v>
      </c>
      <c r="AI451" s="48">
        <f t="shared" si="40"/>
        <v>0.85384615384615103</v>
      </c>
      <c r="AJ451" s="53">
        <f t="shared" si="38"/>
        <v>0.84971833378963335</v>
      </c>
    </row>
    <row r="452" spans="6:36" x14ac:dyDescent="0.3">
      <c r="F452" s="48">
        <v>446</v>
      </c>
      <c r="G452">
        <v>0.2589495529038362</v>
      </c>
      <c r="H452" s="48">
        <f t="shared" si="39"/>
        <v>0.54044880507482285</v>
      </c>
      <c r="J452">
        <v>0.35401470992156742</v>
      </c>
      <c r="K452" s="48">
        <f t="shared" si="36"/>
        <v>0.41536672530437119</v>
      </c>
      <c r="L452" s="48"/>
      <c r="O452" s="48">
        <v>446</v>
      </c>
      <c r="P452" s="30">
        <v>0.95581553037919398</v>
      </c>
      <c r="Q452" s="48"/>
      <c r="R452" s="48"/>
      <c r="S452" s="48"/>
      <c r="AG452" s="30">
        <v>1.3495548082592606</v>
      </c>
      <c r="AH452" s="48">
        <f t="shared" si="37"/>
        <v>0.85016714834176066</v>
      </c>
      <c r="AI452" s="48">
        <f t="shared" si="40"/>
        <v>0.85576923076922795</v>
      </c>
      <c r="AJ452" s="53">
        <f t="shared" si="38"/>
        <v>0.85016714834176066</v>
      </c>
    </row>
    <row r="453" spans="6:36" x14ac:dyDescent="0.3">
      <c r="F453" s="48">
        <v>447</v>
      </c>
      <c r="G453">
        <v>0.40907010101626634</v>
      </c>
      <c r="H453" s="48">
        <f t="shared" si="39"/>
        <v>0.35754749659927321</v>
      </c>
      <c r="J453">
        <v>0.29840998565630056</v>
      </c>
      <c r="K453" s="48">
        <f t="shared" si="36"/>
        <v>0.48371477888671721</v>
      </c>
      <c r="L453" s="48"/>
      <c r="O453" s="48">
        <v>447</v>
      </c>
      <c r="P453" s="30">
        <v>0.84126227548599042</v>
      </c>
      <c r="Q453" s="48"/>
      <c r="R453" s="48"/>
      <c r="S453" s="48"/>
      <c r="AG453" s="30">
        <v>1.3522657616007234</v>
      </c>
      <c r="AH453" s="48">
        <f t="shared" si="37"/>
        <v>0.85094859025575564</v>
      </c>
      <c r="AI453" s="48">
        <f t="shared" si="40"/>
        <v>0.85769230769230487</v>
      </c>
      <c r="AJ453" s="53">
        <f t="shared" si="38"/>
        <v>0.85094859025575564</v>
      </c>
    </row>
    <row r="454" spans="6:36" x14ac:dyDescent="0.3">
      <c r="F454" s="48">
        <v>448</v>
      </c>
      <c r="G454">
        <v>9.3844416638691364E-2</v>
      </c>
      <c r="H454" s="48">
        <f t="shared" si="39"/>
        <v>0.9464468040459062</v>
      </c>
      <c r="J454">
        <v>0.56981109042634359</v>
      </c>
      <c r="K454" s="48">
        <f t="shared" si="36"/>
        <v>0.22498015735601923</v>
      </c>
      <c r="L454" s="48"/>
      <c r="O454" s="48">
        <v>448</v>
      </c>
      <c r="P454" s="30">
        <v>1.1714269614019255</v>
      </c>
      <c r="Q454" s="48"/>
      <c r="R454" s="48"/>
      <c r="S454" s="48"/>
      <c r="AG454" s="30">
        <v>1.3713106169720901</v>
      </c>
      <c r="AH454" s="48">
        <f t="shared" si="37"/>
        <v>0.85633428136701351</v>
      </c>
      <c r="AI454" s="48">
        <f t="shared" si="40"/>
        <v>0.85961538461538178</v>
      </c>
      <c r="AJ454" s="53">
        <f t="shared" si="38"/>
        <v>0.85633428136701351</v>
      </c>
    </row>
    <row r="455" spans="6:36" x14ac:dyDescent="0.3">
      <c r="F455" s="48">
        <v>449</v>
      </c>
      <c r="G455">
        <v>0.41859187597277747</v>
      </c>
      <c r="H455" s="48">
        <f t="shared" si="39"/>
        <v>0.34834355070902923</v>
      </c>
      <c r="J455">
        <v>5.6520279549546804E-2</v>
      </c>
      <c r="K455" s="48">
        <f t="shared" si="36"/>
        <v>1.1492623100597037</v>
      </c>
      <c r="L455" s="48"/>
      <c r="O455" s="48">
        <v>449</v>
      </c>
      <c r="P455" s="30">
        <v>1.4976058607687328</v>
      </c>
      <c r="Q455" s="48"/>
      <c r="R455" s="48"/>
      <c r="S455" s="48"/>
      <c r="AG455" s="30">
        <v>1.3883406937481386</v>
      </c>
      <c r="AH455" s="48">
        <f t="shared" si="37"/>
        <v>0.86099881202348283</v>
      </c>
      <c r="AI455" s="48">
        <f t="shared" si="40"/>
        <v>0.8615384615384587</v>
      </c>
      <c r="AJ455" s="53">
        <f t="shared" si="38"/>
        <v>0.86099881202348283</v>
      </c>
    </row>
    <row r="456" spans="6:36" x14ac:dyDescent="0.3">
      <c r="F456" s="48">
        <v>450</v>
      </c>
      <c r="G456">
        <v>0.4531998657185583</v>
      </c>
      <c r="H456" s="48">
        <f t="shared" si="39"/>
        <v>0.31656881844981533</v>
      </c>
      <c r="J456">
        <v>0.34937589648121586</v>
      </c>
      <c r="K456" s="48">
        <f t="shared" ref="K456:K519" si="41">-LN(J456)/$B$1</f>
        <v>0.42064274764763876</v>
      </c>
      <c r="L456" s="48"/>
      <c r="O456" s="48">
        <v>450</v>
      </c>
      <c r="P456" s="30">
        <v>0.73721156609745409</v>
      </c>
      <c r="Q456" s="48"/>
      <c r="R456" s="48"/>
      <c r="S456" s="48"/>
      <c r="AG456" s="30">
        <v>1.3930863151346244</v>
      </c>
      <c r="AH456" s="48">
        <f t="shared" ref="AH456:AH519" si="42">1-(EXP(-2.5*AG456)*(1+2.5*AG456))</f>
        <v>0.86227367601715632</v>
      </c>
      <c r="AI456" s="48">
        <f t="shared" si="40"/>
        <v>0.86346153846153562</v>
      </c>
      <c r="AJ456" s="53">
        <f t="shared" ref="AJ456:AJ519" si="43">1-EXP(-$B$1*AG456)*(POWER($B$1*AG456,0)/FACT(0)+POWER($B$1*AG456,1)/FACT(1))</f>
        <v>0.86227367601715632</v>
      </c>
    </row>
    <row r="457" spans="6:36" x14ac:dyDescent="0.3">
      <c r="F457" s="48">
        <v>451</v>
      </c>
      <c r="G457">
        <v>0.38489944151127659</v>
      </c>
      <c r="H457" s="48">
        <f t="shared" ref="H457:H520" si="44">-LN(G457)/$B$1</f>
        <v>0.38190926787617296</v>
      </c>
      <c r="J457">
        <v>0.74449903866695155</v>
      </c>
      <c r="K457" s="48">
        <f t="shared" si="41"/>
        <v>0.1180174872421785</v>
      </c>
      <c r="L457" s="48"/>
      <c r="O457" s="48">
        <v>451</v>
      </c>
      <c r="P457" s="30">
        <v>0.4999267551183515</v>
      </c>
      <c r="Q457" s="48"/>
      <c r="R457" s="48"/>
      <c r="S457" s="48"/>
      <c r="AG457" s="30">
        <v>1.3952446901573132</v>
      </c>
      <c r="AH457" s="48">
        <f t="shared" si="42"/>
        <v>0.86284994536414428</v>
      </c>
      <c r="AI457" s="48">
        <f t="shared" si="40"/>
        <v>0.86538461538461253</v>
      </c>
      <c r="AJ457" s="53">
        <f t="shared" si="43"/>
        <v>0.86284994536414428</v>
      </c>
    </row>
    <row r="458" spans="6:36" x14ac:dyDescent="0.3">
      <c r="F458" s="48">
        <v>452</v>
      </c>
      <c r="G458">
        <v>0.79720450453199865</v>
      </c>
      <c r="H458" s="48">
        <f t="shared" si="44"/>
        <v>9.0657616087166951E-2</v>
      </c>
      <c r="J458">
        <v>0.64009521774956513</v>
      </c>
      <c r="K458" s="48">
        <f t="shared" si="41"/>
        <v>0.17845533438441336</v>
      </c>
      <c r="L458" s="48"/>
      <c r="O458" s="48">
        <v>452</v>
      </c>
      <c r="P458" s="30">
        <v>0.26911295047158029</v>
      </c>
      <c r="Q458" s="48"/>
      <c r="R458" s="48"/>
      <c r="S458" s="48"/>
      <c r="AG458" s="30">
        <v>1.4005589526968669</v>
      </c>
      <c r="AH458" s="48">
        <f t="shared" si="42"/>
        <v>0.86425939136593599</v>
      </c>
      <c r="AI458" s="48">
        <f t="shared" ref="AI458:AI521" si="45">AI457+1/520</f>
        <v>0.86730769230768945</v>
      </c>
      <c r="AJ458" s="53">
        <f t="shared" si="43"/>
        <v>0.86425939136593599</v>
      </c>
    </row>
    <row r="459" spans="6:36" x14ac:dyDescent="0.3">
      <c r="F459" s="48">
        <v>453</v>
      </c>
      <c r="G459">
        <v>0.49629200109866634</v>
      </c>
      <c r="H459" s="48">
        <f t="shared" si="44"/>
        <v>0.2802363254350404</v>
      </c>
      <c r="J459">
        <v>0.50483718375194553</v>
      </c>
      <c r="K459" s="48">
        <f t="shared" si="41"/>
        <v>0.27340772404141289</v>
      </c>
      <c r="L459" s="48"/>
      <c r="O459" s="48">
        <v>453</v>
      </c>
      <c r="P459" s="30">
        <v>0.55364404947645329</v>
      </c>
      <c r="Q459" s="48"/>
      <c r="R459" s="48"/>
      <c r="S459" s="48"/>
      <c r="AG459" s="30">
        <v>1.4108431098760867</v>
      </c>
      <c r="AH459" s="48">
        <f t="shared" si="42"/>
        <v>0.86694923068574037</v>
      </c>
      <c r="AI459" s="48">
        <f t="shared" si="45"/>
        <v>0.86923076923076636</v>
      </c>
      <c r="AJ459" s="53">
        <f t="shared" si="43"/>
        <v>0.86694923068574037</v>
      </c>
    </row>
    <row r="460" spans="6:36" x14ac:dyDescent="0.3">
      <c r="F460" s="48">
        <v>454</v>
      </c>
      <c r="G460">
        <v>0.41676076540421764</v>
      </c>
      <c r="H460" s="48">
        <f t="shared" si="44"/>
        <v>0.35009717035244298</v>
      </c>
      <c r="J460">
        <v>0.3728446302682577</v>
      </c>
      <c r="K460" s="48">
        <f t="shared" si="41"/>
        <v>0.39463739478052962</v>
      </c>
      <c r="L460" s="48"/>
      <c r="O460" s="48">
        <v>454</v>
      </c>
      <c r="P460" s="30">
        <v>0.74473456513297265</v>
      </c>
      <c r="Q460" s="48"/>
      <c r="R460" s="48"/>
      <c r="S460" s="48"/>
      <c r="AG460" s="30">
        <v>1.4178811036522114</v>
      </c>
      <c r="AH460" s="48">
        <f t="shared" si="42"/>
        <v>0.8687616880349982</v>
      </c>
      <c r="AI460" s="48">
        <f t="shared" si="45"/>
        <v>0.87115384615384328</v>
      </c>
      <c r="AJ460" s="53">
        <f t="shared" si="43"/>
        <v>0.8687616880349982</v>
      </c>
    </row>
    <row r="461" spans="6:36" x14ac:dyDescent="0.3">
      <c r="F461" s="48">
        <v>455</v>
      </c>
      <c r="G461">
        <v>0.62520218512527848</v>
      </c>
      <c r="H461" s="48">
        <f t="shared" si="44"/>
        <v>0.18787207414356161</v>
      </c>
      <c r="J461">
        <v>0.53190710165715505</v>
      </c>
      <c r="K461" s="48">
        <f t="shared" si="41"/>
        <v>0.2525145703334809</v>
      </c>
      <c r="L461" s="48"/>
      <c r="O461" s="48">
        <v>455</v>
      </c>
      <c r="P461" s="30">
        <v>0.44038664447704251</v>
      </c>
      <c r="Q461" s="48"/>
      <c r="R461" s="48"/>
      <c r="S461" s="48"/>
      <c r="AG461" s="30">
        <v>1.4343240023287569</v>
      </c>
      <c r="AH461" s="48">
        <f t="shared" si="42"/>
        <v>0.87290789909943078</v>
      </c>
      <c r="AI461" s="48">
        <f t="shared" si="45"/>
        <v>0.8730769230769202</v>
      </c>
      <c r="AJ461" s="53">
        <f t="shared" si="43"/>
        <v>0.87290789909943078</v>
      </c>
    </row>
    <row r="462" spans="6:36" x14ac:dyDescent="0.3">
      <c r="F462" s="48">
        <v>456</v>
      </c>
      <c r="G462">
        <v>0.52143925290688797</v>
      </c>
      <c r="H462" s="48">
        <f t="shared" si="44"/>
        <v>0.26046499865752798</v>
      </c>
      <c r="J462">
        <v>0.81557664723654899</v>
      </c>
      <c r="K462" s="48">
        <f t="shared" si="41"/>
        <v>8.1543949324006368E-2</v>
      </c>
      <c r="L462" s="48"/>
      <c r="O462" s="48">
        <v>456</v>
      </c>
      <c r="P462" s="30">
        <v>0.34200894798153436</v>
      </c>
      <c r="Q462" s="48"/>
      <c r="R462" s="48"/>
      <c r="S462" s="48"/>
      <c r="AG462" s="30">
        <v>1.4390308306292869</v>
      </c>
      <c r="AH462" s="48">
        <f t="shared" si="42"/>
        <v>0.87407233627763836</v>
      </c>
      <c r="AI462" s="48">
        <f t="shared" si="45"/>
        <v>0.87499999999999711</v>
      </c>
      <c r="AJ462" s="53">
        <f t="shared" si="43"/>
        <v>0.87407233627763836</v>
      </c>
    </row>
    <row r="463" spans="6:36" x14ac:dyDescent="0.3">
      <c r="F463" s="48">
        <v>457</v>
      </c>
      <c r="G463">
        <v>0.47450178533280435</v>
      </c>
      <c r="H463" s="48">
        <f t="shared" si="44"/>
        <v>0.298195959353308</v>
      </c>
      <c r="J463">
        <v>3.1189916684469132E-2</v>
      </c>
      <c r="K463" s="48">
        <f t="shared" si="41"/>
        <v>1.3870641678366937</v>
      </c>
      <c r="L463" s="48"/>
      <c r="O463" s="48">
        <v>457</v>
      </c>
      <c r="P463" s="30">
        <v>1.6852601271900016</v>
      </c>
      <c r="Q463" s="48"/>
      <c r="R463" s="48"/>
      <c r="S463" s="48"/>
      <c r="AG463" s="30">
        <v>1.4459890019545765</v>
      </c>
      <c r="AH463" s="48">
        <f t="shared" si="42"/>
        <v>0.87577571469253157</v>
      </c>
      <c r="AI463" s="48">
        <f t="shared" si="45"/>
        <v>0.87692307692307403</v>
      </c>
      <c r="AJ463" s="53">
        <f t="shared" si="43"/>
        <v>0.87577571469253157</v>
      </c>
    </row>
    <row r="464" spans="6:36" x14ac:dyDescent="0.3">
      <c r="F464" s="48">
        <v>458</v>
      </c>
      <c r="G464">
        <v>0.57048249763481551</v>
      </c>
      <c r="H464" s="48">
        <f t="shared" si="44"/>
        <v>0.2245091156572209</v>
      </c>
      <c r="J464">
        <v>0.63719595934934536</v>
      </c>
      <c r="K464" s="48">
        <f t="shared" si="41"/>
        <v>0.18027121689040332</v>
      </c>
      <c r="L464" s="48"/>
      <c r="O464" s="48">
        <v>458</v>
      </c>
      <c r="P464" s="30">
        <v>0.40478033254762424</v>
      </c>
      <c r="Q464" s="48"/>
      <c r="R464" s="48"/>
      <c r="S464" s="48"/>
      <c r="AG464" s="30">
        <v>1.471116116375409</v>
      </c>
      <c r="AH464" s="48">
        <f t="shared" si="42"/>
        <v>0.88175120625706027</v>
      </c>
      <c r="AI464" s="48">
        <f t="shared" si="45"/>
        <v>0.87884615384615095</v>
      </c>
      <c r="AJ464" s="53">
        <f t="shared" si="43"/>
        <v>0.88175120625706027</v>
      </c>
    </row>
    <row r="465" spans="6:36" x14ac:dyDescent="0.3">
      <c r="F465" s="48">
        <v>459</v>
      </c>
      <c r="G465">
        <v>0.2759178441724906</v>
      </c>
      <c r="H465" s="48">
        <f t="shared" si="44"/>
        <v>0.51506084944720698</v>
      </c>
      <c r="J465">
        <v>0.20267342143009737</v>
      </c>
      <c r="K465" s="48">
        <f t="shared" si="41"/>
        <v>0.63846374272586803</v>
      </c>
      <c r="L465" s="48"/>
      <c r="O465" s="48">
        <v>459</v>
      </c>
      <c r="P465" s="30">
        <v>1.153524592173075</v>
      </c>
      <c r="Q465" s="48"/>
      <c r="R465" s="48"/>
      <c r="S465" s="48"/>
      <c r="AG465" s="30">
        <v>1.4864620150236192</v>
      </c>
      <c r="AH465" s="48">
        <f t="shared" si="42"/>
        <v>0.88526855937828663</v>
      </c>
      <c r="AI465" s="48">
        <f t="shared" si="45"/>
        <v>0.88076923076922786</v>
      </c>
      <c r="AJ465" s="53">
        <f t="shared" si="43"/>
        <v>0.88526855937828663</v>
      </c>
    </row>
    <row r="466" spans="6:36" x14ac:dyDescent="0.3">
      <c r="F466" s="48">
        <v>460</v>
      </c>
      <c r="G466">
        <v>0.10269478438673055</v>
      </c>
      <c r="H466" s="48">
        <f t="shared" si="44"/>
        <v>0.91039757931062226</v>
      </c>
      <c r="J466">
        <v>0.42970061342204047</v>
      </c>
      <c r="K466" s="48">
        <f t="shared" si="41"/>
        <v>0.33786662425734015</v>
      </c>
      <c r="L466" s="48"/>
      <c r="O466" s="48">
        <v>460</v>
      </c>
      <c r="P466" s="30">
        <v>1.2482642035679623</v>
      </c>
      <c r="Q466" s="48"/>
      <c r="R466" s="48"/>
      <c r="S466" s="48"/>
      <c r="AG466" s="30">
        <v>1.4919995488255962</v>
      </c>
      <c r="AH466" s="48">
        <f t="shared" si="42"/>
        <v>0.88651378554963345</v>
      </c>
      <c r="AI466" s="48">
        <f t="shared" si="45"/>
        <v>0.88269230769230478</v>
      </c>
      <c r="AJ466" s="53">
        <f t="shared" si="43"/>
        <v>0.88651378554963345</v>
      </c>
    </row>
    <row r="467" spans="6:36" x14ac:dyDescent="0.3">
      <c r="F467" s="48">
        <v>461</v>
      </c>
      <c r="G467">
        <v>0.5229346598712119</v>
      </c>
      <c r="H467" s="48">
        <f t="shared" si="44"/>
        <v>0.25931950241866986</v>
      </c>
      <c r="J467">
        <v>0.25690481276894439</v>
      </c>
      <c r="K467" s="48">
        <f t="shared" si="41"/>
        <v>0.54361985640994714</v>
      </c>
      <c r="L467" s="48"/>
      <c r="O467" s="48">
        <v>461</v>
      </c>
      <c r="P467" s="30">
        <v>0.802939358828617</v>
      </c>
      <c r="Q467" s="48"/>
      <c r="R467" s="48"/>
      <c r="S467" s="48"/>
      <c r="AG467" s="30">
        <v>1.4976058607687328</v>
      </c>
      <c r="AH467" s="48">
        <f t="shared" si="42"/>
        <v>0.88776169015632678</v>
      </c>
      <c r="AI467" s="48">
        <f t="shared" si="45"/>
        <v>0.88461538461538169</v>
      </c>
      <c r="AJ467" s="53">
        <f t="shared" si="43"/>
        <v>0.88776169015632678</v>
      </c>
    </row>
    <row r="468" spans="6:36" x14ac:dyDescent="0.3">
      <c r="F468" s="48">
        <v>462</v>
      </c>
      <c r="G468">
        <v>0.87054048280281993</v>
      </c>
      <c r="H468" s="48">
        <f t="shared" si="44"/>
        <v>5.5456406250042986E-2</v>
      </c>
      <c r="J468">
        <v>0.91396832178716392</v>
      </c>
      <c r="K468" s="48">
        <f t="shared" si="41"/>
        <v>3.5983746801923219E-2</v>
      </c>
      <c r="L468" s="48"/>
      <c r="O468" s="48">
        <v>462</v>
      </c>
      <c r="P468" s="30">
        <v>9.1440153051966205E-2</v>
      </c>
      <c r="Q468" s="48"/>
      <c r="R468" s="48"/>
      <c r="S468" s="48"/>
      <c r="AG468" s="30">
        <v>1.50118233624757</v>
      </c>
      <c r="AH468" s="48">
        <f t="shared" si="42"/>
        <v>0.88855110499049605</v>
      </c>
      <c r="AI468" s="48">
        <f t="shared" si="45"/>
        <v>0.88653846153845861</v>
      </c>
      <c r="AJ468" s="53">
        <f t="shared" si="43"/>
        <v>0.88855110499049605</v>
      </c>
    </row>
    <row r="469" spans="6:36" x14ac:dyDescent="0.3">
      <c r="F469" s="48">
        <v>463</v>
      </c>
      <c r="G469">
        <v>0.57261879329813536</v>
      </c>
      <c r="H469" s="48">
        <f t="shared" si="44"/>
        <v>0.22301402634720366</v>
      </c>
      <c r="J469">
        <v>3.6164433729056672E-2</v>
      </c>
      <c r="K469" s="48">
        <f t="shared" si="41"/>
        <v>1.3278716547144609</v>
      </c>
      <c r="L469" s="48"/>
      <c r="O469" s="48">
        <v>463</v>
      </c>
      <c r="P469" s="30">
        <v>1.5508856810616645</v>
      </c>
      <c r="Q469" s="48"/>
      <c r="R469" s="48"/>
      <c r="S469" s="48"/>
      <c r="AG469" s="30">
        <v>1.5116764740329249</v>
      </c>
      <c r="AH469" s="48">
        <f t="shared" si="42"/>
        <v>0.89083773795169419</v>
      </c>
      <c r="AI469" s="48">
        <f t="shared" si="45"/>
        <v>0.88846153846153553</v>
      </c>
      <c r="AJ469" s="53">
        <f t="shared" si="43"/>
        <v>0.89083773795169419</v>
      </c>
    </row>
    <row r="470" spans="6:36" x14ac:dyDescent="0.3">
      <c r="F470" s="48">
        <v>464</v>
      </c>
      <c r="G470">
        <v>2.2339548936429945E-2</v>
      </c>
      <c r="H470" s="48">
        <f t="shared" si="44"/>
        <v>1.5205586705576288</v>
      </c>
      <c r="J470">
        <v>0.36146122623371074</v>
      </c>
      <c r="K470" s="48">
        <f t="shared" si="41"/>
        <v>0.40704020045356082</v>
      </c>
      <c r="L470" s="48"/>
      <c r="O470" s="48">
        <v>464</v>
      </c>
      <c r="P470" s="30">
        <v>1.9275988710111895</v>
      </c>
      <c r="Q470" s="48"/>
      <c r="R470" s="48"/>
      <c r="S470" s="48"/>
      <c r="AG470" s="30">
        <v>1.5192464946951114</v>
      </c>
      <c r="AH470" s="48">
        <f t="shared" si="42"/>
        <v>0.89246004720272398</v>
      </c>
      <c r="AI470" s="48">
        <f t="shared" si="45"/>
        <v>0.89038461538461244</v>
      </c>
      <c r="AJ470" s="53">
        <f t="shared" si="43"/>
        <v>0.89246004720272398</v>
      </c>
    </row>
    <row r="471" spans="6:36" x14ac:dyDescent="0.3">
      <c r="F471" s="48">
        <v>465</v>
      </c>
      <c r="G471">
        <v>0.1337321085238197</v>
      </c>
      <c r="H471" s="48">
        <f t="shared" si="44"/>
        <v>0.80476666807998887</v>
      </c>
      <c r="J471">
        <v>0.89318521683400987</v>
      </c>
      <c r="K471" s="48">
        <f t="shared" si="41"/>
        <v>4.5184523977402205E-2</v>
      </c>
      <c r="L471" s="48"/>
      <c r="O471" s="48">
        <v>465</v>
      </c>
      <c r="P471" s="30">
        <v>0.84995119205739111</v>
      </c>
      <c r="Q471" s="48"/>
      <c r="R471" s="48"/>
      <c r="S471" s="48"/>
      <c r="AG471" s="30">
        <v>1.5248763949825661</v>
      </c>
      <c r="AH471" s="48">
        <f t="shared" si="42"/>
        <v>0.89365199542280593</v>
      </c>
      <c r="AI471" s="48">
        <f t="shared" si="45"/>
        <v>0.89230769230768936</v>
      </c>
      <c r="AJ471" s="53">
        <f t="shared" si="43"/>
        <v>0.89365199542280593</v>
      </c>
    </row>
    <row r="472" spans="6:36" x14ac:dyDescent="0.3">
      <c r="F472" s="48">
        <v>466</v>
      </c>
      <c r="G472">
        <v>0.53257850886562697</v>
      </c>
      <c r="H472" s="48">
        <f t="shared" si="44"/>
        <v>0.25200998311060513</v>
      </c>
      <c r="J472">
        <v>0.52497940000610366</v>
      </c>
      <c r="K472" s="48">
        <f t="shared" si="41"/>
        <v>0.25775850209758366</v>
      </c>
      <c r="L472" s="48"/>
      <c r="O472" s="48">
        <v>466</v>
      </c>
      <c r="P472" s="30">
        <v>0.50976848520818874</v>
      </c>
      <c r="Q472" s="48"/>
      <c r="R472" s="48"/>
      <c r="S472" s="48"/>
      <c r="AG472" s="30">
        <v>1.5252616456409274</v>
      </c>
      <c r="AH472" s="48">
        <f t="shared" si="42"/>
        <v>0.89373310838537345</v>
      </c>
      <c r="AI472" s="48">
        <f t="shared" si="45"/>
        <v>0.89423076923076628</v>
      </c>
      <c r="AJ472" s="53">
        <f t="shared" si="43"/>
        <v>0.89373310838537345</v>
      </c>
    </row>
    <row r="473" spans="6:36" x14ac:dyDescent="0.3">
      <c r="F473" s="48">
        <v>467</v>
      </c>
      <c r="G473">
        <v>0.29273354289376508</v>
      </c>
      <c r="H473" s="48">
        <f t="shared" si="44"/>
        <v>0.4913969974592135</v>
      </c>
      <c r="J473">
        <v>0.20035401470992156</v>
      </c>
      <c r="K473" s="48">
        <f t="shared" si="41"/>
        <v>0.64306776144739497</v>
      </c>
      <c r="L473" s="48"/>
      <c r="O473" s="48">
        <v>467</v>
      </c>
      <c r="P473" s="30">
        <v>1.1344647589066086</v>
      </c>
      <c r="Q473" s="48"/>
      <c r="R473" s="48"/>
      <c r="S473" s="48"/>
      <c r="AG473" s="30">
        <v>1.5454626669622256</v>
      </c>
      <c r="AH473" s="48">
        <f t="shared" si="42"/>
        <v>0.89790648905459847</v>
      </c>
      <c r="AI473" s="48">
        <f t="shared" si="45"/>
        <v>0.89615384615384319</v>
      </c>
      <c r="AJ473" s="53">
        <f t="shared" si="43"/>
        <v>0.89790648905459847</v>
      </c>
    </row>
    <row r="474" spans="6:36" x14ac:dyDescent="0.3">
      <c r="F474" s="48">
        <v>468</v>
      </c>
      <c r="G474">
        <v>0.1749626148258919</v>
      </c>
      <c r="H474" s="48">
        <f t="shared" si="44"/>
        <v>0.69727318297880048</v>
      </c>
      <c r="J474">
        <v>0.20731223487044892</v>
      </c>
      <c r="K474" s="48">
        <f t="shared" si="41"/>
        <v>0.62941169646563278</v>
      </c>
      <c r="L474" s="48"/>
      <c r="O474" s="48">
        <v>468</v>
      </c>
      <c r="P474" s="30">
        <v>1.3266848794444333</v>
      </c>
      <c r="Q474" s="48"/>
      <c r="R474" s="48"/>
      <c r="S474" s="48"/>
      <c r="AG474" s="30">
        <v>1.5508856810616645</v>
      </c>
      <c r="AH474" s="48">
        <f t="shared" si="42"/>
        <v>0.89900052961864929</v>
      </c>
      <c r="AI474" s="48">
        <f t="shared" si="45"/>
        <v>0.89807692307692011</v>
      </c>
      <c r="AJ474" s="53">
        <f t="shared" si="43"/>
        <v>0.89900052961864929</v>
      </c>
    </row>
    <row r="475" spans="6:36" x14ac:dyDescent="0.3">
      <c r="F475" s="48">
        <v>469</v>
      </c>
      <c r="G475">
        <v>0.44178594317453534</v>
      </c>
      <c r="H475" s="48">
        <f t="shared" si="44"/>
        <v>0.32677192226870033</v>
      </c>
      <c r="J475">
        <v>0.35026093325601976</v>
      </c>
      <c r="K475" s="48">
        <f t="shared" si="41"/>
        <v>0.41963075146988621</v>
      </c>
      <c r="L475" s="48"/>
      <c r="O475" s="48">
        <v>469</v>
      </c>
      <c r="P475" s="30">
        <v>0.74640267373858649</v>
      </c>
      <c r="Q475" s="48"/>
      <c r="R475" s="48"/>
      <c r="S475" s="48"/>
      <c r="AG475" s="30">
        <v>1.5683515237306327</v>
      </c>
      <c r="AH475" s="48">
        <f t="shared" si="42"/>
        <v>0.90245014272316781</v>
      </c>
      <c r="AI475" s="48">
        <f t="shared" si="45"/>
        <v>0.89999999999999702</v>
      </c>
      <c r="AJ475" s="53">
        <f t="shared" si="43"/>
        <v>0.90245014272316781</v>
      </c>
    </row>
    <row r="476" spans="6:36" x14ac:dyDescent="0.3">
      <c r="F476" s="48">
        <v>470</v>
      </c>
      <c r="G476">
        <v>0.19531846064638203</v>
      </c>
      <c r="H476" s="48">
        <f t="shared" si="44"/>
        <v>0.65324956840304826</v>
      </c>
      <c r="J476">
        <v>0.14023255104220711</v>
      </c>
      <c r="K476" s="48">
        <f t="shared" si="41"/>
        <v>0.78578126222623856</v>
      </c>
      <c r="L476" s="48"/>
      <c r="O476" s="48">
        <v>470</v>
      </c>
      <c r="P476" s="30">
        <v>1.4390308306292869</v>
      </c>
      <c r="Q476" s="48"/>
      <c r="R476" s="48"/>
      <c r="S476" s="48"/>
      <c r="AG476" s="30">
        <v>1.5748190295567335</v>
      </c>
      <c r="AH476" s="48">
        <f t="shared" si="42"/>
        <v>0.90369933728895635</v>
      </c>
      <c r="AI476" s="48">
        <f t="shared" si="45"/>
        <v>0.90192307692307394</v>
      </c>
      <c r="AJ476" s="53">
        <f t="shared" si="43"/>
        <v>0.90369933728895635</v>
      </c>
    </row>
    <row r="477" spans="6:36" x14ac:dyDescent="0.3">
      <c r="F477" s="48">
        <v>471</v>
      </c>
      <c r="G477">
        <v>0.88961455122531818</v>
      </c>
      <c r="H477" s="48">
        <f t="shared" si="44"/>
        <v>4.6786799430698162E-2</v>
      </c>
      <c r="J477">
        <v>0.4825586718344676</v>
      </c>
      <c r="K477" s="48">
        <f t="shared" si="41"/>
        <v>0.29146110637552314</v>
      </c>
      <c r="L477" s="48"/>
      <c r="O477" s="48">
        <v>471</v>
      </c>
      <c r="P477" s="30">
        <v>0.33824790580622133</v>
      </c>
      <c r="Q477" s="48"/>
      <c r="R477" s="48"/>
      <c r="S477" s="48"/>
      <c r="AG477" s="30">
        <v>1.5759703673051753</v>
      </c>
      <c r="AH477" s="48">
        <f t="shared" si="42"/>
        <v>0.90392014241622243</v>
      </c>
      <c r="AI477" s="48">
        <f t="shared" si="45"/>
        <v>0.90384615384615086</v>
      </c>
      <c r="AJ477" s="53">
        <f t="shared" si="43"/>
        <v>0.90392014241622243</v>
      </c>
    </row>
    <row r="478" spans="6:36" x14ac:dyDescent="0.3">
      <c r="F478" s="48">
        <v>472</v>
      </c>
      <c r="G478">
        <v>0.5919064912869656</v>
      </c>
      <c r="H478" s="48">
        <f t="shared" si="44"/>
        <v>0.20976264419252649</v>
      </c>
      <c r="J478">
        <v>0.71303445539719845</v>
      </c>
      <c r="K478" s="48">
        <f t="shared" si="41"/>
        <v>0.13529021407807354</v>
      </c>
      <c r="L478" s="48"/>
      <c r="O478" s="48">
        <v>472</v>
      </c>
      <c r="P478" s="30">
        <v>0.34505285827060006</v>
      </c>
      <c r="Q478" s="48"/>
      <c r="R478" s="48"/>
      <c r="S478" s="48"/>
      <c r="AG478" s="30">
        <v>1.5762810617858729</v>
      </c>
      <c r="AH478" s="48">
        <f t="shared" si="42"/>
        <v>0.90397964662217212</v>
      </c>
      <c r="AI478" s="48">
        <f t="shared" si="45"/>
        <v>0.90576923076922777</v>
      </c>
      <c r="AJ478" s="53">
        <f t="shared" si="43"/>
        <v>0.90397964662217212</v>
      </c>
    </row>
    <row r="479" spans="6:36" x14ac:dyDescent="0.3">
      <c r="F479" s="48">
        <v>473</v>
      </c>
      <c r="G479">
        <v>0.67995239112521744</v>
      </c>
      <c r="H479" s="48">
        <f t="shared" si="44"/>
        <v>0.15429299852566541</v>
      </c>
      <c r="J479">
        <v>0.56730857264931178</v>
      </c>
      <c r="K479" s="48">
        <f t="shared" si="41"/>
        <v>0.22674076137929594</v>
      </c>
      <c r="L479" s="48"/>
      <c r="O479" s="48">
        <v>473</v>
      </c>
      <c r="P479" s="30">
        <v>0.38103375990496136</v>
      </c>
      <c r="Q479" s="48"/>
      <c r="R479" s="48"/>
      <c r="S479" s="48"/>
      <c r="AG479" s="30">
        <v>1.5833461118020453</v>
      </c>
      <c r="AH479" s="48">
        <f t="shared" si="42"/>
        <v>0.90532347275142044</v>
      </c>
      <c r="AI479" s="48">
        <f t="shared" si="45"/>
        <v>0.90769230769230469</v>
      </c>
      <c r="AJ479" s="53">
        <f t="shared" si="43"/>
        <v>0.90532347275142044</v>
      </c>
    </row>
    <row r="480" spans="6:36" x14ac:dyDescent="0.3">
      <c r="F480" s="48">
        <v>474</v>
      </c>
      <c r="G480">
        <v>0.68016602069154941</v>
      </c>
      <c r="H480" s="48">
        <f t="shared" si="44"/>
        <v>0.15416734501418719</v>
      </c>
      <c r="J480">
        <v>0.91381572923978394</v>
      </c>
      <c r="K480" s="48">
        <f t="shared" si="41"/>
        <v>3.6050534800275105E-2</v>
      </c>
      <c r="L480" s="48"/>
      <c r="O480" s="48">
        <v>474</v>
      </c>
      <c r="P480" s="30">
        <v>0.19021787981446231</v>
      </c>
      <c r="Q480" s="48"/>
      <c r="R480" s="48"/>
      <c r="S480" s="48"/>
      <c r="AG480" s="30">
        <v>1.5987336295324162</v>
      </c>
      <c r="AH480" s="48">
        <f t="shared" si="42"/>
        <v>0.90818958615177892</v>
      </c>
      <c r="AI480" s="48">
        <f t="shared" si="45"/>
        <v>0.90961538461538161</v>
      </c>
      <c r="AJ480" s="53">
        <f t="shared" si="43"/>
        <v>0.90818958615177892</v>
      </c>
    </row>
    <row r="481" spans="6:36" x14ac:dyDescent="0.3">
      <c r="F481" s="48">
        <v>475</v>
      </c>
      <c r="G481">
        <v>0.83910641804254282</v>
      </c>
      <c r="H481" s="48">
        <f t="shared" si="44"/>
        <v>7.0167096565387513E-2</v>
      </c>
      <c r="J481">
        <v>7.1108127079073458E-3</v>
      </c>
      <c r="K481" s="48">
        <f t="shared" si="41"/>
        <v>1.9784554947158732</v>
      </c>
      <c r="L481" s="48"/>
      <c r="O481" s="48">
        <v>475</v>
      </c>
      <c r="P481" s="30">
        <v>2.0486225912812608</v>
      </c>
      <c r="Q481" s="48"/>
      <c r="R481" s="48"/>
      <c r="S481" s="48"/>
      <c r="AG481" s="30">
        <v>1.6030785170403854</v>
      </c>
      <c r="AH481" s="48">
        <f t="shared" si="42"/>
        <v>0.90898403106794978</v>
      </c>
      <c r="AI481" s="48">
        <f t="shared" si="45"/>
        <v>0.91153846153845852</v>
      </c>
      <c r="AJ481" s="53">
        <f t="shared" si="43"/>
        <v>0.90898403106794978</v>
      </c>
    </row>
    <row r="482" spans="6:36" x14ac:dyDescent="0.3">
      <c r="F482" s="48">
        <v>476</v>
      </c>
      <c r="G482">
        <v>0.5255287331766717</v>
      </c>
      <c r="H482" s="48">
        <f t="shared" si="44"/>
        <v>0.25734016494946477</v>
      </c>
      <c r="J482">
        <v>0.24631488998077333</v>
      </c>
      <c r="K482" s="48">
        <f t="shared" si="41"/>
        <v>0.56045780841240467</v>
      </c>
      <c r="L482" s="48"/>
      <c r="O482" s="48">
        <v>476</v>
      </c>
      <c r="P482" s="30">
        <v>0.81779797336186943</v>
      </c>
      <c r="Q482" s="48"/>
      <c r="R482" s="48"/>
      <c r="S482" s="48"/>
      <c r="AG482" s="30">
        <v>1.621271313110922</v>
      </c>
      <c r="AH482" s="48">
        <f t="shared" si="42"/>
        <v>0.91224100146879517</v>
      </c>
      <c r="AI482" s="48">
        <f t="shared" si="45"/>
        <v>0.91346153846153544</v>
      </c>
      <c r="AJ482" s="53">
        <f t="shared" si="43"/>
        <v>0.91224100146879517</v>
      </c>
    </row>
    <row r="483" spans="6:36" x14ac:dyDescent="0.3">
      <c r="F483" s="48">
        <v>477</v>
      </c>
      <c r="G483">
        <v>0.55030976287118138</v>
      </c>
      <c r="H483" s="48">
        <f t="shared" si="44"/>
        <v>0.23890958163033052</v>
      </c>
      <c r="J483">
        <v>0.71874141666920988</v>
      </c>
      <c r="K483" s="48">
        <f t="shared" si="41"/>
        <v>0.13210145158693221</v>
      </c>
      <c r="L483" s="48"/>
      <c r="O483" s="48">
        <v>477</v>
      </c>
      <c r="P483" s="30">
        <v>0.3710110332172627</v>
      </c>
      <c r="Q483" s="48"/>
      <c r="R483" s="48"/>
      <c r="S483" s="48"/>
      <c r="AG483" s="30">
        <v>1.6567103199490563</v>
      </c>
      <c r="AH483" s="48">
        <f t="shared" si="42"/>
        <v>0.91827352626788683</v>
      </c>
      <c r="AI483" s="48">
        <f t="shared" si="45"/>
        <v>0.91538461538461235</v>
      </c>
      <c r="AJ483" s="53">
        <f t="shared" si="43"/>
        <v>0.91827352626788683</v>
      </c>
    </row>
    <row r="484" spans="6:36" x14ac:dyDescent="0.3">
      <c r="F484" s="48">
        <v>478</v>
      </c>
      <c r="G484">
        <v>2.3499252296517838E-3</v>
      </c>
      <c r="H484" s="48">
        <f t="shared" si="44"/>
        <v>2.4213487074006799</v>
      </c>
      <c r="J484">
        <v>0.98873867000335702</v>
      </c>
      <c r="K484" s="48">
        <f t="shared" si="41"/>
        <v>4.5300875501202622E-3</v>
      </c>
      <c r="L484" s="48"/>
      <c r="O484" s="48">
        <v>478</v>
      </c>
      <c r="P484" s="30">
        <v>2.4258787949508003</v>
      </c>
      <c r="Q484" s="48"/>
      <c r="R484" s="48"/>
      <c r="S484" s="48"/>
      <c r="AG484" s="30">
        <v>1.6639837894725877</v>
      </c>
      <c r="AH484" s="48">
        <f t="shared" si="42"/>
        <v>0.91946236982223395</v>
      </c>
      <c r="AI484" s="48">
        <f t="shared" si="45"/>
        <v>0.91730769230768927</v>
      </c>
      <c r="AJ484" s="53">
        <f t="shared" si="43"/>
        <v>0.91946236982223395</v>
      </c>
    </row>
    <row r="485" spans="6:36" x14ac:dyDescent="0.3">
      <c r="F485" s="48">
        <v>479</v>
      </c>
      <c r="G485">
        <v>0.23065889461958677</v>
      </c>
      <c r="H485" s="48">
        <f t="shared" si="44"/>
        <v>0.58672612257837986</v>
      </c>
      <c r="J485">
        <v>0.8452406384472182</v>
      </c>
      <c r="K485" s="48">
        <f t="shared" si="41"/>
        <v>6.7253565175757382E-2</v>
      </c>
      <c r="L485" s="48"/>
      <c r="O485" s="48">
        <v>479</v>
      </c>
      <c r="P485" s="30">
        <v>0.65397968775413728</v>
      </c>
      <c r="Q485" s="48"/>
      <c r="R485" s="48"/>
      <c r="S485" s="48"/>
      <c r="AG485" s="30">
        <v>1.6650553180445109</v>
      </c>
      <c r="AH485" s="48">
        <f t="shared" si="42"/>
        <v>0.91963612733805755</v>
      </c>
      <c r="AI485" s="48">
        <f t="shared" si="45"/>
        <v>0.91923076923076619</v>
      </c>
      <c r="AJ485" s="53">
        <f t="shared" si="43"/>
        <v>0.91963612733805755</v>
      </c>
    </row>
    <row r="486" spans="6:36" x14ac:dyDescent="0.3">
      <c r="F486" s="48">
        <v>480</v>
      </c>
      <c r="G486">
        <v>0.80175176244392221</v>
      </c>
      <c r="H486" s="48">
        <f t="shared" si="44"/>
        <v>8.8382496866019913E-2</v>
      </c>
      <c r="J486">
        <v>0.59215063936277357</v>
      </c>
      <c r="K486" s="48">
        <f t="shared" si="41"/>
        <v>0.20959768723364453</v>
      </c>
      <c r="L486" s="48"/>
      <c r="O486" s="48">
        <v>480</v>
      </c>
      <c r="P486" s="30">
        <v>0.29798018409966442</v>
      </c>
      <c r="Q486" s="48"/>
      <c r="R486" s="48"/>
      <c r="S486" s="48"/>
      <c r="AG486" s="30">
        <v>1.6852601271900016</v>
      </c>
      <c r="AH486" s="48">
        <f t="shared" si="42"/>
        <v>0.92284708963239415</v>
      </c>
      <c r="AI486" s="48">
        <f t="shared" si="45"/>
        <v>0.9211538461538431</v>
      </c>
      <c r="AJ486" s="53">
        <f t="shared" si="43"/>
        <v>0.92284708963239415</v>
      </c>
    </row>
    <row r="487" spans="6:36" x14ac:dyDescent="0.3">
      <c r="F487" s="48">
        <v>481</v>
      </c>
      <c r="G487">
        <v>0.79274880214850307</v>
      </c>
      <c r="H487" s="48">
        <f t="shared" si="44"/>
        <v>9.2899550629080799E-2</v>
      </c>
      <c r="J487">
        <v>0.95431379131443217</v>
      </c>
      <c r="K487" s="48">
        <f t="shared" si="41"/>
        <v>1.8705095961398778E-2</v>
      </c>
      <c r="L487" s="48"/>
      <c r="O487" s="48">
        <v>481</v>
      </c>
      <c r="P487" s="30">
        <v>0.11160464659047958</v>
      </c>
      <c r="Q487" s="48"/>
      <c r="R487" s="48"/>
      <c r="S487" s="48"/>
      <c r="AG487" s="30">
        <v>1.6909807696972947</v>
      </c>
      <c r="AH487" s="48">
        <f t="shared" si="42"/>
        <v>0.92373399383959542</v>
      </c>
      <c r="AI487" s="48">
        <f t="shared" si="45"/>
        <v>0.92307692307692002</v>
      </c>
      <c r="AJ487" s="53">
        <f t="shared" si="43"/>
        <v>0.92373399383959542</v>
      </c>
    </row>
    <row r="488" spans="6:36" x14ac:dyDescent="0.3">
      <c r="F488" s="48">
        <v>482</v>
      </c>
      <c r="G488">
        <v>0.79064302499465922</v>
      </c>
      <c r="H488" s="48">
        <f t="shared" si="44"/>
        <v>9.3963483565565858E-2</v>
      </c>
      <c r="J488">
        <v>0.90255439924314096</v>
      </c>
      <c r="K488" s="48">
        <f t="shared" si="41"/>
        <v>4.1010525768780448E-2</v>
      </c>
      <c r="L488" s="48"/>
      <c r="O488" s="48">
        <v>482</v>
      </c>
      <c r="P488" s="30">
        <v>0.13497400933434631</v>
      </c>
      <c r="Q488" s="48"/>
      <c r="R488" s="48"/>
      <c r="S488" s="48"/>
      <c r="AG488" s="30">
        <v>1.7171374994707771</v>
      </c>
      <c r="AH488" s="48">
        <f t="shared" si="42"/>
        <v>0.9276679587091432</v>
      </c>
      <c r="AI488" s="48">
        <f t="shared" si="45"/>
        <v>0.92499999999999694</v>
      </c>
      <c r="AJ488" s="53">
        <f t="shared" si="43"/>
        <v>0.9276679587091432</v>
      </c>
    </row>
    <row r="489" spans="6:36" x14ac:dyDescent="0.3">
      <c r="F489" s="48">
        <v>483</v>
      </c>
      <c r="G489">
        <v>0.1337015900143437</v>
      </c>
      <c r="H489" s="48">
        <f t="shared" si="44"/>
        <v>0.80485796101659413</v>
      </c>
      <c r="J489">
        <v>0.92388683736686306</v>
      </c>
      <c r="K489" s="48">
        <f t="shared" si="41"/>
        <v>3.166627408909814E-2</v>
      </c>
      <c r="L489" s="48"/>
      <c r="O489" s="48">
        <v>483</v>
      </c>
      <c r="P489" s="30">
        <v>0.83652423510569229</v>
      </c>
      <c r="Q489" s="48"/>
      <c r="R489" s="48"/>
      <c r="S489" s="48"/>
      <c r="AG489" s="30">
        <v>1.7297790379919666</v>
      </c>
      <c r="AH489" s="48">
        <f t="shared" si="42"/>
        <v>0.9294997220626221</v>
      </c>
      <c r="AI489" s="48">
        <f t="shared" si="45"/>
        <v>0.92692307692307385</v>
      </c>
      <c r="AJ489" s="53">
        <f t="shared" si="43"/>
        <v>0.9294997220626221</v>
      </c>
    </row>
    <row r="490" spans="6:36" x14ac:dyDescent="0.3">
      <c r="F490" s="48">
        <v>484</v>
      </c>
      <c r="G490">
        <v>0.84566789757988214</v>
      </c>
      <c r="H490" s="48">
        <f t="shared" si="44"/>
        <v>6.7051420999343941E-2</v>
      </c>
      <c r="J490">
        <v>0.85097811822870573</v>
      </c>
      <c r="K490" s="48">
        <f t="shared" si="41"/>
        <v>6.4547545499637801E-2</v>
      </c>
      <c r="L490" s="48"/>
      <c r="O490" s="48">
        <v>484</v>
      </c>
      <c r="P490" s="30">
        <v>0.13159896649898173</v>
      </c>
      <c r="Q490" s="48"/>
      <c r="R490" s="48"/>
      <c r="S490" s="48"/>
      <c r="AG490" s="30">
        <v>1.7628911560823377</v>
      </c>
      <c r="AH490" s="48">
        <f t="shared" si="42"/>
        <v>0.93409172876512236</v>
      </c>
      <c r="AI490" s="48">
        <f t="shared" si="45"/>
        <v>0.92884615384615077</v>
      </c>
      <c r="AJ490" s="53">
        <f t="shared" si="43"/>
        <v>0.93409172876512236</v>
      </c>
    </row>
    <row r="491" spans="6:36" x14ac:dyDescent="0.3">
      <c r="F491" s="48">
        <v>485</v>
      </c>
      <c r="G491">
        <v>0.73171178319650865</v>
      </c>
      <c r="H491" s="48">
        <f t="shared" si="44"/>
        <v>0.12494743254355392</v>
      </c>
      <c r="J491">
        <v>0.82836390270699178</v>
      </c>
      <c r="K491" s="48">
        <f t="shared" si="41"/>
        <v>7.532109004961185E-2</v>
      </c>
      <c r="L491" s="48"/>
      <c r="O491" s="48">
        <v>485</v>
      </c>
      <c r="P491" s="30">
        <v>0.20026852259316577</v>
      </c>
      <c r="Q491" s="48"/>
      <c r="R491" s="48"/>
      <c r="S491" s="48"/>
      <c r="AG491" s="30">
        <v>1.7707591500484794</v>
      </c>
      <c r="AH491" s="48">
        <f t="shared" si="42"/>
        <v>0.93514039045855379</v>
      </c>
      <c r="AI491" s="48">
        <f t="shared" si="45"/>
        <v>0.93076923076922768</v>
      </c>
      <c r="AJ491" s="53">
        <f t="shared" si="43"/>
        <v>0.93514039045855379</v>
      </c>
    </row>
    <row r="492" spans="6:36" x14ac:dyDescent="0.3">
      <c r="F492" s="48">
        <v>486</v>
      </c>
      <c r="G492">
        <v>0.771202734458449</v>
      </c>
      <c r="H492" s="48">
        <f t="shared" si="44"/>
        <v>0.10392159598925761</v>
      </c>
      <c r="J492">
        <v>0.924314096499527</v>
      </c>
      <c r="K492" s="48">
        <f t="shared" si="41"/>
        <v>3.1481333530981939E-2</v>
      </c>
      <c r="L492" s="48"/>
      <c r="O492" s="48">
        <v>486</v>
      </c>
      <c r="P492" s="30">
        <v>0.13540292952023955</v>
      </c>
      <c r="Q492" s="48"/>
      <c r="R492" s="48"/>
      <c r="S492" s="48"/>
      <c r="AG492" s="30">
        <v>1.8032571727932338</v>
      </c>
      <c r="AH492" s="48">
        <f t="shared" si="42"/>
        <v>0.93930630158625228</v>
      </c>
      <c r="AI492" s="48">
        <f t="shared" si="45"/>
        <v>0.9326923076923046</v>
      </c>
      <c r="AJ492" s="53">
        <f t="shared" si="43"/>
        <v>0.93930630158625228</v>
      </c>
    </row>
    <row r="493" spans="6:36" x14ac:dyDescent="0.3">
      <c r="F493" s="48">
        <v>487</v>
      </c>
      <c r="G493">
        <v>0.77050080874050109</v>
      </c>
      <c r="H493" s="48">
        <f t="shared" si="44"/>
        <v>0.10428582983670273</v>
      </c>
      <c r="J493">
        <v>0.13956114383373516</v>
      </c>
      <c r="K493" s="48">
        <f t="shared" si="41"/>
        <v>0.78770098667893151</v>
      </c>
      <c r="L493" s="48"/>
      <c r="O493" s="48">
        <v>487</v>
      </c>
      <c r="P493" s="30">
        <v>0.89198681651563427</v>
      </c>
      <c r="Q493" s="48"/>
      <c r="R493" s="48"/>
      <c r="S493" s="48"/>
      <c r="AG493" s="30">
        <v>1.8168908698919974</v>
      </c>
      <c r="AH493" s="48">
        <f t="shared" si="42"/>
        <v>0.94097715683137695</v>
      </c>
      <c r="AI493" s="48">
        <f t="shared" si="45"/>
        <v>0.93461538461538152</v>
      </c>
      <c r="AJ493" s="53">
        <f t="shared" si="43"/>
        <v>0.94097715683137695</v>
      </c>
    </row>
    <row r="494" spans="6:36" x14ac:dyDescent="0.3">
      <c r="F494" s="48">
        <v>488</v>
      </c>
      <c r="G494">
        <v>0.28800317392498548</v>
      </c>
      <c r="H494" s="48">
        <f t="shared" si="44"/>
        <v>0.49791351133362038</v>
      </c>
      <c r="J494">
        <v>0.72234260078737755</v>
      </c>
      <c r="K494" s="48">
        <f t="shared" si="41"/>
        <v>0.13010229452422908</v>
      </c>
      <c r="L494" s="48"/>
      <c r="O494" s="48">
        <v>488</v>
      </c>
      <c r="P494" s="30">
        <v>0.62801580585784944</v>
      </c>
      <c r="Q494" s="48"/>
      <c r="R494" s="48"/>
      <c r="S494" s="48"/>
      <c r="AG494" s="30">
        <v>1.81794695015087</v>
      </c>
      <c r="AH494" s="48">
        <f t="shared" si="42"/>
        <v>0.94110474034112357</v>
      </c>
      <c r="AI494" s="48">
        <f t="shared" si="45"/>
        <v>0.93653846153845843</v>
      </c>
      <c r="AJ494" s="53">
        <f t="shared" si="43"/>
        <v>0.94110474034112357</v>
      </c>
    </row>
    <row r="495" spans="6:36" x14ac:dyDescent="0.3">
      <c r="F495" s="48">
        <v>489</v>
      </c>
      <c r="G495">
        <v>8.3132419812616348E-2</v>
      </c>
      <c r="H495" s="48">
        <f t="shared" si="44"/>
        <v>0.99492820923439229</v>
      </c>
      <c r="J495">
        <v>0.57493820001831109</v>
      </c>
      <c r="K495" s="48">
        <f t="shared" si="41"/>
        <v>0.22139708887600382</v>
      </c>
      <c r="L495" s="48"/>
      <c r="O495" s="48">
        <v>489</v>
      </c>
      <c r="P495" s="30">
        <v>1.216325298110396</v>
      </c>
      <c r="Q495" s="48"/>
      <c r="R495" s="48"/>
      <c r="S495" s="48"/>
      <c r="AG495" s="30">
        <v>1.8263596720449231</v>
      </c>
      <c r="AH495" s="48">
        <f t="shared" si="42"/>
        <v>0.94211173724170583</v>
      </c>
      <c r="AI495" s="48">
        <f t="shared" si="45"/>
        <v>0.93846153846153535</v>
      </c>
      <c r="AJ495" s="53">
        <f t="shared" si="43"/>
        <v>0.94211173724170583</v>
      </c>
    </row>
    <row r="496" spans="6:36" x14ac:dyDescent="0.3">
      <c r="F496" s="48">
        <v>490</v>
      </c>
      <c r="G496">
        <v>0.47242652668843654</v>
      </c>
      <c r="H496" s="48">
        <f t="shared" si="44"/>
        <v>0.29994921728466628</v>
      </c>
      <c r="J496">
        <v>0.85442670979949342</v>
      </c>
      <c r="K496" s="48">
        <f t="shared" si="41"/>
        <v>6.292981991815666E-2</v>
      </c>
      <c r="L496" s="48"/>
      <c r="O496" s="48">
        <v>490</v>
      </c>
      <c r="P496" s="30">
        <v>0.36287903720282294</v>
      </c>
      <c r="Q496" s="48"/>
      <c r="R496" s="48"/>
      <c r="S496" s="48"/>
      <c r="AG496" s="30">
        <v>1.8386539762328986</v>
      </c>
      <c r="AH496" s="48">
        <f t="shared" si="42"/>
        <v>0.94355391966932289</v>
      </c>
      <c r="AI496" s="48">
        <f t="shared" si="45"/>
        <v>0.94038461538461227</v>
      </c>
      <c r="AJ496" s="53">
        <f t="shared" si="43"/>
        <v>0.94355391966932289</v>
      </c>
    </row>
    <row r="497" spans="6:36" x14ac:dyDescent="0.3">
      <c r="F497" s="48">
        <v>491</v>
      </c>
      <c r="G497">
        <v>2.6917325357829525E-2</v>
      </c>
      <c r="H497" s="48">
        <f t="shared" si="44"/>
        <v>1.4459940537394371</v>
      </c>
      <c r="J497">
        <v>8.3681752983184296E-2</v>
      </c>
      <c r="K497" s="48">
        <f t="shared" si="41"/>
        <v>0.99229373209324978</v>
      </c>
      <c r="L497" s="48"/>
      <c r="O497" s="48">
        <v>491</v>
      </c>
      <c r="P497" s="30">
        <v>2.4382877858326868</v>
      </c>
      <c r="Q497" s="48"/>
      <c r="R497" s="48"/>
      <c r="S497" s="48"/>
      <c r="AG497" s="30">
        <v>1.8907305570949255</v>
      </c>
      <c r="AH497" s="48">
        <f t="shared" si="42"/>
        <v>0.94929165942882365</v>
      </c>
      <c r="AI497" s="48">
        <f t="shared" si="45"/>
        <v>0.94230769230768918</v>
      </c>
      <c r="AJ497" s="53">
        <f t="shared" si="43"/>
        <v>0.94929165942882365</v>
      </c>
    </row>
    <row r="498" spans="6:36" x14ac:dyDescent="0.3">
      <c r="F498" s="48">
        <v>492</v>
      </c>
      <c r="G498">
        <v>0.55726798303170877</v>
      </c>
      <c r="H498" s="48">
        <f t="shared" si="44"/>
        <v>0.23388361448256972</v>
      </c>
      <c r="J498">
        <v>0.9540696432386242</v>
      </c>
      <c r="K498" s="48">
        <f t="shared" si="41"/>
        <v>1.8807443559986967E-2</v>
      </c>
      <c r="L498" s="48"/>
      <c r="O498" s="48">
        <v>492</v>
      </c>
      <c r="P498" s="30">
        <v>0.2526910580425567</v>
      </c>
      <c r="Q498" s="48"/>
      <c r="R498" s="48"/>
      <c r="S498" s="48"/>
      <c r="AG498" s="30">
        <v>1.8931536860143259</v>
      </c>
      <c r="AH498" s="48">
        <f t="shared" si="42"/>
        <v>0.94954459779505063</v>
      </c>
      <c r="AI498" s="48">
        <f t="shared" si="45"/>
        <v>0.9442307692307661</v>
      </c>
      <c r="AJ498" s="53">
        <f t="shared" si="43"/>
        <v>0.94954459779505063</v>
      </c>
    </row>
    <row r="499" spans="6:36" x14ac:dyDescent="0.3">
      <c r="F499" s="48">
        <v>493</v>
      </c>
      <c r="G499">
        <v>0.80227057710501415</v>
      </c>
      <c r="H499" s="48">
        <f t="shared" si="44"/>
        <v>8.8123740031333844E-2</v>
      </c>
      <c r="J499">
        <v>0.88467055269020656</v>
      </c>
      <c r="K499" s="48">
        <f t="shared" si="41"/>
        <v>4.9015984050484761E-2</v>
      </c>
      <c r="L499" s="48"/>
      <c r="O499" s="48">
        <v>493</v>
      </c>
      <c r="P499" s="30">
        <v>0.1371397240818186</v>
      </c>
      <c r="Q499" s="48"/>
      <c r="R499" s="48"/>
      <c r="S499" s="48"/>
      <c r="AG499" s="30">
        <v>1.9275988710111895</v>
      </c>
      <c r="AH499" s="48">
        <f t="shared" si="42"/>
        <v>0.95301229169482993</v>
      </c>
      <c r="AI499" s="48">
        <f t="shared" si="45"/>
        <v>0.94615384615384301</v>
      </c>
      <c r="AJ499" s="53">
        <f t="shared" si="43"/>
        <v>0.95301229169482993</v>
      </c>
    </row>
    <row r="500" spans="6:36" x14ac:dyDescent="0.3">
      <c r="F500" s="48">
        <v>494</v>
      </c>
      <c r="G500">
        <v>0.80666524246955784</v>
      </c>
      <c r="H500" s="48">
        <f t="shared" si="44"/>
        <v>8.5938605613871677E-2</v>
      </c>
      <c r="J500">
        <v>0.31879634998626666</v>
      </c>
      <c r="K500" s="48">
        <f t="shared" si="41"/>
        <v>0.45728111254365594</v>
      </c>
      <c r="L500" s="48"/>
      <c r="O500" s="48">
        <v>494</v>
      </c>
      <c r="P500" s="30">
        <v>0.54321971815752756</v>
      </c>
      <c r="Q500" s="48"/>
      <c r="R500" s="48"/>
      <c r="S500" s="48"/>
      <c r="AG500" s="30">
        <v>1.9460611193037463</v>
      </c>
      <c r="AH500" s="48">
        <f t="shared" si="42"/>
        <v>0.95477586000097714</v>
      </c>
      <c r="AI500" s="48">
        <f t="shared" si="45"/>
        <v>0.94807692307691993</v>
      </c>
      <c r="AJ500" s="53">
        <f t="shared" si="43"/>
        <v>0.95477586000097714</v>
      </c>
    </row>
    <row r="501" spans="6:36" x14ac:dyDescent="0.3">
      <c r="F501" s="48">
        <v>495</v>
      </c>
      <c r="G501">
        <v>0.33274330881679737</v>
      </c>
      <c r="H501" s="48">
        <f t="shared" si="44"/>
        <v>0.44015357225960089</v>
      </c>
      <c r="J501">
        <v>0.28528702658162175</v>
      </c>
      <c r="K501" s="48">
        <f t="shared" si="41"/>
        <v>0.50170379787865405</v>
      </c>
      <c r="L501" s="48"/>
      <c r="O501" s="48">
        <v>495</v>
      </c>
      <c r="P501" s="30">
        <v>0.94185737013825488</v>
      </c>
      <c r="Q501" s="48"/>
      <c r="R501" s="48"/>
      <c r="S501" s="48"/>
      <c r="AG501" s="30">
        <v>1.969575849784766</v>
      </c>
      <c r="AH501" s="48">
        <f t="shared" si="42"/>
        <v>0.95693040226660353</v>
      </c>
      <c r="AI501" s="48">
        <f t="shared" si="45"/>
        <v>0.94999999999999685</v>
      </c>
      <c r="AJ501" s="53">
        <f t="shared" si="43"/>
        <v>0.95693040226660353</v>
      </c>
    </row>
    <row r="502" spans="6:36" x14ac:dyDescent="0.3">
      <c r="F502" s="48">
        <v>496</v>
      </c>
      <c r="G502">
        <v>0.36478774376659445</v>
      </c>
      <c r="H502" s="48">
        <f t="shared" si="44"/>
        <v>0.40337584739096116</v>
      </c>
      <c r="J502">
        <v>0.23886837366863004</v>
      </c>
      <c r="K502" s="48">
        <f t="shared" si="41"/>
        <v>0.57273704662021829</v>
      </c>
      <c r="L502" s="48"/>
      <c r="O502" s="48">
        <v>496</v>
      </c>
      <c r="P502" s="30">
        <v>0.9761128940111794</v>
      </c>
      <c r="Q502" s="48"/>
      <c r="R502" s="48"/>
      <c r="S502" s="48"/>
      <c r="AG502" s="30">
        <v>1.9838494936666091</v>
      </c>
      <c r="AH502" s="48">
        <f t="shared" si="42"/>
        <v>0.95818986007506479</v>
      </c>
      <c r="AI502" s="48">
        <f t="shared" si="45"/>
        <v>0.95192307692307376</v>
      </c>
      <c r="AJ502" s="53">
        <f t="shared" si="43"/>
        <v>0.95818986007506479</v>
      </c>
    </row>
    <row r="503" spans="6:36" x14ac:dyDescent="0.3">
      <c r="F503" s="48">
        <v>497</v>
      </c>
      <c r="G503">
        <v>0.25351725821710869</v>
      </c>
      <c r="H503" s="48">
        <f t="shared" si="44"/>
        <v>0.54892935140652488</v>
      </c>
      <c r="J503">
        <v>0.33991515854365673</v>
      </c>
      <c r="K503" s="48">
        <f t="shared" si="41"/>
        <v>0.43162369048230798</v>
      </c>
      <c r="L503" s="48"/>
      <c r="O503" s="48">
        <v>497</v>
      </c>
      <c r="P503" s="30">
        <v>0.98055304188883285</v>
      </c>
      <c r="Q503" s="48"/>
      <c r="R503" s="48"/>
      <c r="S503" s="48"/>
      <c r="AG503" s="30">
        <v>1.9861815785719015</v>
      </c>
      <c r="AH503" s="48">
        <f t="shared" si="42"/>
        <v>0.95839224838235149</v>
      </c>
      <c r="AI503" s="48">
        <f t="shared" si="45"/>
        <v>0.95384615384615068</v>
      </c>
      <c r="AJ503" s="53">
        <f t="shared" si="43"/>
        <v>0.95839224838235149</v>
      </c>
    </row>
    <row r="504" spans="6:36" x14ac:dyDescent="0.3">
      <c r="F504" s="48">
        <v>498</v>
      </c>
      <c r="G504">
        <v>0.68483535264137696</v>
      </c>
      <c r="H504" s="48">
        <f t="shared" si="44"/>
        <v>0.15143073228750054</v>
      </c>
      <c r="J504">
        <v>8.829004791405988E-2</v>
      </c>
      <c r="K504" s="48">
        <f t="shared" si="41"/>
        <v>0.97085115415169942</v>
      </c>
      <c r="L504" s="48"/>
      <c r="O504" s="48">
        <v>498</v>
      </c>
      <c r="P504" s="30">
        <v>1.1222818864391999</v>
      </c>
      <c r="Q504" s="48"/>
      <c r="R504" s="48"/>
      <c r="S504" s="48"/>
      <c r="AG504" s="30">
        <v>2.0030099765076859</v>
      </c>
      <c r="AH504" s="48">
        <f t="shared" si="42"/>
        <v>0.95982506964740777</v>
      </c>
      <c r="AI504" s="48">
        <f t="shared" si="45"/>
        <v>0.9557692307692276</v>
      </c>
      <c r="AJ504" s="53">
        <f t="shared" si="43"/>
        <v>0.95982506964740777</v>
      </c>
    </row>
    <row r="505" spans="6:36" x14ac:dyDescent="0.3">
      <c r="F505" s="48">
        <v>499</v>
      </c>
      <c r="G505">
        <v>0.44178594317453534</v>
      </c>
      <c r="H505" s="48">
        <f t="shared" si="44"/>
        <v>0.32677192226870033</v>
      </c>
      <c r="J505">
        <v>0.37760551774651324</v>
      </c>
      <c r="K505" s="48">
        <f t="shared" si="41"/>
        <v>0.38956209285656329</v>
      </c>
      <c r="L505" s="48"/>
      <c r="O505" s="48">
        <v>499</v>
      </c>
      <c r="P505" s="30">
        <v>0.71633401512526362</v>
      </c>
      <c r="Q505" s="48"/>
      <c r="R505" s="48"/>
      <c r="S505" s="48"/>
      <c r="AG505" s="30">
        <v>2.0065713413168647</v>
      </c>
      <c r="AH505" s="48">
        <f t="shared" si="42"/>
        <v>0.96012216275133722</v>
      </c>
      <c r="AI505" s="48">
        <f t="shared" si="45"/>
        <v>0.95769230769230451</v>
      </c>
      <c r="AJ505" s="53">
        <f t="shared" si="43"/>
        <v>0.96012216275133722</v>
      </c>
    </row>
    <row r="506" spans="6:36" x14ac:dyDescent="0.3">
      <c r="F506" s="48">
        <v>500</v>
      </c>
      <c r="G506">
        <v>0.48860133671071504</v>
      </c>
      <c r="H506" s="48">
        <f t="shared" si="44"/>
        <v>0.28648335374584943</v>
      </c>
      <c r="J506">
        <v>0.33957945493942077</v>
      </c>
      <c r="K506" s="48">
        <f t="shared" si="41"/>
        <v>0.43201892967907335</v>
      </c>
      <c r="L506" s="48"/>
      <c r="O506" s="48">
        <v>500</v>
      </c>
      <c r="P506" s="30">
        <v>0.71850228342492284</v>
      </c>
      <c r="Q506" s="48"/>
      <c r="R506" s="48"/>
      <c r="S506" s="48"/>
      <c r="AG506" s="30">
        <v>2.0486225912812608</v>
      </c>
      <c r="AH506" s="48">
        <f t="shared" si="42"/>
        <v>0.96347433400311444</v>
      </c>
      <c r="AI506" s="48">
        <f t="shared" si="45"/>
        <v>0.95961538461538143</v>
      </c>
      <c r="AJ506" s="53">
        <f t="shared" si="43"/>
        <v>0.96347433400311444</v>
      </c>
    </row>
    <row r="507" spans="6:36" x14ac:dyDescent="0.3">
      <c r="F507" s="48">
        <v>501</v>
      </c>
      <c r="G507">
        <v>0.48423718985564745</v>
      </c>
      <c r="H507" s="48">
        <f t="shared" si="44"/>
        <v>0.29007217224851767</v>
      </c>
      <c r="J507">
        <v>0.16455580309457687</v>
      </c>
      <c r="K507" s="48">
        <f t="shared" si="41"/>
        <v>0.7218022151052963</v>
      </c>
      <c r="L507" s="48"/>
      <c r="O507" s="48">
        <v>501</v>
      </c>
      <c r="P507" s="30">
        <v>1.0118743873538141</v>
      </c>
      <c r="Q507" s="48"/>
      <c r="R507" s="48"/>
      <c r="S507" s="48"/>
      <c r="AG507" s="30">
        <v>2.0527389582417088</v>
      </c>
      <c r="AH507" s="48">
        <f t="shared" si="42"/>
        <v>0.96378751468703783</v>
      </c>
      <c r="AI507" s="48">
        <f t="shared" si="45"/>
        <v>0.96153846153845834</v>
      </c>
      <c r="AJ507" s="53">
        <f t="shared" si="43"/>
        <v>0.96378751468703783</v>
      </c>
    </row>
    <row r="508" spans="6:36" x14ac:dyDescent="0.3">
      <c r="F508" s="48">
        <v>502</v>
      </c>
      <c r="G508">
        <v>0.32096316415906245</v>
      </c>
      <c r="H508" s="48">
        <f t="shared" si="44"/>
        <v>0.4545715663341422</v>
      </c>
      <c r="J508">
        <v>0.45478682821131017</v>
      </c>
      <c r="K508" s="48">
        <f t="shared" si="41"/>
        <v>0.31517059169668438</v>
      </c>
      <c r="L508" s="48"/>
      <c r="O508" s="48">
        <v>502</v>
      </c>
      <c r="P508" s="30">
        <v>0.76974215803082657</v>
      </c>
      <c r="Q508" s="48"/>
      <c r="R508" s="48"/>
      <c r="S508" s="48"/>
      <c r="AG508" s="30">
        <v>2.078009783824561</v>
      </c>
      <c r="AH508" s="48">
        <f t="shared" si="42"/>
        <v>0.96565428441093826</v>
      </c>
      <c r="AI508" s="48">
        <f t="shared" si="45"/>
        <v>0.96346153846153526</v>
      </c>
      <c r="AJ508" s="53">
        <f t="shared" si="43"/>
        <v>0.96565428441093826</v>
      </c>
    </row>
    <row r="509" spans="6:36" x14ac:dyDescent="0.3">
      <c r="F509" s="48">
        <v>503</v>
      </c>
      <c r="G509">
        <v>0.14407788323618276</v>
      </c>
      <c r="H509" s="48">
        <f t="shared" si="44"/>
        <v>0.7749605079236388</v>
      </c>
      <c r="J509">
        <v>9.485152745139927E-2</v>
      </c>
      <c r="K509" s="48">
        <f t="shared" si="41"/>
        <v>0.9421769915471383</v>
      </c>
      <c r="L509" s="48"/>
      <c r="O509" s="48">
        <v>503</v>
      </c>
      <c r="P509" s="30">
        <v>1.7171374994707771</v>
      </c>
      <c r="Q509" s="48"/>
      <c r="R509" s="48"/>
      <c r="S509" s="48"/>
      <c r="AG509" s="30">
        <v>2.0938984018793025</v>
      </c>
      <c r="AH509" s="48">
        <f t="shared" si="42"/>
        <v>0.96678016572141556</v>
      </c>
      <c r="AI509" s="48">
        <f t="shared" si="45"/>
        <v>0.96538461538461218</v>
      </c>
      <c r="AJ509" s="53">
        <f t="shared" si="43"/>
        <v>0.96678016572141556</v>
      </c>
    </row>
    <row r="510" spans="6:36" x14ac:dyDescent="0.3">
      <c r="F510" s="48">
        <v>504</v>
      </c>
      <c r="G510">
        <v>0.76229132969145785</v>
      </c>
      <c r="H510" s="48">
        <f t="shared" si="44"/>
        <v>0.10857058957294138</v>
      </c>
      <c r="J510">
        <v>0.72392956328012936</v>
      </c>
      <c r="K510" s="48">
        <f t="shared" si="41"/>
        <v>0.12922447184653887</v>
      </c>
      <c r="L510" s="48"/>
      <c r="O510" s="48">
        <v>504</v>
      </c>
      <c r="P510" s="30">
        <v>0.23779506141948026</v>
      </c>
      <c r="Q510" s="48"/>
      <c r="R510" s="48"/>
      <c r="S510" s="48"/>
      <c r="AG510" s="30">
        <v>2.1124525325992956</v>
      </c>
      <c r="AH510" s="48">
        <f t="shared" si="42"/>
        <v>0.9680499399581155</v>
      </c>
      <c r="AI510" s="48">
        <f t="shared" si="45"/>
        <v>0.96730769230768909</v>
      </c>
      <c r="AJ510" s="53">
        <f t="shared" si="43"/>
        <v>0.9680499399581155</v>
      </c>
    </row>
    <row r="511" spans="6:36" x14ac:dyDescent="0.3">
      <c r="F511" s="48">
        <v>505</v>
      </c>
      <c r="G511">
        <v>0.88290047914059877</v>
      </c>
      <c r="H511" s="48">
        <f t="shared" si="44"/>
        <v>4.9817116954081239E-2</v>
      </c>
      <c r="J511">
        <v>0.44416638691366311</v>
      </c>
      <c r="K511" s="48">
        <f t="shared" si="41"/>
        <v>0.32462241657934088</v>
      </c>
      <c r="L511" s="48"/>
      <c r="O511" s="48">
        <v>505</v>
      </c>
      <c r="P511" s="30">
        <v>0.37443953353342213</v>
      </c>
      <c r="Q511" s="48"/>
      <c r="R511" s="48"/>
      <c r="S511" s="48"/>
      <c r="AG511" s="30">
        <v>2.1674970375185216</v>
      </c>
      <c r="AH511" s="48">
        <f t="shared" si="42"/>
        <v>0.97154753141532535</v>
      </c>
      <c r="AI511" s="48">
        <f t="shared" si="45"/>
        <v>0.96923076923076601</v>
      </c>
      <c r="AJ511" s="53">
        <f t="shared" si="43"/>
        <v>0.97154753141532535</v>
      </c>
    </row>
    <row r="512" spans="6:36" x14ac:dyDescent="0.3">
      <c r="F512" s="48">
        <v>506</v>
      </c>
      <c r="G512">
        <v>0.38221381267738885</v>
      </c>
      <c r="H512" s="48">
        <f t="shared" si="44"/>
        <v>0.384710043163635</v>
      </c>
      <c r="J512">
        <v>0.19513534958952605</v>
      </c>
      <c r="K512" s="48">
        <f t="shared" si="41"/>
        <v>0.65362474429423878</v>
      </c>
      <c r="L512" s="48"/>
      <c r="O512" s="48">
        <v>506</v>
      </c>
      <c r="P512" s="30">
        <v>1.0383347874578739</v>
      </c>
      <c r="Q512" s="48"/>
      <c r="R512" s="48"/>
      <c r="S512" s="48"/>
      <c r="AG512" s="30">
        <v>2.1709005440430018</v>
      </c>
      <c r="AH512" s="48">
        <f t="shared" si="42"/>
        <v>0.97175120238119672</v>
      </c>
      <c r="AI512" s="48">
        <f t="shared" si="45"/>
        <v>0.97115384615384293</v>
      </c>
      <c r="AJ512" s="53">
        <f t="shared" si="43"/>
        <v>0.97175120238119672</v>
      </c>
    </row>
    <row r="513" spans="6:36" x14ac:dyDescent="0.3">
      <c r="F513" s="48">
        <v>507</v>
      </c>
      <c r="G513">
        <v>0.44077883236182747</v>
      </c>
      <c r="H513" s="48">
        <f t="shared" si="44"/>
        <v>0.32768481730168686</v>
      </c>
      <c r="J513">
        <v>0.50532547990356147</v>
      </c>
      <c r="K513" s="48">
        <f t="shared" si="41"/>
        <v>0.27302101706265314</v>
      </c>
      <c r="L513" s="48"/>
      <c r="O513" s="48">
        <v>507</v>
      </c>
      <c r="P513" s="30">
        <v>0.60070583436434</v>
      </c>
      <c r="Q513" s="48"/>
      <c r="R513" s="48"/>
      <c r="S513" s="48"/>
      <c r="AG513" s="30">
        <v>2.237235842991645</v>
      </c>
      <c r="AH513" s="48">
        <f t="shared" si="42"/>
        <v>0.97545059192755978</v>
      </c>
      <c r="AI513" s="48">
        <f t="shared" si="45"/>
        <v>0.97307692307691984</v>
      </c>
      <c r="AJ513" s="53">
        <f t="shared" si="43"/>
        <v>0.97545059192755978</v>
      </c>
    </row>
    <row r="514" spans="6:36" x14ac:dyDescent="0.3">
      <c r="F514" s="48">
        <v>508</v>
      </c>
      <c r="G514">
        <v>0.67509994811853391</v>
      </c>
      <c r="H514" s="48">
        <f t="shared" si="44"/>
        <v>0.15715781111374449</v>
      </c>
      <c r="J514">
        <v>0.49043244727927487</v>
      </c>
      <c r="K514" s="48">
        <f t="shared" si="41"/>
        <v>0.28498709264953026</v>
      </c>
      <c r="L514" s="48"/>
      <c r="O514" s="48">
        <v>508</v>
      </c>
      <c r="P514" s="30">
        <v>0.44214490376327475</v>
      </c>
      <c r="Q514" s="48"/>
      <c r="R514" s="48"/>
      <c r="S514" s="48"/>
      <c r="AG514" s="30">
        <v>2.2683644332470623</v>
      </c>
      <c r="AH514" s="48">
        <f t="shared" si="42"/>
        <v>0.97702054305202946</v>
      </c>
      <c r="AI514" s="48">
        <f t="shared" si="45"/>
        <v>0.97499999999999676</v>
      </c>
      <c r="AJ514" s="53">
        <f t="shared" si="43"/>
        <v>0.97702054305202946</v>
      </c>
    </row>
    <row r="515" spans="6:36" x14ac:dyDescent="0.3">
      <c r="F515" s="48">
        <v>509</v>
      </c>
      <c r="G515">
        <v>3.4180730613116855E-3</v>
      </c>
      <c r="H515" s="48">
        <f t="shared" si="44"/>
        <v>2.2714713276241154</v>
      </c>
      <c r="J515">
        <v>0.47340311899166843</v>
      </c>
      <c r="K515" s="48">
        <f t="shared" si="41"/>
        <v>0.29912319737315846</v>
      </c>
      <c r="L515" s="48"/>
      <c r="O515" s="48">
        <v>509</v>
      </c>
      <c r="P515" s="30">
        <v>2.5705945249972739</v>
      </c>
      <c r="Q515" s="48"/>
      <c r="R515" s="48"/>
      <c r="S515" s="48"/>
      <c r="AG515" s="30">
        <v>2.3141708959153275</v>
      </c>
      <c r="AH515" s="48">
        <f t="shared" si="42"/>
        <v>0.97915518369686361</v>
      </c>
      <c r="AI515" s="48">
        <f t="shared" si="45"/>
        <v>0.97692307692307367</v>
      </c>
      <c r="AJ515" s="53">
        <f t="shared" si="43"/>
        <v>0.97915518369686361</v>
      </c>
    </row>
    <row r="516" spans="6:36" x14ac:dyDescent="0.3">
      <c r="F516" s="48">
        <v>510</v>
      </c>
      <c r="G516">
        <v>0.64073610644856105</v>
      </c>
      <c r="H516" s="48">
        <f t="shared" si="44"/>
        <v>0.17805503889483609</v>
      </c>
      <c r="J516">
        <v>0.15448469496749778</v>
      </c>
      <c r="K516" s="48">
        <f t="shared" si="41"/>
        <v>0.74706409970012577</v>
      </c>
      <c r="L516" s="48"/>
      <c r="O516" s="48">
        <v>510</v>
      </c>
      <c r="P516" s="30">
        <v>0.92511913859496187</v>
      </c>
      <c r="Q516" s="48"/>
      <c r="R516" s="48"/>
      <c r="S516" s="48"/>
      <c r="AG516" s="30">
        <v>2.4258787949508003</v>
      </c>
      <c r="AH516" s="48">
        <f t="shared" si="42"/>
        <v>0.98358544538858483</v>
      </c>
      <c r="AI516" s="48">
        <f t="shared" si="45"/>
        <v>0.97884615384615059</v>
      </c>
      <c r="AJ516" s="53">
        <f t="shared" si="43"/>
        <v>0.98358544538858483</v>
      </c>
    </row>
    <row r="517" spans="6:36" x14ac:dyDescent="0.3">
      <c r="F517" s="48">
        <v>511</v>
      </c>
      <c r="G517">
        <v>0.21308023316141239</v>
      </c>
      <c r="H517" s="48">
        <f t="shared" si="44"/>
        <v>0.61843460107616099</v>
      </c>
      <c r="J517">
        <v>0.38676107058931242</v>
      </c>
      <c r="K517" s="48">
        <f t="shared" si="41"/>
        <v>0.37997926610932786</v>
      </c>
      <c r="L517" s="48"/>
      <c r="O517" s="48">
        <v>511</v>
      </c>
      <c r="P517" s="30">
        <v>0.99841386718548886</v>
      </c>
      <c r="Q517" s="48"/>
      <c r="R517" s="48"/>
      <c r="S517" s="48"/>
      <c r="AG517" s="30">
        <v>2.4382877858326868</v>
      </c>
      <c r="AH517" s="48">
        <f t="shared" si="42"/>
        <v>0.98401697016073264</v>
      </c>
      <c r="AI517" s="48">
        <f t="shared" si="45"/>
        <v>0.98076923076922751</v>
      </c>
      <c r="AJ517" s="53">
        <f t="shared" si="43"/>
        <v>0.98401697016073264</v>
      </c>
    </row>
    <row r="518" spans="6:36" x14ac:dyDescent="0.3">
      <c r="F518" s="48">
        <v>512</v>
      </c>
      <c r="G518">
        <v>0.49003570665608692</v>
      </c>
      <c r="H518" s="48">
        <f t="shared" si="44"/>
        <v>0.28531080792227964</v>
      </c>
      <c r="J518">
        <v>0.86669515060884428</v>
      </c>
      <c r="K518" s="48">
        <f t="shared" si="41"/>
        <v>5.7227191237449328E-2</v>
      </c>
      <c r="L518" s="48"/>
      <c r="O518" s="48">
        <v>512</v>
      </c>
      <c r="P518" s="30">
        <v>0.34253799915972899</v>
      </c>
      <c r="Q518" s="48"/>
      <c r="R518" s="48"/>
      <c r="S518" s="48"/>
      <c r="AG518" s="30">
        <v>2.504341323699097</v>
      </c>
      <c r="AH518" s="48">
        <f t="shared" si="42"/>
        <v>0.98613456118929865</v>
      </c>
      <c r="AI518" s="48">
        <f t="shared" si="45"/>
        <v>0.98269230769230442</v>
      </c>
      <c r="AJ518" s="53">
        <f t="shared" si="43"/>
        <v>0.98613456118929865</v>
      </c>
    </row>
    <row r="519" spans="6:36" x14ac:dyDescent="0.3">
      <c r="F519" s="48">
        <v>513</v>
      </c>
      <c r="G519">
        <v>0.83697012237922297</v>
      </c>
      <c r="H519" s="48">
        <f t="shared" si="44"/>
        <v>7.1186762084781169E-2</v>
      </c>
      <c r="J519">
        <v>0.38642536698507646</v>
      </c>
      <c r="K519" s="48">
        <f t="shared" si="41"/>
        <v>0.38032661170052479</v>
      </c>
      <c r="L519" s="48"/>
      <c r="O519" s="48">
        <v>513</v>
      </c>
      <c r="P519" s="30">
        <v>0.45151337378530598</v>
      </c>
      <c r="Q519" s="48"/>
      <c r="R519" s="48"/>
      <c r="S519" s="48"/>
      <c r="AG519" s="30">
        <v>2.5705945249972739</v>
      </c>
      <c r="AH519" s="48">
        <f t="shared" si="42"/>
        <v>0.98798300608080936</v>
      </c>
      <c r="AI519" s="48">
        <f t="shared" si="45"/>
        <v>0.98461538461538134</v>
      </c>
      <c r="AJ519" s="53">
        <f t="shared" si="43"/>
        <v>0.98798300608080936</v>
      </c>
    </row>
    <row r="520" spans="6:36" x14ac:dyDescent="0.3">
      <c r="F520" s="48">
        <v>514</v>
      </c>
      <c r="G520">
        <v>0.28388317514572586</v>
      </c>
      <c r="H520" s="48">
        <f t="shared" si="44"/>
        <v>0.50367699222853668</v>
      </c>
      <c r="J520">
        <v>0.97949156163212991</v>
      </c>
      <c r="K520" s="48">
        <f t="shared" ref="K520:K526" si="46">-LN(J520)/$B$1</f>
        <v>8.2886626438021284E-3</v>
      </c>
      <c r="L520" s="48"/>
      <c r="O520" s="48">
        <v>514</v>
      </c>
      <c r="P520" s="30">
        <v>0.5119656548723388</v>
      </c>
      <c r="Q520" s="48"/>
      <c r="R520" s="48"/>
      <c r="S520" s="48"/>
      <c r="AG520" s="30">
        <v>2.6329346872045245</v>
      </c>
      <c r="AH520" s="48">
        <f t="shared" ref="AH520:AH526" si="47">1-(EXP(-2.5*AG520)*(1+2.5*AG520))</f>
        <v>0.98950142023790177</v>
      </c>
      <c r="AI520" s="48">
        <f t="shared" si="45"/>
        <v>0.98653846153845826</v>
      </c>
      <c r="AJ520" s="53">
        <f t="shared" ref="AJ520:AJ526" si="48">1-EXP(-$B$1*AG520)*(POWER($B$1*AG520,0)/FACT(0)+POWER($B$1*AG520,1)/FACT(1))</f>
        <v>0.98950142023790177</v>
      </c>
    </row>
    <row r="521" spans="6:36" x14ac:dyDescent="0.3">
      <c r="F521" s="48">
        <v>515</v>
      </c>
      <c r="G521">
        <v>0.91695913571581167</v>
      </c>
      <c r="H521" s="48">
        <f t="shared" ref="H521:H526" si="49">-LN(G521)/$B$1</f>
        <v>3.4676948293205952E-2</v>
      </c>
      <c r="J521">
        <v>0.15106662190618611</v>
      </c>
      <c r="K521" s="48">
        <f t="shared" si="46"/>
        <v>0.75601373391705917</v>
      </c>
      <c r="L521" s="48"/>
      <c r="O521" s="48">
        <v>515</v>
      </c>
      <c r="P521" s="30">
        <v>0.79069068221026517</v>
      </c>
      <c r="Q521" s="48"/>
      <c r="R521" s="48"/>
      <c r="S521" s="48"/>
      <c r="AG521" s="30">
        <v>2.6993691265848216</v>
      </c>
      <c r="AH521" s="48">
        <f t="shared" si="47"/>
        <v>0.99091320939016114</v>
      </c>
      <c r="AI521" s="48">
        <f t="shared" si="45"/>
        <v>0.98846153846153517</v>
      </c>
      <c r="AJ521" s="53">
        <f t="shared" si="48"/>
        <v>0.99091320939016114</v>
      </c>
    </row>
    <row r="522" spans="6:36" x14ac:dyDescent="0.3">
      <c r="F522" s="48">
        <v>516</v>
      </c>
      <c r="G522">
        <v>0.28510391552476577</v>
      </c>
      <c r="H522" s="48">
        <f t="shared" si="49"/>
        <v>0.5019606197173323</v>
      </c>
      <c r="J522">
        <v>6.0914944914090399E-2</v>
      </c>
      <c r="K522" s="48">
        <f t="shared" si="46"/>
        <v>1.1193106933935897</v>
      </c>
      <c r="L522" s="48"/>
      <c r="O522" s="48">
        <v>516</v>
      </c>
      <c r="P522" s="30">
        <v>1.621271313110922</v>
      </c>
      <c r="Q522" s="48"/>
      <c r="R522" s="48"/>
      <c r="S522" s="48"/>
      <c r="AG522" s="30">
        <v>2.7535418414141675</v>
      </c>
      <c r="AH522" s="48">
        <f t="shared" si="47"/>
        <v>0.99192544610323052</v>
      </c>
      <c r="AI522" s="48">
        <f t="shared" ref="AI522:AI526" si="50">AI521+1/520</f>
        <v>0.99038461538461209</v>
      </c>
      <c r="AJ522" s="53">
        <f t="shared" si="48"/>
        <v>0.99192544610323052</v>
      </c>
    </row>
    <row r="523" spans="6:36" x14ac:dyDescent="0.3">
      <c r="F523" s="48">
        <v>517</v>
      </c>
      <c r="G523">
        <v>0.31174657429731134</v>
      </c>
      <c r="H523" s="48">
        <f t="shared" si="49"/>
        <v>0.46622587324146458</v>
      </c>
      <c r="J523">
        <v>0.72698141422772911</v>
      </c>
      <c r="K523" s="48">
        <f t="shared" si="46"/>
        <v>0.12754174671966595</v>
      </c>
      <c r="L523" s="48"/>
      <c r="O523" s="48">
        <v>517</v>
      </c>
      <c r="P523" s="30">
        <v>0.59376761996113059</v>
      </c>
      <c r="Q523" s="48"/>
      <c r="R523" s="48"/>
      <c r="S523" s="48"/>
      <c r="AG523" s="30">
        <v>2.8572874363580305</v>
      </c>
      <c r="AH523" s="48">
        <f t="shared" si="47"/>
        <v>0.99356519077440331</v>
      </c>
      <c r="AI523" s="48">
        <f t="shared" si="50"/>
        <v>0.992307692307689</v>
      </c>
      <c r="AJ523" s="53">
        <f t="shared" si="48"/>
        <v>0.99356519077440331</v>
      </c>
    </row>
    <row r="524" spans="6:36" x14ac:dyDescent="0.3">
      <c r="F524" s="48">
        <v>518</v>
      </c>
      <c r="G524">
        <v>0.53895687734611042</v>
      </c>
      <c r="H524" s="48">
        <f t="shared" si="49"/>
        <v>0.24724788647897317</v>
      </c>
      <c r="J524">
        <v>3.3722952970976897E-2</v>
      </c>
      <c r="K524" s="48">
        <f t="shared" si="46"/>
        <v>1.3558306305614123</v>
      </c>
      <c r="L524" s="48"/>
      <c r="O524" s="48">
        <v>518</v>
      </c>
      <c r="P524" s="30">
        <v>1.6030785170403854</v>
      </c>
      <c r="Q524" s="48"/>
      <c r="R524" s="48"/>
      <c r="S524" s="48"/>
      <c r="AG524" s="30">
        <v>2.9005650709553259</v>
      </c>
      <c r="AH524" s="48">
        <f t="shared" si="47"/>
        <v>0.99414833040777928</v>
      </c>
      <c r="AI524" s="48">
        <f t="shared" si="50"/>
        <v>0.99423076923076592</v>
      </c>
      <c r="AJ524" s="53">
        <f t="shared" si="48"/>
        <v>0.99414833040777928</v>
      </c>
    </row>
    <row r="525" spans="6:36" x14ac:dyDescent="0.3">
      <c r="F525" s="48">
        <v>519</v>
      </c>
      <c r="G525">
        <v>0.33396404919583728</v>
      </c>
      <c r="H525" s="48">
        <f t="shared" si="49"/>
        <v>0.43868877157477632</v>
      </c>
      <c r="J525">
        <v>0.22363963744010742</v>
      </c>
      <c r="K525" s="48">
        <f t="shared" si="46"/>
        <v>0.59908771360056712</v>
      </c>
      <c r="L525" s="48"/>
      <c r="O525" s="48">
        <v>519</v>
      </c>
      <c r="P525" s="30">
        <v>1.0377764851753435</v>
      </c>
      <c r="Q525" s="48"/>
      <c r="R525" s="48"/>
      <c r="S525" s="48"/>
      <c r="AG525" s="30">
        <v>2.93830037490059</v>
      </c>
      <c r="AH525" s="48">
        <f t="shared" si="47"/>
        <v>0.99461424835945389</v>
      </c>
      <c r="AI525" s="48">
        <f t="shared" si="50"/>
        <v>0.99615384615384284</v>
      </c>
      <c r="AJ525" s="53">
        <f t="shared" si="48"/>
        <v>0.99461424835945389</v>
      </c>
    </row>
    <row r="526" spans="6:36" x14ac:dyDescent="0.3">
      <c r="F526" s="48">
        <v>520</v>
      </c>
      <c r="G526">
        <v>0.82537308877834403</v>
      </c>
      <c r="H526" s="48">
        <f t="shared" si="49"/>
        <v>7.6767906419942633E-2</v>
      </c>
      <c r="J526">
        <v>0.74855800042725917</v>
      </c>
      <c r="K526" s="48">
        <f t="shared" si="46"/>
        <v>0.11584263569751538</v>
      </c>
      <c r="L526" s="48"/>
      <c r="O526" s="48">
        <v>520</v>
      </c>
      <c r="P526" s="30">
        <v>0.19261054211745801</v>
      </c>
      <c r="Q526" s="48"/>
      <c r="R526" s="48"/>
      <c r="S526" s="48"/>
      <c r="AG526" s="30">
        <v>4.4498010928837335</v>
      </c>
      <c r="AH526" s="48">
        <f t="shared" si="47"/>
        <v>0.9998212056522755</v>
      </c>
      <c r="AI526" s="48">
        <f t="shared" si="50"/>
        <v>0.99807692307691975</v>
      </c>
      <c r="AJ526" s="53">
        <f t="shared" si="48"/>
        <v>0.9998212056522755</v>
      </c>
    </row>
    <row r="527" spans="6:36" x14ac:dyDescent="0.3">
      <c r="F527" s="48"/>
      <c r="G527" s="48"/>
      <c r="H527" s="48"/>
      <c r="J527" s="48"/>
      <c r="L527" s="48"/>
      <c r="O527" s="48"/>
      <c r="P527" s="30"/>
      <c r="Q527" s="48"/>
      <c r="R527" s="48"/>
    </row>
    <row r="528" spans="6:36" x14ac:dyDescent="0.3">
      <c r="F528" s="48"/>
      <c r="G528" s="48"/>
      <c r="H528" s="48"/>
      <c r="J528" s="48"/>
      <c r="L528" s="48"/>
      <c r="O528" s="48"/>
      <c r="P528" s="30"/>
      <c r="Q528" s="48"/>
      <c r="R528" s="48"/>
    </row>
    <row r="529" spans="6:18" x14ac:dyDescent="0.3">
      <c r="F529" s="48"/>
      <c r="G529" s="48"/>
      <c r="H529" s="48"/>
      <c r="J529" s="48"/>
      <c r="L529" s="48"/>
      <c r="O529" s="48"/>
      <c r="P529" s="30"/>
      <c r="Q529" s="48"/>
      <c r="R529" s="48"/>
    </row>
    <row r="530" spans="6:18" x14ac:dyDescent="0.3">
      <c r="F530" s="48"/>
      <c r="G530" s="48"/>
      <c r="H530" s="48"/>
      <c r="J530" s="48"/>
      <c r="L530" s="48"/>
      <c r="O530" s="48"/>
      <c r="P530" s="30"/>
      <c r="Q530" s="48"/>
      <c r="R530" s="48"/>
    </row>
    <row r="531" spans="6:18" x14ac:dyDescent="0.3">
      <c r="F531" s="48"/>
      <c r="G531" s="48"/>
      <c r="H531" s="48"/>
      <c r="J531" s="48"/>
      <c r="L531" s="48"/>
      <c r="O531" s="48"/>
      <c r="P531" s="30"/>
      <c r="Q531" s="48"/>
      <c r="R531" s="48"/>
    </row>
    <row r="532" spans="6:18" x14ac:dyDescent="0.3">
      <c r="F532" s="48"/>
      <c r="G532" s="48"/>
      <c r="H532" s="48"/>
      <c r="J532" s="48"/>
      <c r="L532" s="48"/>
      <c r="O532" s="48"/>
      <c r="P532" s="30"/>
      <c r="Q532" s="48"/>
      <c r="R532" s="48"/>
    </row>
    <row r="533" spans="6:18" x14ac:dyDescent="0.3">
      <c r="F533" s="48"/>
      <c r="G533" s="48"/>
      <c r="H533" s="48"/>
      <c r="J533" s="48"/>
      <c r="L533" s="48"/>
      <c r="O533" s="48"/>
      <c r="P533" s="30"/>
      <c r="Q533" s="48"/>
      <c r="R533" s="48"/>
    </row>
    <row r="534" spans="6:18" x14ac:dyDescent="0.3">
      <c r="F534" s="48"/>
      <c r="G534" s="48"/>
      <c r="H534" s="48"/>
      <c r="J534" s="48"/>
      <c r="L534" s="48"/>
      <c r="O534" s="48"/>
      <c r="P534" s="30"/>
      <c r="Q534" s="48"/>
      <c r="R534" s="48"/>
    </row>
    <row r="535" spans="6:18" x14ac:dyDescent="0.3">
      <c r="F535" s="48"/>
      <c r="G535" s="48"/>
      <c r="H535" s="48"/>
      <c r="J535" s="48"/>
      <c r="L535" s="48"/>
      <c r="O535" s="48"/>
      <c r="P535" s="30"/>
      <c r="Q535" s="48"/>
      <c r="R535" s="48"/>
    </row>
    <row r="536" spans="6:18" x14ac:dyDescent="0.3">
      <c r="F536" s="48"/>
      <c r="G536" s="48"/>
      <c r="H536" s="48"/>
      <c r="J536" s="48"/>
      <c r="L536" s="48"/>
      <c r="O536" s="48"/>
      <c r="P536" s="30"/>
      <c r="Q536" s="48"/>
      <c r="R536" s="48"/>
    </row>
    <row r="537" spans="6:18" x14ac:dyDescent="0.3">
      <c r="F537" s="48"/>
      <c r="G537" s="48"/>
      <c r="H537" s="48"/>
      <c r="J537" s="48"/>
      <c r="L537" s="48"/>
      <c r="O537" s="48"/>
      <c r="P537" s="30"/>
      <c r="Q537" s="48"/>
      <c r="R537" s="48"/>
    </row>
    <row r="538" spans="6:18" x14ac:dyDescent="0.3">
      <c r="F538" s="48"/>
      <c r="G538" s="48"/>
      <c r="H538" s="48"/>
      <c r="J538" s="48"/>
      <c r="L538" s="48"/>
      <c r="O538" s="48"/>
      <c r="P538" s="30"/>
      <c r="Q538" s="48"/>
      <c r="R538" s="48"/>
    </row>
    <row r="539" spans="6:18" x14ac:dyDescent="0.3">
      <c r="F539" s="48"/>
      <c r="G539" s="48"/>
      <c r="H539" s="48"/>
      <c r="J539" s="48"/>
      <c r="L539" s="48"/>
      <c r="O539" s="48"/>
      <c r="P539" s="30"/>
      <c r="Q539" s="48"/>
      <c r="R539" s="48"/>
    </row>
    <row r="540" spans="6:18" x14ac:dyDescent="0.3">
      <c r="F540" s="48"/>
      <c r="G540" s="48"/>
      <c r="H540" s="48"/>
      <c r="J540" s="48"/>
      <c r="L540" s="48"/>
      <c r="O540" s="48"/>
      <c r="P540" s="30"/>
      <c r="Q540" s="48"/>
      <c r="R540" s="48"/>
    </row>
    <row r="541" spans="6:18" x14ac:dyDescent="0.3">
      <c r="F541" s="48"/>
      <c r="G541" s="48"/>
      <c r="H541" s="48"/>
      <c r="J541" s="48"/>
      <c r="L541" s="48"/>
      <c r="O541" s="48"/>
      <c r="P541" s="30"/>
      <c r="Q541" s="48"/>
      <c r="R541" s="48"/>
    </row>
    <row r="542" spans="6:18" x14ac:dyDescent="0.3">
      <c r="F542" s="48"/>
      <c r="G542" s="48"/>
      <c r="H542" s="48"/>
      <c r="J542" s="48"/>
      <c r="L542" s="48"/>
      <c r="O542" s="48"/>
      <c r="P542" s="30"/>
      <c r="Q542" s="48"/>
      <c r="R542" s="48"/>
    </row>
    <row r="543" spans="6:18" x14ac:dyDescent="0.3">
      <c r="F543" s="48"/>
      <c r="G543" s="48"/>
      <c r="H543" s="48"/>
      <c r="J543" s="48"/>
      <c r="L543" s="48"/>
      <c r="O543" s="48"/>
      <c r="P543" s="30"/>
      <c r="Q543" s="48"/>
      <c r="R543" s="48"/>
    </row>
    <row r="544" spans="6:18" x14ac:dyDescent="0.3">
      <c r="F544" s="48"/>
      <c r="G544" s="48"/>
      <c r="H544" s="48"/>
      <c r="J544" s="48"/>
      <c r="L544" s="48"/>
      <c r="O544" s="48"/>
      <c r="P544" s="30"/>
      <c r="Q544" s="48"/>
      <c r="R544" s="48"/>
    </row>
    <row r="545" spans="6:18" x14ac:dyDescent="0.3">
      <c r="F545" s="48"/>
      <c r="G545" s="48"/>
      <c r="H545" s="48"/>
      <c r="J545" s="48"/>
      <c r="L545" s="48"/>
      <c r="O545" s="48"/>
      <c r="P545" s="30"/>
      <c r="Q545" s="48"/>
      <c r="R545" s="48"/>
    </row>
    <row r="546" spans="6:18" x14ac:dyDescent="0.3">
      <c r="F546" s="48"/>
      <c r="G546" s="48"/>
      <c r="H546" s="48"/>
      <c r="J546" s="48"/>
      <c r="L546" s="48"/>
      <c r="O546" s="48"/>
      <c r="P546" s="30"/>
      <c r="Q546" s="48"/>
      <c r="R546" s="48"/>
    </row>
    <row r="547" spans="6:18" x14ac:dyDescent="0.3">
      <c r="F547" s="48"/>
      <c r="G547" s="48"/>
      <c r="H547" s="48"/>
      <c r="J547" s="48"/>
      <c r="L547" s="48"/>
      <c r="O547" s="48"/>
      <c r="P547" s="30"/>
      <c r="Q547" s="48"/>
      <c r="R547" s="48"/>
    </row>
    <row r="548" spans="6:18" x14ac:dyDescent="0.3">
      <c r="F548" s="48"/>
      <c r="G548" s="48"/>
      <c r="H548" s="48"/>
      <c r="J548" s="48"/>
      <c r="L548" s="48"/>
      <c r="O548" s="48"/>
      <c r="P548" s="30"/>
      <c r="Q548" s="48"/>
      <c r="R548" s="48"/>
    </row>
    <row r="549" spans="6:18" x14ac:dyDescent="0.3">
      <c r="F549" s="48"/>
      <c r="G549" s="48"/>
      <c r="H549" s="48"/>
      <c r="J549" s="48"/>
      <c r="L549" s="48"/>
      <c r="O549" s="48"/>
      <c r="P549" s="30"/>
      <c r="Q549" s="48"/>
      <c r="R549" s="48"/>
    </row>
    <row r="550" spans="6:18" x14ac:dyDescent="0.3">
      <c r="F550" s="48"/>
      <c r="G550" s="48"/>
      <c r="H550" s="48"/>
      <c r="J550" s="48"/>
      <c r="L550" s="48"/>
      <c r="O550" s="48"/>
      <c r="P550" s="30"/>
      <c r="Q550" s="48"/>
      <c r="R550" s="48"/>
    </row>
    <row r="551" spans="6:18" x14ac:dyDescent="0.3">
      <c r="F551" s="48"/>
      <c r="G551" s="48"/>
      <c r="H551" s="48"/>
      <c r="J551" s="48"/>
      <c r="L551" s="48"/>
      <c r="O551" s="48"/>
      <c r="P551" s="30"/>
      <c r="Q551" s="48"/>
      <c r="R551" s="48"/>
    </row>
    <row r="552" spans="6:18" x14ac:dyDescent="0.3">
      <c r="F552" s="48"/>
      <c r="G552" s="48"/>
      <c r="H552" s="48"/>
      <c r="J552" s="48"/>
      <c r="L552" s="48"/>
      <c r="O552" s="48"/>
      <c r="P552" s="30"/>
      <c r="Q552" s="48"/>
      <c r="R552" s="48"/>
    </row>
    <row r="553" spans="6:18" x14ac:dyDescent="0.3">
      <c r="F553" s="48"/>
      <c r="G553" s="48"/>
      <c r="H553" s="48"/>
      <c r="J553" s="48"/>
      <c r="L553" s="48"/>
      <c r="O553" s="48"/>
      <c r="P553" s="30"/>
      <c r="Q553" s="48"/>
      <c r="R553" s="48"/>
    </row>
    <row r="554" spans="6:18" x14ac:dyDescent="0.3">
      <c r="F554" s="48"/>
      <c r="G554" s="48"/>
      <c r="H554" s="48"/>
      <c r="J554" s="48"/>
      <c r="L554" s="48"/>
      <c r="O554" s="48"/>
      <c r="P554" s="30"/>
      <c r="Q554" s="48"/>
      <c r="R554" s="48"/>
    </row>
    <row r="555" spans="6:18" x14ac:dyDescent="0.3">
      <c r="F555" s="48"/>
      <c r="G555" s="48"/>
      <c r="H555" s="48"/>
      <c r="J555" s="48"/>
      <c r="L555" s="48"/>
      <c r="O555" s="48"/>
      <c r="P555" s="30"/>
      <c r="Q555" s="48"/>
      <c r="R555" s="48"/>
    </row>
    <row r="556" spans="6:18" x14ac:dyDescent="0.3">
      <c r="F556" s="48"/>
      <c r="G556" s="48"/>
      <c r="H556" s="48"/>
      <c r="J556" s="48"/>
      <c r="L556" s="48"/>
      <c r="O556" s="48"/>
      <c r="P556" s="30"/>
      <c r="Q556" s="48"/>
      <c r="R556" s="48"/>
    </row>
    <row r="557" spans="6:18" x14ac:dyDescent="0.3">
      <c r="F557" s="48"/>
      <c r="G557" s="48"/>
      <c r="H557" s="48"/>
      <c r="J557" s="48"/>
      <c r="L557" s="48"/>
      <c r="O557" s="48"/>
      <c r="P557" s="30"/>
      <c r="Q557" s="48"/>
      <c r="R557" s="48"/>
    </row>
    <row r="558" spans="6:18" x14ac:dyDescent="0.3">
      <c r="F558" s="48"/>
      <c r="G558" s="48"/>
      <c r="H558" s="48"/>
      <c r="J558" s="48"/>
      <c r="L558" s="48"/>
      <c r="O558" s="48"/>
      <c r="P558" s="30"/>
      <c r="Q558" s="48"/>
      <c r="R558" s="48"/>
    </row>
    <row r="559" spans="6:18" x14ac:dyDescent="0.3">
      <c r="F559" s="48"/>
      <c r="G559" s="48"/>
      <c r="H559" s="48"/>
      <c r="J559" s="48"/>
      <c r="L559" s="48"/>
      <c r="O559" s="48"/>
      <c r="P559" s="30"/>
      <c r="Q559" s="48"/>
      <c r="R559" s="48"/>
    </row>
    <row r="560" spans="6:18" x14ac:dyDescent="0.3">
      <c r="F560" s="48"/>
      <c r="G560" s="48"/>
      <c r="H560" s="48"/>
      <c r="J560" s="48"/>
      <c r="L560" s="48"/>
      <c r="O560" s="48"/>
      <c r="P560" s="30"/>
      <c r="Q560" s="48"/>
      <c r="R560" s="48"/>
    </row>
    <row r="561" spans="6:18" x14ac:dyDescent="0.3">
      <c r="F561" s="48"/>
      <c r="G561" s="48"/>
      <c r="H561" s="48"/>
      <c r="J561" s="48"/>
      <c r="L561" s="48"/>
      <c r="O561" s="48"/>
      <c r="P561" s="30"/>
      <c r="Q561" s="48"/>
      <c r="R561" s="48"/>
    </row>
    <row r="562" spans="6:18" x14ac:dyDescent="0.3">
      <c r="F562" s="48"/>
      <c r="G562" s="48"/>
      <c r="H562" s="48"/>
      <c r="J562" s="48"/>
      <c r="L562" s="48"/>
      <c r="O562" s="48"/>
      <c r="P562" s="30"/>
      <c r="Q562" s="48"/>
      <c r="R562" s="48"/>
    </row>
    <row r="563" spans="6:18" x14ac:dyDescent="0.3">
      <c r="F563" s="48"/>
      <c r="G563" s="48"/>
      <c r="H563" s="48"/>
      <c r="J563" s="48"/>
      <c r="L563" s="48"/>
      <c r="O563" s="48"/>
      <c r="P563" s="30"/>
      <c r="Q563" s="48"/>
      <c r="R563" s="48"/>
    </row>
    <row r="564" spans="6:18" x14ac:dyDescent="0.3">
      <c r="F564" s="48"/>
      <c r="G564" s="48"/>
      <c r="H564" s="48"/>
      <c r="J564" s="48"/>
      <c r="L564" s="48"/>
      <c r="O564" s="48"/>
      <c r="P564" s="30"/>
      <c r="Q564" s="48"/>
      <c r="R564" s="48"/>
    </row>
    <row r="565" spans="6:18" x14ac:dyDescent="0.3">
      <c r="F565" s="48"/>
      <c r="G565" s="48"/>
      <c r="H565" s="48"/>
      <c r="J565" s="48"/>
      <c r="L565" s="48"/>
      <c r="O565" s="48"/>
      <c r="P565" s="30"/>
      <c r="Q565" s="48"/>
      <c r="R565" s="48"/>
    </row>
    <row r="566" spans="6:18" x14ac:dyDescent="0.3">
      <c r="F566" s="48"/>
      <c r="G566" s="48"/>
      <c r="H566" s="48"/>
      <c r="J566" s="48"/>
      <c r="L566" s="48"/>
      <c r="O566" s="48"/>
      <c r="P566" s="30"/>
      <c r="Q566" s="48"/>
      <c r="R566" s="48"/>
    </row>
    <row r="567" spans="6:18" x14ac:dyDescent="0.3">
      <c r="F567" s="48"/>
      <c r="G567" s="48"/>
      <c r="H567" s="48"/>
      <c r="J567" s="48"/>
      <c r="L567" s="48"/>
      <c r="O567" s="48"/>
      <c r="P567" s="30"/>
      <c r="Q567" s="48"/>
      <c r="R567" s="48"/>
    </row>
    <row r="568" spans="6:18" x14ac:dyDescent="0.3">
      <c r="F568" s="48"/>
      <c r="G568" s="48"/>
      <c r="H568" s="48"/>
      <c r="J568" s="48"/>
      <c r="L568" s="48"/>
      <c r="O568" s="48"/>
      <c r="P568" s="30"/>
      <c r="Q568" s="48"/>
      <c r="R568" s="48"/>
    </row>
    <row r="569" spans="6:18" x14ac:dyDescent="0.3">
      <c r="F569" s="48"/>
      <c r="G569" s="48"/>
      <c r="H569" s="48"/>
      <c r="J569" s="48"/>
      <c r="L569" s="48"/>
      <c r="O569" s="48"/>
      <c r="P569" s="30"/>
      <c r="Q569" s="48"/>
      <c r="R569" s="48"/>
    </row>
    <row r="570" spans="6:18" x14ac:dyDescent="0.3">
      <c r="F570" s="48"/>
      <c r="G570" s="48"/>
      <c r="H570" s="48"/>
      <c r="J570" s="48"/>
      <c r="L570" s="48"/>
      <c r="O570" s="48"/>
      <c r="P570" s="30"/>
      <c r="Q570" s="48"/>
      <c r="R570" s="48"/>
    </row>
    <row r="571" spans="6:18" x14ac:dyDescent="0.3">
      <c r="F571" s="48"/>
      <c r="G571" s="48"/>
      <c r="H571" s="48"/>
      <c r="J571" s="48"/>
      <c r="L571" s="48"/>
      <c r="O571" s="48"/>
      <c r="P571" s="30"/>
      <c r="Q571" s="48"/>
      <c r="R571" s="48"/>
    </row>
    <row r="572" spans="6:18" x14ac:dyDescent="0.3">
      <c r="F572" s="48"/>
      <c r="G572" s="48"/>
      <c r="H572" s="48"/>
      <c r="J572" s="48"/>
      <c r="L572" s="48"/>
      <c r="O572" s="48"/>
      <c r="P572" s="30"/>
      <c r="Q572" s="48"/>
      <c r="R572" s="48"/>
    </row>
    <row r="573" spans="6:18" x14ac:dyDescent="0.3">
      <c r="F573" s="48"/>
      <c r="G573" s="48"/>
      <c r="H573" s="48"/>
      <c r="J573" s="48"/>
      <c r="L573" s="48"/>
      <c r="O573" s="48"/>
      <c r="P573" s="30"/>
      <c r="Q573" s="48"/>
      <c r="R573" s="48"/>
    </row>
    <row r="574" spans="6:18" x14ac:dyDescent="0.3">
      <c r="F574" s="48"/>
      <c r="G574" s="48"/>
      <c r="H574" s="48"/>
      <c r="J574" s="48"/>
      <c r="L574" s="48"/>
      <c r="O574" s="48"/>
      <c r="P574" s="30"/>
      <c r="Q574" s="48"/>
      <c r="R574" s="48"/>
    </row>
    <row r="575" spans="6:18" x14ac:dyDescent="0.3">
      <c r="F575" s="48"/>
      <c r="G575" s="48"/>
      <c r="H575" s="48"/>
      <c r="J575" s="48"/>
      <c r="L575" s="48"/>
      <c r="O575" s="48"/>
      <c r="P575" s="30"/>
      <c r="Q575" s="48"/>
      <c r="R575" s="48"/>
    </row>
    <row r="576" spans="6:18" x14ac:dyDescent="0.3">
      <c r="F576" s="48"/>
      <c r="G576" s="48"/>
      <c r="H576" s="48"/>
      <c r="J576" s="48"/>
      <c r="L576" s="48"/>
      <c r="O576" s="48"/>
      <c r="P576" s="30"/>
      <c r="Q576" s="48"/>
      <c r="R576" s="48"/>
    </row>
    <row r="577" spans="6:18" x14ac:dyDescent="0.3">
      <c r="F577" s="48"/>
      <c r="G577" s="48"/>
      <c r="H577" s="48"/>
      <c r="J577" s="48"/>
      <c r="L577" s="48"/>
      <c r="O577" s="48"/>
      <c r="P577" s="30"/>
      <c r="Q577" s="48"/>
      <c r="R577" s="48"/>
    </row>
    <row r="578" spans="6:18" x14ac:dyDescent="0.3">
      <c r="F578" s="48"/>
      <c r="G578" s="48"/>
      <c r="H578" s="48"/>
      <c r="J578" s="48"/>
      <c r="L578" s="48"/>
      <c r="O578" s="48"/>
      <c r="P578" s="30"/>
      <c r="Q578" s="48"/>
      <c r="R578" s="48"/>
    </row>
    <row r="579" spans="6:18" x14ac:dyDescent="0.3">
      <c r="F579" s="48"/>
      <c r="G579" s="48"/>
      <c r="H579" s="48"/>
      <c r="J579" s="48"/>
      <c r="L579" s="48"/>
      <c r="O579" s="48"/>
      <c r="P579" s="30"/>
      <c r="Q579" s="48"/>
      <c r="R579" s="48"/>
    </row>
    <row r="580" spans="6:18" x14ac:dyDescent="0.3">
      <c r="F580" s="48"/>
      <c r="G580" s="48"/>
      <c r="H580" s="48"/>
      <c r="J580" s="48"/>
      <c r="L580" s="48"/>
      <c r="O580" s="48"/>
      <c r="P580" s="30"/>
      <c r="Q580" s="48"/>
      <c r="R580" s="48"/>
    </row>
    <row r="581" spans="6:18" x14ac:dyDescent="0.3">
      <c r="F581" s="48"/>
      <c r="G581" s="48"/>
      <c r="H581" s="48"/>
      <c r="J581" s="48"/>
      <c r="L581" s="48"/>
      <c r="O581" s="48"/>
      <c r="P581" s="30"/>
      <c r="Q581" s="48"/>
      <c r="R581" s="48"/>
    </row>
    <row r="582" spans="6:18" x14ac:dyDescent="0.3">
      <c r="F582" s="48"/>
      <c r="G582" s="48"/>
      <c r="H582" s="48"/>
      <c r="J582" s="48"/>
      <c r="L582" s="48"/>
      <c r="O582" s="48"/>
      <c r="P582" s="30"/>
      <c r="Q582" s="48"/>
      <c r="R582" s="48"/>
    </row>
    <row r="583" spans="6:18" x14ac:dyDescent="0.3">
      <c r="F583" s="48"/>
      <c r="G583" s="48"/>
      <c r="H583" s="48"/>
      <c r="J583" s="48"/>
      <c r="L583" s="48"/>
      <c r="O583" s="48"/>
      <c r="P583" s="30"/>
      <c r="Q583" s="48"/>
      <c r="R583" s="48"/>
    </row>
    <row r="584" spans="6:18" x14ac:dyDescent="0.3">
      <c r="F584" s="48"/>
      <c r="G584" s="48"/>
      <c r="H584" s="48"/>
      <c r="J584" s="48"/>
      <c r="L584" s="48"/>
      <c r="O584" s="48"/>
      <c r="P584" s="30"/>
      <c r="Q584" s="48"/>
      <c r="R584" s="48"/>
    </row>
    <row r="585" spans="6:18" x14ac:dyDescent="0.3">
      <c r="F585" s="48"/>
      <c r="G585" s="48"/>
      <c r="H585" s="48"/>
      <c r="J585" s="48"/>
      <c r="L585" s="48"/>
      <c r="O585" s="48"/>
      <c r="P585" s="30"/>
      <c r="Q585" s="48"/>
      <c r="R585" s="48"/>
    </row>
    <row r="586" spans="6:18" x14ac:dyDescent="0.3">
      <c r="F586" s="48"/>
      <c r="G586" s="48"/>
      <c r="H586" s="48"/>
      <c r="J586" s="48"/>
      <c r="L586" s="48"/>
      <c r="O586" s="48"/>
      <c r="P586" s="30"/>
      <c r="Q586" s="48"/>
      <c r="R586" s="48"/>
    </row>
    <row r="587" spans="6:18" x14ac:dyDescent="0.3">
      <c r="F587" s="48"/>
      <c r="G587" s="48"/>
      <c r="H587" s="48"/>
      <c r="J587" s="48"/>
      <c r="L587" s="48"/>
      <c r="O587" s="48"/>
      <c r="P587" s="30"/>
      <c r="Q587" s="48"/>
      <c r="R587" s="48"/>
    </row>
    <row r="588" spans="6:18" x14ac:dyDescent="0.3">
      <c r="F588" s="48"/>
      <c r="G588" s="48"/>
      <c r="H588" s="48"/>
      <c r="J588" s="48"/>
      <c r="L588" s="48"/>
      <c r="O588" s="48"/>
      <c r="P588" s="30"/>
      <c r="Q588" s="48"/>
      <c r="R588" s="48"/>
    </row>
    <row r="589" spans="6:18" x14ac:dyDescent="0.3">
      <c r="F589" s="48"/>
      <c r="G589" s="48"/>
      <c r="H589" s="48"/>
      <c r="J589" s="48"/>
      <c r="L589" s="48"/>
      <c r="O589" s="48"/>
      <c r="P589" s="30"/>
      <c r="Q589" s="48"/>
      <c r="R589" s="48"/>
    </row>
    <row r="590" spans="6:18" x14ac:dyDescent="0.3">
      <c r="F590" s="48"/>
      <c r="G590" s="48"/>
      <c r="H590" s="48"/>
      <c r="J590" s="48"/>
      <c r="L590" s="48"/>
      <c r="O590" s="48"/>
      <c r="P590" s="30"/>
      <c r="Q590" s="48"/>
      <c r="R590" s="48"/>
    </row>
    <row r="591" spans="6:18" x14ac:dyDescent="0.3">
      <c r="F591" s="48"/>
      <c r="G591" s="48"/>
      <c r="H591" s="48"/>
      <c r="J591" s="48"/>
      <c r="L591" s="48"/>
      <c r="O591" s="48"/>
      <c r="P591" s="30"/>
      <c r="Q591" s="48"/>
      <c r="R591" s="48"/>
    </row>
    <row r="592" spans="6:18" x14ac:dyDescent="0.3">
      <c r="F592" s="48"/>
      <c r="G592" s="48"/>
      <c r="H592" s="48"/>
      <c r="J592" s="48"/>
      <c r="L592" s="48"/>
      <c r="O592" s="48"/>
      <c r="P592" s="30"/>
      <c r="Q592" s="48"/>
      <c r="R592" s="48"/>
    </row>
    <row r="593" spans="6:18" x14ac:dyDescent="0.3">
      <c r="F593" s="48"/>
      <c r="G593" s="48"/>
      <c r="H593" s="48"/>
      <c r="J593" s="48"/>
      <c r="L593" s="48"/>
      <c r="O593" s="48"/>
      <c r="P593" s="30"/>
      <c r="Q593" s="48"/>
      <c r="R593" s="48"/>
    </row>
    <row r="594" spans="6:18" x14ac:dyDescent="0.3">
      <c r="F594" s="48"/>
      <c r="G594" s="48"/>
      <c r="H594" s="48"/>
      <c r="J594" s="48"/>
      <c r="L594" s="48"/>
      <c r="O594" s="48"/>
      <c r="P594" s="30"/>
      <c r="Q594" s="48"/>
      <c r="R594" s="48"/>
    </row>
    <row r="595" spans="6:18" x14ac:dyDescent="0.3">
      <c r="F595" s="48"/>
      <c r="G595" s="48"/>
      <c r="H595" s="48"/>
      <c r="J595" s="48"/>
      <c r="L595" s="48"/>
      <c r="O595" s="48"/>
      <c r="P595" s="30"/>
      <c r="Q595" s="48"/>
      <c r="R595" s="48"/>
    </row>
    <row r="596" spans="6:18" x14ac:dyDescent="0.3">
      <c r="F596" s="48"/>
      <c r="G596" s="48"/>
      <c r="H596" s="48"/>
      <c r="J596" s="48"/>
      <c r="L596" s="48"/>
      <c r="O596" s="48"/>
      <c r="P596" s="30"/>
      <c r="Q596" s="48"/>
      <c r="R596" s="48"/>
    </row>
    <row r="597" spans="6:18" x14ac:dyDescent="0.3">
      <c r="F597" s="48"/>
      <c r="G597" s="48"/>
      <c r="H597" s="48"/>
      <c r="J597" s="48"/>
      <c r="L597" s="48"/>
      <c r="O597" s="48"/>
      <c r="P597" s="30"/>
      <c r="Q597" s="48"/>
      <c r="R597" s="48"/>
    </row>
    <row r="598" spans="6:18" x14ac:dyDescent="0.3">
      <c r="F598" s="48"/>
      <c r="G598" s="48"/>
      <c r="H598" s="48"/>
      <c r="J598" s="48"/>
      <c r="L598" s="48"/>
      <c r="O598" s="48"/>
      <c r="P598" s="30"/>
      <c r="Q598" s="48"/>
      <c r="R598" s="48"/>
    </row>
    <row r="599" spans="6:18" x14ac:dyDescent="0.3">
      <c r="F599" s="48"/>
      <c r="G599" s="48"/>
      <c r="H599" s="48"/>
      <c r="J599" s="48"/>
      <c r="L599" s="48"/>
      <c r="O599" s="48"/>
      <c r="P599" s="30"/>
      <c r="Q599" s="48"/>
      <c r="R599" s="48"/>
    </row>
    <row r="600" spans="6:18" x14ac:dyDescent="0.3">
      <c r="F600" s="48"/>
      <c r="G600" s="48"/>
      <c r="H600" s="48"/>
      <c r="J600" s="48"/>
      <c r="L600" s="48"/>
      <c r="O600" s="48"/>
      <c r="P600" s="30"/>
      <c r="Q600" s="48"/>
      <c r="R600" s="48"/>
    </row>
    <row r="601" spans="6:18" x14ac:dyDescent="0.3">
      <c r="F601" s="48"/>
      <c r="G601" s="48"/>
      <c r="H601" s="48"/>
      <c r="J601" s="48"/>
      <c r="L601" s="48"/>
      <c r="O601" s="48"/>
      <c r="P601" s="30"/>
      <c r="Q601" s="48"/>
      <c r="R601" s="48"/>
    </row>
    <row r="602" spans="6:18" x14ac:dyDescent="0.3">
      <c r="F602" s="48"/>
      <c r="G602" s="48"/>
      <c r="H602" s="48"/>
      <c r="J602" s="48"/>
      <c r="L602" s="48"/>
      <c r="O602" s="48"/>
      <c r="P602" s="30"/>
      <c r="Q602" s="48"/>
      <c r="R602" s="48"/>
    </row>
    <row r="603" spans="6:18" x14ac:dyDescent="0.3">
      <c r="F603" s="48"/>
      <c r="G603" s="48"/>
      <c r="H603" s="48"/>
      <c r="J603" s="48"/>
      <c r="L603" s="48"/>
      <c r="O603" s="48"/>
      <c r="P603" s="30"/>
      <c r="Q603" s="48"/>
      <c r="R603" s="48"/>
    </row>
    <row r="604" spans="6:18" x14ac:dyDescent="0.3">
      <c r="F604" s="48"/>
      <c r="G604" s="48"/>
      <c r="H604" s="48"/>
      <c r="J604" s="48"/>
      <c r="L604" s="48"/>
      <c r="O604" s="48"/>
      <c r="P604" s="30"/>
      <c r="Q604" s="48"/>
      <c r="R604" s="48"/>
    </row>
    <row r="605" spans="6:18" x14ac:dyDescent="0.3">
      <c r="F605" s="48"/>
      <c r="G605" s="48"/>
      <c r="H605" s="48"/>
      <c r="J605" s="48"/>
      <c r="L605" s="48"/>
      <c r="O605" s="48"/>
      <c r="P605" s="30"/>
      <c r="Q605" s="48"/>
      <c r="R605" s="48"/>
    </row>
    <row r="606" spans="6:18" x14ac:dyDescent="0.3">
      <c r="F606" s="48"/>
      <c r="G606" s="48"/>
      <c r="H606" s="48"/>
      <c r="J606" s="48"/>
      <c r="L606" s="48"/>
      <c r="O606" s="48"/>
      <c r="P606" s="30"/>
      <c r="Q606" s="48"/>
      <c r="R606" s="48"/>
    </row>
    <row r="607" spans="6:18" x14ac:dyDescent="0.3">
      <c r="F607" s="48"/>
      <c r="G607" s="48"/>
      <c r="H607" s="48"/>
      <c r="J607" s="48"/>
      <c r="L607" s="48"/>
      <c r="O607" s="48"/>
      <c r="P607" s="30"/>
      <c r="Q607" s="48"/>
      <c r="R607" s="48"/>
    </row>
    <row r="608" spans="6:18" x14ac:dyDescent="0.3">
      <c r="F608" s="48"/>
      <c r="G608" s="48"/>
      <c r="H608" s="48"/>
      <c r="J608" s="48"/>
      <c r="L608" s="48"/>
      <c r="O608" s="48"/>
      <c r="P608" s="30"/>
      <c r="Q608" s="48"/>
      <c r="R608" s="48"/>
    </row>
    <row r="609" spans="6:18" x14ac:dyDescent="0.3">
      <c r="F609" s="48"/>
      <c r="G609" s="48"/>
      <c r="H609" s="48"/>
      <c r="J609" s="48"/>
      <c r="L609" s="48"/>
      <c r="O609" s="48"/>
      <c r="P609" s="30"/>
      <c r="Q609" s="48"/>
      <c r="R609" s="48"/>
    </row>
    <row r="610" spans="6:18" x14ac:dyDescent="0.3">
      <c r="F610" s="48"/>
      <c r="G610" s="48"/>
      <c r="H610" s="48"/>
      <c r="J610" s="48"/>
      <c r="L610" s="48"/>
      <c r="O610" s="48"/>
      <c r="P610" s="30"/>
      <c r="Q610" s="48"/>
      <c r="R610" s="48"/>
    </row>
    <row r="611" spans="6:18" x14ac:dyDescent="0.3">
      <c r="F611" s="48"/>
      <c r="G611" s="48"/>
      <c r="H611" s="48"/>
      <c r="J611" s="48"/>
      <c r="L611" s="48"/>
      <c r="O611" s="48"/>
      <c r="P611" s="30"/>
      <c r="Q611" s="48"/>
      <c r="R611" s="48"/>
    </row>
    <row r="612" spans="6:18" x14ac:dyDescent="0.3">
      <c r="F612" s="48"/>
      <c r="G612" s="48"/>
      <c r="H612" s="48"/>
      <c r="J612" s="48"/>
      <c r="L612" s="48"/>
      <c r="O612" s="48"/>
      <c r="P612" s="30"/>
      <c r="Q612" s="48"/>
      <c r="R612" s="48"/>
    </row>
    <row r="613" spans="6:18" x14ac:dyDescent="0.3">
      <c r="F613" s="48"/>
      <c r="G613" s="48"/>
      <c r="H613" s="48"/>
      <c r="J613" s="48"/>
      <c r="L613" s="48"/>
      <c r="O613" s="48"/>
      <c r="P613" s="30"/>
      <c r="Q613" s="48"/>
      <c r="R613" s="48"/>
    </row>
    <row r="614" spans="6:18" x14ac:dyDescent="0.3">
      <c r="F614" s="48"/>
      <c r="G614" s="48"/>
      <c r="H614" s="48"/>
      <c r="J614" s="48"/>
      <c r="L614" s="48"/>
      <c r="O614" s="48"/>
      <c r="P614" s="30"/>
      <c r="Q614" s="48"/>
      <c r="R614" s="48"/>
    </row>
    <row r="615" spans="6:18" x14ac:dyDescent="0.3">
      <c r="F615" s="48"/>
      <c r="G615" s="48"/>
      <c r="H615" s="48"/>
      <c r="J615" s="48"/>
      <c r="L615" s="48"/>
      <c r="O615" s="48"/>
      <c r="P615" s="30"/>
      <c r="Q615" s="48"/>
      <c r="R615" s="48"/>
    </row>
    <row r="616" spans="6:18" x14ac:dyDescent="0.3">
      <c r="F616" s="48"/>
      <c r="G616" s="48"/>
      <c r="H616" s="48"/>
      <c r="J616" s="48"/>
      <c r="L616" s="48"/>
      <c r="O616" s="48"/>
      <c r="P616" s="30"/>
      <c r="Q616" s="48"/>
      <c r="R616" s="48"/>
    </row>
    <row r="617" spans="6:18" x14ac:dyDescent="0.3">
      <c r="F617" s="48"/>
      <c r="G617" s="48"/>
      <c r="H617" s="48"/>
      <c r="J617" s="48"/>
      <c r="L617" s="48"/>
      <c r="O617" s="48"/>
      <c r="P617" s="30"/>
      <c r="Q617" s="48"/>
      <c r="R617" s="48"/>
    </row>
    <row r="618" spans="6:18" x14ac:dyDescent="0.3">
      <c r="F618" s="48"/>
      <c r="G618" s="48"/>
      <c r="H618" s="48"/>
      <c r="J618" s="48"/>
      <c r="L618" s="48"/>
      <c r="O618" s="48"/>
      <c r="P618" s="30"/>
      <c r="Q618" s="48"/>
      <c r="R618" s="48"/>
    </row>
    <row r="619" spans="6:18" x14ac:dyDescent="0.3">
      <c r="F619" s="48"/>
      <c r="G619" s="48"/>
      <c r="H619" s="48"/>
      <c r="J619" s="48"/>
      <c r="L619" s="48"/>
      <c r="O619" s="48"/>
      <c r="P619" s="30"/>
      <c r="Q619" s="48"/>
      <c r="R619" s="48"/>
    </row>
    <row r="620" spans="6:18" x14ac:dyDescent="0.3">
      <c r="F620" s="48"/>
      <c r="G620" s="48"/>
      <c r="H620" s="48"/>
      <c r="J620" s="48"/>
      <c r="L620" s="48"/>
      <c r="O620" s="48"/>
      <c r="P620" s="30"/>
      <c r="Q620" s="48"/>
      <c r="R620" s="48"/>
    </row>
    <row r="621" spans="6:18" x14ac:dyDescent="0.3">
      <c r="F621" s="48"/>
      <c r="G621" s="48"/>
      <c r="H621" s="48"/>
      <c r="J621" s="48"/>
      <c r="L621" s="48"/>
      <c r="O621" s="48"/>
      <c r="P621" s="30"/>
      <c r="Q621" s="48"/>
      <c r="R621" s="48"/>
    </row>
    <row r="622" spans="6:18" x14ac:dyDescent="0.3">
      <c r="F622" s="48"/>
      <c r="G622" s="48"/>
      <c r="H622" s="48"/>
      <c r="J622" s="48"/>
      <c r="L622" s="48"/>
      <c r="O622" s="48"/>
      <c r="P622" s="30"/>
      <c r="Q622" s="48"/>
      <c r="R622" s="48"/>
    </row>
    <row r="623" spans="6:18" x14ac:dyDescent="0.3">
      <c r="F623" s="48"/>
      <c r="G623" s="48"/>
      <c r="H623" s="48"/>
      <c r="J623" s="48"/>
      <c r="L623" s="48"/>
      <c r="O623" s="48"/>
      <c r="P623" s="30"/>
      <c r="Q623" s="48"/>
      <c r="R623" s="48"/>
    </row>
    <row r="624" spans="6:18" x14ac:dyDescent="0.3">
      <c r="F624" s="48"/>
      <c r="G624" s="48"/>
      <c r="H624" s="48"/>
      <c r="J624" s="48"/>
      <c r="L624" s="48"/>
      <c r="O624" s="48"/>
      <c r="P624" s="30"/>
      <c r="Q624" s="48"/>
      <c r="R624" s="48"/>
    </row>
    <row r="625" spans="6:18" x14ac:dyDescent="0.3">
      <c r="F625" s="48"/>
      <c r="G625" s="48"/>
      <c r="H625" s="48"/>
      <c r="J625" s="48"/>
      <c r="L625" s="48"/>
      <c r="O625" s="48"/>
      <c r="P625" s="30"/>
      <c r="Q625" s="48"/>
      <c r="R625" s="48"/>
    </row>
    <row r="626" spans="6:18" x14ac:dyDescent="0.3">
      <c r="F626" s="48"/>
      <c r="G626" s="48"/>
      <c r="H626" s="48"/>
      <c r="J626" s="48"/>
      <c r="L626" s="48"/>
      <c r="O626" s="48"/>
      <c r="P626" s="30"/>
      <c r="Q626" s="48"/>
      <c r="R626" s="48"/>
    </row>
    <row r="627" spans="6:18" x14ac:dyDescent="0.3">
      <c r="F627" s="48"/>
      <c r="G627" s="48"/>
      <c r="H627" s="48"/>
      <c r="J627" s="48"/>
      <c r="L627" s="48"/>
      <c r="O627" s="48"/>
      <c r="P627" s="30"/>
      <c r="Q627" s="48"/>
      <c r="R627" s="48"/>
    </row>
    <row r="628" spans="6:18" x14ac:dyDescent="0.3">
      <c r="F628" s="48"/>
      <c r="G628" s="48"/>
      <c r="H628" s="48"/>
      <c r="J628" s="48"/>
      <c r="L628" s="48"/>
      <c r="O628" s="48"/>
      <c r="P628" s="30"/>
      <c r="Q628" s="48"/>
      <c r="R628" s="48"/>
    </row>
    <row r="629" spans="6:18" x14ac:dyDescent="0.3">
      <c r="F629" s="48"/>
      <c r="G629" s="48"/>
      <c r="H629" s="48"/>
      <c r="J629" s="48"/>
      <c r="L629" s="48"/>
      <c r="O629" s="48"/>
      <c r="P629" s="30"/>
      <c r="Q629" s="48"/>
      <c r="R629" s="48"/>
    </row>
    <row r="630" spans="6:18" x14ac:dyDescent="0.3">
      <c r="F630" s="48"/>
      <c r="G630" s="48"/>
      <c r="H630" s="48"/>
      <c r="J630" s="48"/>
      <c r="L630" s="48"/>
      <c r="O630" s="48"/>
      <c r="P630" s="30"/>
      <c r="Q630" s="48"/>
      <c r="R630" s="48"/>
    </row>
    <row r="631" spans="6:18" x14ac:dyDescent="0.3">
      <c r="F631" s="48"/>
      <c r="G631" s="48"/>
      <c r="H631" s="48"/>
      <c r="J631" s="48"/>
      <c r="L631" s="48"/>
      <c r="O631" s="48"/>
      <c r="P631" s="30"/>
      <c r="Q631" s="48"/>
      <c r="R631" s="48"/>
    </row>
    <row r="632" spans="6:18" x14ac:dyDescent="0.3">
      <c r="F632" s="48"/>
      <c r="G632" s="48"/>
      <c r="H632" s="48"/>
      <c r="J632" s="48"/>
      <c r="L632" s="48"/>
      <c r="O632" s="48"/>
      <c r="P632" s="30"/>
      <c r="Q632" s="48"/>
      <c r="R632" s="48"/>
    </row>
    <row r="633" spans="6:18" x14ac:dyDescent="0.3">
      <c r="F633" s="48"/>
      <c r="G633" s="48"/>
      <c r="H633" s="48"/>
      <c r="J633" s="48"/>
      <c r="L633" s="48"/>
      <c r="O633" s="48"/>
      <c r="P633" s="30"/>
      <c r="Q633" s="48"/>
      <c r="R633" s="48"/>
    </row>
    <row r="634" spans="6:18" x14ac:dyDescent="0.3">
      <c r="F634" s="48"/>
      <c r="G634" s="48"/>
      <c r="H634" s="48"/>
      <c r="J634" s="48"/>
      <c r="L634" s="48"/>
      <c r="O634" s="48"/>
      <c r="P634" s="30"/>
      <c r="Q634" s="48"/>
      <c r="R634" s="48"/>
    </row>
    <row r="635" spans="6:18" x14ac:dyDescent="0.3">
      <c r="F635" s="48"/>
      <c r="G635" s="48"/>
      <c r="H635" s="48"/>
      <c r="J635" s="48"/>
      <c r="L635" s="48"/>
      <c r="O635" s="48"/>
      <c r="P635" s="30"/>
      <c r="Q635" s="48"/>
      <c r="R635" s="48"/>
    </row>
    <row r="636" spans="6:18" x14ac:dyDescent="0.3">
      <c r="F636" s="48"/>
      <c r="G636" s="48"/>
      <c r="H636" s="48"/>
      <c r="J636" s="48"/>
      <c r="L636" s="48"/>
      <c r="O636" s="48"/>
      <c r="P636" s="30"/>
      <c r="Q636" s="48"/>
      <c r="R636" s="48"/>
    </row>
    <row r="637" spans="6:18" x14ac:dyDescent="0.3">
      <c r="F637" s="48"/>
      <c r="G637" s="48"/>
      <c r="H637" s="48"/>
      <c r="J637" s="48"/>
      <c r="L637" s="48"/>
      <c r="O637" s="48"/>
      <c r="P637" s="30"/>
      <c r="Q637" s="48"/>
      <c r="R637" s="48"/>
    </row>
    <row r="638" spans="6:18" x14ac:dyDescent="0.3">
      <c r="F638" s="48"/>
      <c r="G638" s="48"/>
      <c r="H638" s="48"/>
      <c r="J638" s="48"/>
      <c r="L638" s="48"/>
      <c r="O638" s="48"/>
      <c r="P638" s="30"/>
      <c r="Q638" s="48"/>
      <c r="R638" s="48"/>
    </row>
    <row r="639" spans="6:18" x14ac:dyDescent="0.3">
      <c r="F639" s="48"/>
      <c r="G639" s="48"/>
      <c r="H639" s="48"/>
      <c r="J639" s="48"/>
      <c r="L639" s="48"/>
      <c r="O639" s="48"/>
      <c r="P639" s="30"/>
      <c r="Q639" s="48"/>
      <c r="R639" s="48"/>
    </row>
    <row r="640" spans="6:18" x14ac:dyDescent="0.3">
      <c r="F640" s="48"/>
      <c r="G640" s="48"/>
      <c r="H640" s="48"/>
      <c r="J640" s="48"/>
      <c r="L640" s="48"/>
      <c r="O640" s="48"/>
      <c r="P640" s="30"/>
      <c r="Q640" s="48"/>
      <c r="R640" s="48"/>
    </row>
    <row r="641" spans="6:18" x14ac:dyDescent="0.3">
      <c r="F641" s="48"/>
      <c r="G641" s="48"/>
      <c r="H641" s="48"/>
      <c r="J641" s="48"/>
      <c r="L641" s="48"/>
      <c r="O641" s="48"/>
      <c r="P641" s="30"/>
      <c r="Q641" s="48"/>
      <c r="R641" s="48"/>
    </row>
    <row r="642" spans="6:18" x14ac:dyDescent="0.3">
      <c r="F642" s="48"/>
      <c r="G642" s="48"/>
      <c r="H642" s="48"/>
      <c r="J642" s="48"/>
      <c r="L642" s="48"/>
      <c r="O642" s="48"/>
      <c r="P642" s="30"/>
      <c r="Q642" s="48"/>
      <c r="R642" s="48"/>
    </row>
    <row r="643" spans="6:18" x14ac:dyDescent="0.3">
      <c r="F643" s="48"/>
      <c r="G643" s="48"/>
      <c r="H643" s="48"/>
      <c r="J643" s="48"/>
      <c r="L643" s="48"/>
      <c r="O643" s="48"/>
      <c r="P643" s="30"/>
      <c r="Q643" s="48"/>
      <c r="R643" s="48"/>
    </row>
    <row r="644" spans="6:18" x14ac:dyDescent="0.3">
      <c r="F644" s="48"/>
      <c r="G644" s="48"/>
      <c r="H644" s="48"/>
      <c r="J644" s="48"/>
      <c r="L644" s="48"/>
      <c r="O644" s="48"/>
      <c r="P644" s="30"/>
      <c r="Q644" s="48"/>
      <c r="R644" s="48"/>
    </row>
    <row r="645" spans="6:18" x14ac:dyDescent="0.3">
      <c r="F645" s="48"/>
      <c r="G645" s="48"/>
      <c r="H645" s="48"/>
      <c r="J645" s="48"/>
      <c r="L645" s="48"/>
      <c r="O645" s="48"/>
      <c r="P645" s="30"/>
      <c r="Q645" s="48"/>
      <c r="R645" s="48"/>
    </row>
    <row r="646" spans="6:18" x14ac:dyDescent="0.3">
      <c r="F646" s="48"/>
      <c r="G646" s="48"/>
      <c r="H646" s="48"/>
      <c r="J646" s="48"/>
      <c r="L646" s="48"/>
      <c r="O646" s="48"/>
      <c r="P646" s="30"/>
      <c r="Q646" s="48"/>
      <c r="R646" s="48"/>
    </row>
    <row r="647" spans="6:18" x14ac:dyDescent="0.3">
      <c r="F647" s="48"/>
      <c r="G647" s="48"/>
      <c r="H647" s="48"/>
      <c r="J647" s="48"/>
      <c r="L647" s="48"/>
      <c r="O647" s="48"/>
      <c r="P647" s="30"/>
      <c r="Q647" s="48"/>
      <c r="R647" s="48"/>
    </row>
    <row r="648" spans="6:18" x14ac:dyDescent="0.3">
      <c r="F648" s="48"/>
      <c r="G648" s="48"/>
      <c r="H648" s="48"/>
      <c r="J648" s="48"/>
      <c r="L648" s="48"/>
      <c r="O648" s="48"/>
      <c r="P648" s="30"/>
      <c r="Q648" s="48"/>
      <c r="R648" s="48"/>
    </row>
    <row r="649" spans="6:18" x14ac:dyDescent="0.3">
      <c r="F649" s="48"/>
      <c r="G649" s="48"/>
      <c r="H649" s="48"/>
      <c r="J649" s="48"/>
      <c r="L649" s="48"/>
      <c r="O649" s="48"/>
      <c r="P649" s="30"/>
      <c r="Q649" s="48"/>
      <c r="R649" s="48"/>
    </row>
    <row r="650" spans="6:18" x14ac:dyDescent="0.3">
      <c r="F650" s="48"/>
      <c r="G650" s="48"/>
      <c r="H650" s="48"/>
      <c r="J650" s="48"/>
      <c r="L650" s="48"/>
      <c r="O650" s="48"/>
      <c r="P650" s="30"/>
      <c r="Q650" s="48"/>
      <c r="R650" s="48"/>
    </row>
    <row r="651" spans="6:18" x14ac:dyDescent="0.3">
      <c r="F651" s="48"/>
      <c r="G651" s="48"/>
      <c r="H651" s="48"/>
      <c r="J651" s="48"/>
      <c r="L651" s="48"/>
      <c r="O651" s="48"/>
      <c r="P651" s="30"/>
      <c r="Q651" s="48"/>
      <c r="R651" s="48"/>
    </row>
    <row r="652" spans="6:18" x14ac:dyDescent="0.3">
      <c r="F652" s="48"/>
      <c r="G652" s="48"/>
      <c r="H652" s="48"/>
      <c r="J652" s="48"/>
      <c r="L652" s="48"/>
      <c r="O652" s="48"/>
      <c r="P652" s="30"/>
      <c r="Q652" s="48"/>
      <c r="R652" s="48"/>
    </row>
    <row r="653" spans="6:18" x14ac:dyDescent="0.3">
      <c r="F653" s="48"/>
      <c r="G653" s="48"/>
      <c r="H653" s="48"/>
      <c r="J653" s="48"/>
      <c r="L653" s="48"/>
      <c r="O653" s="48"/>
      <c r="P653" s="30"/>
      <c r="Q653" s="48"/>
      <c r="R653" s="48"/>
    </row>
    <row r="654" spans="6:18" x14ac:dyDescent="0.3">
      <c r="F654" s="48"/>
      <c r="G654" s="48"/>
      <c r="H654" s="48"/>
      <c r="J654" s="48"/>
      <c r="L654" s="48"/>
      <c r="O654" s="48"/>
      <c r="P654" s="30"/>
      <c r="Q654" s="48"/>
      <c r="R654" s="48"/>
    </row>
    <row r="655" spans="6:18" x14ac:dyDescent="0.3">
      <c r="F655" s="48"/>
      <c r="G655" s="48"/>
      <c r="H655" s="48"/>
      <c r="J655" s="48"/>
      <c r="L655" s="48"/>
      <c r="O655" s="48"/>
      <c r="P655" s="30"/>
      <c r="Q655" s="48"/>
      <c r="R655" s="48"/>
    </row>
    <row r="656" spans="6:18" x14ac:dyDescent="0.3">
      <c r="F656" s="48"/>
      <c r="G656" s="48"/>
      <c r="H656" s="48"/>
      <c r="J656" s="48"/>
      <c r="L656" s="48"/>
      <c r="O656" s="48"/>
      <c r="P656" s="30"/>
      <c r="Q656" s="48"/>
      <c r="R656" s="48"/>
    </row>
    <row r="657" spans="6:18" x14ac:dyDescent="0.3">
      <c r="F657" s="48"/>
      <c r="G657" s="48"/>
      <c r="H657" s="48"/>
      <c r="J657" s="48"/>
      <c r="L657" s="48"/>
      <c r="O657" s="48"/>
      <c r="P657" s="30"/>
      <c r="Q657" s="48"/>
      <c r="R657" s="48"/>
    </row>
    <row r="658" spans="6:18" x14ac:dyDescent="0.3">
      <c r="F658" s="48"/>
      <c r="G658" s="48"/>
      <c r="H658" s="48"/>
      <c r="J658" s="48"/>
      <c r="L658" s="48"/>
      <c r="O658" s="48"/>
      <c r="P658" s="30"/>
      <c r="Q658" s="48"/>
      <c r="R658" s="48"/>
    </row>
    <row r="659" spans="6:18" x14ac:dyDescent="0.3">
      <c r="F659" s="48"/>
      <c r="G659" s="48"/>
      <c r="H659" s="48"/>
      <c r="J659" s="48"/>
      <c r="L659" s="48"/>
      <c r="O659" s="48"/>
      <c r="P659" s="30"/>
      <c r="Q659" s="48"/>
      <c r="R659" s="48"/>
    </row>
    <row r="660" spans="6:18" x14ac:dyDescent="0.3">
      <c r="F660" s="48"/>
      <c r="G660" s="48"/>
      <c r="H660" s="48"/>
      <c r="J660" s="48"/>
      <c r="L660" s="48"/>
      <c r="O660" s="48"/>
      <c r="P660" s="30"/>
      <c r="Q660" s="48"/>
      <c r="R660" s="48"/>
    </row>
    <row r="661" spans="6:18" x14ac:dyDescent="0.3">
      <c r="F661" s="48"/>
      <c r="G661" s="48"/>
      <c r="H661" s="48"/>
      <c r="J661" s="48"/>
      <c r="L661" s="48"/>
      <c r="O661" s="48"/>
      <c r="P661" s="30"/>
      <c r="Q661" s="48"/>
      <c r="R661" s="48"/>
    </row>
    <row r="662" spans="6:18" x14ac:dyDescent="0.3">
      <c r="F662" s="48"/>
      <c r="G662" s="48"/>
      <c r="H662" s="48"/>
      <c r="J662" s="48"/>
      <c r="L662" s="48"/>
      <c r="O662" s="48"/>
      <c r="P662" s="30"/>
      <c r="Q662" s="48"/>
      <c r="R662" s="48"/>
    </row>
    <row r="663" spans="6:18" x14ac:dyDescent="0.3">
      <c r="F663" s="48"/>
      <c r="G663" s="48"/>
      <c r="H663" s="48"/>
      <c r="J663" s="48"/>
      <c r="L663" s="48"/>
      <c r="O663" s="48"/>
      <c r="P663" s="30"/>
      <c r="Q663" s="48"/>
      <c r="R663" s="48"/>
    </row>
    <row r="664" spans="6:18" x14ac:dyDescent="0.3">
      <c r="F664" s="48"/>
      <c r="G664" s="48"/>
      <c r="H664" s="48"/>
      <c r="J664" s="48"/>
      <c r="L664" s="48"/>
      <c r="O664" s="48"/>
      <c r="P664" s="30"/>
      <c r="Q664" s="48"/>
      <c r="R664" s="48"/>
    </row>
    <row r="665" spans="6:18" x14ac:dyDescent="0.3">
      <c r="F665" s="48"/>
      <c r="G665" s="48"/>
      <c r="H665" s="48"/>
      <c r="J665" s="48"/>
      <c r="L665" s="48"/>
      <c r="O665" s="48"/>
      <c r="P665" s="30"/>
      <c r="Q665" s="48"/>
      <c r="R665" s="48"/>
    </row>
    <row r="666" spans="6:18" x14ac:dyDescent="0.3">
      <c r="F666" s="48"/>
      <c r="G666" s="48"/>
      <c r="H666" s="48"/>
      <c r="J666" s="48"/>
      <c r="L666" s="48"/>
      <c r="O666" s="48"/>
      <c r="P666" s="30"/>
      <c r="Q666" s="48"/>
      <c r="R666" s="48"/>
    </row>
    <row r="667" spans="6:18" x14ac:dyDescent="0.3">
      <c r="F667" s="48"/>
      <c r="G667" s="48"/>
      <c r="H667" s="48"/>
      <c r="J667" s="48"/>
      <c r="L667" s="48"/>
      <c r="O667" s="48"/>
      <c r="P667" s="30"/>
      <c r="Q667" s="48"/>
      <c r="R667" s="48"/>
    </row>
    <row r="668" spans="6:18" x14ac:dyDescent="0.3">
      <c r="F668" s="48"/>
      <c r="G668" s="48"/>
      <c r="H668" s="48"/>
      <c r="J668" s="48"/>
      <c r="L668" s="48"/>
      <c r="O668" s="48"/>
      <c r="P668" s="30"/>
      <c r="Q668" s="48"/>
      <c r="R668" s="48"/>
    </row>
    <row r="669" spans="6:18" x14ac:dyDescent="0.3">
      <c r="F669" s="48"/>
      <c r="G669" s="48"/>
      <c r="H669" s="48"/>
      <c r="J669" s="48"/>
      <c r="L669" s="48"/>
      <c r="O669" s="48"/>
      <c r="P669" s="30"/>
      <c r="Q669" s="48"/>
      <c r="R669" s="48"/>
    </row>
    <row r="670" spans="6:18" x14ac:dyDescent="0.3">
      <c r="F670" s="48"/>
      <c r="G670" s="48"/>
      <c r="H670" s="48"/>
      <c r="J670" s="48"/>
      <c r="L670" s="48"/>
      <c r="O670" s="48"/>
      <c r="P670" s="30"/>
      <c r="Q670" s="48"/>
      <c r="R670" s="48"/>
    </row>
    <row r="671" spans="6:18" x14ac:dyDescent="0.3">
      <c r="F671" s="48"/>
      <c r="G671" s="48"/>
      <c r="H671" s="48"/>
      <c r="J671" s="48"/>
      <c r="L671" s="48"/>
      <c r="O671" s="48"/>
      <c r="P671" s="30"/>
      <c r="Q671" s="48"/>
      <c r="R671" s="48"/>
    </row>
    <row r="672" spans="6:18" x14ac:dyDescent="0.3">
      <c r="F672" s="48"/>
      <c r="G672" s="48"/>
      <c r="H672" s="48"/>
      <c r="J672" s="48"/>
      <c r="L672" s="48"/>
      <c r="O672" s="48"/>
      <c r="P672" s="30"/>
      <c r="Q672" s="48"/>
      <c r="R672" s="48"/>
    </row>
    <row r="673" spans="6:18" x14ac:dyDescent="0.3">
      <c r="F673" s="48"/>
      <c r="G673" s="48"/>
      <c r="H673" s="48"/>
      <c r="J673" s="48"/>
      <c r="L673" s="48"/>
      <c r="O673" s="48"/>
      <c r="P673" s="30"/>
      <c r="Q673" s="48"/>
      <c r="R673" s="48"/>
    </row>
    <row r="674" spans="6:18" x14ac:dyDescent="0.3">
      <c r="F674" s="48"/>
      <c r="G674" s="48"/>
      <c r="H674" s="48"/>
      <c r="J674" s="48"/>
      <c r="L674" s="48"/>
      <c r="O674" s="48"/>
      <c r="P674" s="30"/>
      <c r="Q674" s="48"/>
      <c r="R674" s="48"/>
    </row>
    <row r="675" spans="6:18" x14ac:dyDescent="0.3">
      <c r="F675" s="48"/>
      <c r="G675" s="48"/>
      <c r="H675" s="48"/>
      <c r="J675" s="48"/>
      <c r="L675" s="48"/>
      <c r="O675" s="48"/>
      <c r="P675" s="30"/>
      <c r="Q675" s="48"/>
      <c r="R675" s="48"/>
    </row>
    <row r="676" spans="6:18" x14ac:dyDescent="0.3">
      <c r="F676" s="48"/>
      <c r="G676" s="48"/>
      <c r="H676" s="48"/>
      <c r="J676" s="48"/>
      <c r="L676" s="48"/>
      <c r="O676" s="48"/>
      <c r="P676" s="30"/>
      <c r="Q676" s="48"/>
      <c r="R676" s="48"/>
    </row>
    <row r="677" spans="6:18" x14ac:dyDescent="0.3">
      <c r="F677" s="48"/>
      <c r="G677" s="48"/>
      <c r="H677" s="48"/>
      <c r="J677" s="48"/>
      <c r="L677" s="48"/>
      <c r="O677" s="48"/>
      <c r="P677" s="30"/>
      <c r="Q677" s="48"/>
      <c r="R677" s="48"/>
    </row>
    <row r="678" spans="6:18" x14ac:dyDescent="0.3">
      <c r="F678" s="48"/>
      <c r="G678" s="48"/>
      <c r="H678" s="48"/>
      <c r="J678" s="48"/>
      <c r="L678" s="48"/>
      <c r="O678" s="48"/>
      <c r="P678" s="30"/>
      <c r="Q678" s="48"/>
      <c r="R678" s="48"/>
    </row>
    <row r="679" spans="6:18" x14ac:dyDescent="0.3">
      <c r="F679" s="48"/>
      <c r="G679" s="48"/>
      <c r="H679" s="48"/>
      <c r="J679" s="48"/>
      <c r="L679" s="48"/>
      <c r="O679" s="48"/>
      <c r="P679" s="30"/>
      <c r="Q679" s="48"/>
      <c r="R679" s="48"/>
    </row>
    <row r="680" spans="6:18" x14ac:dyDescent="0.3">
      <c r="F680" s="48"/>
      <c r="G680" s="48"/>
      <c r="H680" s="48"/>
      <c r="J680" s="48"/>
      <c r="L680" s="48"/>
      <c r="O680" s="48"/>
      <c r="P680" s="30"/>
      <c r="Q680" s="48"/>
      <c r="R680" s="48"/>
    </row>
    <row r="681" spans="6:18" x14ac:dyDescent="0.3">
      <c r="F681" s="48"/>
      <c r="G681" s="48"/>
      <c r="H681" s="48"/>
      <c r="J681" s="48"/>
      <c r="L681" s="48"/>
      <c r="O681" s="48"/>
      <c r="P681" s="30"/>
      <c r="Q681" s="48"/>
      <c r="R681" s="48"/>
    </row>
    <row r="682" spans="6:18" x14ac:dyDescent="0.3">
      <c r="F682" s="48"/>
      <c r="G682" s="48"/>
      <c r="H682" s="48"/>
      <c r="J682" s="48"/>
      <c r="L682" s="48"/>
      <c r="O682" s="48"/>
      <c r="P682" s="30"/>
      <c r="Q682" s="48"/>
      <c r="R682" s="48"/>
    </row>
    <row r="683" spans="6:18" x14ac:dyDescent="0.3">
      <c r="F683" s="48"/>
      <c r="G683" s="48"/>
      <c r="H683" s="48"/>
      <c r="J683" s="48"/>
      <c r="L683" s="48"/>
      <c r="O683" s="48"/>
      <c r="P683" s="30"/>
      <c r="Q683" s="48"/>
      <c r="R683" s="48"/>
    </row>
    <row r="684" spans="6:18" x14ac:dyDescent="0.3">
      <c r="F684" s="48"/>
      <c r="G684" s="48"/>
      <c r="H684" s="48"/>
      <c r="J684" s="48"/>
      <c r="L684" s="48"/>
      <c r="O684" s="48"/>
      <c r="P684" s="30"/>
      <c r="Q684" s="48"/>
      <c r="R684" s="48"/>
    </row>
    <row r="685" spans="6:18" x14ac:dyDescent="0.3">
      <c r="F685" s="48"/>
      <c r="G685" s="48"/>
      <c r="H685" s="48"/>
      <c r="J685" s="48"/>
      <c r="L685" s="48"/>
      <c r="O685" s="48"/>
      <c r="P685" s="30"/>
      <c r="Q685" s="48"/>
      <c r="R685" s="48"/>
    </row>
    <row r="686" spans="6:18" x14ac:dyDescent="0.3">
      <c r="F686" s="48"/>
      <c r="G686" s="48"/>
      <c r="H686" s="48"/>
      <c r="J686" s="48"/>
      <c r="L686" s="48"/>
      <c r="O686" s="48"/>
      <c r="P686" s="30"/>
      <c r="Q686" s="48"/>
      <c r="R686" s="48"/>
    </row>
    <row r="687" spans="6:18" x14ac:dyDescent="0.3">
      <c r="F687" s="48"/>
      <c r="G687" s="48"/>
      <c r="H687" s="48"/>
      <c r="J687" s="48"/>
      <c r="L687" s="48"/>
      <c r="O687" s="48"/>
      <c r="P687" s="30"/>
      <c r="Q687" s="48"/>
      <c r="R687" s="48"/>
    </row>
    <row r="688" spans="6:18" x14ac:dyDescent="0.3">
      <c r="F688" s="48"/>
      <c r="G688" s="48"/>
      <c r="H688" s="48"/>
      <c r="J688" s="48"/>
      <c r="L688" s="48"/>
      <c r="O688" s="48"/>
      <c r="P688" s="30"/>
      <c r="Q688" s="48"/>
      <c r="R688" s="48"/>
    </row>
    <row r="689" spans="6:18" x14ac:dyDescent="0.3">
      <c r="F689" s="48"/>
      <c r="G689" s="48"/>
      <c r="H689" s="48"/>
      <c r="J689" s="48"/>
      <c r="L689" s="48"/>
      <c r="O689" s="48"/>
      <c r="P689" s="30"/>
      <c r="Q689" s="48"/>
      <c r="R689" s="48"/>
    </row>
    <row r="690" spans="6:18" x14ac:dyDescent="0.3">
      <c r="F690" s="48"/>
      <c r="G690" s="48"/>
      <c r="H690" s="48"/>
      <c r="J690" s="48"/>
      <c r="L690" s="48"/>
      <c r="O690" s="48"/>
      <c r="P690" s="30"/>
      <c r="Q690" s="48"/>
      <c r="R690" s="48"/>
    </row>
    <row r="691" spans="6:18" x14ac:dyDescent="0.3">
      <c r="F691" s="48"/>
      <c r="G691" s="48"/>
      <c r="H691" s="48"/>
      <c r="J691" s="48"/>
      <c r="L691" s="48"/>
      <c r="O691" s="48"/>
      <c r="P691" s="30"/>
      <c r="Q691" s="48"/>
      <c r="R691" s="48"/>
    </row>
    <row r="692" spans="6:18" x14ac:dyDescent="0.3">
      <c r="F692" s="48"/>
      <c r="G692" s="48"/>
      <c r="H692" s="48"/>
      <c r="J692" s="48"/>
      <c r="L692" s="48"/>
      <c r="O692" s="48"/>
      <c r="P692" s="30"/>
      <c r="Q692" s="48"/>
      <c r="R692" s="48"/>
    </row>
    <row r="693" spans="6:18" x14ac:dyDescent="0.3">
      <c r="F693" s="48"/>
      <c r="G693" s="48"/>
      <c r="H693" s="48"/>
      <c r="J693" s="48"/>
      <c r="L693" s="48"/>
      <c r="O693" s="48"/>
      <c r="P693" s="30"/>
      <c r="Q693" s="48"/>
      <c r="R693" s="48"/>
    </row>
    <row r="694" spans="6:18" x14ac:dyDescent="0.3">
      <c r="F694" s="48"/>
      <c r="G694" s="48"/>
      <c r="H694" s="48"/>
      <c r="J694" s="48"/>
      <c r="L694" s="48"/>
      <c r="O694" s="48"/>
      <c r="P694" s="30"/>
      <c r="Q694" s="48"/>
      <c r="R694" s="48"/>
    </row>
    <row r="695" spans="6:18" x14ac:dyDescent="0.3">
      <c r="F695" s="48"/>
      <c r="G695" s="48"/>
      <c r="H695" s="48"/>
      <c r="J695" s="48"/>
      <c r="L695" s="48"/>
      <c r="O695" s="48"/>
      <c r="P695" s="30"/>
      <c r="Q695" s="48"/>
      <c r="R695" s="48"/>
    </row>
    <row r="696" spans="6:18" x14ac:dyDescent="0.3">
      <c r="F696" s="48"/>
      <c r="G696" s="48"/>
      <c r="H696" s="48"/>
      <c r="J696" s="48"/>
      <c r="L696" s="48"/>
      <c r="O696" s="48"/>
      <c r="P696" s="30"/>
      <c r="Q696" s="48"/>
      <c r="R696" s="48"/>
    </row>
    <row r="697" spans="6:18" x14ac:dyDescent="0.3">
      <c r="F697" s="48"/>
      <c r="G697" s="48"/>
      <c r="H697" s="48"/>
      <c r="J697" s="48"/>
      <c r="L697" s="48"/>
      <c r="O697" s="48"/>
      <c r="P697" s="30"/>
      <c r="Q697" s="48"/>
      <c r="R697" s="48"/>
    </row>
    <row r="698" spans="6:18" x14ac:dyDescent="0.3">
      <c r="F698" s="48"/>
      <c r="G698" s="48"/>
      <c r="H698" s="48"/>
      <c r="J698" s="48"/>
      <c r="L698" s="48"/>
      <c r="O698" s="48"/>
      <c r="P698" s="30"/>
      <c r="Q698" s="48"/>
      <c r="R698" s="48"/>
    </row>
    <row r="699" spans="6:18" x14ac:dyDescent="0.3">
      <c r="F699" s="48"/>
      <c r="G699" s="48"/>
      <c r="H699" s="48"/>
      <c r="J699" s="48"/>
      <c r="L699" s="48"/>
      <c r="O699" s="48"/>
      <c r="P699" s="30"/>
      <c r="Q699" s="48"/>
      <c r="R699" s="48"/>
    </row>
    <row r="700" spans="6:18" x14ac:dyDescent="0.3">
      <c r="F700" s="48"/>
      <c r="G700" s="48"/>
      <c r="H700" s="48"/>
      <c r="J700" s="48"/>
      <c r="L700" s="48"/>
      <c r="O700" s="48"/>
      <c r="P700" s="30"/>
      <c r="Q700" s="48"/>
      <c r="R700" s="48"/>
    </row>
    <row r="701" spans="6:18" x14ac:dyDescent="0.3">
      <c r="F701" s="48"/>
      <c r="G701" s="48"/>
      <c r="H701" s="48"/>
      <c r="J701" s="48"/>
      <c r="L701" s="48"/>
      <c r="O701" s="48"/>
      <c r="P701" s="30"/>
      <c r="Q701" s="48"/>
      <c r="R701" s="48"/>
    </row>
    <row r="702" spans="6:18" x14ac:dyDescent="0.3">
      <c r="F702" s="48"/>
      <c r="G702" s="48"/>
      <c r="H702" s="48"/>
      <c r="J702" s="48"/>
      <c r="L702" s="48"/>
      <c r="O702" s="48"/>
      <c r="P702" s="30"/>
      <c r="Q702" s="48"/>
      <c r="R702" s="48"/>
    </row>
    <row r="703" spans="6:18" x14ac:dyDescent="0.3">
      <c r="F703" s="48"/>
      <c r="G703" s="48"/>
      <c r="H703" s="48"/>
      <c r="J703" s="48"/>
      <c r="L703" s="48"/>
      <c r="O703" s="48"/>
      <c r="P703" s="30"/>
      <c r="Q703" s="48"/>
      <c r="R703" s="48"/>
    </row>
    <row r="704" spans="6:18" x14ac:dyDescent="0.3">
      <c r="F704" s="48"/>
      <c r="G704" s="48"/>
      <c r="H704" s="48"/>
      <c r="J704" s="48"/>
      <c r="L704" s="48"/>
      <c r="O704" s="48"/>
      <c r="P704" s="30"/>
      <c r="Q704" s="48"/>
      <c r="R704" s="48"/>
    </row>
    <row r="705" spans="6:18" x14ac:dyDescent="0.3">
      <c r="F705" s="48"/>
      <c r="G705" s="48"/>
      <c r="H705" s="48"/>
      <c r="J705" s="48"/>
      <c r="L705" s="48"/>
      <c r="O705" s="48"/>
      <c r="P705" s="30"/>
      <c r="Q705" s="48"/>
      <c r="R705" s="48"/>
    </row>
    <row r="706" spans="6:18" x14ac:dyDescent="0.3">
      <c r="F706" s="48"/>
      <c r="G706" s="48"/>
      <c r="H706" s="48"/>
      <c r="J706" s="48"/>
      <c r="L706" s="48"/>
      <c r="O706" s="48"/>
      <c r="P706" s="30"/>
      <c r="Q706" s="48"/>
      <c r="R706" s="48"/>
    </row>
    <row r="707" spans="6:18" x14ac:dyDescent="0.3">
      <c r="F707" s="48"/>
      <c r="G707" s="48"/>
      <c r="H707" s="48"/>
      <c r="J707" s="48"/>
      <c r="L707" s="48"/>
      <c r="O707" s="48"/>
      <c r="P707" s="30"/>
      <c r="Q707" s="48"/>
      <c r="R707" s="48"/>
    </row>
    <row r="708" spans="6:18" x14ac:dyDescent="0.3">
      <c r="F708" s="48"/>
      <c r="G708" s="48"/>
      <c r="H708" s="48"/>
      <c r="J708" s="48"/>
      <c r="L708" s="48"/>
      <c r="O708" s="48"/>
      <c r="P708" s="30"/>
      <c r="Q708" s="48"/>
      <c r="R708" s="48"/>
    </row>
    <row r="709" spans="6:18" x14ac:dyDescent="0.3">
      <c r="F709" s="48"/>
      <c r="G709" s="48"/>
      <c r="H709" s="48"/>
      <c r="J709" s="48"/>
      <c r="L709" s="48"/>
      <c r="O709" s="48"/>
      <c r="P709" s="30"/>
      <c r="Q709" s="48"/>
      <c r="R709" s="48"/>
    </row>
    <row r="710" spans="6:18" x14ac:dyDescent="0.3">
      <c r="F710" s="48"/>
      <c r="G710" s="48"/>
      <c r="H710" s="48"/>
      <c r="J710" s="48"/>
      <c r="L710" s="48"/>
      <c r="O710" s="48"/>
      <c r="P710" s="30"/>
      <c r="Q710" s="48"/>
      <c r="R710" s="48"/>
    </row>
    <row r="711" spans="6:18" x14ac:dyDescent="0.3">
      <c r="F711" s="48"/>
      <c r="G711" s="48"/>
      <c r="H711" s="48"/>
      <c r="J711" s="48"/>
      <c r="L711" s="48"/>
      <c r="O711" s="48"/>
      <c r="P711" s="30"/>
      <c r="Q711" s="48"/>
      <c r="R711" s="48"/>
    </row>
    <row r="712" spans="6:18" x14ac:dyDescent="0.3">
      <c r="F712" s="48"/>
      <c r="G712" s="48"/>
      <c r="H712" s="48"/>
      <c r="J712" s="48"/>
      <c r="L712" s="48"/>
      <c r="O712" s="48"/>
      <c r="P712" s="30"/>
      <c r="Q712" s="48"/>
      <c r="R712" s="48"/>
    </row>
    <row r="713" spans="6:18" x14ac:dyDescent="0.3">
      <c r="F713" s="48"/>
      <c r="G713" s="48"/>
      <c r="H713" s="48"/>
      <c r="J713" s="48"/>
      <c r="L713" s="48"/>
      <c r="O713" s="48"/>
      <c r="P713" s="30"/>
      <c r="Q713" s="48"/>
      <c r="R713" s="48"/>
    </row>
    <row r="714" spans="6:18" x14ac:dyDescent="0.3">
      <c r="F714" s="48"/>
      <c r="G714" s="48"/>
      <c r="H714" s="48"/>
      <c r="J714" s="48"/>
      <c r="L714" s="48"/>
      <c r="O714" s="48"/>
      <c r="P714" s="30"/>
      <c r="Q714" s="48"/>
      <c r="R714" s="48"/>
    </row>
    <row r="715" spans="6:18" x14ac:dyDescent="0.3">
      <c r="F715" s="48"/>
      <c r="G715" s="48"/>
      <c r="H715" s="48"/>
      <c r="J715" s="48"/>
      <c r="L715" s="48"/>
      <c r="O715" s="48"/>
      <c r="P715" s="30"/>
      <c r="Q715" s="48"/>
      <c r="R715" s="48"/>
    </row>
    <row r="716" spans="6:18" x14ac:dyDescent="0.3">
      <c r="F716" s="48"/>
      <c r="G716" s="48"/>
      <c r="H716" s="48"/>
      <c r="J716" s="48"/>
      <c r="L716" s="48"/>
      <c r="O716" s="48"/>
      <c r="P716" s="30"/>
      <c r="Q716" s="48"/>
      <c r="R716" s="48"/>
    </row>
    <row r="717" spans="6:18" x14ac:dyDescent="0.3">
      <c r="F717" s="48"/>
      <c r="G717" s="48"/>
      <c r="H717" s="48"/>
      <c r="J717" s="48"/>
      <c r="L717" s="48"/>
      <c r="O717" s="48"/>
      <c r="P717" s="30"/>
      <c r="Q717" s="48"/>
      <c r="R717" s="48"/>
    </row>
    <row r="718" spans="6:18" x14ac:dyDescent="0.3">
      <c r="F718" s="48"/>
      <c r="G718" s="48"/>
      <c r="H718" s="48"/>
      <c r="J718" s="48"/>
      <c r="L718" s="48"/>
      <c r="O718" s="48"/>
      <c r="P718" s="30"/>
      <c r="Q718" s="48"/>
      <c r="R718" s="48"/>
    </row>
    <row r="719" spans="6:18" x14ac:dyDescent="0.3">
      <c r="F719" s="48"/>
      <c r="G719" s="48"/>
      <c r="H719" s="48"/>
      <c r="J719" s="48"/>
      <c r="L719" s="48"/>
      <c r="O719" s="48"/>
      <c r="P719" s="30"/>
      <c r="Q719" s="48"/>
      <c r="R719" s="48"/>
    </row>
    <row r="720" spans="6:18" x14ac:dyDescent="0.3">
      <c r="F720" s="48"/>
      <c r="G720" s="48"/>
      <c r="H720" s="48"/>
      <c r="J720" s="48"/>
      <c r="L720" s="48"/>
      <c r="O720" s="48"/>
      <c r="P720" s="30"/>
      <c r="Q720" s="48"/>
      <c r="R720" s="48"/>
    </row>
    <row r="721" spans="6:18" x14ac:dyDescent="0.3">
      <c r="F721" s="48"/>
      <c r="G721" s="48"/>
      <c r="H721" s="48"/>
      <c r="J721" s="48"/>
      <c r="L721" s="48"/>
      <c r="O721" s="48"/>
      <c r="P721" s="30"/>
      <c r="Q721" s="48"/>
      <c r="R721" s="48"/>
    </row>
    <row r="722" spans="6:18" x14ac:dyDescent="0.3">
      <c r="F722" s="48"/>
      <c r="G722" s="48"/>
      <c r="H722" s="48"/>
      <c r="J722" s="48"/>
      <c r="L722" s="48"/>
      <c r="O722" s="48"/>
      <c r="P722" s="30"/>
      <c r="Q722" s="48"/>
      <c r="R722" s="48"/>
    </row>
    <row r="723" spans="6:18" x14ac:dyDescent="0.3">
      <c r="F723" s="48"/>
      <c r="G723" s="48"/>
      <c r="H723" s="48"/>
      <c r="J723" s="48"/>
      <c r="L723" s="48"/>
      <c r="O723" s="48"/>
      <c r="P723" s="30"/>
      <c r="Q723" s="48"/>
      <c r="R723" s="48"/>
    </row>
    <row r="724" spans="6:18" x14ac:dyDescent="0.3">
      <c r="F724" s="48"/>
      <c r="G724" s="48"/>
      <c r="H724" s="48"/>
      <c r="J724" s="48"/>
      <c r="L724" s="48"/>
      <c r="O724" s="48"/>
      <c r="P724" s="30"/>
      <c r="Q724" s="48"/>
      <c r="R724" s="48"/>
    </row>
    <row r="725" spans="6:18" x14ac:dyDescent="0.3">
      <c r="F725" s="48"/>
      <c r="G725" s="48"/>
      <c r="H725" s="48"/>
      <c r="J725" s="48"/>
      <c r="L725" s="48"/>
      <c r="O725" s="48"/>
      <c r="P725" s="30"/>
      <c r="Q725" s="48"/>
      <c r="R725" s="48"/>
    </row>
    <row r="726" spans="6:18" x14ac:dyDescent="0.3">
      <c r="F726" s="48"/>
      <c r="G726" s="48"/>
      <c r="H726" s="48"/>
      <c r="J726" s="48"/>
      <c r="L726" s="48"/>
      <c r="O726" s="48"/>
      <c r="P726" s="30"/>
      <c r="Q726" s="48"/>
      <c r="R726" s="48"/>
    </row>
    <row r="727" spans="6:18" x14ac:dyDescent="0.3">
      <c r="F727" s="48"/>
      <c r="G727" s="48"/>
      <c r="H727" s="48"/>
      <c r="J727" s="48"/>
      <c r="L727" s="48"/>
      <c r="O727" s="48"/>
      <c r="P727" s="30"/>
      <c r="Q727" s="48"/>
      <c r="R727" s="48"/>
    </row>
    <row r="728" spans="6:18" x14ac:dyDescent="0.3">
      <c r="F728" s="48"/>
      <c r="G728" s="48"/>
      <c r="H728" s="48"/>
      <c r="J728" s="48"/>
      <c r="L728" s="48"/>
      <c r="O728" s="48"/>
      <c r="P728" s="30"/>
      <c r="Q728" s="48"/>
      <c r="R728" s="48"/>
    </row>
    <row r="729" spans="6:18" x14ac:dyDescent="0.3">
      <c r="F729" s="48"/>
      <c r="G729" s="48"/>
      <c r="H729" s="48"/>
      <c r="J729" s="48"/>
      <c r="L729" s="48"/>
      <c r="O729" s="48"/>
      <c r="P729" s="30"/>
      <c r="Q729" s="48"/>
      <c r="R729" s="48"/>
    </row>
    <row r="730" spans="6:18" x14ac:dyDescent="0.3">
      <c r="F730" s="48"/>
      <c r="G730" s="48"/>
      <c r="H730" s="48"/>
      <c r="J730" s="48"/>
      <c r="L730" s="48"/>
      <c r="O730" s="48"/>
      <c r="P730" s="30"/>
      <c r="Q730" s="48"/>
      <c r="R730" s="48"/>
    </row>
    <row r="731" spans="6:18" x14ac:dyDescent="0.3">
      <c r="F731" s="48"/>
      <c r="G731" s="48"/>
      <c r="H731" s="48"/>
      <c r="J731" s="48"/>
      <c r="L731" s="48"/>
      <c r="O731" s="48"/>
      <c r="P731" s="30"/>
      <c r="Q731" s="48"/>
      <c r="R731" s="48"/>
    </row>
    <row r="732" spans="6:18" x14ac:dyDescent="0.3">
      <c r="F732" s="48"/>
      <c r="G732" s="48"/>
      <c r="H732" s="48"/>
      <c r="J732" s="48"/>
      <c r="L732" s="48"/>
      <c r="O732" s="48"/>
      <c r="P732" s="30"/>
      <c r="Q732" s="48"/>
      <c r="R732" s="48"/>
    </row>
    <row r="733" spans="6:18" x14ac:dyDescent="0.3">
      <c r="F733" s="48"/>
      <c r="G733" s="48"/>
      <c r="H733" s="48"/>
      <c r="J733" s="48"/>
      <c r="L733" s="48"/>
      <c r="O733" s="48"/>
      <c r="P733" s="30"/>
      <c r="Q733" s="48"/>
      <c r="R733" s="48"/>
    </row>
    <row r="734" spans="6:18" x14ac:dyDescent="0.3">
      <c r="F734" s="48"/>
      <c r="G734" s="48"/>
      <c r="H734" s="48"/>
      <c r="J734" s="48"/>
      <c r="L734" s="48"/>
      <c r="O734" s="48"/>
      <c r="P734" s="30"/>
      <c r="Q734" s="48"/>
      <c r="R734" s="48"/>
    </row>
    <row r="735" spans="6:18" x14ac:dyDescent="0.3">
      <c r="F735" s="48"/>
      <c r="G735" s="48"/>
      <c r="H735" s="48"/>
      <c r="J735" s="48"/>
      <c r="L735" s="48"/>
      <c r="O735" s="48"/>
      <c r="P735" s="30"/>
      <c r="Q735" s="48"/>
      <c r="R735" s="48"/>
    </row>
    <row r="736" spans="6:18" x14ac:dyDescent="0.3">
      <c r="F736" s="48"/>
      <c r="G736" s="48"/>
      <c r="H736" s="48"/>
      <c r="J736" s="48"/>
      <c r="L736" s="48"/>
      <c r="O736" s="48"/>
      <c r="P736" s="30"/>
      <c r="Q736" s="48"/>
      <c r="R736" s="48"/>
    </row>
    <row r="737" spans="6:18" x14ac:dyDescent="0.3">
      <c r="F737" s="48"/>
      <c r="G737" s="48"/>
      <c r="H737" s="48"/>
      <c r="J737" s="48"/>
      <c r="L737" s="48"/>
      <c r="O737" s="48"/>
      <c r="P737" s="30"/>
      <c r="Q737" s="48"/>
      <c r="R737" s="48"/>
    </row>
    <row r="738" spans="6:18" x14ac:dyDescent="0.3">
      <c r="F738" s="48"/>
      <c r="G738" s="48"/>
      <c r="H738" s="48"/>
      <c r="J738" s="48"/>
      <c r="L738" s="48"/>
      <c r="O738" s="48"/>
      <c r="P738" s="30"/>
      <c r="Q738" s="48"/>
      <c r="R738" s="48"/>
    </row>
    <row r="739" spans="6:18" x14ac:dyDescent="0.3">
      <c r="F739" s="48"/>
      <c r="G739" s="48"/>
      <c r="H739" s="48"/>
      <c r="J739" s="48"/>
      <c r="L739" s="48"/>
      <c r="O739" s="48"/>
      <c r="P739" s="30"/>
      <c r="Q739" s="48"/>
      <c r="R739" s="48"/>
    </row>
    <row r="740" spans="6:18" x14ac:dyDescent="0.3">
      <c r="F740" s="48"/>
      <c r="G740" s="48"/>
      <c r="H740" s="48"/>
      <c r="J740" s="48"/>
      <c r="L740" s="48"/>
      <c r="O740" s="48"/>
      <c r="P740" s="30"/>
      <c r="Q740" s="48"/>
      <c r="R740" s="48"/>
    </row>
    <row r="741" spans="6:18" x14ac:dyDescent="0.3">
      <c r="F741" s="48"/>
      <c r="G741" s="48"/>
      <c r="H741" s="48"/>
      <c r="J741" s="48"/>
      <c r="L741" s="48"/>
      <c r="O741" s="48"/>
      <c r="P741" s="30"/>
      <c r="Q741" s="48"/>
      <c r="R741" s="48"/>
    </row>
    <row r="742" spans="6:18" x14ac:dyDescent="0.3">
      <c r="F742" s="48"/>
      <c r="G742" s="48"/>
      <c r="H742" s="48"/>
      <c r="J742" s="48"/>
      <c r="L742" s="48"/>
      <c r="O742" s="48"/>
      <c r="P742" s="30"/>
      <c r="Q742" s="48"/>
      <c r="R742" s="48"/>
    </row>
    <row r="743" spans="6:18" x14ac:dyDescent="0.3">
      <c r="F743" s="48"/>
      <c r="G743" s="48"/>
      <c r="H743" s="48"/>
      <c r="J743" s="48"/>
      <c r="L743" s="48"/>
      <c r="O743" s="48"/>
      <c r="P743" s="30"/>
      <c r="Q743" s="48"/>
      <c r="R743" s="48"/>
    </row>
    <row r="744" spans="6:18" x14ac:dyDescent="0.3">
      <c r="F744" s="48"/>
      <c r="G744" s="48"/>
      <c r="H744" s="48"/>
      <c r="J744" s="48"/>
      <c r="L744" s="48"/>
      <c r="O744" s="48"/>
      <c r="P744" s="30"/>
      <c r="Q744" s="48"/>
      <c r="R744" s="48"/>
    </row>
    <row r="745" spans="6:18" x14ac:dyDescent="0.3">
      <c r="F745" s="48"/>
      <c r="G745" s="48"/>
      <c r="H745" s="48"/>
      <c r="J745" s="48"/>
      <c r="L745" s="48"/>
      <c r="O745" s="48"/>
      <c r="P745" s="30"/>
      <c r="Q745" s="48"/>
      <c r="R745" s="48"/>
    </row>
    <row r="746" spans="6:18" x14ac:dyDescent="0.3">
      <c r="F746" s="48"/>
      <c r="G746" s="48"/>
      <c r="H746" s="48"/>
      <c r="J746" s="48"/>
      <c r="L746" s="48"/>
      <c r="O746" s="48"/>
      <c r="P746" s="30"/>
      <c r="Q746" s="48"/>
      <c r="R746" s="48"/>
    </row>
    <row r="747" spans="6:18" x14ac:dyDescent="0.3">
      <c r="F747" s="48"/>
      <c r="G747" s="48"/>
      <c r="H747" s="48"/>
      <c r="J747" s="48"/>
      <c r="L747" s="48"/>
      <c r="O747" s="48"/>
      <c r="P747" s="30"/>
      <c r="Q747" s="48"/>
      <c r="R747" s="48"/>
    </row>
    <row r="748" spans="6:18" x14ac:dyDescent="0.3">
      <c r="F748" s="48"/>
      <c r="G748" s="48"/>
      <c r="H748" s="48"/>
      <c r="J748" s="48"/>
      <c r="L748" s="48"/>
      <c r="O748" s="48"/>
      <c r="P748" s="30"/>
      <c r="Q748" s="48"/>
      <c r="R748" s="48"/>
    </row>
    <row r="749" spans="6:18" x14ac:dyDescent="0.3">
      <c r="F749" s="48"/>
      <c r="G749" s="48"/>
      <c r="H749" s="48"/>
      <c r="J749" s="48"/>
      <c r="L749" s="48"/>
      <c r="O749" s="48"/>
      <c r="P749" s="30"/>
      <c r="Q749" s="48"/>
      <c r="R749" s="48"/>
    </row>
    <row r="750" spans="6:18" x14ac:dyDescent="0.3">
      <c r="F750" s="48"/>
      <c r="G750" s="48"/>
      <c r="H750" s="48"/>
      <c r="J750" s="48"/>
      <c r="L750" s="48"/>
      <c r="O750" s="48"/>
      <c r="P750" s="30"/>
      <c r="Q750" s="48"/>
      <c r="R750" s="48"/>
    </row>
    <row r="751" spans="6:18" x14ac:dyDescent="0.3">
      <c r="F751" s="48"/>
      <c r="G751" s="48"/>
      <c r="H751" s="48"/>
      <c r="J751" s="48"/>
      <c r="L751" s="48"/>
      <c r="O751" s="48"/>
      <c r="P751" s="30"/>
      <c r="Q751" s="48"/>
      <c r="R751" s="48"/>
    </row>
    <row r="752" spans="6:18" x14ac:dyDescent="0.3">
      <c r="F752" s="48"/>
      <c r="G752" s="48"/>
      <c r="H752" s="48"/>
      <c r="J752" s="48"/>
      <c r="L752" s="48"/>
      <c r="O752" s="48"/>
      <c r="P752" s="30"/>
      <c r="Q752" s="48"/>
      <c r="R752" s="48"/>
    </row>
    <row r="753" spans="6:18" x14ac:dyDescent="0.3">
      <c r="F753" s="48"/>
      <c r="G753" s="48"/>
      <c r="H753" s="48"/>
      <c r="J753" s="48"/>
      <c r="L753" s="48"/>
      <c r="O753" s="48"/>
      <c r="P753" s="30"/>
      <c r="Q753" s="48"/>
      <c r="R753" s="48"/>
    </row>
    <row r="754" spans="6:18" x14ac:dyDescent="0.3">
      <c r="F754" s="48"/>
      <c r="G754" s="48"/>
      <c r="H754" s="48"/>
      <c r="J754" s="48"/>
      <c r="L754" s="48"/>
      <c r="O754" s="48"/>
      <c r="P754" s="30"/>
      <c r="Q754" s="48"/>
      <c r="R754" s="48"/>
    </row>
    <row r="755" spans="6:18" x14ac:dyDescent="0.3">
      <c r="F755" s="48"/>
      <c r="G755" s="48"/>
      <c r="H755" s="48"/>
      <c r="J755" s="48"/>
      <c r="L755" s="48"/>
      <c r="O755" s="48"/>
      <c r="P755" s="30"/>
      <c r="Q755" s="48"/>
      <c r="R755" s="48"/>
    </row>
    <row r="756" spans="6:18" x14ac:dyDescent="0.3">
      <c r="F756" s="48"/>
      <c r="G756" s="48"/>
      <c r="H756" s="48"/>
      <c r="J756" s="48"/>
      <c r="L756" s="48"/>
      <c r="O756" s="48"/>
      <c r="P756" s="30"/>
      <c r="Q756" s="48"/>
      <c r="R756" s="48"/>
    </row>
    <row r="757" spans="6:18" x14ac:dyDescent="0.3">
      <c r="F757" s="48"/>
      <c r="G757" s="48"/>
      <c r="H757" s="48"/>
      <c r="J757" s="48"/>
      <c r="L757" s="48"/>
      <c r="O757" s="48"/>
      <c r="P757" s="30"/>
      <c r="Q757" s="48"/>
      <c r="R757" s="48"/>
    </row>
    <row r="758" spans="6:18" x14ac:dyDescent="0.3">
      <c r="F758" s="48"/>
      <c r="G758" s="48"/>
      <c r="H758" s="48"/>
      <c r="J758" s="48"/>
      <c r="L758" s="48"/>
      <c r="O758" s="48"/>
      <c r="P758" s="30"/>
      <c r="Q758" s="48"/>
      <c r="R758" s="48"/>
    </row>
    <row r="759" spans="6:18" x14ac:dyDescent="0.3">
      <c r="F759" s="48"/>
      <c r="G759" s="48"/>
      <c r="H759" s="48"/>
      <c r="J759" s="48"/>
      <c r="L759" s="48"/>
      <c r="O759" s="48"/>
      <c r="P759" s="30"/>
      <c r="Q759" s="48"/>
      <c r="R759" s="48"/>
    </row>
    <row r="760" spans="6:18" x14ac:dyDescent="0.3">
      <c r="F760" s="48"/>
      <c r="G760" s="48"/>
      <c r="H760" s="48"/>
      <c r="J760" s="48"/>
      <c r="L760" s="48"/>
      <c r="O760" s="48"/>
      <c r="P760" s="30"/>
      <c r="Q760" s="48"/>
      <c r="R760" s="48"/>
    </row>
    <row r="761" spans="6:18" x14ac:dyDescent="0.3">
      <c r="F761" s="48"/>
      <c r="G761" s="48"/>
      <c r="H761" s="48"/>
      <c r="J761" s="48"/>
      <c r="L761" s="48"/>
      <c r="O761" s="48"/>
      <c r="P761" s="30"/>
      <c r="Q761" s="48"/>
      <c r="R761" s="48"/>
    </row>
    <row r="762" spans="6:18" x14ac:dyDescent="0.3">
      <c r="F762" s="48"/>
      <c r="G762" s="48"/>
      <c r="H762" s="48"/>
      <c r="J762" s="48"/>
      <c r="L762" s="48"/>
      <c r="O762" s="48"/>
      <c r="P762" s="30"/>
      <c r="Q762" s="48"/>
      <c r="R762" s="48"/>
    </row>
    <row r="763" spans="6:18" x14ac:dyDescent="0.3">
      <c r="F763" s="48"/>
      <c r="G763" s="48"/>
      <c r="H763" s="48"/>
      <c r="J763" s="48"/>
      <c r="L763" s="48"/>
      <c r="O763" s="48"/>
      <c r="P763" s="30"/>
      <c r="Q763" s="48"/>
      <c r="R763" s="48"/>
    </row>
    <row r="764" spans="6:18" x14ac:dyDescent="0.3">
      <c r="F764" s="48"/>
      <c r="G764" s="48"/>
      <c r="H764" s="48"/>
      <c r="J764" s="48"/>
      <c r="L764" s="48"/>
      <c r="O764" s="48"/>
      <c r="P764" s="30"/>
      <c r="Q764" s="48"/>
      <c r="R764" s="48"/>
    </row>
    <row r="765" spans="6:18" x14ac:dyDescent="0.3">
      <c r="F765" s="48"/>
      <c r="G765" s="48"/>
      <c r="H765" s="48"/>
      <c r="J765" s="48"/>
      <c r="L765" s="48"/>
      <c r="O765" s="48"/>
      <c r="P765" s="30"/>
      <c r="Q765" s="48"/>
      <c r="R765" s="48"/>
    </row>
    <row r="766" spans="6:18" x14ac:dyDescent="0.3">
      <c r="F766" s="48"/>
      <c r="G766" s="48"/>
      <c r="H766" s="48"/>
      <c r="J766" s="48"/>
      <c r="L766" s="48"/>
      <c r="O766" s="48"/>
      <c r="P766" s="30"/>
      <c r="Q766" s="48"/>
      <c r="R766" s="48"/>
    </row>
    <row r="767" spans="6:18" x14ac:dyDescent="0.3">
      <c r="F767" s="48"/>
      <c r="G767" s="48"/>
      <c r="H767" s="48"/>
      <c r="J767" s="48"/>
      <c r="L767" s="48"/>
      <c r="O767" s="48"/>
      <c r="P767" s="30"/>
      <c r="Q767" s="48"/>
      <c r="R767" s="48"/>
    </row>
    <row r="768" spans="6:18" x14ac:dyDescent="0.3">
      <c r="F768" s="48"/>
      <c r="G768" s="48"/>
      <c r="H768" s="48"/>
      <c r="J768" s="48"/>
      <c r="L768" s="48"/>
      <c r="O768" s="48"/>
      <c r="P768" s="30"/>
      <c r="Q768" s="48"/>
      <c r="R768" s="48"/>
    </row>
    <row r="769" spans="6:18" x14ac:dyDescent="0.3">
      <c r="F769" s="48"/>
      <c r="G769" s="48"/>
      <c r="H769" s="48"/>
      <c r="J769" s="48"/>
      <c r="L769" s="48"/>
      <c r="O769" s="48"/>
      <c r="P769" s="30"/>
      <c r="Q769" s="48"/>
      <c r="R769" s="48"/>
    </row>
    <row r="770" spans="6:18" x14ac:dyDescent="0.3">
      <c r="F770" s="48"/>
      <c r="G770" s="48"/>
      <c r="H770" s="48"/>
      <c r="J770" s="48"/>
      <c r="L770" s="48"/>
      <c r="O770" s="48"/>
      <c r="P770" s="30"/>
      <c r="Q770" s="48"/>
      <c r="R770" s="48"/>
    </row>
    <row r="771" spans="6:18" x14ac:dyDescent="0.3">
      <c r="F771" s="48"/>
      <c r="G771" s="48"/>
      <c r="H771" s="48"/>
      <c r="J771" s="48"/>
      <c r="L771" s="48"/>
      <c r="O771" s="48"/>
      <c r="P771" s="30"/>
      <c r="Q771" s="48"/>
      <c r="R771" s="48"/>
    </row>
    <row r="772" spans="6:18" x14ac:dyDescent="0.3">
      <c r="F772" s="48"/>
      <c r="G772" s="48"/>
      <c r="H772" s="48"/>
      <c r="J772" s="48"/>
      <c r="L772" s="48"/>
      <c r="O772" s="48"/>
      <c r="P772" s="30"/>
      <c r="Q772" s="48"/>
      <c r="R772" s="48"/>
    </row>
    <row r="773" spans="6:18" x14ac:dyDescent="0.3">
      <c r="F773" s="48"/>
      <c r="G773" s="48"/>
      <c r="H773" s="48"/>
      <c r="J773" s="48"/>
      <c r="L773" s="48"/>
      <c r="O773" s="48"/>
      <c r="P773" s="30"/>
      <c r="Q773" s="48"/>
      <c r="R773" s="48"/>
    </row>
    <row r="774" spans="6:18" x14ac:dyDescent="0.3">
      <c r="F774" s="48"/>
      <c r="G774" s="48"/>
      <c r="H774" s="48"/>
      <c r="J774" s="48"/>
      <c r="L774" s="48"/>
      <c r="O774" s="48"/>
      <c r="P774" s="30"/>
      <c r="Q774" s="48"/>
      <c r="R774" s="48"/>
    </row>
    <row r="775" spans="6:18" x14ac:dyDescent="0.3">
      <c r="F775" s="48"/>
      <c r="G775" s="48"/>
      <c r="H775" s="48"/>
      <c r="J775" s="48"/>
      <c r="L775" s="48"/>
      <c r="O775" s="48"/>
      <c r="P775" s="30"/>
      <c r="Q775" s="48"/>
      <c r="R775" s="48"/>
    </row>
    <row r="776" spans="6:18" x14ac:dyDescent="0.3">
      <c r="F776" s="48"/>
      <c r="G776" s="48"/>
      <c r="H776" s="48"/>
      <c r="J776" s="48"/>
      <c r="L776" s="48"/>
      <c r="O776" s="48"/>
      <c r="P776" s="30"/>
      <c r="Q776" s="48"/>
      <c r="R776" s="48"/>
    </row>
    <row r="777" spans="6:18" x14ac:dyDescent="0.3">
      <c r="F777" s="48"/>
      <c r="G777" s="48"/>
      <c r="H777" s="48"/>
      <c r="J777" s="48"/>
      <c r="L777" s="48"/>
      <c r="O777" s="48"/>
      <c r="P777" s="30"/>
      <c r="Q777" s="48"/>
      <c r="R777" s="48"/>
    </row>
    <row r="778" spans="6:18" x14ac:dyDescent="0.3">
      <c r="F778" s="48"/>
      <c r="G778" s="48"/>
      <c r="H778" s="48"/>
      <c r="J778" s="48"/>
      <c r="L778" s="48"/>
      <c r="O778" s="48"/>
      <c r="P778" s="30"/>
      <c r="Q778" s="48"/>
      <c r="R778" s="48"/>
    </row>
    <row r="779" spans="6:18" x14ac:dyDescent="0.3">
      <c r="F779" s="48"/>
      <c r="G779" s="48"/>
      <c r="H779" s="48"/>
      <c r="J779" s="48"/>
      <c r="L779" s="48"/>
      <c r="O779" s="48"/>
      <c r="P779" s="30"/>
      <c r="Q779" s="48"/>
      <c r="R779" s="48"/>
    </row>
    <row r="780" spans="6:18" x14ac:dyDescent="0.3">
      <c r="F780" s="48"/>
      <c r="G780" s="48"/>
      <c r="H780" s="48"/>
      <c r="J780" s="48"/>
      <c r="L780" s="48"/>
      <c r="O780" s="48"/>
      <c r="P780" s="30"/>
      <c r="Q780" s="48"/>
      <c r="R780" s="48"/>
    </row>
    <row r="781" spans="6:18" x14ac:dyDescent="0.3">
      <c r="F781" s="48"/>
      <c r="G781" s="48"/>
      <c r="H781" s="48"/>
      <c r="J781" s="48"/>
      <c r="L781" s="48"/>
      <c r="O781" s="48"/>
      <c r="P781" s="30"/>
      <c r="Q781" s="48"/>
      <c r="R781" s="48"/>
    </row>
    <row r="782" spans="6:18" x14ac:dyDescent="0.3">
      <c r="F782" s="48"/>
      <c r="G782" s="48"/>
      <c r="H782" s="48"/>
      <c r="J782" s="48"/>
      <c r="L782" s="48"/>
      <c r="O782" s="48"/>
      <c r="P782" s="30"/>
      <c r="Q782" s="48"/>
      <c r="R782" s="48"/>
    </row>
    <row r="783" spans="6:18" x14ac:dyDescent="0.3">
      <c r="F783" s="48"/>
      <c r="G783" s="48"/>
      <c r="H783" s="48"/>
      <c r="J783" s="48"/>
      <c r="L783" s="48"/>
      <c r="O783" s="48"/>
      <c r="P783" s="30"/>
      <c r="Q783" s="48"/>
      <c r="R783" s="48"/>
    </row>
    <row r="784" spans="6:18" x14ac:dyDescent="0.3">
      <c r="F784" s="48"/>
      <c r="G784" s="48"/>
      <c r="H784" s="48"/>
      <c r="J784" s="48"/>
      <c r="L784" s="48"/>
      <c r="O784" s="48"/>
      <c r="P784" s="30"/>
      <c r="Q784" s="48"/>
      <c r="R784" s="48"/>
    </row>
    <row r="785" spans="6:18" x14ac:dyDescent="0.3">
      <c r="F785" s="48"/>
      <c r="G785" s="48"/>
      <c r="H785" s="48"/>
      <c r="J785" s="48"/>
      <c r="L785" s="48"/>
      <c r="O785" s="48"/>
      <c r="P785" s="30"/>
      <c r="Q785" s="48"/>
      <c r="R785" s="48"/>
    </row>
    <row r="786" spans="6:18" x14ac:dyDescent="0.3">
      <c r="F786" s="48"/>
      <c r="G786" s="48"/>
      <c r="H786" s="48"/>
      <c r="J786" s="48"/>
      <c r="L786" s="48"/>
      <c r="O786" s="48"/>
      <c r="P786" s="30"/>
      <c r="Q786" s="48"/>
      <c r="R786" s="48"/>
    </row>
    <row r="787" spans="6:18" x14ac:dyDescent="0.3">
      <c r="F787" s="48"/>
      <c r="G787" s="48"/>
      <c r="H787" s="48"/>
      <c r="J787" s="48"/>
      <c r="L787" s="48"/>
      <c r="O787" s="48"/>
      <c r="P787" s="30"/>
      <c r="Q787" s="48"/>
      <c r="R787" s="48"/>
    </row>
    <row r="788" spans="6:18" x14ac:dyDescent="0.3">
      <c r="F788" s="48"/>
      <c r="G788" s="48"/>
      <c r="H788" s="48"/>
      <c r="J788" s="48"/>
      <c r="L788" s="48"/>
      <c r="O788" s="48"/>
      <c r="P788" s="30"/>
      <c r="Q788" s="48"/>
      <c r="R788" s="48"/>
    </row>
    <row r="789" spans="6:18" x14ac:dyDescent="0.3">
      <c r="F789" s="48"/>
      <c r="G789" s="48"/>
      <c r="H789" s="48"/>
      <c r="J789" s="48"/>
      <c r="L789" s="48"/>
      <c r="O789" s="48"/>
      <c r="P789" s="30"/>
      <c r="Q789" s="48"/>
      <c r="R789" s="48"/>
    </row>
    <row r="790" spans="6:18" x14ac:dyDescent="0.3">
      <c r="F790" s="48"/>
      <c r="G790" s="48"/>
      <c r="H790" s="48"/>
      <c r="J790" s="48"/>
      <c r="L790" s="48"/>
      <c r="O790" s="48"/>
      <c r="P790" s="30"/>
      <c r="Q790" s="48"/>
      <c r="R790" s="48"/>
    </row>
    <row r="791" spans="6:18" x14ac:dyDescent="0.3">
      <c r="F791" s="48"/>
      <c r="G791" s="48"/>
      <c r="H791" s="48"/>
      <c r="J791" s="48"/>
      <c r="L791" s="48"/>
      <c r="O791" s="48"/>
      <c r="P791" s="30"/>
      <c r="Q791" s="48"/>
      <c r="R791" s="48"/>
    </row>
    <row r="792" spans="6:18" x14ac:dyDescent="0.3">
      <c r="F792" s="48"/>
      <c r="G792" s="48"/>
      <c r="H792" s="48"/>
      <c r="J792" s="48"/>
      <c r="L792" s="48"/>
      <c r="O792" s="48"/>
      <c r="P792" s="30"/>
      <c r="Q792" s="48"/>
      <c r="R792" s="48"/>
    </row>
    <row r="793" spans="6:18" x14ac:dyDescent="0.3">
      <c r="F793" s="48"/>
      <c r="G793" s="48"/>
      <c r="H793" s="48"/>
      <c r="J793" s="48"/>
      <c r="L793" s="48"/>
      <c r="O793" s="48"/>
      <c r="P793" s="30"/>
      <c r="Q793" s="48"/>
      <c r="R793" s="48"/>
    </row>
    <row r="794" spans="6:18" x14ac:dyDescent="0.3">
      <c r="F794" s="48"/>
      <c r="G794" s="48"/>
      <c r="H794" s="48"/>
      <c r="J794" s="48"/>
      <c r="L794" s="48"/>
      <c r="O794" s="48"/>
      <c r="P794" s="30"/>
      <c r="Q794" s="48"/>
      <c r="R794" s="48"/>
    </row>
    <row r="795" spans="6:18" x14ac:dyDescent="0.3">
      <c r="F795" s="48"/>
      <c r="G795" s="48"/>
      <c r="H795" s="48"/>
      <c r="J795" s="48"/>
      <c r="L795" s="48"/>
      <c r="O795" s="48"/>
      <c r="P795" s="30"/>
      <c r="Q795" s="48"/>
      <c r="R795" s="48"/>
    </row>
    <row r="796" spans="6:18" x14ac:dyDescent="0.3">
      <c r="F796" s="48"/>
      <c r="G796" s="48"/>
      <c r="H796" s="48"/>
      <c r="J796" s="48"/>
      <c r="L796" s="48"/>
      <c r="O796" s="48"/>
      <c r="P796" s="30"/>
      <c r="Q796" s="48"/>
      <c r="R796" s="48"/>
    </row>
    <row r="797" spans="6:18" x14ac:dyDescent="0.3">
      <c r="F797" s="48"/>
      <c r="G797" s="48"/>
      <c r="H797" s="48"/>
      <c r="J797" s="48"/>
      <c r="L797" s="48"/>
      <c r="O797" s="48"/>
      <c r="P797" s="30"/>
      <c r="Q797" s="48"/>
      <c r="R797" s="48"/>
    </row>
    <row r="798" spans="6:18" x14ac:dyDescent="0.3">
      <c r="F798" s="48"/>
      <c r="G798" s="48"/>
      <c r="H798" s="48"/>
      <c r="J798" s="48"/>
      <c r="L798" s="48"/>
      <c r="O798" s="48"/>
      <c r="P798" s="30"/>
      <c r="Q798" s="48"/>
      <c r="R798" s="48"/>
    </row>
    <row r="799" spans="6:18" x14ac:dyDescent="0.3">
      <c r="F799" s="48"/>
      <c r="G799" s="48"/>
      <c r="H799" s="48"/>
      <c r="J799" s="48"/>
      <c r="L799" s="48"/>
      <c r="O799" s="48"/>
      <c r="P799" s="30"/>
      <c r="Q799" s="48"/>
      <c r="R799" s="48"/>
    </row>
    <row r="800" spans="6:18" x14ac:dyDescent="0.3">
      <c r="F800" s="48"/>
      <c r="G800" s="48"/>
      <c r="H800" s="48"/>
      <c r="J800" s="48"/>
      <c r="L800" s="48"/>
      <c r="O800" s="48"/>
      <c r="P800" s="30"/>
      <c r="Q800" s="48"/>
      <c r="R800" s="48"/>
    </row>
    <row r="801" spans="6:18" x14ac:dyDescent="0.3">
      <c r="F801" s="48"/>
      <c r="G801" s="48"/>
      <c r="H801" s="48"/>
      <c r="J801" s="48"/>
      <c r="L801" s="48"/>
      <c r="O801" s="48"/>
      <c r="P801" s="30"/>
      <c r="Q801" s="48"/>
      <c r="R801" s="48"/>
    </row>
    <row r="802" spans="6:18" x14ac:dyDescent="0.3">
      <c r="F802" s="48"/>
      <c r="G802" s="48"/>
      <c r="H802" s="48"/>
      <c r="J802" s="48"/>
      <c r="L802" s="48"/>
      <c r="O802" s="48"/>
      <c r="P802" s="30"/>
      <c r="Q802" s="48"/>
      <c r="R802" s="48"/>
    </row>
    <row r="803" spans="6:18" x14ac:dyDescent="0.3">
      <c r="F803" s="48"/>
      <c r="G803" s="48"/>
      <c r="H803" s="48"/>
      <c r="J803" s="48"/>
      <c r="L803" s="48"/>
      <c r="O803" s="48"/>
      <c r="P803" s="30"/>
      <c r="Q803" s="48"/>
      <c r="R803" s="48"/>
    </row>
    <row r="804" spans="6:18" x14ac:dyDescent="0.3">
      <c r="F804" s="48"/>
      <c r="G804" s="48"/>
      <c r="H804" s="48"/>
      <c r="J804" s="48"/>
      <c r="L804" s="48"/>
      <c r="O804" s="48"/>
      <c r="P804" s="30"/>
      <c r="Q804" s="48"/>
      <c r="R804" s="48"/>
    </row>
    <row r="805" spans="6:18" x14ac:dyDescent="0.3">
      <c r="F805" s="48"/>
      <c r="G805" s="48"/>
      <c r="H805" s="48"/>
      <c r="J805" s="48"/>
      <c r="L805" s="48"/>
      <c r="O805" s="48"/>
      <c r="P805" s="30"/>
      <c r="Q805" s="48"/>
      <c r="R805" s="48"/>
    </row>
    <row r="806" spans="6:18" x14ac:dyDescent="0.3">
      <c r="F806" s="48"/>
      <c r="G806" s="48"/>
      <c r="H806" s="48"/>
      <c r="J806" s="48"/>
      <c r="L806" s="48"/>
      <c r="O806" s="48"/>
      <c r="P806" s="30"/>
      <c r="Q806" s="48"/>
      <c r="R806" s="48"/>
    </row>
    <row r="807" spans="6:18" x14ac:dyDescent="0.3">
      <c r="F807" s="48"/>
      <c r="G807" s="48"/>
      <c r="H807" s="48"/>
      <c r="J807" s="48"/>
      <c r="L807" s="48"/>
      <c r="O807" s="48"/>
      <c r="P807" s="30"/>
      <c r="Q807" s="48"/>
      <c r="R807" s="48"/>
    </row>
    <row r="808" spans="6:18" x14ac:dyDescent="0.3">
      <c r="F808" s="48"/>
      <c r="G808" s="48"/>
      <c r="H808" s="48"/>
      <c r="J808" s="48"/>
      <c r="L808" s="48"/>
      <c r="O808" s="48"/>
      <c r="P808" s="30"/>
      <c r="Q808" s="48"/>
      <c r="R808" s="48"/>
    </row>
    <row r="809" spans="6:18" x14ac:dyDescent="0.3">
      <c r="F809" s="48"/>
      <c r="G809" s="48"/>
      <c r="H809" s="48"/>
      <c r="J809" s="48"/>
      <c r="L809" s="48"/>
      <c r="O809" s="48"/>
      <c r="P809" s="30"/>
      <c r="Q809" s="48"/>
      <c r="R809" s="48"/>
    </row>
    <row r="810" spans="6:18" x14ac:dyDescent="0.3">
      <c r="F810" s="48"/>
      <c r="G810" s="48"/>
      <c r="H810" s="48"/>
      <c r="J810" s="48"/>
      <c r="L810" s="48"/>
      <c r="O810" s="48"/>
      <c r="P810" s="30"/>
      <c r="Q810" s="48"/>
      <c r="R810" s="48"/>
    </row>
    <row r="811" spans="6:18" x14ac:dyDescent="0.3">
      <c r="F811" s="48"/>
      <c r="G811" s="48"/>
      <c r="H811" s="48"/>
      <c r="J811" s="48"/>
      <c r="L811" s="48"/>
      <c r="O811" s="48"/>
      <c r="P811" s="30"/>
      <c r="Q811" s="48"/>
      <c r="R811" s="48"/>
    </row>
    <row r="812" spans="6:18" x14ac:dyDescent="0.3">
      <c r="F812" s="48"/>
      <c r="G812" s="48"/>
      <c r="H812" s="48"/>
      <c r="J812" s="48"/>
      <c r="L812" s="48"/>
      <c r="O812" s="48"/>
      <c r="P812" s="30"/>
      <c r="Q812" s="48"/>
      <c r="R812" s="48"/>
    </row>
    <row r="813" spans="6:18" x14ac:dyDescent="0.3">
      <c r="F813" s="48"/>
      <c r="G813" s="48"/>
      <c r="H813" s="48"/>
      <c r="J813" s="48"/>
      <c r="L813" s="48"/>
      <c r="O813" s="48"/>
      <c r="P813" s="30"/>
      <c r="Q813" s="48"/>
      <c r="R813" s="48"/>
    </row>
    <row r="814" spans="6:18" x14ac:dyDescent="0.3">
      <c r="F814" s="48"/>
      <c r="G814" s="48"/>
      <c r="H814" s="48"/>
      <c r="J814" s="48"/>
      <c r="L814" s="48"/>
      <c r="O814" s="48"/>
      <c r="P814" s="30"/>
      <c r="Q814" s="48"/>
      <c r="R814" s="48"/>
    </row>
    <row r="815" spans="6:18" x14ac:dyDescent="0.3">
      <c r="F815" s="48"/>
      <c r="G815" s="48"/>
      <c r="H815" s="48"/>
      <c r="J815" s="48"/>
      <c r="L815" s="48"/>
      <c r="O815" s="48"/>
      <c r="P815" s="30"/>
      <c r="Q815" s="48"/>
      <c r="R815" s="48"/>
    </row>
    <row r="816" spans="6:18" x14ac:dyDescent="0.3">
      <c r="F816" s="48"/>
      <c r="G816" s="48"/>
      <c r="H816" s="48"/>
      <c r="J816" s="48"/>
      <c r="L816" s="48"/>
      <c r="O816" s="48"/>
      <c r="P816" s="30"/>
      <c r="Q816" s="48"/>
      <c r="R816" s="48"/>
    </row>
    <row r="817" spans="6:18" x14ac:dyDescent="0.3">
      <c r="F817" s="48"/>
      <c r="G817" s="48"/>
      <c r="H817" s="48"/>
      <c r="J817" s="48"/>
      <c r="L817" s="48"/>
      <c r="O817" s="48"/>
      <c r="P817" s="30"/>
      <c r="Q817" s="48"/>
      <c r="R817" s="48"/>
    </row>
    <row r="818" spans="6:18" x14ac:dyDescent="0.3">
      <c r="F818" s="48"/>
      <c r="G818" s="48"/>
      <c r="H818" s="48"/>
      <c r="J818" s="48"/>
      <c r="L818" s="48"/>
      <c r="O818" s="48"/>
      <c r="P818" s="30"/>
      <c r="Q818" s="48"/>
      <c r="R818" s="48"/>
    </row>
    <row r="819" spans="6:18" x14ac:dyDescent="0.3">
      <c r="F819" s="48"/>
      <c r="G819" s="48"/>
      <c r="H819" s="48"/>
      <c r="J819" s="48"/>
      <c r="L819" s="48"/>
      <c r="O819" s="48"/>
      <c r="P819" s="30"/>
      <c r="Q819" s="48"/>
      <c r="R819" s="48"/>
    </row>
    <row r="820" spans="6:18" x14ac:dyDescent="0.3">
      <c r="F820" s="48"/>
      <c r="G820" s="48"/>
      <c r="H820" s="48"/>
      <c r="J820" s="48"/>
      <c r="L820" s="48"/>
      <c r="O820" s="48"/>
      <c r="P820" s="30"/>
      <c r="Q820" s="48"/>
      <c r="R820" s="48"/>
    </row>
    <row r="821" spans="6:18" x14ac:dyDescent="0.3">
      <c r="F821" s="48"/>
      <c r="G821" s="48"/>
      <c r="H821" s="48"/>
      <c r="J821" s="48"/>
      <c r="L821" s="48"/>
      <c r="O821" s="48"/>
      <c r="P821" s="30"/>
      <c r="Q821" s="48"/>
      <c r="R821" s="48"/>
    </row>
    <row r="822" spans="6:18" x14ac:dyDescent="0.3">
      <c r="F822" s="48"/>
      <c r="G822" s="48"/>
      <c r="H822" s="48"/>
      <c r="J822" s="48"/>
      <c r="L822" s="48"/>
      <c r="O822" s="48"/>
      <c r="P822" s="30"/>
      <c r="Q822" s="48"/>
      <c r="R822" s="48"/>
    </row>
    <row r="823" spans="6:18" x14ac:dyDescent="0.3">
      <c r="F823" s="48"/>
      <c r="G823" s="48"/>
      <c r="H823" s="48"/>
      <c r="J823" s="48"/>
      <c r="L823" s="48"/>
      <c r="O823" s="48"/>
      <c r="P823" s="30"/>
      <c r="Q823" s="48"/>
      <c r="R823" s="48"/>
    </row>
    <row r="824" spans="6:18" x14ac:dyDescent="0.3">
      <c r="F824" s="48"/>
      <c r="G824" s="48"/>
      <c r="H824" s="48"/>
      <c r="J824" s="48"/>
      <c r="L824" s="48"/>
      <c r="O824" s="48"/>
      <c r="P824" s="30"/>
      <c r="Q824" s="48"/>
      <c r="R824" s="48"/>
    </row>
    <row r="825" spans="6:18" x14ac:dyDescent="0.3">
      <c r="F825" s="48"/>
      <c r="G825" s="48"/>
      <c r="H825" s="48"/>
      <c r="J825" s="48"/>
      <c r="L825" s="48"/>
      <c r="O825" s="48"/>
      <c r="P825" s="30"/>
      <c r="Q825" s="48"/>
      <c r="R825" s="48"/>
    </row>
    <row r="826" spans="6:18" x14ac:dyDescent="0.3">
      <c r="F826" s="48"/>
      <c r="G826" s="48"/>
      <c r="H826" s="48"/>
      <c r="J826" s="48"/>
      <c r="L826" s="48"/>
      <c r="O826" s="48"/>
      <c r="P826" s="30"/>
      <c r="Q826" s="48"/>
      <c r="R826" s="48"/>
    </row>
    <row r="827" spans="6:18" x14ac:dyDescent="0.3">
      <c r="F827" s="48"/>
      <c r="G827" s="48"/>
      <c r="H827" s="48"/>
      <c r="J827" s="48"/>
      <c r="L827" s="48"/>
      <c r="O827" s="48"/>
      <c r="P827" s="30"/>
      <c r="Q827" s="48"/>
      <c r="R827" s="48"/>
    </row>
    <row r="828" spans="6:18" x14ac:dyDescent="0.3">
      <c r="F828" s="48"/>
      <c r="G828" s="48"/>
      <c r="H828" s="48"/>
      <c r="J828" s="48"/>
      <c r="L828" s="48"/>
      <c r="O828" s="48"/>
      <c r="P828" s="30"/>
      <c r="Q828" s="48"/>
      <c r="R828" s="48"/>
    </row>
    <row r="829" spans="6:18" x14ac:dyDescent="0.3">
      <c r="F829" s="48"/>
      <c r="G829" s="48"/>
      <c r="H829" s="48"/>
      <c r="J829" s="48"/>
      <c r="L829" s="48"/>
      <c r="O829" s="48"/>
      <c r="P829" s="30"/>
      <c r="Q829" s="48"/>
      <c r="R829" s="48"/>
    </row>
    <row r="830" spans="6:18" x14ac:dyDescent="0.3">
      <c r="F830" s="48"/>
      <c r="G830" s="48"/>
      <c r="H830" s="48"/>
      <c r="J830" s="48"/>
      <c r="L830" s="48"/>
      <c r="O830" s="48"/>
      <c r="P830" s="30"/>
      <c r="Q830" s="48"/>
      <c r="R830" s="48"/>
    </row>
    <row r="831" spans="6:18" x14ac:dyDescent="0.3">
      <c r="F831" s="48"/>
      <c r="G831" s="48"/>
      <c r="H831" s="48"/>
      <c r="J831" s="48"/>
      <c r="L831" s="48"/>
      <c r="O831" s="48"/>
      <c r="P831" s="30"/>
      <c r="Q831" s="48"/>
      <c r="R831" s="48"/>
    </row>
    <row r="832" spans="6:18" x14ac:dyDescent="0.3">
      <c r="F832" s="48"/>
      <c r="G832" s="48"/>
      <c r="H832" s="48"/>
      <c r="J832" s="48"/>
      <c r="L832" s="48"/>
      <c r="O832" s="48"/>
      <c r="P832" s="30"/>
      <c r="Q832" s="48"/>
      <c r="R832" s="48"/>
    </row>
    <row r="833" spans="6:18" x14ac:dyDescent="0.3">
      <c r="F833" s="48"/>
      <c r="G833" s="48"/>
      <c r="H833" s="48"/>
      <c r="J833" s="48"/>
      <c r="L833" s="48"/>
      <c r="O833" s="48"/>
      <c r="P833" s="30"/>
      <c r="Q833" s="48"/>
      <c r="R833" s="48"/>
    </row>
    <row r="834" spans="6:18" x14ac:dyDescent="0.3">
      <c r="F834" s="48"/>
      <c r="G834" s="48"/>
      <c r="H834" s="48"/>
      <c r="J834" s="48"/>
      <c r="L834" s="48"/>
      <c r="O834" s="48"/>
      <c r="P834" s="30"/>
      <c r="Q834" s="48"/>
      <c r="R834" s="48"/>
    </row>
    <row r="835" spans="6:18" x14ac:dyDescent="0.3">
      <c r="F835" s="48"/>
      <c r="G835" s="48"/>
      <c r="H835" s="48"/>
      <c r="J835" s="48"/>
      <c r="L835" s="48"/>
      <c r="O835" s="48"/>
      <c r="P835" s="30"/>
      <c r="Q835" s="48"/>
      <c r="R835" s="48"/>
    </row>
    <row r="836" spans="6:18" x14ac:dyDescent="0.3">
      <c r="F836" s="48"/>
      <c r="G836" s="48"/>
      <c r="H836" s="48"/>
      <c r="J836" s="48"/>
      <c r="L836" s="48"/>
      <c r="O836" s="48"/>
      <c r="P836" s="30"/>
      <c r="Q836" s="48"/>
      <c r="R836" s="48"/>
    </row>
    <row r="837" spans="6:18" x14ac:dyDescent="0.3">
      <c r="F837" s="48"/>
      <c r="G837" s="48"/>
      <c r="H837" s="48"/>
      <c r="J837" s="48"/>
      <c r="L837" s="48"/>
      <c r="O837" s="48"/>
      <c r="P837" s="30"/>
      <c r="Q837" s="48"/>
      <c r="R837" s="48"/>
    </row>
    <row r="838" spans="6:18" x14ac:dyDescent="0.3">
      <c r="F838" s="48"/>
      <c r="G838" s="48"/>
      <c r="H838" s="48"/>
      <c r="J838" s="48"/>
      <c r="L838" s="48"/>
      <c r="O838" s="48"/>
      <c r="P838" s="30"/>
      <c r="Q838" s="48"/>
      <c r="R838" s="48"/>
    </row>
    <row r="839" spans="6:18" x14ac:dyDescent="0.3">
      <c r="F839" s="48"/>
      <c r="G839" s="48"/>
      <c r="H839" s="48"/>
      <c r="J839" s="48"/>
      <c r="L839" s="48"/>
      <c r="O839" s="48"/>
      <c r="P839" s="30"/>
      <c r="Q839" s="48"/>
      <c r="R839" s="48"/>
    </row>
    <row r="840" spans="6:18" x14ac:dyDescent="0.3">
      <c r="F840" s="48"/>
      <c r="G840" s="48"/>
      <c r="H840" s="48"/>
      <c r="J840" s="48"/>
      <c r="L840" s="48"/>
      <c r="O840" s="48"/>
      <c r="P840" s="30"/>
      <c r="Q840" s="48"/>
      <c r="R840" s="48"/>
    </row>
    <row r="841" spans="6:18" x14ac:dyDescent="0.3">
      <c r="F841" s="48"/>
      <c r="G841" s="48"/>
      <c r="H841" s="48"/>
      <c r="J841" s="48"/>
      <c r="L841" s="48"/>
      <c r="O841" s="48"/>
      <c r="P841" s="30"/>
      <c r="Q841" s="48"/>
      <c r="R841" s="48"/>
    </row>
    <row r="842" spans="6:18" x14ac:dyDescent="0.3">
      <c r="F842" s="48"/>
      <c r="G842" s="48"/>
      <c r="H842" s="48"/>
      <c r="J842" s="48"/>
      <c r="L842" s="48"/>
      <c r="O842" s="48"/>
      <c r="P842" s="30"/>
      <c r="Q842" s="48"/>
      <c r="R842" s="48"/>
    </row>
    <row r="843" spans="6:18" x14ac:dyDescent="0.3">
      <c r="F843" s="48"/>
      <c r="G843" s="48"/>
      <c r="H843" s="48"/>
      <c r="J843" s="48"/>
      <c r="L843" s="48"/>
      <c r="O843" s="48"/>
      <c r="P843" s="30"/>
      <c r="Q843" s="48"/>
      <c r="R843" s="48"/>
    </row>
    <row r="844" spans="6:18" x14ac:dyDescent="0.3">
      <c r="F844" s="48"/>
      <c r="G844" s="48"/>
      <c r="H844" s="48"/>
      <c r="J844" s="48"/>
      <c r="L844" s="48"/>
      <c r="O844" s="48"/>
      <c r="P844" s="30"/>
      <c r="Q844" s="48"/>
      <c r="R844" s="48"/>
    </row>
    <row r="845" spans="6:18" x14ac:dyDescent="0.3">
      <c r="F845" s="48"/>
      <c r="G845" s="48"/>
      <c r="H845" s="48"/>
      <c r="J845" s="48"/>
      <c r="L845" s="48"/>
      <c r="O845" s="48"/>
      <c r="P845" s="30"/>
      <c r="Q845" s="48"/>
      <c r="R845" s="48"/>
    </row>
    <row r="846" spans="6:18" x14ac:dyDescent="0.3">
      <c r="F846" s="48"/>
      <c r="G846" s="48"/>
      <c r="H846" s="48"/>
      <c r="J846" s="48"/>
      <c r="L846" s="48"/>
      <c r="O846" s="48"/>
      <c r="P846" s="30"/>
      <c r="Q846" s="48"/>
      <c r="R846" s="48"/>
    </row>
    <row r="847" spans="6:18" x14ac:dyDescent="0.3">
      <c r="F847" s="48"/>
      <c r="G847" s="48"/>
      <c r="H847" s="48"/>
      <c r="J847" s="48"/>
      <c r="L847" s="48"/>
      <c r="O847" s="48"/>
      <c r="P847" s="30"/>
      <c r="Q847" s="48"/>
      <c r="R847" s="48"/>
    </row>
    <row r="848" spans="6:18" x14ac:dyDescent="0.3">
      <c r="F848" s="48"/>
      <c r="G848" s="48"/>
      <c r="H848" s="48"/>
      <c r="J848" s="48"/>
      <c r="L848" s="48"/>
      <c r="O848" s="48"/>
      <c r="P848" s="30"/>
      <c r="Q848" s="48"/>
      <c r="R848" s="48"/>
    </row>
    <row r="849" spans="6:18" x14ac:dyDescent="0.3">
      <c r="F849" s="48"/>
      <c r="G849" s="48"/>
      <c r="H849" s="48"/>
      <c r="J849" s="48"/>
      <c r="L849" s="48"/>
      <c r="O849" s="48"/>
      <c r="P849" s="30"/>
      <c r="Q849" s="48"/>
      <c r="R849" s="48"/>
    </row>
    <row r="850" spans="6:18" x14ac:dyDescent="0.3">
      <c r="F850" s="48"/>
      <c r="G850" s="48"/>
      <c r="H850" s="48"/>
      <c r="J850" s="48"/>
      <c r="L850" s="48"/>
      <c r="O850" s="48"/>
      <c r="P850" s="30"/>
      <c r="Q850" s="48"/>
      <c r="R850" s="48"/>
    </row>
    <row r="851" spans="6:18" x14ac:dyDescent="0.3">
      <c r="F851" s="48"/>
      <c r="G851" s="48"/>
      <c r="H851" s="48"/>
      <c r="J851" s="48"/>
      <c r="L851" s="48"/>
      <c r="O851" s="48"/>
      <c r="P851" s="30"/>
      <c r="Q851" s="48"/>
      <c r="R851" s="48"/>
    </row>
    <row r="852" spans="6:18" x14ac:dyDescent="0.3">
      <c r="F852" s="48"/>
      <c r="G852" s="48"/>
      <c r="H852" s="48"/>
      <c r="J852" s="48"/>
      <c r="L852" s="48"/>
      <c r="O852" s="48"/>
      <c r="P852" s="30"/>
      <c r="Q852" s="48"/>
      <c r="R852" s="48"/>
    </row>
    <row r="853" spans="6:18" x14ac:dyDescent="0.3">
      <c r="F853" s="48"/>
      <c r="G853" s="48"/>
      <c r="H853" s="48"/>
      <c r="J853" s="48"/>
      <c r="L853" s="48"/>
      <c r="O853" s="48"/>
      <c r="P853" s="30"/>
      <c r="Q853" s="48"/>
      <c r="R853" s="48"/>
    </row>
    <row r="854" spans="6:18" x14ac:dyDescent="0.3">
      <c r="F854" s="48"/>
      <c r="G854" s="48"/>
      <c r="H854" s="48"/>
      <c r="J854" s="48"/>
      <c r="L854" s="48"/>
      <c r="O854" s="48"/>
      <c r="P854" s="30"/>
      <c r="Q854" s="48"/>
      <c r="R854" s="48"/>
    </row>
    <row r="855" spans="6:18" x14ac:dyDescent="0.3">
      <c r="F855" s="48"/>
      <c r="G855" s="48"/>
      <c r="H855" s="48"/>
      <c r="J855" s="48"/>
      <c r="L855" s="48"/>
      <c r="O855" s="48"/>
      <c r="P855" s="30"/>
      <c r="Q855" s="48"/>
      <c r="R855" s="48"/>
    </row>
    <row r="856" spans="6:18" x14ac:dyDescent="0.3">
      <c r="F856" s="48"/>
      <c r="G856" s="48"/>
      <c r="H856" s="48"/>
      <c r="J856" s="48"/>
      <c r="L856" s="48"/>
      <c r="O856" s="48"/>
      <c r="P856" s="30"/>
      <c r="Q856" s="48"/>
      <c r="R856" s="48"/>
    </row>
    <row r="857" spans="6:18" x14ac:dyDescent="0.3">
      <c r="F857" s="48"/>
      <c r="G857" s="48"/>
      <c r="H857" s="48"/>
      <c r="J857" s="48"/>
      <c r="L857" s="48"/>
      <c r="O857" s="48"/>
      <c r="P857" s="30"/>
      <c r="Q857" s="48"/>
      <c r="R857" s="48"/>
    </row>
    <row r="858" spans="6:18" x14ac:dyDescent="0.3">
      <c r="F858" s="48"/>
      <c r="G858" s="48"/>
      <c r="H858" s="48"/>
      <c r="J858" s="48"/>
      <c r="L858" s="48"/>
      <c r="O858" s="48"/>
      <c r="P858" s="30"/>
      <c r="Q858" s="48"/>
      <c r="R858" s="48"/>
    </row>
    <row r="859" spans="6:18" x14ac:dyDescent="0.3">
      <c r="F859" s="48"/>
      <c r="G859" s="48"/>
      <c r="H859" s="48"/>
      <c r="J859" s="48"/>
      <c r="L859" s="48"/>
      <c r="O859" s="48"/>
      <c r="P859" s="30"/>
      <c r="Q859" s="48"/>
      <c r="R859" s="48"/>
    </row>
    <row r="860" spans="6:18" x14ac:dyDescent="0.3">
      <c r="F860" s="48"/>
      <c r="G860" s="48"/>
      <c r="H860" s="48"/>
      <c r="J860" s="48"/>
      <c r="L860" s="48"/>
      <c r="O860" s="48"/>
      <c r="P860" s="30"/>
      <c r="Q860" s="48"/>
      <c r="R860" s="48"/>
    </row>
    <row r="861" spans="6:18" x14ac:dyDescent="0.3">
      <c r="F861" s="48"/>
      <c r="G861" s="48"/>
      <c r="H861" s="48"/>
      <c r="J861" s="48"/>
      <c r="L861" s="48"/>
      <c r="O861" s="48"/>
      <c r="P861" s="30"/>
      <c r="Q861" s="48"/>
      <c r="R861" s="48"/>
    </row>
    <row r="862" spans="6:18" x14ac:dyDescent="0.3">
      <c r="F862" s="48"/>
      <c r="G862" s="48"/>
      <c r="H862" s="48"/>
      <c r="J862" s="48"/>
      <c r="L862" s="48"/>
      <c r="O862" s="48"/>
      <c r="P862" s="30"/>
      <c r="Q862" s="48"/>
      <c r="R862" s="48"/>
    </row>
    <row r="863" spans="6:18" x14ac:dyDescent="0.3">
      <c r="F863" s="48"/>
      <c r="G863" s="48"/>
      <c r="H863" s="48"/>
      <c r="J863" s="48"/>
      <c r="L863" s="48"/>
      <c r="O863" s="48"/>
      <c r="P863" s="30"/>
      <c r="Q863" s="48"/>
      <c r="R863" s="48"/>
    </row>
    <row r="864" spans="6:18" x14ac:dyDescent="0.3">
      <c r="F864" s="48"/>
      <c r="G864" s="48"/>
      <c r="H864" s="48"/>
      <c r="J864" s="48"/>
      <c r="L864" s="48"/>
      <c r="O864" s="48"/>
      <c r="P864" s="30"/>
      <c r="Q864" s="48"/>
      <c r="R864" s="48"/>
    </row>
    <row r="865" spans="6:18" x14ac:dyDescent="0.3">
      <c r="F865" s="48"/>
      <c r="G865" s="48"/>
      <c r="H865" s="48"/>
      <c r="J865" s="48"/>
      <c r="L865" s="48"/>
      <c r="O865" s="48"/>
      <c r="P865" s="30"/>
      <c r="Q865" s="48"/>
      <c r="R865" s="48"/>
    </row>
    <row r="866" spans="6:18" x14ac:dyDescent="0.3">
      <c r="F866" s="48"/>
      <c r="G866" s="48"/>
      <c r="H866" s="48"/>
      <c r="J866" s="48"/>
      <c r="L866" s="48"/>
      <c r="O866" s="48"/>
      <c r="P866" s="30"/>
      <c r="Q866" s="48"/>
      <c r="R866" s="48"/>
    </row>
    <row r="867" spans="6:18" x14ac:dyDescent="0.3">
      <c r="F867" s="48"/>
      <c r="G867" s="48"/>
      <c r="H867" s="48"/>
      <c r="J867" s="48"/>
      <c r="L867" s="48"/>
      <c r="O867" s="48"/>
      <c r="P867" s="30"/>
      <c r="Q867" s="48"/>
      <c r="R867" s="48"/>
    </row>
    <row r="868" spans="6:18" x14ac:dyDescent="0.3">
      <c r="F868" s="48"/>
      <c r="G868" s="48"/>
      <c r="H868" s="48"/>
      <c r="J868" s="48"/>
      <c r="L868" s="48"/>
      <c r="O868" s="48"/>
      <c r="P868" s="30"/>
      <c r="Q868" s="48"/>
      <c r="R868" s="48"/>
    </row>
    <row r="869" spans="6:18" x14ac:dyDescent="0.3">
      <c r="F869" s="48"/>
      <c r="G869" s="48"/>
      <c r="H869" s="48"/>
      <c r="J869" s="48"/>
      <c r="L869" s="48"/>
      <c r="O869" s="48"/>
      <c r="P869" s="30"/>
      <c r="Q869" s="48"/>
      <c r="R869" s="48"/>
    </row>
    <row r="870" spans="6:18" x14ac:dyDescent="0.3">
      <c r="F870" s="48"/>
      <c r="G870" s="48"/>
      <c r="H870" s="48"/>
      <c r="J870" s="48"/>
      <c r="L870" s="48"/>
      <c r="O870" s="48"/>
      <c r="P870" s="30"/>
      <c r="Q870" s="48"/>
      <c r="R870" s="48"/>
    </row>
    <row r="871" spans="6:18" x14ac:dyDescent="0.3">
      <c r="F871" s="48"/>
      <c r="G871" s="48"/>
      <c r="H871" s="48"/>
      <c r="J871" s="48"/>
      <c r="L871" s="48"/>
      <c r="O871" s="48"/>
      <c r="P871" s="30"/>
      <c r="Q871" s="48"/>
      <c r="R871" s="48"/>
    </row>
    <row r="872" spans="6:18" x14ac:dyDescent="0.3">
      <c r="F872" s="48"/>
      <c r="G872" s="48"/>
      <c r="H872" s="48"/>
      <c r="J872" s="48"/>
      <c r="L872" s="48"/>
      <c r="O872" s="48"/>
      <c r="P872" s="30"/>
      <c r="Q872" s="48"/>
      <c r="R872" s="48"/>
    </row>
    <row r="873" spans="6:18" x14ac:dyDescent="0.3">
      <c r="F873" s="48"/>
      <c r="G873" s="48"/>
      <c r="H873" s="48"/>
      <c r="J873" s="48"/>
      <c r="L873" s="48"/>
      <c r="O873" s="48"/>
      <c r="P873" s="30"/>
      <c r="Q873" s="48"/>
      <c r="R873" s="48"/>
    </row>
    <row r="874" spans="6:18" x14ac:dyDescent="0.3">
      <c r="F874" s="48"/>
      <c r="G874" s="48"/>
      <c r="H874" s="48"/>
      <c r="J874" s="48"/>
      <c r="L874" s="48"/>
      <c r="O874" s="48"/>
      <c r="P874" s="30"/>
      <c r="Q874" s="48"/>
      <c r="R874" s="48"/>
    </row>
    <row r="875" spans="6:18" x14ac:dyDescent="0.3">
      <c r="F875" s="48"/>
      <c r="G875" s="48"/>
      <c r="H875" s="48"/>
      <c r="J875" s="48"/>
      <c r="L875" s="48"/>
      <c r="O875" s="48"/>
      <c r="P875" s="30"/>
      <c r="Q875" s="48"/>
      <c r="R875" s="48"/>
    </row>
    <row r="876" spans="6:18" x14ac:dyDescent="0.3">
      <c r="F876" s="48"/>
      <c r="G876" s="48"/>
      <c r="H876" s="48"/>
      <c r="J876" s="48"/>
      <c r="L876" s="48"/>
      <c r="O876" s="48"/>
      <c r="P876" s="30"/>
      <c r="Q876" s="48"/>
      <c r="R876" s="48"/>
    </row>
    <row r="877" spans="6:18" x14ac:dyDescent="0.3">
      <c r="F877" s="48"/>
      <c r="G877" s="48"/>
      <c r="H877" s="48"/>
      <c r="J877" s="48"/>
      <c r="L877" s="48"/>
      <c r="O877" s="48"/>
      <c r="P877" s="30"/>
      <c r="Q877" s="48"/>
      <c r="R877" s="48"/>
    </row>
    <row r="878" spans="6:18" x14ac:dyDescent="0.3">
      <c r="F878" s="48"/>
      <c r="G878" s="48"/>
      <c r="H878" s="48"/>
      <c r="J878" s="48"/>
      <c r="L878" s="48"/>
      <c r="O878" s="48"/>
      <c r="P878" s="30"/>
      <c r="Q878" s="48"/>
      <c r="R878" s="48"/>
    </row>
    <row r="879" spans="6:18" x14ac:dyDescent="0.3">
      <c r="F879" s="48"/>
      <c r="G879" s="48"/>
      <c r="H879" s="48"/>
      <c r="J879" s="48"/>
      <c r="L879" s="48"/>
      <c r="O879" s="48"/>
      <c r="P879" s="30"/>
      <c r="Q879" s="48"/>
      <c r="R879" s="48"/>
    </row>
    <row r="880" spans="6:18" x14ac:dyDescent="0.3">
      <c r="F880" s="48"/>
      <c r="G880" s="48"/>
      <c r="H880" s="48"/>
      <c r="J880" s="48"/>
      <c r="L880" s="48"/>
      <c r="O880" s="48"/>
      <c r="P880" s="30"/>
      <c r="Q880" s="48"/>
      <c r="R880" s="48"/>
    </row>
    <row r="881" spans="6:18" x14ac:dyDescent="0.3">
      <c r="F881" s="48"/>
      <c r="G881" s="48"/>
      <c r="H881" s="48"/>
      <c r="J881" s="48"/>
      <c r="L881" s="48"/>
      <c r="O881" s="48"/>
      <c r="P881" s="30"/>
      <c r="Q881" s="48"/>
      <c r="R881" s="48"/>
    </row>
    <row r="882" spans="6:18" x14ac:dyDescent="0.3">
      <c r="F882" s="48"/>
      <c r="G882" s="48"/>
      <c r="H882" s="48"/>
      <c r="J882" s="48"/>
      <c r="L882" s="48"/>
      <c r="O882" s="48"/>
      <c r="P882" s="30"/>
      <c r="Q882" s="48"/>
      <c r="R882" s="48"/>
    </row>
    <row r="883" spans="6:18" x14ac:dyDescent="0.3">
      <c r="F883" s="48"/>
      <c r="G883" s="48"/>
      <c r="H883" s="48"/>
      <c r="J883" s="48"/>
      <c r="L883" s="48"/>
      <c r="O883" s="48"/>
      <c r="P883" s="30"/>
      <c r="Q883" s="48"/>
      <c r="R883" s="48"/>
    </row>
    <row r="884" spans="6:18" x14ac:dyDescent="0.3">
      <c r="F884" s="48"/>
      <c r="G884" s="48"/>
      <c r="H884" s="48"/>
      <c r="J884" s="48"/>
      <c r="L884" s="48"/>
      <c r="O884" s="48"/>
      <c r="P884" s="30"/>
      <c r="Q884" s="48"/>
      <c r="R884" s="48"/>
    </row>
    <row r="885" spans="6:18" x14ac:dyDescent="0.3">
      <c r="F885" s="48"/>
      <c r="G885" s="48"/>
      <c r="H885" s="48"/>
      <c r="J885" s="48"/>
      <c r="L885" s="48"/>
      <c r="O885" s="48"/>
      <c r="P885" s="30"/>
      <c r="Q885" s="48"/>
      <c r="R885" s="48"/>
    </row>
    <row r="886" spans="6:18" x14ac:dyDescent="0.3">
      <c r="F886" s="48"/>
      <c r="G886" s="48"/>
      <c r="H886" s="48"/>
      <c r="J886" s="48"/>
      <c r="L886" s="48"/>
      <c r="O886" s="48"/>
      <c r="P886" s="30"/>
      <c r="Q886" s="48"/>
      <c r="R886" s="48"/>
    </row>
    <row r="887" spans="6:18" x14ac:dyDescent="0.3">
      <c r="F887" s="48"/>
      <c r="G887" s="48"/>
      <c r="H887" s="48"/>
      <c r="J887" s="48"/>
      <c r="L887" s="48"/>
      <c r="O887" s="48"/>
      <c r="P887" s="30"/>
      <c r="Q887" s="48"/>
      <c r="R887" s="48"/>
    </row>
    <row r="888" spans="6:18" x14ac:dyDescent="0.3">
      <c r="F888" s="48"/>
      <c r="G888" s="48"/>
      <c r="H888" s="48"/>
      <c r="J888" s="48"/>
      <c r="L888" s="48"/>
      <c r="O888" s="48"/>
      <c r="P888" s="30"/>
      <c r="Q888" s="48"/>
      <c r="R888" s="48"/>
    </row>
    <row r="889" spans="6:18" x14ac:dyDescent="0.3">
      <c r="F889" s="48"/>
      <c r="G889" s="48"/>
      <c r="H889" s="48"/>
      <c r="J889" s="48"/>
      <c r="L889" s="48"/>
      <c r="O889" s="48"/>
      <c r="P889" s="30"/>
      <c r="Q889" s="48"/>
      <c r="R889" s="48"/>
    </row>
    <row r="890" spans="6:18" x14ac:dyDescent="0.3">
      <c r="F890" s="48"/>
      <c r="G890" s="48"/>
      <c r="H890" s="48"/>
      <c r="J890" s="48"/>
      <c r="L890" s="48"/>
      <c r="O890" s="48"/>
      <c r="P890" s="30"/>
      <c r="Q890" s="48"/>
      <c r="R890" s="48"/>
    </row>
    <row r="891" spans="6:18" x14ac:dyDescent="0.3">
      <c r="F891" s="48"/>
      <c r="G891" s="48"/>
      <c r="H891" s="48"/>
      <c r="J891" s="48"/>
      <c r="L891" s="48"/>
      <c r="O891" s="48"/>
      <c r="P891" s="30"/>
      <c r="Q891" s="48"/>
      <c r="R891" s="48"/>
    </row>
    <row r="892" spans="6:18" x14ac:dyDescent="0.3">
      <c r="F892" s="48"/>
      <c r="G892" s="48"/>
      <c r="H892" s="48"/>
      <c r="J892" s="48"/>
      <c r="L892" s="48"/>
      <c r="O892" s="48"/>
      <c r="P892" s="30"/>
      <c r="Q892" s="48"/>
      <c r="R892" s="48"/>
    </row>
    <row r="893" spans="6:18" x14ac:dyDescent="0.3">
      <c r="F893" s="48"/>
      <c r="G893" s="48"/>
      <c r="H893" s="48"/>
      <c r="J893" s="48"/>
      <c r="L893" s="48"/>
      <c r="O893" s="48"/>
      <c r="P893" s="30"/>
      <c r="Q893" s="48"/>
      <c r="R893" s="48"/>
    </row>
    <row r="894" spans="6:18" x14ac:dyDescent="0.3">
      <c r="F894" s="48"/>
      <c r="G894" s="48"/>
      <c r="H894" s="48"/>
      <c r="J894" s="48"/>
      <c r="L894" s="48"/>
      <c r="O894" s="48"/>
      <c r="P894" s="30"/>
      <c r="Q894" s="48"/>
      <c r="R894" s="48"/>
    </row>
    <row r="895" spans="6:18" x14ac:dyDescent="0.3">
      <c r="F895" s="48"/>
      <c r="G895" s="48"/>
      <c r="H895" s="48"/>
      <c r="J895" s="48"/>
      <c r="L895" s="48"/>
      <c r="O895" s="48"/>
      <c r="P895" s="30"/>
      <c r="Q895" s="48"/>
      <c r="R895" s="48"/>
    </row>
    <row r="896" spans="6:18" x14ac:dyDescent="0.3">
      <c r="F896" s="48"/>
      <c r="G896" s="48"/>
      <c r="H896" s="48"/>
      <c r="J896" s="48"/>
      <c r="L896" s="48"/>
      <c r="O896" s="48"/>
      <c r="P896" s="30"/>
      <c r="Q896" s="48"/>
      <c r="R896" s="48"/>
    </row>
    <row r="897" spans="6:18" x14ac:dyDescent="0.3">
      <c r="F897" s="48"/>
      <c r="G897" s="48"/>
      <c r="H897" s="48"/>
      <c r="J897" s="48"/>
      <c r="L897" s="48"/>
      <c r="O897" s="48"/>
      <c r="P897" s="30"/>
      <c r="Q897" s="48"/>
      <c r="R897" s="48"/>
    </row>
    <row r="898" spans="6:18" x14ac:dyDescent="0.3">
      <c r="F898" s="48"/>
      <c r="G898" s="48"/>
      <c r="H898" s="48"/>
      <c r="J898" s="48"/>
      <c r="L898" s="48"/>
      <c r="O898" s="48"/>
      <c r="P898" s="30"/>
      <c r="Q898" s="48"/>
      <c r="R898" s="48"/>
    </row>
    <row r="899" spans="6:18" x14ac:dyDescent="0.3">
      <c r="F899" s="48"/>
      <c r="G899" s="48"/>
      <c r="H899" s="48"/>
      <c r="J899" s="48"/>
      <c r="L899" s="48"/>
      <c r="O899" s="48"/>
      <c r="P899" s="30"/>
      <c r="Q899" s="48"/>
      <c r="R899" s="48"/>
    </row>
    <row r="900" spans="6:18" x14ac:dyDescent="0.3">
      <c r="F900" s="48"/>
      <c r="G900" s="48"/>
      <c r="H900" s="48"/>
      <c r="J900" s="48"/>
      <c r="L900" s="48"/>
      <c r="O900" s="48"/>
      <c r="P900" s="30"/>
      <c r="Q900" s="48"/>
      <c r="R900" s="48"/>
    </row>
    <row r="901" spans="6:18" x14ac:dyDescent="0.3">
      <c r="F901" s="48"/>
      <c r="G901" s="48"/>
      <c r="H901" s="48"/>
      <c r="J901" s="48"/>
      <c r="L901" s="48"/>
      <c r="O901" s="48"/>
      <c r="P901" s="30"/>
      <c r="Q901" s="48"/>
      <c r="R901" s="48"/>
    </row>
    <row r="902" spans="6:18" x14ac:dyDescent="0.3">
      <c r="F902" s="48"/>
      <c r="G902" s="48"/>
      <c r="H902" s="48"/>
      <c r="J902" s="48"/>
      <c r="L902" s="48"/>
      <c r="O902" s="48"/>
      <c r="P902" s="30"/>
      <c r="Q902" s="48"/>
      <c r="R902" s="48"/>
    </row>
    <row r="903" spans="6:18" x14ac:dyDescent="0.3">
      <c r="F903" s="48"/>
      <c r="G903" s="48"/>
      <c r="H903" s="48"/>
      <c r="J903" s="48"/>
      <c r="L903" s="48"/>
      <c r="O903" s="48"/>
      <c r="P903" s="30"/>
      <c r="Q903" s="48"/>
      <c r="R903" s="48"/>
    </row>
    <row r="904" spans="6:18" x14ac:dyDescent="0.3">
      <c r="F904" s="48"/>
      <c r="G904" s="48"/>
      <c r="H904" s="48"/>
      <c r="J904" s="48"/>
      <c r="L904" s="48"/>
      <c r="O904" s="48"/>
      <c r="P904" s="30"/>
      <c r="Q904" s="48"/>
      <c r="R904" s="48"/>
    </row>
    <row r="905" spans="6:18" x14ac:dyDescent="0.3">
      <c r="F905" s="48"/>
      <c r="G905" s="48"/>
      <c r="H905" s="48"/>
      <c r="J905" s="48"/>
      <c r="L905" s="48"/>
      <c r="O905" s="48"/>
      <c r="P905" s="30"/>
      <c r="Q905" s="48"/>
      <c r="R905" s="48"/>
    </row>
    <row r="906" spans="6:18" x14ac:dyDescent="0.3">
      <c r="F906" s="48"/>
      <c r="G906" s="48"/>
      <c r="H906" s="48"/>
      <c r="J906" s="48"/>
      <c r="L906" s="48"/>
      <c r="O906" s="48"/>
      <c r="P906" s="30"/>
      <c r="Q906" s="48"/>
      <c r="R906" s="48"/>
    </row>
    <row r="907" spans="6:18" x14ac:dyDescent="0.3">
      <c r="F907" s="48"/>
      <c r="G907" s="48"/>
      <c r="H907" s="48"/>
      <c r="J907" s="48"/>
      <c r="L907" s="48"/>
      <c r="O907" s="48"/>
      <c r="P907" s="30"/>
      <c r="Q907" s="48"/>
      <c r="R907" s="48"/>
    </row>
    <row r="908" spans="6:18" x14ac:dyDescent="0.3">
      <c r="F908" s="48"/>
      <c r="G908" s="48"/>
      <c r="H908" s="48"/>
      <c r="J908" s="48"/>
      <c r="L908" s="48"/>
      <c r="O908" s="48"/>
      <c r="P908" s="30"/>
      <c r="Q908" s="48"/>
      <c r="R908" s="48"/>
    </row>
    <row r="909" spans="6:18" x14ac:dyDescent="0.3">
      <c r="F909" s="48"/>
      <c r="G909" s="48"/>
      <c r="H909" s="48"/>
      <c r="J909" s="48"/>
      <c r="L909" s="48"/>
      <c r="O909" s="48"/>
      <c r="P909" s="30"/>
      <c r="Q909" s="48"/>
      <c r="R909" s="48"/>
    </row>
    <row r="910" spans="6:18" x14ac:dyDescent="0.3">
      <c r="F910" s="48"/>
      <c r="G910" s="48"/>
      <c r="H910" s="48"/>
      <c r="J910" s="48"/>
      <c r="L910" s="48"/>
      <c r="O910" s="48"/>
      <c r="P910" s="30"/>
      <c r="Q910" s="48"/>
      <c r="R910" s="48"/>
    </row>
    <row r="911" spans="6:18" x14ac:dyDescent="0.3">
      <c r="F911" s="48"/>
      <c r="G911" s="48"/>
      <c r="H911" s="48"/>
      <c r="J911" s="48"/>
      <c r="L911" s="48"/>
      <c r="O911" s="48"/>
      <c r="P911" s="30"/>
      <c r="Q911" s="48"/>
      <c r="R911" s="48"/>
    </row>
    <row r="912" spans="6:18" x14ac:dyDescent="0.3">
      <c r="F912" s="48"/>
      <c r="G912" s="48"/>
      <c r="H912" s="48"/>
      <c r="J912" s="48"/>
      <c r="L912" s="48"/>
      <c r="O912" s="48"/>
      <c r="P912" s="30"/>
      <c r="Q912" s="48"/>
      <c r="R912" s="48"/>
    </row>
    <row r="913" spans="6:18" x14ac:dyDescent="0.3">
      <c r="F913" s="48"/>
      <c r="G913" s="48"/>
      <c r="H913" s="48"/>
      <c r="J913" s="48"/>
      <c r="L913" s="48"/>
      <c r="O913" s="48"/>
      <c r="P913" s="30"/>
      <c r="Q913" s="48"/>
      <c r="R913" s="48"/>
    </row>
    <row r="914" spans="6:18" x14ac:dyDescent="0.3">
      <c r="F914" s="48"/>
      <c r="G914" s="48"/>
      <c r="H914" s="48"/>
      <c r="J914" s="48"/>
      <c r="L914" s="48"/>
      <c r="O914" s="48"/>
      <c r="P914" s="30"/>
      <c r="Q914" s="48"/>
      <c r="R914" s="48"/>
    </row>
    <row r="915" spans="6:18" x14ac:dyDescent="0.3">
      <c r="F915" s="48"/>
      <c r="G915" s="48"/>
      <c r="H915" s="48"/>
      <c r="J915" s="48"/>
      <c r="L915" s="48"/>
      <c r="O915" s="48"/>
      <c r="P915" s="30"/>
      <c r="Q915" s="48"/>
      <c r="R915" s="48"/>
    </row>
    <row r="916" spans="6:18" x14ac:dyDescent="0.3">
      <c r="F916" s="48"/>
      <c r="G916" s="48"/>
      <c r="H916" s="48"/>
      <c r="J916" s="48"/>
      <c r="L916" s="48"/>
      <c r="O916" s="48"/>
      <c r="P916" s="30"/>
      <c r="Q916" s="48"/>
      <c r="R916" s="48"/>
    </row>
    <row r="917" spans="6:18" x14ac:dyDescent="0.3">
      <c r="F917" s="48"/>
      <c r="G917" s="48"/>
      <c r="H917" s="48"/>
      <c r="J917" s="48"/>
      <c r="L917" s="48"/>
      <c r="O917" s="48"/>
      <c r="P917" s="30"/>
      <c r="Q917" s="48"/>
      <c r="R917" s="48"/>
    </row>
    <row r="918" spans="6:18" x14ac:dyDescent="0.3">
      <c r="F918" s="48"/>
      <c r="G918" s="48"/>
      <c r="H918" s="48"/>
      <c r="J918" s="48"/>
      <c r="L918" s="48"/>
      <c r="O918" s="48"/>
      <c r="P918" s="30"/>
      <c r="Q918" s="48"/>
      <c r="R918" s="48"/>
    </row>
    <row r="919" spans="6:18" x14ac:dyDescent="0.3">
      <c r="F919" s="48"/>
      <c r="G919" s="48"/>
      <c r="H919" s="48"/>
      <c r="J919" s="48"/>
      <c r="L919" s="48"/>
      <c r="O919" s="48"/>
      <c r="P919" s="30"/>
      <c r="Q919" s="48"/>
      <c r="R919" s="48"/>
    </row>
    <row r="920" spans="6:18" x14ac:dyDescent="0.3">
      <c r="F920" s="48"/>
      <c r="G920" s="48"/>
      <c r="H920" s="48"/>
      <c r="J920" s="48"/>
      <c r="L920" s="48"/>
      <c r="O920" s="48"/>
      <c r="P920" s="30"/>
      <c r="Q920" s="48"/>
      <c r="R920" s="48"/>
    </row>
    <row r="921" spans="6:18" x14ac:dyDescent="0.3">
      <c r="F921" s="48"/>
      <c r="G921" s="48"/>
      <c r="H921" s="48"/>
      <c r="J921" s="48"/>
      <c r="L921" s="48"/>
      <c r="O921" s="48"/>
      <c r="P921" s="30"/>
      <c r="Q921" s="48"/>
      <c r="R921" s="48"/>
    </row>
    <row r="922" spans="6:18" x14ac:dyDescent="0.3">
      <c r="F922" s="48"/>
      <c r="G922" s="48"/>
      <c r="H922" s="48"/>
      <c r="J922" s="48"/>
      <c r="L922" s="48"/>
      <c r="O922" s="48"/>
      <c r="P922" s="30"/>
      <c r="Q922" s="48"/>
      <c r="R922" s="48"/>
    </row>
    <row r="923" spans="6:18" x14ac:dyDescent="0.3">
      <c r="F923" s="48"/>
      <c r="G923" s="48"/>
      <c r="H923" s="48"/>
      <c r="J923" s="48"/>
      <c r="L923" s="48"/>
      <c r="O923" s="48"/>
      <c r="P923" s="30"/>
      <c r="Q923" s="48"/>
      <c r="R923" s="48"/>
    </row>
    <row r="924" spans="6:18" x14ac:dyDescent="0.3">
      <c r="F924" s="48"/>
      <c r="G924" s="48"/>
      <c r="H924" s="48"/>
      <c r="J924" s="48"/>
      <c r="L924" s="48"/>
      <c r="O924" s="48"/>
      <c r="P924" s="30"/>
      <c r="Q924" s="48"/>
      <c r="R924" s="48"/>
    </row>
    <row r="925" spans="6:18" x14ac:dyDescent="0.3">
      <c r="F925" s="48"/>
      <c r="G925" s="48"/>
      <c r="H925" s="48"/>
      <c r="J925" s="48"/>
      <c r="L925" s="48"/>
      <c r="O925" s="48"/>
      <c r="P925" s="30"/>
      <c r="Q925" s="48"/>
      <c r="R925" s="48"/>
    </row>
    <row r="926" spans="6:18" x14ac:dyDescent="0.3">
      <c r="F926" s="48"/>
      <c r="G926" s="48"/>
      <c r="H926" s="48"/>
      <c r="J926" s="48"/>
      <c r="L926" s="48"/>
      <c r="O926" s="48"/>
      <c r="P926" s="30"/>
      <c r="Q926" s="48"/>
      <c r="R926" s="48"/>
    </row>
    <row r="927" spans="6:18" x14ac:dyDescent="0.3">
      <c r="F927" s="48"/>
      <c r="G927" s="48"/>
      <c r="H927" s="48"/>
      <c r="J927" s="48"/>
      <c r="L927" s="48"/>
      <c r="O927" s="48"/>
      <c r="P927" s="30"/>
      <c r="Q927" s="48"/>
      <c r="R927" s="48"/>
    </row>
    <row r="928" spans="6:18" x14ac:dyDescent="0.3">
      <c r="F928" s="48"/>
      <c r="G928" s="48"/>
      <c r="H928" s="48"/>
      <c r="J928" s="48"/>
      <c r="L928" s="48"/>
      <c r="O928" s="48"/>
      <c r="P928" s="30"/>
      <c r="Q928" s="48"/>
      <c r="R928" s="48"/>
    </row>
    <row r="929" spans="6:18" x14ac:dyDescent="0.3">
      <c r="F929" s="48"/>
      <c r="G929" s="48"/>
      <c r="H929" s="48"/>
      <c r="J929" s="48"/>
      <c r="L929" s="48"/>
      <c r="O929" s="48"/>
      <c r="P929" s="30"/>
      <c r="Q929" s="48"/>
      <c r="R929" s="48"/>
    </row>
    <row r="930" spans="6:18" x14ac:dyDescent="0.3">
      <c r="F930" s="48"/>
      <c r="G930" s="48"/>
      <c r="H930" s="48"/>
      <c r="J930" s="48"/>
      <c r="L930" s="48"/>
      <c r="O930" s="48"/>
      <c r="P930" s="30"/>
      <c r="Q930" s="48"/>
      <c r="R930" s="48"/>
    </row>
    <row r="931" spans="6:18" x14ac:dyDescent="0.3">
      <c r="F931" s="48"/>
      <c r="G931" s="48"/>
      <c r="H931" s="48"/>
      <c r="J931" s="48"/>
      <c r="L931" s="48"/>
      <c r="O931" s="48"/>
      <c r="P931" s="30"/>
      <c r="Q931" s="48"/>
      <c r="R931" s="48"/>
    </row>
    <row r="932" spans="6:18" x14ac:dyDescent="0.3">
      <c r="F932" s="48"/>
      <c r="G932" s="48"/>
      <c r="H932" s="48"/>
      <c r="J932" s="48"/>
      <c r="L932" s="48"/>
      <c r="O932" s="48"/>
      <c r="P932" s="30"/>
      <c r="Q932" s="48"/>
      <c r="R932" s="48"/>
    </row>
    <row r="933" spans="6:18" x14ac:dyDescent="0.3">
      <c r="F933" s="48"/>
      <c r="G933" s="48"/>
      <c r="H933" s="48"/>
      <c r="J933" s="48"/>
      <c r="L933" s="48"/>
      <c r="O933" s="48"/>
      <c r="P933" s="30"/>
      <c r="Q933" s="48"/>
      <c r="R933" s="48"/>
    </row>
    <row r="934" spans="6:18" x14ac:dyDescent="0.3">
      <c r="F934" s="48"/>
      <c r="G934" s="48"/>
      <c r="H934" s="48"/>
      <c r="J934" s="48"/>
      <c r="L934" s="48"/>
      <c r="O934" s="48"/>
      <c r="P934" s="30"/>
      <c r="Q934" s="48"/>
      <c r="R934" s="48"/>
    </row>
    <row r="935" spans="6:18" x14ac:dyDescent="0.3">
      <c r="F935" s="48"/>
      <c r="G935" s="48"/>
      <c r="H935" s="48"/>
      <c r="J935" s="48"/>
      <c r="L935" s="48"/>
      <c r="O935" s="48"/>
      <c r="P935" s="30"/>
      <c r="Q935" s="48"/>
      <c r="R935" s="48"/>
    </row>
    <row r="936" spans="6:18" x14ac:dyDescent="0.3">
      <c r="F936" s="48"/>
      <c r="G936" s="48"/>
      <c r="H936" s="48"/>
      <c r="J936" s="48"/>
      <c r="L936" s="48"/>
      <c r="O936" s="48"/>
      <c r="P936" s="30"/>
      <c r="Q936" s="48"/>
      <c r="R936" s="48"/>
    </row>
    <row r="937" spans="6:18" x14ac:dyDescent="0.3">
      <c r="F937" s="48"/>
      <c r="G937" s="48"/>
      <c r="H937" s="48"/>
      <c r="J937" s="48"/>
      <c r="L937" s="48"/>
      <c r="O937" s="48"/>
      <c r="P937" s="30"/>
      <c r="Q937" s="48"/>
      <c r="R937" s="48"/>
    </row>
    <row r="938" spans="6:18" x14ac:dyDescent="0.3">
      <c r="F938" s="48"/>
      <c r="G938" s="48"/>
      <c r="H938" s="48"/>
      <c r="J938" s="48"/>
      <c r="L938" s="48"/>
      <c r="O938" s="48"/>
      <c r="P938" s="30"/>
      <c r="Q938" s="48"/>
      <c r="R938" s="48"/>
    </row>
    <row r="939" spans="6:18" x14ac:dyDescent="0.3">
      <c r="F939" s="48"/>
      <c r="G939" s="48"/>
      <c r="H939" s="48"/>
      <c r="J939" s="48"/>
      <c r="L939" s="48"/>
      <c r="O939" s="48"/>
      <c r="P939" s="30"/>
      <c r="Q939" s="48"/>
      <c r="R939" s="48"/>
    </row>
    <row r="940" spans="6:18" x14ac:dyDescent="0.3">
      <c r="F940" s="48"/>
      <c r="G940" s="48"/>
      <c r="H940" s="48"/>
      <c r="J940" s="48"/>
      <c r="L940" s="48"/>
      <c r="O940" s="48"/>
      <c r="P940" s="30"/>
      <c r="Q940" s="48"/>
      <c r="R940" s="48"/>
    </row>
    <row r="941" spans="6:18" x14ac:dyDescent="0.3">
      <c r="F941" s="48"/>
      <c r="G941" s="48"/>
      <c r="H941" s="48"/>
      <c r="J941" s="48"/>
      <c r="L941" s="48"/>
      <c r="O941" s="48"/>
      <c r="P941" s="30"/>
      <c r="Q941" s="48"/>
      <c r="R941" s="48"/>
    </row>
    <row r="942" spans="6:18" x14ac:dyDescent="0.3">
      <c r="F942" s="48"/>
      <c r="G942" s="48"/>
      <c r="H942" s="48"/>
      <c r="J942" s="48"/>
      <c r="L942" s="48"/>
      <c r="O942" s="48"/>
      <c r="P942" s="30"/>
      <c r="Q942" s="48"/>
      <c r="R942" s="48"/>
    </row>
    <row r="943" spans="6:18" x14ac:dyDescent="0.3">
      <c r="F943" s="48"/>
      <c r="G943" s="48"/>
      <c r="H943" s="48"/>
      <c r="J943" s="48"/>
      <c r="L943" s="48"/>
      <c r="O943" s="48"/>
      <c r="P943" s="30"/>
      <c r="Q943" s="48"/>
      <c r="R943" s="48"/>
    </row>
    <row r="944" spans="6:18" x14ac:dyDescent="0.3">
      <c r="F944" s="48"/>
      <c r="G944" s="48"/>
      <c r="H944" s="48"/>
      <c r="J944" s="48"/>
      <c r="L944" s="48"/>
      <c r="O944" s="48"/>
      <c r="P944" s="30"/>
      <c r="Q944" s="48"/>
      <c r="R944" s="48"/>
    </row>
    <row r="945" spans="6:18" x14ac:dyDescent="0.3">
      <c r="F945" s="48"/>
      <c r="G945" s="48"/>
      <c r="H945" s="48"/>
      <c r="J945" s="48"/>
      <c r="L945" s="48"/>
      <c r="O945" s="48"/>
      <c r="P945" s="30"/>
      <c r="Q945" s="48"/>
      <c r="R945" s="48"/>
    </row>
    <row r="946" spans="6:18" x14ac:dyDescent="0.3">
      <c r="F946" s="48"/>
      <c r="G946" s="48"/>
      <c r="H946" s="48"/>
      <c r="J946" s="48"/>
      <c r="L946" s="48"/>
      <c r="O946" s="48"/>
      <c r="P946" s="30"/>
      <c r="Q946" s="48"/>
      <c r="R946" s="48"/>
    </row>
    <row r="947" spans="6:18" x14ac:dyDescent="0.3">
      <c r="F947" s="48"/>
      <c r="G947" s="48"/>
      <c r="H947" s="48"/>
      <c r="J947" s="48"/>
      <c r="L947" s="48"/>
      <c r="O947" s="48"/>
      <c r="P947" s="30"/>
      <c r="Q947" s="48"/>
      <c r="R947" s="48"/>
    </row>
    <row r="948" spans="6:18" x14ac:dyDescent="0.3">
      <c r="F948" s="48"/>
      <c r="G948" s="48"/>
      <c r="H948" s="48"/>
      <c r="J948" s="48"/>
      <c r="L948" s="48"/>
      <c r="O948" s="48"/>
      <c r="P948" s="30"/>
      <c r="Q948" s="48"/>
      <c r="R948" s="48"/>
    </row>
    <row r="949" spans="6:18" x14ac:dyDescent="0.3">
      <c r="F949" s="48"/>
      <c r="G949" s="48"/>
      <c r="H949" s="48"/>
      <c r="J949" s="48"/>
      <c r="L949" s="48"/>
      <c r="O949" s="48"/>
      <c r="P949" s="30"/>
      <c r="Q949" s="48"/>
      <c r="R949" s="48"/>
    </row>
    <row r="950" spans="6:18" x14ac:dyDescent="0.3">
      <c r="F950" s="48"/>
      <c r="G950" s="48"/>
      <c r="H950" s="48"/>
      <c r="J950" s="48"/>
      <c r="L950" s="48"/>
      <c r="O950" s="48"/>
      <c r="P950" s="30"/>
      <c r="Q950" s="48"/>
      <c r="R950" s="48"/>
    </row>
    <row r="951" spans="6:18" x14ac:dyDescent="0.3">
      <c r="F951" s="48"/>
      <c r="G951" s="48"/>
      <c r="H951" s="48"/>
      <c r="J951" s="48"/>
      <c r="L951" s="48"/>
      <c r="O951" s="48"/>
      <c r="P951" s="30"/>
      <c r="Q951" s="48"/>
      <c r="R951" s="48"/>
    </row>
    <row r="952" spans="6:18" x14ac:dyDescent="0.3">
      <c r="F952" s="48"/>
      <c r="G952" s="48"/>
      <c r="H952" s="48"/>
      <c r="J952" s="48"/>
      <c r="L952" s="48"/>
      <c r="O952" s="48"/>
      <c r="P952" s="30"/>
      <c r="Q952" s="48"/>
      <c r="R952" s="48"/>
    </row>
    <row r="953" spans="6:18" x14ac:dyDescent="0.3">
      <c r="F953" s="48"/>
      <c r="G953" s="48"/>
      <c r="H953" s="48"/>
      <c r="J953" s="48"/>
      <c r="L953" s="48"/>
      <c r="O953" s="48"/>
      <c r="P953" s="30"/>
      <c r="Q953" s="48"/>
      <c r="R953" s="48"/>
    </row>
    <row r="954" spans="6:18" x14ac:dyDescent="0.3">
      <c r="F954" s="48"/>
      <c r="G954" s="48"/>
      <c r="H954" s="48"/>
      <c r="J954" s="48"/>
      <c r="L954" s="48"/>
      <c r="O954" s="48"/>
      <c r="P954" s="30"/>
      <c r="Q954" s="48"/>
      <c r="R954" s="48"/>
    </row>
    <row r="955" spans="6:18" x14ac:dyDescent="0.3">
      <c r="F955" s="48"/>
      <c r="G955" s="48"/>
      <c r="H955" s="48"/>
      <c r="J955" s="48"/>
      <c r="L955" s="48"/>
      <c r="O955" s="48"/>
      <c r="P955" s="30"/>
      <c r="Q955" s="48"/>
      <c r="R955" s="48"/>
    </row>
    <row r="956" spans="6:18" x14ac:dyDescent="0.3">
      <c r="F956" s="48"/>
      <c r="G956" s="48"/>
      <c r="H956" s="48"/>
      <c r="J956" s="48"/>
      <c r="L956" s="48"/>
      <c r="O956" s="48"/>
      <c r="P956" s="30"/>
      <c r="Q956" s="48"/>
      <c r="R956" s="48"/>
    </row>
    <row r="957" spans="6:18" x14ac:dyDescent="0.3">
      <c r="F957" s="48"/>
      <c r="G957" s="48"/>
      <c r="H957" s="48"/>
      <c r="J957" s="48"/>
      <c r="L957" s="48"/>
      <c r="O957" s="48"/>
      <c r="P957" s="30"/>
      <c r="Q957" s="48"/>
      <c r="R957" s="48"/>
    </row>
    <row r="958" spans="6:18" x14ac:dyDescent="0.3">
      <c r="F958" s="48"/>
      <c r="G958" s="48"/>
      <c r="H958" s="48"/>
      <c r="J958" s="48"/>
      <c r="L958" s="48"/>
      <c r="O958" s="48"/>
      <c r="P958" s="30"/>
      <c r="Q958" s="48"/>
      <c r="R958" s="48"/>
    </row>
    <row r="959" spans="6:18" x14ac:dyDescent="0.3">
      <c r="F959" s="48"/>
      <c r="G959" s="48"/>
      <c r="H959" s="48"/>
      <c r="J959" s="48"/>
      <c r="L959" s="48"/>
      <c r="O959" s="48"/>
      <c r="P959" s="30"/>
      <c r="Q959" s="48"/>
      <c r="R959" s="48"/>
    </row>
    <row r="960" spans="6:18" x14ac:dyDescent="0.3">
      <c r="F960" s="48"/>
      <c r="G960" s="48"/>
      <c r="H960" s="48"/>
      <c r="J960" s="48"/>
      <c r="L960" s="48"/>
      <c r="O960" s="48"/>
      <c r="P960" s="30"/>
      <c r="Q960" s="48"/>
      <c r="R960" s="48"/>
    </row>
    <row r="961" spans="6:18" x14ac:dyDescent="0.3">
      <c r="F961" s="48"/>
      <c r="G961" s="48"/>
      <c r="H961" s="48"/>
      <c r="J961" s="48"/>
      <c r="L961" s="48"/>
      <c r="O961" s="48"/>
      <c r="P961" s="30"/>
      <c r="Q961" s="48"/>
      <c r="R961" s="48"/>
    </row>
    <row r="962" spans="6:18" x14ac:dyDescent="0.3">
      <c r="F962" s="48"/>
      <c r="G962" s="48"/>
      <c r="H962" s="48"/>
      <c r="J962" s="48"/>
      <c r="L962" s="48"/>
      <c r="O962" s="48"/>
      <c r="P962" s="30"/>
      <c r="Q962" s="48"/>
      <c r="R962" s="48"/>
    </row>
    <row r="963" spans="6:18" x14ac:dyDescent="0.3">
      <c r="F963" s="48"/>
      <c r="G963" s="48"/>
      <c r="H963" s="48"/>
      <c r="J963" s="48"/>
      <c r="L963" s="48"/>
      <c r="O963" s="48"/>
      <c r="P963" s="30"/>
      <c r="Q963" s="48"/>
      <c r="R963" s="48"/>
    </row>
    <row r="964" spans="6:18" x14ac:dyDescent="0.3">
      <c r="F964" s="48"/>
      <c r="G964" s="48"/>
      <c r="H964" s="48"/>
      <c r="J964" s="48"/>
      <c r="L964" s="48"/>
      <c r="O964" s="48"/>
      <c r="P964" s="30"/>
      <c r="Q964" s="48"/>
      <c r="R964" s="48"/>
    </row>
    <row r="965" spans="6:18" x14ac:dyDescent="0.3">
      <c r="F965" s="48"/>
      <c r="G965" s="48"/>
      <c r="H965" s="48"/>
      <c r="J965" s="48"/>
      <c r="L965" s="48"/>
      <c r="O965" s="48"/>
      <c r="P965" s="30"/>
      <c r="Q965" s="48"/>
      <c r="R965" s="48"/>
    </row>
    <row r="966" spans="6:18" x14ac:dyDescent="0.3">
      <c r="F966" s="48"/>
      <c r="G966" s="48"/>
      <c r="H966" s="48"/>
      <c r="J966" s="48"/>
      <c r="L966" s="48"/>
      <c r="O966" s="48"/>
      <c r="P966" s="30"/>
      <c r="Q966" s="48"/>
      <c r="R966" s="48"/>
    </row>
    <row r="967" spans="6:18" x14ac:dyDescent="0.3">
      <c r="F967" s="48"/>
      <c r="G967" s="48"/>
      <c r="H967" s="48"/>
      <c r="J967" s="48"/>
      <c r="L967" s="48"/>
      <c r="O967" s="48"/>
      <c r="P967" s="30"/>
      <c r="Q967" s="48"/>
      <c r="R967" s="48"/>
    </row>
    <row r="968" spans="6:18" x14ac:dyDescent="0.3">
      <c r="F968" s="48"/>
      <c r="G968" s="48"/>
      <c r="H968" s="48"/>
      <c r="J968" s="48"/>
      <c r="L968" s="48"/>
      <c r="O968" s="48"/>
      <c r="P968" s="30"/>
      <c r="Q968" s="48"/>
      <c r="R968" s="48"/>
    </row>
    <row r="969" spans="6:18" x14ac:dyDescent="0.3">
      <c r="F969" s="48"/>
      <c r="G969" s="48"/>
      <c r="H969" s="48"/>
      <c r="J969" s="48"/>
      <c r="L969" s="48"/>
      <c r="O969" s="48"/>
      <c r="P969" s="30"/>
      <c r="Q969" s="48"/>
      <c r="R969" s="48"/>
    </row>
    <row r="970" spans="6:18" x14ac:dyDescent="0.3">
      <c r="F970" s="48"/>
      <c r="G970" s="48"/>
      <c r="H970" s="48"/>
      <c r="J970" s="48"/>
      <c r="L970" s="48"/>
      <c r="O970" s="48"/>
      <c r="P970" s="30"/>
      <c r="Q970" s="48"/>
      <c r="R970" s="48"/>
    </row>
    <row r="971" spans="6:18" x14ac:dyDescent="0.3">
      <c r="F971" s="48"/>
      <c r="G971" s="48"/>
      <c r="H971" s="48"/>
      <c r="J971" s="48"/>
      <c r="L971" s="48"/>
      <c r="O971" s="48"/>
      <c r="P971" s="30"/>
      <c r="Q971" s="48"/>
      <c r="R971" s="48"/>
    </row>
    <row r="972" spans="6:18" x14ac:dyDescent="0.3">
      <c r="F972" s="48"/>
      <c r="G972" s="48"/>
      <c r="H972" s="48"/>
      <c r="J972" s="48"/>
      <c r="L972" s="48"/>
      <c r="O972" s="48"/>
      <c r="P972" s="30"/>
      <c r="Q972" s="48"/>
      <c r="R972" s="48"/>
    </row>
    <row r="973" spans="6:18" x14ac:dyDescent="0.3">
      <c r="F973" s="48"/>
      <c r="G973" s="48"/>
      <c r="H973" s="48"/>
      <c r="J973" s="48"/>
      <c r="L973" s="48"/>
      <c r="O973" s="48"/>
      <c r="P973" s="30"/>
      <c r="Q973" s="48"/>
      <c r="R973" s="48"/>
    </row>
    <row r="974" spans="6:18" x14ac:dyDescent="0.3">
      <c r="F974" s="48"/>
      <c r="G974" s="48"/>
      <c r="H974" s="48"/>
      <c r="J974" s="48"/>
      <c r="L974" s="48"/>
      <c r="O974" s="48"/>
      <c r="P974" s="30"/>
      <c r="Q974" s="48"/>
      <c r="R974" s="48"/>
    </row>
    <row r="975" spans="6:18" x14ac:dyDescent="0.3">
      <c r="F975" s="48"/>
      <c r="G975" s="48"/>
      <c r="H975" s="48"/>
      <c r="J975" s="48"/>
      <c r="L975" s="48"/>
      <c r="O975" s="48"/>
      <c r="P975" s="30"/>
      <c r="Q975" s="48"/>
      <c r="R975" s="48"/>
    </row>
    <row r="976" spans="6:18" x14ac:dyDescent="0.3">
      <c r="F976" s="48"/>
      <c r="G976" s="48"/>
      <c r="H976" s="48"/>
      <c r="J976" s="48"/>
      <c r="L976" s="48"/>
      <c r="O976" s="48"/>
      <c r="P976" s="30"/>
      <c r="Q976" s="48"/>
      <c r="R976" s="48"/>
    </row>
    <row r="977" spans="6:18" x14ac:dyDescent="0.3">
      <c r="F977" s="48"/>
      <c r="G977" s="48"/>
      <c r="H977" s="48"/>
      <c r="J977" s="48"/>
      <c r="L977" s="48"/>
      <c r="O977" s="48"/>
      <c r="P977" s="30"/>
      <c r="Q977" s="48"/>
      <c r="R977" s="48"/>
    </row>
    <row r="978" spans="6:18" x14ac:dyDescent="0.3">
      <c r="F978" s="48"/>
      <c r="G978" s="48"/>
      <c r="H978" s="48"/>
      <c r="J978" s="48"/>
      <c r="L978" s="48"/>
      <c r="O978" s="48"/>
      <c r="P978" s="30"/>
      <c r="Q978" s="48"/>
      <c r="R978" s="48"/>
    </row>
    <row r="979" spans="6:18" x14ac:dyDescent="0.3">
      <c r="F979" s="48"/>
      <c r="G979" s="48"/>
      <c r="H979" s="48"/>
      <c r="J979" s="48"/>
      <c r="L979" s="48"/>
      <c r="O979" s="48"/>
      <c r="P979" s="30"/>
      <c r="Q979" s="48"/>
      <c r="R979" s="48"/>
    </row>
    <row r="980" spans="6:18" x14ac:dyDescent="0.3">
      <c r="F980" s="48"/>
      <c r="G980" s="48"/>
      <c r="H980" s="48"/>
      <c r="J980" s="48"/>
      <c r="L980" s="48"/>
      <c r="O980" s="48"/>
      <c r="P980" s="30"/>
      <c r="Q980" s="48"/>
      <c r="R980" s="48"/>
    </row>
    <row r="981" spans="6:18" x14ac:dyDescent="0.3">
      <c r="F981" s="48"/>
      <c r="G981" s="48"/>
      <c r="H981" s="48"/>
      <c r="J981" s="48"/>
      <c r="L981" s="48"/>
      <c r="O981" s="48"/>
      <c r="P981" s="30"/>
      <c r="Q981" s="48"/>
      <c r="R981" s="48"/>
    </row>
    <row r="982" spans="6:18" x14ac:dyDescent="0.3">
      <c r="F982" s="48"/>
      <c r="G982" s="48"/>
      <c r="H982" s="48"/>
      <c r="J982" s="48"/>
      <c r="L982" s="48"/>
      <c r="O982" s="48"/>
      <c r="P982" s="30"/>
      <c r="Q982" s="48"/>
      <c r="R982" s="48"/>
    </row>
    <row r="983" spans="6:18" x14ac:dyDescent="0.3">
      <c r="F983" s="48"/>
      <c r="G983" s="48"/>
      <c r="H983" s="48"/>
      <c r="J983" s="48"/>
      <c r="L983" s="48"/>
      <c r="O983" s="48"/>
      <c r="P983" s="30"/>
      <c r="Q983" s="48"/>
      <c r="R983" s="48"/>
    </row>
    <row r="984" spans="6:18" x14ac:dyDescent="0.3">
      <c r="F984" s="48"/>
      <c r="G984" s="48"/>
      <c r="H984" s="48"/>
      <c r="J984" s="48"/>
      <c r="L984" s="48"/>
      <c r="O984" s="48"/>
      <c r="P984" s="30"/>
      <c r="Q984" s="48"/>
      <c r="R984" s="48"/>
    </row>
    <row r="985" spans="6:18" x14ac:dyDescent="0.3">
      <c r="F985" s="48"/>
      <c r="G985" s="48"/>
      <c r="H985" s="48"/>
      <c r="J985" s="48"/>
      <c r="L985" s="48"/>
      <c r="O985" s="48"/>
      <c r="P985" s="30"/>
      <c r="Q985" s="48"/>
      <c r="R985" s="48"/>
    </row>
    <row r="986" spans="6:18" x14ac:dyDescent="0.3">
      <c r="F986" s="48"/>
      <c r="G986" s="48"/>
      <c r="H986" s="48"/>
      <c r="J986" s="48"/>
      <c r="L986" s="48"/>
      <c r="O986" s="48"/>
      <c r="P986" s="30"/>
      <c r="Q986" s="48"/>
      <c r="R986" s="48"/>
    </row>
    <row r="987" spans="6:18" x14ac:dyDescent="0.3">
      <c r="F987" s="48"/>
      <c r="G987" s="48"/>
      <c r="H987" s="48"/>
      <c r="J987" s="48"/>
      <c r="L987" s="48"/>
      <c r="O987" s="48"/>
      <c r="P987" s="30"/>
      <c r="Q987" s="48"/>
      <c r="R987" s="48"/>
    </row>
    <row r="988" spans="6:18" x14ac:dyDescent="0.3">
      <c r="F988" s="48"/>
      <c r="G988" s="48"/>
      <c r="H988" s="48"/>
      <c r="J988" s="48"/>
      <c r="L988" s="48"/>
      <c r="O988" s="48"/>
      <c r="P988" s="30"/>
      <c r="Q988" s="48"/>
      <c r="R988" s="48"/>
    </row>
    <row r="989" spans="6:18" x14ac:dyDescent="0.3">
      <c r="F989" s="48"/>
      <c r="G989" s="48"/>
      <c r="H989" s="48"/>
      <c r="J989" s="48"/>
      <c r="L989" s="48"/>
      <c r="O989" s="48"/>
      <c r="P989" s="30"/>
      <c r="Q989" s="48"/>
      <c r="R989" s="48"/>
    </row>
    <row r="990" spans="6:18" x14ac:dyDescent="0.3">
      <c r="F990" s="48"/>
      <c r="G990" s="48"/>
      <c r="H990" s="48"/>
      <c r="J990" s="48"/>
      <c r="L990" s="48"/>
      <c r="O990" s="48"/>
      <c r="P990" s="30"/>
      <c r="Q990" s="48"/>
      <c r="R990" s="48"/>
    </row>
    <row r="991" spans="6:18" x14ac:dyDescent="0.3">
      <c r="F991" s="48"/>
      <c r="G991" s="48"/>
      <c r="H991" s="48"/>
      <c r="J991" s="48"/>
      <c r="L991" s="48"/>
      <c r="O991" s="48"/>
      <c r="P991" s="30"/>
      <c r="Q991" s="48"/>
      <c r="R991" s="48"/>
    </row>
    <row r="992" spans="6:18" x14ac:dyDescent="0.3">
      <c r="F992" s="48"/>
      <c r="G992" s="48"/>
      <c r="H992" s="48"/>
      <c r="J992" s="48"/>
      <c r="L992" s="48"/>
      <c r="O992" s="48"/>
      <c r="P992" s="30"/>
      <c r="Q992" s="48"/>
      <c r="R992" s="48"/>
    </row>
    <row r="993" spans="6:18" x14ac:dyDescent="0.3">
      <c r="F993" s="48"/>
      <c r="G993" s="48"/>
      <c r="H993" s="48"/>
      <c r="J993" s="48"/>
      <c r="L993" s="48"/>
      <c r="O993" s="48"/>
      <c r="P993" s="30"/>
      <c r="Q993" s="48"/>
      <c r="R993" s="48"/>
    </row>
    <row r="994" spans="6:18" x14ac:dyDescent="0.3">
      <c r="F994" s="48"/>
      <c r="G994" s="48"/>
      <c r="H994" s="48"/>
      <c r="J994" s="48"/>
      <c r="L994" s="48"/>
      <c r="O994" s="48"/>
      <c r="P994" s="30"/>
      <c r="Q994" s="48"/>
      <c r="R994" s="48"/>
    </row>
    <row r="995" spans="6:18" x14ac:dyDescent="0.3">
      <c r="F995" s="48"/>
      <c r="G995" s="48"/>
      <c r="H995" s="48"/>
      <c r="J995" s="48"/>
      <c r="L995" s="48"/>
      <c r="O995" s="48"/>
      <c r="P995" s="30"/>
      <c r="Q995" s="48"/>
      <c r="R995" s="48"/>
    </row>
    <row r="996" spans="6:18" x14ac:dyDescent="0.3">
      <c r="F996" s="48"/>
      <c r="G996" s="48"/>
      <c r="H996" s="48"/>
      <c r="J996" s="48"/>
      <c r="L996" s="48"/>
      <c r="O996" s="48"/>
      <c r="P996" s="30"/>
      <c r="Q996" s="48"/>
      <c r="R996" s="48"/>
    </row>
    <row r="997" spans="6:18" x14ac:dyDescent="0.3">
      <c r="F997" s="48"/>
      <c r="G997" s="48"/>
      <c r="H997" s="48"/>
      <c r="J997" s="48"/>
      <c r="L997" s="48"/>
      <c r="O997" s="48"/>
      <c r="P997" s="30"/>
      <c r="Q997" s="48"/>
      <c r="R997" s="48"/>
    </row>
    <row r="998" spans="6:18" x14ac:dyDescent="0.3">
      <c r="F998" s="48"/>
      <c r="G998" s="48"/>
      <c r="H998" s="48"/>
      <c r="J998" s="48"/>
      <c r="L998" s="48"/>
      <c r="O998" s="48"/>
      <c r="P998" s="30"/>
      <c r="Q998" s="48"/>
      <c r="R998" s="48"/>
    </row>
    <row r="999" spans="6:18" x14ac:dyDescent="0.3">
      <c r="F999" s="48"/>
      <c r="G999" s="48"/>
      <c r="H999" s="48"/>
      <c r="J999" s="48"/>
      <c r="L999" s="48"/>
      <c r="O999" s="48"/>
      <c r="P999" s="30"/>
      <c r="Q999" s="48"/>
      <c r="R999" s="48"/>
    </row>
    <row r="1000" spans="6:18" x14ac:dyDescent="0.3">
      <c r="F1000" s="48"/>
      <c r="G1000" s="48"/>
      <c r="H1000" s="48"/>
      <c r="J1000" s="48"/>
      <c r="L1000" s="48"/>
      <c r="O1000" s="48"/>
      <c r="P1000" s="30"/>
      <c r="Q1000" s="48"/>
      <c r="R1000" s="48"/>
    </row>
    <row r="1001" spans="6:18" x14ac:dyDescent="0.3">
      <c r="F1001" s="48"/>
      <c r="G1001" s="48"/>
      <c r="H1001" s="48"/>
      <c r="J1001" s="48"/>
      <c r="L1001" s="48"/>
      <c r="O1001" s="48"/>
      <c r="P1001" s="30"/>
      <c r="Q1001" s="48"/>
      <c r="R1001" s="48"/>
    </row>
    <row r="1002" spans="6:18" x14ac:dyDescent="0.3">
      <c r="F1002" s="48"/>
      <c r="G1002" s="48"/>
      <c r="H1002" s="48"/>
      <c r="J1002" s="48"/>
      <c r="L1002" s="48"/>
      <c r="O1002" s="48"/>
      <c r="P1002" s="30"/>
      <c r="Q1002" s="48"/>
      <c r="R1002" s="48"/>
    </row>
    <row r="1003" spans="6:18" x14ac:dyDescent="0.3">
      <c r="F1003" s="48"/>
      <c r="G1003" s="48"/>
      <c r="H1003" s="48"/>
      <c r="J1003" s="48"/>
      <c r="L1003" s="48"/>
      <c r="O1003" s="48"/>
      <c r="P1003" s="30"/>
      <c r="Q1003" s="48"/>
      <c r="R1003" s="48"/>
    </row>
    <row r="1004" spans="6:18" x14ac:dyDescent="0.3">
      <c r="F1004" s="48"/>
      <c r="G1004" s="48"/>
      <c r="H1004" s="48"/>
      <c r="J1004" s="48"/>
      <c r="L1004" s="48"/>
      <c r="O1004" s="48"/>
      <c r="P1004" s="30"/>
      <c r="Q1004" s="48"/>
      <c r="R1004" s="48"/>
    </row>
    <row r="1005" spans="6:18" x14ac:dyDescent="0.3">
      <c r="F1005" s="48"/>
      <c r="G1005" s="48"/>
      <c r="H1005" s="48"/>
      <c r="J1005" s="48"/>
      <c r="L1005" s="48"/>
      <c r="O1005" s="48"/>
      <c r="P1005" s="30"/>
      <c r="Q1005" s="48"/>
      <c r="R1005" s="48"/>
    </row>
    <row r="1006" spans="6:18" x14ac:dyDescent="0.3">
      <c r="F1006" s="48"/>
      <c r="G1006" s="48"/>
      <c r="H1006" s="48"/>
      <c r="J1006" s="48"/>
      <c r="L1006" s="48"/>
      <c r="O1006" s="48"/>
      <c r="P1006" s="30"/>
      <c r="Q1006" s="48"/>
      <c r="R1006" s="48"/>
    </row>
    <row r="1031" spans="50:50" x14ac:dyDescent="0.3">
      <c r="AX1031" s="7"/>
    </row>
    <row r="1032" spans="50:50" x14ac:dyDescent="0.3">
      <c r="AX1032" s="7"/>
    </row>
    <row r="1033" spans="50:50" x14ac:dyDescent="0.3">
      <c r="AX1033" s="7"/>
    </row>
    <row r="1034" spans="50:50" x14ac:dyDescent="0.3">
      <c r="AX1034" s="7"/>
    </row>
  </sheetData>
  <sortState ref="AG1015:AG1534">
    <sortCondition ref="AG1534"/>
  </sortState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3073" r:id="rId4">
          <objectPr defaultSize="0" autoPict="0" r:id="rId5">
            <anchor moveWithCells="1" sizeWithCells="1">
              <from>
                <xdr:col>48</xdr:col>
                <xdr:colOff>556260</xdr:colOff>
                <xdr:row>18</xdr:row>
                <xdr:rowOff>228600</xdr:rowOff>
              </from>
              <to>
                <xdr:col>48</xdr:col>
                <xdr:colOff>1432560</xdr:colOff>
                <xdr:row>20</xdr:row>
                <xdr:rowOff>0</xdr:rowOff>
              </to>
            </anchor>
          </objectPr>
        </oleObject>
      </mc:Choice>
      <mc:Fallback>
        <oleObject progId="Equation.DSMT4" shapeId="307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4"/>
  <sheetViews>
    <sheetView tabSelected="1" zoomScale="70" zoomScaleNormal="70" workbookViewId="0">
      <selection activeCell="K37" sqref="K37"/>
    </sheetView>
  </sheetViews>
  <sheetFormatPr defaultRowHeight="14.4" x14ac:dyDescent="0.3"/>
  <cols>
    <col min="11" max="11" width="30.21875" customWidth="1"/>
    <col min="12" max="12" width="14.88671875" customWidth="1"/>
    <col min="27" max="27" width="8.88671875" style="48"/>
  </cols>
  <sheetData>
    <row r="1" spans="1:29" x14ac:dyDescent="0.3">
      <c r="A1" s="42" t="s">
        <v>73</v>
      </c>
      <c r="B1" s="9">
        <v>0.5</v>
      </c>
      <c r="C1" s="42" t="s">
        <v>74</v>
      </c>
      <c r="D1" s="9">
        <v>2.5</v>
      </c>
      <c r="E1" s="9"/>
      <c r="F1" s="9" t="s">
        <v>70</v>
      </c>
      <c r="G1" s="9">
        <v>0.09</v>
      </c>
      <c r="AA1" s="54"/>
    </row>
    <row r="2" spans="1:29" x14ac:dyDescent="0.3">
      <c r="A2" s="43" t="s">
        <v>19</v>
      </c>
      <c r="B2" s="9">
        <v>520</v>
      </c>
      <c r="C2" s="43" t="s">
        <v>19</v>
      </c>
      <c r="D2" s="9">
        <v>520</v>
      </c>
      <c r="E2" s="9"/>
      <c r="F2" s="9"/>
      <c r="G2" s="9"/>
      <c r="AA2" s="54"/>
    </row>
    <row r="3" spans="1:29" s="48" customFormat="1" x14ac:dyDescent="0.3">
      <c r="A3" s="62"/>
      <c r="B3" s="53"/>
      <c r="C3" s="62"/>
      <c r="D3" s="53"/>
      <c r="E3" s="53"/>
      <c r="F3" s="53"/>
      <c r="G3" s="53"/>
      <c r="AA3" s="53"/>
    </row>
    <row r="4" spans="1:29" s="48" customFormat="1" ht="20.399999999999999" x14ac:dyDescent="0.45">
      <c r="A4" s="12" t="s">
        <v>29</v>
      </c>
      <c r="B4" s="13" t="s">
        <v>25</v>
      </c>
      <c r="C4" s="12" t="s">
        <v>29</v>
      </c>
      <c r="D4" s="13" t="s">
        <v>25</v>
      </c>
      <c r="E4"/>
      <c r="F4" s="13" t="s">
        <v>56</v>
      </c>
      <c r="G4"/>
      <c r="H4" t="s">
        <v>34</v>
      </c>
      <c r="I4"/>
      <c r="J4"/>
      <c r="K4" t="s">
        <v>35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 s="57" t="s">
        <v>80</v>
      </c>
      <c r="AB4" t="s">
        <v>53</v>
      </c>
      <c r="AC4" s="48" t="s">
        <v>54</v>
      </c>
    </row>
    <row r="5" spans="1:29" s="48" customFormat="1" ht="20.399999999999999" x14ac:dyDescent="0.45">
      <c r="A5">
        <v>0.3099459822382275</v>
      </c>
      <c r="B5">
        <f>-LN(A5)/B$1</f>
        <v>2.3427144950616294</v>
      </c>
      <c r="C5">
        <v>0.5288552507095553</v>
      </c>
      <c r="D5">
        <f>-LN(C5)/D$1</f>
        <v>0.2548162050860554</v>
      </c>
      <c r="E5">
        <v>0</v>
      </c>
      <c r="F5">
        <f>IF(E5=0,D5,B5)</f>
        <v>0.2548162050860554</v>
      </c>
      <c r="G5"/>
      <c r="H5" s="10" t="s">
        <v>61</v>
      </c>
      <c r="I5" s="9">
        <f>AVERAGE(F5:F504)</f>
        <v>0.51895323693011652</v>
      </c>
      <c r="J5"/>
      <c r="K5" s="9" t="s">
        <v>71</v>
      </c>
      <c r="L5" s="9">
        <f>G1/B1+(1-G1)/D1</f>
        <v>0.54400000000000004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 s="48">
        <v>2.9308503829931067E-4</v>
      </c>
      <c r="AB5">
        <f>0.09*(1-EXP(-0.5*$AA5))+0.91*(1-EXP(-$D$1*$AA5))</f>
        <v>6.7971210736448402E-4</v>
      </c>
      <c r="AC5" s="48">
        <v>0</v>
      </c>
    </row>
    <row r="6" spans="1:29" ht="19.8" x14ac:dyDescent="0.35">
      <c r="A6">
        <v>0.68745994445631275</v>
      </c>
      <c r="B6" s="48">
        <f t="shared" ref="B6:B69" si="0">-LN(A6)/B$1</f>
        <v>0.74950342749548415</v>
      </c>
      <c r="C6">
        <v>0.53044221320230722</v>
      </c>
      <c r="D6" s="48">
        <f t="shared" ref="D6:D69" si="1">-LN(C6)/D$1</f>
        <v>0.25361770231676156</v>
      </c>
      <c r="E6">
        <v>0</v>
      </c>
      <c r="F6" s="48">
        <f t="shared" ref="F6:F69" si="2">IF(E6=0,D6,B6)</f>
        <v>0.25361770231676156</v>
      </c>
      <c r="H6" s="10" t="s">
        <v>21</v>
      </c>
      <c r="I6" s="9">
        <f>_xlfn.VAR.S(F5:F504)</f>
        <v>0.53445711364671189</v>
      </c>
      <c r="K6" s="9" t="s">
        <v>72</v>
      </c>
      <c r="L6" s="9">
        <f>2*(G1/(B1*B1)+(1-G1)/(D1*D1))-L5*L5</f>
        <v>0.71526400000000012</v>
      </c>
      <c r="AA6" s="48">
        <v>7.4534562521917983E-4</v>
      </c>
      <c r="AB6" s="48">
        <f t="shared" ref="AB6:AB69" si="3">0.09*(1-EXP(-0.5*$AA6))+0.91*(1-EXP(-$D$1*$AA6))</f>
        <v>1.7276167650975881E-3</v>
      </c>
      <c r="AC6" s="48">
        <f>1/520</f>
        <v>1.9230769230769232E-3</v>
      </c>
    </row>
    <row r="7" spans="1:29" ht="18" x14ac:dyDescent="0.35">
      <c r="A7">
        <v>0.24408703878902555</v>
      </c>
      <c r="B7" s="48">
        <f t="shared" si="0"/>
        <v>2.8204608018972404</v>
      </c>
      <c r="C7">
        <v>0.1498458815271462</v>
      </c>
      <c r="D7" s="48">
        <f t="shared" si="1"/>
        <v>0.75925918782672708</v>
      </c>
      <c r="E7">
        <v>0</v>
      </c>
      <c r="F7" s="48">
        <f t="shared" si="2"/>
        <v>0.75925918782672708</v>
      </c>
      <c r="H7" s="10" t="s">
        <v>22</v>
      </c>
      <c r="I7" s="9">
        <f>_xlfn.STDEV.S(F5:F504)</f>
        <v>0.73106573825252674</v>
      </c>
      <c r="K7" s="21" t="s">
        <v>69</v>
      </c>
      <c r="L7" s="9">
        <f>SQRT(L6)</f>
        <v>0.84573281832976077</v>
      </c>
      <c r="AA7" s="48">
        <v>1.5533525109362274E-3</v>
      </c>
      <c r="AB7" s="48">
        <f t="shared" si="3"/>
        <v>3.5968978649891705E-3</v>
      </c>
      <c r="AC7" s="48">
        <f>AC6+1/520</f>
        <v>3.8461538461538464E-3</v>
      </c>
    </row>
    <row r="8" spans="1:29" ht="18" x14ac:dyDescent="0.35">
      <c r="A8">
        <v>0.17410809656056397</v>
      </c>
      <c r="B8" s="48">
        <f t="shared" si="0"/>
        <v>3.4961578561184159</v>
      </c>
      <c r="C8">
        <v>0.8503372295297098</v>
      </c>
      <c r="D8" s="48">
        <f t="shared" si="1"/>
        <v>6.4848907022135222E-2</v>
      </c>
      <c r="E8">
        <v>0</v>
      </c>
      <c r="F8" s="48">
        <f t="shared" si="2"/>
        <v>6.4848907022135222E-2</v>
      </c>
      <c r="H8" s="10" t="s">
        <v>23</v>
      </c>
      <c r="I8" s="9">
        <f>+I7/I5</f>
        <v>1.4087314351812663</v>
      </c>
      <c r="K8" s="21" t="s">
        <v>62</v>
      </c>
      <c r="L8" s="9">
        <f>+L7/L5</f>
        <v>1.5546559160473543</v>
      </c>
      <c r="AA8" s="48">
        <v>1.8598424500749951E-3</v>
      </c>
      <c r="AB8" s="48">
        <f t="shared" si="3"/>
        <v>4.3049742391259582E-3</v>
      </c>
      <c r="AC8" s="48">
        <f t="shared" ref="AC8:AC71" si="4">AC7+1/520</f>
        <v>5.7692307692307696E-3</v>
      </c>
    </row>
    <row r="9" spans="1:29" ht="15" thickBot="1" x14ac:dyDescent="0.35">
      <c r="A9">
        <v>8.1698049867244479E-2</v>
      </c>
      <c r="B9" s="48">
        <f t="shared" si="0"/>
        <v>5.0094502936700627</v>
      </c>
      <c r="C9">
        <v>0.2793053987243263</v>
      </c>
      <c r="D9" s="48">
        <f t="shared" si="1"/>
        <v>0.51017979069432184</v>
      </c>
      <c r="E9">
        <v>1</v>
      </c>
      <c r="F9" s="48">
        <f t="shared" si="2"/>
        <v>5.0094502936700627</v>
      </c>
      <c r="AA9" s="48">
        <v>2.1052035986976548E-3</v>
      </c>
      <c r="AB9" s="48">
        <f t="shared" si="3"/>
        <v>4.871441423938954E-3</v>
      </c>
      <c r="AC9" s="48">
        <f t="shared" si="4"/>
        <v>7.6923076923076927E-3</v>
      </c>
    </row>
    <row r="10" spans="1:29" x14ac:dyDescent="0.3">
      <c r="A10">
        <v>0.27338480788598285</v>
      </c>
      <c r="B10" s="48">
        <f t="shared" si="0"/>
        <v>2.593749847176277</v>
      </c>
      <c r="C10">
        <v>0.2814722128971221</v>
      </c>
      <c r="D10" s="48">
        <f t="shared" si="1"/>
        <v>0.50708861884786605</v>
      </c>
      <c r="E10">
        <v>0</v>
      </c>
      <c r="F10" s="48">
        <f t="shared" si="2"/>
        <v>0.50708861884786605</v>
      </c>
      <c r="M10" s="51" t="s">
        <v>30</v>
      </c>
      <c r="N10" s="51" t="s">
        <v>32</v>
      </c>
      <c r="O10" s="51" t="s">
        <v>33</v>
      </c>
      <c r="AA10" s="48">
        <v>2.2524925628952357E-3</v>
      </c>
      <c r="AB10" s="48">
        <f t="shared" si="3"/>
        <v>5.2113243340327657E-3</v>
      </c>
      <c r="AC10" s="48">
        <f t="shared" si="4"/>
        <v>9.6153846153846159E-3</v>
      </c>
    </row>
    <row r="11" spans="1:29" x14ac:dyDescent="0.3">
      <c r="A11">
        <v>0.4328745384075442</v>
      </c>
      <c r="B11" s="48">
        <f t="shared" si="0"/>
        <v>1.67461468520268</v>
      </c>
      <c r="C11">
        <v>0.26648762474440746</v>
      </c>
      <c r="D11" s="48">
        <f t="shared" si="1"/>
        <v>0.5289709890742198</v>
      </c>
      <c r="E11">
        <v>0</v>
      </c>
      <c r="F11" s="48">
        <f t="shared" si="2"/>
        <v>0.5289709890742198</v>
      </c>
      <c r="M11" s="50">
        <v>2.9308503829931067E-4</v>
      </c>
      <c r="N11" s="50">
        <v>1</v>
      </c>
      <c r="O11" s="58">
        <v>2E-3</v>
      </c>
      <c r="AA11" s="48">
        <v>6.6965712356908636E-3</v>
      </c>
      <c r="AB11" s="48">
        <f t="shared" si="3"/>
        <v>1.5408724703451943E-2</v>
      </c>
      <c r="AC11" s="48">
        <f t="shared" si="4"/>
        <v>1.1538461538461539E-2</v>
      </c>
    </row>
    <row r="12" spans="1:29" x14ac:dyDescent="0.3">
      <c r="A12">
        <v>0.81655323953978087</v>
      </c>
      <c r="B12" s="48">
        <f t="shared" si="0"/>
        <v>0.40532632823417047</v>
      </c>
      <c r="C12">
        <v>0.26038392284920803</v>
      </c>
      <c r="D12" s="48">
        <f t="shared" si="1"/>
        <v>0.53823924430565717</v>
      </c>
      <c r="E12">
        <v>0</v>
      </c>
      <c r="F12" s="48">
        <f t="shared" si="2"/>
        <v>0.53823924430565717</v>
      </c>
      <c r="M12" s="50">
        <v>0.68830386747727612</v>
      </c>
      <c r="N12" s="50">
        <v>171</v>
      </c>
      <c r="O12" s="58">
        <v>0.34399999999999997</v>
      </c>
      <c r="AA12" s="48">
        <v>7.8900453145596648E-3</v>
      </c>
      <c r="AB12" s="48">
        <f t="shared" si="3"/>
        <v>1.8128332533856747E-2</v>
      </c>
      <c r="AC12" s="48">
        <f t="shared" si="4"/>
        <v>1.3461538461538462E-2</v>
      </c>
    </row>
    <row r="13" spans="1:29" x14ac:dyDescent="0.3">
      <c r="A13">
        <v>0.38145084994048889</v>
      </c>
      <c r="B13" s="48">
        <f t="shared" si="0"/>
        <v>1.9275465405303243</v>
      </c>
      <c r="C13">
        <v>0.16168706320383314</v>
      </c>
      <c r="D13" s="48">
        <f t="shared" si="1"/>
        <v>0.7288370082093476</v>
      </c>
      <c r="E13">
        <v>0</v>
      </c>
      <c r="F13" s="48">
        <f t="shared" si="2"/>
        <v>0.7288370082093476</v>
      </c>
      <c r="M13" s="50">
        <v>1.3763146499162531</v>
      </c>
      <c r="N13" s="50">
        <v>94</v>
      </c>
      <c r="O13" s="58">
        <v>0.53200000000000003</v>
      </c>
      <c r="AA13" s="48">
        <v>8.5380003486186622E-3</v>
      </c>
      <c r="AB13" s="48">
        <f t="shared" si="3"/>
        <v>1.9601506872353465E-2</v>
      </c>
      <c r="AC13" s="48">
        <f t="shared" si="4"/>
        <v>1.5384615384615385E-2</v>
      </c>
    </row>
    <row r="14" spans="1:29" x14ac:dyDescent="0.3">
      <c r="A14">
        <v>0.13229773857844782</v>
      </c>
      <c r="B14" s="48">
        <f t="shared" si="0"/>
        <v>4.0454006022814832</v>
      </c>
      <c r="C14">
        <v>0.11886959440900906</v>
      </c>
      <c r="D14" s="48">
        <f t="shared" si="1"/>
        <v>0.85189129282021414</v>
      </c>
      <c r="E14">
        <v>0</v>
      </c>
      <c r="F14" s="48">
        <f t="shared" si="2"/>
        <v>0.85189129282021414</v>
      </c>
      <c r="M14" s="50">
        <v>2.0643254323552296</v>
      </c>
      <c r="N14" s="50">
        <v>80</v>
      </c>
      <c r="O14" s="58">
        <v>0.69199999999999995</v>
      </c>
      <c r="AA14" s="48">
        <v>1.0575918708056544E-2</v>
      </c>
      <c r="AB14" s="48">
        <f t="shared" si="3"/>
        <v>2.4219586541566886E-2</v>
      </c>
      <c r="AC14" s="48">
        <f t="shared" si="4"/>
        <v>1.7307692307692309E-2</v>
      </c>
    </row>
    <row r="15" spans="1:29" x14ac:dyDescent="0.3">
      <c r="A15">
        <v>0.2631916257209998</v>
      </c>
      <c r="B15" s="48">
        <f t="shared" si="0"/>
        <v>2.669745794413211</v>
      </c>
      <c r="C15">
        <v>0.83391827143162323</v>
      </c>
      <c r="D15" s="48">
        <f t="shared" si="1"/>
        <v>7.2647950924257854E-2</v>
      </c>
      <c r="E15">
        <v>0</v>
      </c>
      <c r="F15" s="48">
        <f t="shared" si="2"/>
        <v>7.2647950924257854E-2</v>
      </c>
      <c r="M15" s="50">
        <v>2.7523362147942065</v>
      </c>
      <c r="N15" s="50">
        <v>39</v>
      </c>
      <c r="O15" s="58">
        <v>0.77</v>
      </c>
      <c r="AA15" s="48">
        <v>1.1065061984500735E-2</v>
      </c>
      <c r="AB15" s="48">
        <f t="shared" si="3"/>
        <v>2.5324581124602924E-2</v>
      </c>
      <c r="AC15" s="48">
        <f t="shared" si="4"/>
        <v>1.9230769230769232E-2</v>
      </c>
    </row>
    <row r="16" spans="1:29" x14ac:dyDescent="0.3">
      <c r="A16">
        <v>5.9572130497146519E-2</v>
      </c>
      <c r="B16" s="48">
        <f t="shared" si="0"/>
        <v>5.6411348467646922</v>
      </c>
      <c r="C16">
        <v>0.7194128238776818</v>
      </c>
      <c r="D16" s="48">
        <f t="shared" si="1"/>
        <v>0.13172796883337454</v>
      </c>
      <c r="E16">
        <v>1</v>
      </c>
      <c r="F16" s="48">
        <f t="shared" si="2"/>
        <v>5.6411348467646922</v>
      </c>
      <c r="M16" s="50">
        <v>3.4403469972331835</v>
      </c>
      <c r="N16" s="50">
        <v>38</v>
      </c>
      <c r="O16" s="58">
        <v>0.84599999999999997</v>
      </c>
      <c r="AA16" s="48">
        <v>1.3254710691565658E-2</v>
      </c>
      <c r="AB16" s="48">
        <f t="shared" si="3"/>
        <v>3.0254818846962864E-2</v>
      </c>
      <c r="AC16" s="48">
        <f t="shared" si="4"/>
        <v>2.1153846153846155E-2</v>
      </c>
    </row>
    <row r="17" spans="1:29" x14ac:dyDescent="0.3">
      <c r="A17">
        <v>0.58513138218329419</v>
      </c>
      <c r="B17" s="48">
        <f t="shared" si="0"/>
        <v>1.0718377440739848</v>
      </c>
      <c r="C17">
        <v>9.9642933439130832E-2</v>
      </c>
      <c r="D17" s="48">
        <f t="shared" si="1"/>
        <v>0.92246485945794099</v>
      </c>
      <c r="E17">
        <v>1</v>
      </c>
      <c r="F17" s="48">
        <f t="shared" si="2"/>
        <v>1.0718377440739848</v>
      </c>
      <c r="M17" s="50">
        <v>4.12835777967216</v>
      </c>
      <c r="N17" s="50">
        <v>26</v>
      </c>
      <c r="O17" s="58">
        <v>0.89800000000000002</v>
      </c>
      <c r="AA17" s="48">
        <v>1.3393540421452502E-2</v>
      </c>
      <c r="AB17" s="48">
        <f t="shared" si="3"/>
        <v>3.0566514982837502E-2</v>
      </c>
      <c r="AC17" s="48">
        <f t="shared" si="4"/>
        <v>2.3076923076923078E-2</v>
      </c>
    </row>
    <row r="18" spans="1:29" x14ac:dyDescent="0.3">
      <c r="A18">
        <v>0.31858272041993468</v>
      </c>
      <c r="B18" s="48">
        <f t="shared" si="0"/>
        <v>2.2877462378941709</v>
      </c>
      <c r="C18">
        <v>0.9634388256477554</v>
      </c>
      <c r="D18" s="48">
        <f t="shared" si="1"/>
        <v>1.4898513978584785E-2</v>
      </c>
      <c r="E18">
        <v>0</v>
      </c>
      <c r="F18" s="48">
        <f t="shared" si="2"/>
        <v>1.4898513978584785E-2</v>
      </c>
      <c r="M18" s="50">
        <v>4.816368562111137</v>
      </c>
      <c r="N18" s="50">
        <v>19</v>
      </c>
      <c r="O18" s="58">
        <v>0.93600000000000005</v>
      </c>
      <c r="AA18" s="48">
        <v>1.4898513978584785E-2</v>
      </c>
      <c r="AB18" s="48">
        <f t="shared" si="3"/>
        <v>3.3938610864261351E-2</v>
      </c>
      <c r="AC18" s="48">
        <f t="shared" si="4"/>
        <v>2.5000000000000001E-2</v>
      </c>
    </row>
    <row r="19" spans="1:29" x14ac:dyDescent="0.3">
      <c r="A19">
        <v>0.52540665913876772</v>
      </c>
      <c r="B19" s="48">
        <f t="shared" si="0"/>
        <v>1.2871654547877456</v>
      </c>
      <c r="C19">
        <v>0.51435895870845671</v>
      </c>
      <c r="D19" s="48">
        <f t="shared" si="1"/>
        <v>0.26593355760923404</v>
      </c>
      <c r="E19">
        <v>0</v>
      </c>
      <c r="F19" s="48">
        <f t="shared" si="2"/>
        <v>0.26593355760923404</v>
      </c>
      <c r="M19" s="50">
        <v>5.5043793445501139</v>
      </c>
      <c r="N19" s="50">
        <v>7</v>
      </c>
      <c r="O19" s="58">
        <v>0.95</v>
      </c>
      <c r="AA19" s="48">
        <v>1.5139328954409888E-2</v>
      </c>
      <c r="AB19" s="48">
        <f t="shared" si="3"/>
        <v>3.4477031494230294E-2</v>
      </c>
      <c r="AC19" s="48">
        <f t="shared" si="4"/>
        <v>2.6923076923076925E-2</v>
      </c>
    </row>
    <row r="20" spans="1:29" x14ac:dyDescent="0.3">
      <c r="A20">
        <v>0.17133091219824823</v>
      </c>
      <c r="B20" s="48">
        <f t="shared" si="0"/>
        <v>3.5283168668671121</v>
      </c>
      <c r="C20">
        <v>0.46769615771965695</v>
      </c>
      <c r="D20" s="48">
        <f t="shared" si="1"/>
        <v>0.30397457182038867</v>
      </c>
      <c r="E20">
        <v>0</v>
      </c>
      <c r="F20" s="48">
        <f t="shared" si="2"/>
        <v>0.30397457182038867</v>
      </c>
      <c r="M20" s="50">
        <v>6.1923901269890909</v>
      </c>
      <c r="N20" s="50">
        <v>8</v>
      </c>
      <c r="O20" s="58">
        <v>0.96599999999999997</v>
      </c>
      <c r="AA20" s="48">
        <v>1.6142169802761223E-2</v>
      </c>
      <c r="AB20" s="48">
        <f t="shared" si="3"/>
        <v>3.6715783438880864E-2</v>
      </c>
      <c r="AC20" s="48">
        <f t="shared" si="4"/>
        <v>2.8846153846153848E-2</v>
      </c>
    </row>
    <row r="21" spans="1:29" x14ac:dyDescent="0.3">
      <c r="A21">
        <v>0.47090060121463667</v>
      </c>
      <c r="B21" s="48">
        <f t="shared" si="0"/>
        <v>1.5062164899963548</v>
      </c>
      <c r="C21">
        <v>0.19104586931974243</v>
      </c>
      <c r="D21" s="48">
        <f t="shared" si="1"/>
        <v>0.66209669050449582</v>
      </c>
      <c r="E21">
        <v>0</v>
      </c>
      <c r="F21" s="48">
        <f t="shared" si="2"/>
        <v>0.66209669050449582</v>
      </c>
      <c r="M21" s="50">
        <v>6.8804009094280678</v>
      </c>
      <c r="N21" s="50">
        <v>3</v>
      </c>
      <c r="O21" s="58">
        <v>0.97199999999999998</v>
      </c>
      <c r="AA21" s="48">
        <v>1.6383734897590881E-2</v>
      </c>
      <c r="AB21" s="48">
        <f t="shared" si="3"/>
        <v>3.7254230862767315E-2</v>
      </c>
      <c r="AC21" s="48">
        <f t="shared" si="4"/>
        <v>3.0769230769230771E-2</v>
      </c>
    </row>
    <row r="22" spans="1:29" x14ac:dyDescent="0.3">
      <c r="A22">
        <v>0.25006866664632099</v>
      </c>
      <c r="B22" s="48">
        <f t="shared" si="0"/>
        <v>2.7720394644971349</v>
      </c>
      <c r="C22">
        <v>0.56514175847651604</v>
      </c>
      <c r="D22" s="48">
        <f t="shared" si="1"/>
        <v>0.22827147173895654</v>
      </c>
      <c r="E22">
        <v>0</v>
      </c>
      <c r="F22" s="48">
        <f t="shared" si="2"/>
        <v>0.22827147173895654</v>
      </c>
      <c r="M22" s="50">
        <v>7.5684116918670448</v>
      </c>
      <c r="N22" s="50">
        <v>2</v>
      </c>
      <c r="O22" s="58">
        <v>0.97599999999999998</v>
      </c>
      <c r="AA22" s="48">
        <v>1.7160273498971472E-2</v>
      </c>
      <c r="AB22" s="48">
        <f t="shared" si="3"/>
        <v>3.8982965743914175E-2</v>
      </c>
      <c r="AC22" s="48">
        <f t="shared" si="4"/>
        <v>3.2692307692307694E-2</v>
      </c>
    </row>
    <row r="23" spans="1:29" x14ac:dyDescent="0.3">
      <c r="A23">
        <v>0.20853297524948883</v>
      </c>
      <c r="B23" s="48">
        <f t="shared" si="0"/>
        <v>3.1353161911492111</v>
      </c>
      <c r="C23">
        <v>0.42710654011658072</v>
      </c>
      <c r="D23" s="48">
        <f t="shared" si="1"/>
        <v>0.34028871536233196</v>
      </c>
      <c r="E23">
        <v>0</v>
      </c>
      <c r="F23" s="48">
        <f t="shared" si="2"/>
        <v>0.34028871536233196</v>
      </c>
      <c r="M23" s="50">
        <v>8.2564224743060208</v>
      </c>
      <c r="N23" s="50">
        <v>3</v>
      </c>
      <c r="O23" s="58">
        <v>0.98199999999999998</v>
      </c>
      <c r="AA23" s="48">
        <v>1.8283188709907229E-2</v>
      </c>
      <c r="AB23" s="48">
        <f t="shared" si="3"/>
        <v>4.1476973395750148E-2</v>
      </c>
      <c r="AC23" s="48">
        <f t="shared" si="4"/>
        <v>3.4615384615384617E-2</v>
      </c>
    </row>
    <row r="24" spans="1:29" x14ac:dyDescent="0.3">
      <c r="A24">
        <v>0.95654164250618001</v>
      </c>
      <c r="B24" s="48">
        <f t="shared" si="0"/>
        <v>8.8861909425352159E-2</v>
      </c>
      <c r="C24">
        <v>0.53849909970397047</v>
      </c>
      <c r="D24" s="48">
        <f t="shared" si="1"/>
        <v>0.2475877816984054</v>
      </c>
      <c r="E24">
        <v>0</v>
      </c>
      <c r="F24" s="48">
        <f t="shared" si="2"/>
        <v>0.2475877816984054</v>
      </c>
      <c r="M24" s="50">
        <v>8.9444332567449987</v>
      </c>
      <c r="N24" s="50">
        <v>2</v>
      </c>
      <c r="O24" s="58">
        <v>0.98599999999999999</v>
      </c>
      <c r="AA24" s="48">
        <v>2.1040007495265016E-2</v>
      </c>
      <c r="AB24" s="48">
        <f t="shared" si="3"/>
        <v>4.7570763026994423E-2</v>
      </c>
      <c r="AC24" s="48">
        <f t="shared" si="4"/>
        <v>3.653846153846154E-2</v>
      </c>
    </row>
    <row r="25" spans="1:29" x14ac:dyDescent="0.3">
      <c r="A25">
        <v>0.80877101962340159</v>
      </c>
      <c r="B25" s="48">
        <f t="shared" si="0"/>
        <v>0.42447888648798587</v>
      </c>
      <c r="C25">
        <v>0.66289254432813505</v>
      </c>
      <c r="D25" s="48">
        <f t="shared" si="1"/>
        <v>0.16445695074067612</v>
      </c>
      <c r="E25">
        <v>0</v>
      </c>
      <c r="F25" s="48">
        <f t="shared" si="2"/>
        <v>0.16445695074067612</v>
      </c>
      <c r="M25" s="50">
        <v>9.6324440391839747</v>
      </c>
      <c r="N25" s="50">
        <v>1</v>
      </c>
      <c r="O25" s="58">
        <v>0.98799999999999999</v>
      </c>
      <c r="AA25" s="48">
        <v>2.267742537269752E-2</v>
      </c>
      <c r="AB25" s="48">
        <f t="shared" si="3"/>
        <v>5.1170670041769784E-2</v>
      </c>
      <c r="AC25" s="48">
        <f t="shared" si="4"/>
        <v>3.8461538461538464E-2</v>
      </c>
    </row>
    <row r="26" spans="1:29" x14ac:dyDescent="0.3">
      <c r="A26">
        <v>0.5646839808343761</v>
      </c>
      <c r="B26" s="48">
        <f t="shared" si="0"/>
        <v>1.1429780605473352</v>
      </c>
      <c r="C26">
        <v>0.76302377391888176</v>
      </c>
      <c r="D26" s="48">
        <f t="shared" si="1"/>
        <v>0.10818643588195018</v>
      </c>
      <c r="E26">
        <v>0</v>
      </c>
      <c r="F26" s="48">
        <f t="shared" si="2"/>
        <v>0.10818643588195018</v>
      </c>
      <c r="M26" s="50">
        <v>10.320454821622953</v>
      </c>
      <c r="N26" s="50">
        <v>2</v>
      </c>
      <c r="O26" s="58">
        <v>0.99199999999999999</v>
      </c>
      <c r="AA26" s="48">
        <v>2.5725083865911429E-2</v>
      </c>
      <c r="AB26" s="48">
        <f t="shared" si="3"/>
        <v>5.7832548402770578E-2</v>
      </c>
      <c r="AC26" s="48">
        <f t="shared" si="4"/>
        <v>4.0384615384615387E-2</v>
      </c>
    </row>
    <row r="27" spans="1:29" x14ac:dyDescent="0.3">
      <c r="A27">
        <v>5.5787835322122871E-2</v>
      </c>
      <c r="B27" s="48">
        <f t="shared" si="0"/>
        <v>5.7723988766825771</v>
      </c>
      <c r="C27">
        <v>0.99536118655964845</v>
      </c>
      <c r="D27" s="48">
        <f t="shared" si="1"/>
        <v>1.8598424500749951E-3</v>
      </c>
      <c r="E27">
        <v>0</v>
      </c>
      <c r="F27" s="48">
        <f t="shared" si="2"/>
        <v>1.8598424500749951E-3</v>
      </c>
      <c r="M27" s="50">
        <v>11.008465604061929</v>
      </c>
      <c r="N27" s="50">
        <v>2</v>
      </c>
      <c r="O27" s="58">
        <v>0.996</v>
      </c>
      <c r="AA27" s="48">
        <v>2.6154918323333682E-2</v>
      </c>
      <c r="AB27" s="48">
        <f t="shared" si="3"/>
        <v>5.8768112539963675E-2</v>
      </c>
      <c r="AC27" s="48">
        <f t="shared" si="4"/>
        <v>4.230769230769231E-2</v>
      </c>
    </row>
    <row r="28" spans="1:29" x14ac:dyDescent="0.3">
      <c r="A28">
        <v>0.71553697317423015</v>
      </c>
      <c r="B28" s="48">
        <f t="shared" si="0"/>
        <v>0.6694440134472206</v>
      </c>
      <c r="C28">
        <v>0.34244819483016448</v>
      </c>
      <c r="D28" s="48">
        <f t="shared" si="1"/>
        <v>0.42865395547620705</v>
      </c>
      <c r="E28">
        <v>0</v>
      </c>
      <c r="F28" s="48">
        <f t="shared" si="2"/>
        <v>0.42865395547620705</v>
      </c>
      <c r="M28" s="50">
        <v>11.696476386500905</v>
      </c>
      <c r="N28" s="50">
        <v>0</v>
      </c>
      <c r="O28" s="58">
        <v>0.996</v>
      </c>
      <c r="AA28" s="48">
        <v>2.7211928970228876E-2</v>
      </c>
      <c r="AB28" s="48">
        <f t="shared" si="3"/>
        <v>6.1064566962774791E-2</v>
      </c>
      <c r="AC28" s="48">
        <f t="shared" si="4"/>
        <v>4.4230769230769233E-2</v>
      </c>
    </row>
    <row r="29" spans="1:29" x14ac:dyDescent="0.3">
      <c r="A29">
        <v>0.60808130130924409</v>
      </c>
      <c r="B29" s="48">
        <f t="shared" si="0"/>
        <v>0.99489337339393602</v>
      </c>
      <c r="C29">
        <v>0.74266792809839166</v>
      </c>
      <c r="D29" s="48">
        <f t="shared" si="1"/>
        <v>0.11900250723513169</v>
      </c>
      <c r="E29">
        <v>0</v>
      </c>
      <c r="F29" s="48">
        <f t="shared" si="2"/>
        <v>0.11900250723513169</v>
      </c>
      <c r="M29" s="50">
        <v>12.384487168939883</v>
      </c>
      <c r="N29" s="50">
        <v>1</v>
      </c>
      <c r="O29" s="58">
        <v>0.998</v>
      </c>
      <c r="AA29" s="48">
        <v>2.9255556917220239E-2</v>
      </c>
      <c r="AB29" s="48">
        <f t="shared" si="3"/>
        <v>6.5487648716588201E-2</v>
      </c>
      <c r="AC29" s="48">
        <f t="shared" si="4"/>
        <v>4.6153846153846156E-2</v>
      </c>
    </row>
    <row r="30" spans="1:29" x14ac:dyDescent="0.3">
      <c r="A30">
        <v>2.1973326822717978E-3</v>
      </c>
      <c r="B30" s="48">
        <f t="shared" si="0"/>
        <v>12.241022142678657</v>
      </c>
      <c r="C30">
        <v>0.99612414929654836</v>
      </c>
      <c r="D30" s="48">
        <f t="shared" si="1"/>
        <v>1.5533525109362274E-3</v>
      </c>
      <c r="E30">
        <v>0</v>
      </c>
      <c r="F30" s="48">
        <f t="shared" si="2"/>
        <v>1.5533525109362274E-3</v>
      </c>
      <c r="M30" s="50">
        <v>13.072497951378859</v>
      </c>
      <c r="N30" s="50">
        <v>0</v>
      </c>
      <c r="O30" s="58">
        <v>0.998</v>
      </c>
      <c r="AA30" s="48">
        <v>2.9452610963276511E-2</v>
      </c>
      <c r="AB30" s="48">
        <f t="shared" si="3"/>
        <v>6.591296460577481E-2</v>
      </c>
      <c r="AC30" s="48">
        <f t="shared" si="4"/>
        <v>4.807692307692308E-2</v>
      </c>
    </row>
    <row r="31" spans="1:29" x14ac:dyDescent="0.3">
      <c r="A31">
        <v>4.3397320474868009E-2</v>
      </c>
      <c r="B31" s="48">
        <f t="shared" si="0"/>
        <v>6.2747151599843951</v>
      </c>
      <c r="C31">
        <v>3.7018951994384597E-2</v>
      </c>
      <c r="D31" s="48">
        <f t="shared" si="1"/>
        <v>1.3185301125645335</v>
      </c>
      <c r="E31">
        <v>0</v>
      </c>
      <c r="F31" s="48">
        <f t="shared" si="2"/>
        <v>1.3185301125645335</v>
      </c>
      <c r="M31" s="50">
        <v>13.760508733817836</v>
      </c>
      <c r="N31" s="50">
        <v>0</v>
      </c>
      <c r="O31" s="58">
        <v>0.998</v>
      </c>
      <c r="AA31" s="48">
        <v>3.0900647824064466E-2</v>
      </c>
      <c r="AB31" s="48">
        <f t="shared" si="3"/>
        <v>6.9032053264943702E-2</v>
      </c>
      <c r="AC31" s="48">
        <f t="shared" si="4"/>
        <v>0.05</v>
      </c>
    </row>
    <row r="32" spans="1:29" x14ac:dyDescent="0.3">
      <c r="A32">
        <v>0.43208105716116824</v>
      </c>
      <c r="B32" s="48">
        <f t="shared" si="0"/>
        <v>1.6782841520424987</v>
      </c>
      <c r="C32">
        <v>0.51982177190466017</v>
      </c>
      <c r="D32" s="48">
        <f t="shared" si="1"/>
        <v>0.26170770899792267</v>
      </c>
      <c r="E32">
        <v>0</v>
      </c>
      <c r="F32" s="48">
        <f t="shared" si="2"/>
        <v>0.26170770899792267</v>
      </c>
      <c r="M32" s="50">
        <v>14.448519516256813</v>
      </c>
      <c r="N32" s="50">
        <v>0</v>
      </c>
      <c r="O32" s="58">
        <v>0.998</v>
      </c>
      <c r="AA32" s="48">
        <v>3.0979782617253197E-2</v>
      </c>
      <c r="AB32" s="48">
        <f t="shared" si="3"/>
        <v>6.9202190726242604E-2</v>
      </c>
      <c r="AC32" s="48">
        <f t="shared" si="4"/>
        <v>5.1923076923076926E-2</v>
      </c>
    </row>
    <row r="33" spans="1:29" x14ac:dyDescent="0.3">
      <c r="A33">
        <v>0.67986083559678945</v>
      </c>
      <c r="B33" s="48">
        <f t="shared" si="0"/>
        <v>0.77173431058101993</v>
      </c>
      <c r="C33">
        <v>0.72682882168034912</v>
      </c>
      <c r="D33" s="48">
        <f t="shared" si="1"/>
        <v>0.12762571506390863</v>
      </c>
      <c r="E33">
        <v>0</v>
      </c>
      <c r="F33" s="48">
        <f t="shared" si="2"/>
        <v>0.12762571506390863</v>
      </c>
      <c r="M33" s="50">
        <v>15.13653029869579</v>
      </c>
      <c r="N33" s="50">
        <v>0</v>
      </c>
      <c r="O33" s="58">
        <v>0.998</v>
      </c>
      <c r="AA33" s="48">
        <v>3.1032547845044646E-2</v>
      </c>
      <c r="AB33" s="48">
        <f t="shared" si="3"/>
        <v>6.9315616008793698E-2</v>
      </c>
      <c r="AC33" s="48">
        <f t="shared" si="4"/>
        <v>5.3846153846153849E-2</v>
      </c>
    </row>
    <row r="34" spans="1:29" ht="15" thickBot="1" x14ac:dyDescent="0.35">
      <c r="A34">
        <v>0.34308908352916045</v>
      </c>
      <c r="B34" s="48">
        <f t="shared" si="0"/>
        <v>2.1395302935867271</v>
      </c>
      <c r="C34">
        <v>0.22321237830744348</v>
      </c>
      <c r="D34" s="48">
        <f t="shared" si="1"/>
        <v>0.59985263665842292</v>
      </c>
      <c r="E34">
        <v>0</v>
      </c>
      <c r="F34" s="48">
        <f t="shared" si="2"/>
        <v>0.59985263665842292</v>
      </c>
      <c r="M34" s="3" t="s">
        <v>31</v>
      </c>
      <c r="N34" s="3">
        <v>1</v>
      </c>
      <c r="O34" s="59">
        <v>1</v>
      </c>
      <c r="AA34" s="48">
        <v>3.1283277774241232E-2</v>
      </c>
      <c r="AB34" s="48">
        <f t="shared" si="3"/>
        <v>6.985438947158891E-2</v>
      </c>
      <c r="AC34" s="48">
        <f t="shared" si="4"/>
        <v>5.5769230769230772E-2</v>
      </c>
    </row>
    <row r="35" spans="1:29" x14ac:dyDescent="0.3">
      <c r="A35">
        <v>0.69005401776177255</v>
      </c>
      <c r="B35" s="48">
        <f t="shared" si="0"/>
        <v>0.74197079568760849</v>
      </c>
      <c r="C35">
        <v>0.63136692403942996</v>
      </c>
      <c r="D35" s="48">
        <f t="shared" si="1"/>
        <v>0.18394723573749805</v>
      </c>
      <c r="E35">
        <v>0</v>
      </c>
      <c r="F35" s="48">
        <f t="shared" si="2"/>
        <v>0.18394723573749805</v>
      </c>
      <c r="M35" s="2"/>
      <c r="N35" s="2"/>
      <c r="O35" s="17"/>
      <c r="AA35" s="48">
        <v>3.1970290758558562E-2</v>
      </c>
      <c r="AB35" s="48">
        <f t="shared" si="3"/>
        <v>7.1328955889312318E-2</v>
      </c>
      <c r="AC35" s="48">
        <f t="shared" si="4"/>
        <v>5.7692307692307696E-2</v>
      </c>
    </row>
    <row r="36" spans="1:29" x14ac:dyDescent="0.3">
      <c r="A36">
        <v>0.4706869716483047</v>
      </c>
      <c r="B36" s="48">
        <f t="shared" si="0"/>
        <v>1.5071240192635391</v>
      </c>
      <c r="C36">
        <v>0.46653645435956909</v>
      </c>
      <c r="D36" s="48">
        <f t="shared" si="1"/>
        <v>0.30496764694173989</v>
      </c>
      <c r="E36">
        <v>0</v>
      </c>
      <c r="F36" s="48">
        <f t="shared" si="2"/>
        <v>0.30496764694173989</v>
      </c>
      <c r="M36" s="2"/>
      <c r="N36" s="2"/>
      <c r="O36" s="17"/>
      <c r="AA36" s="48">
        <v>3.2234841032752065E-2</v>
      </c>
      <c r="AB36" s="48">
        <f t="shared" si="3"/>
        <v>7.1896107962834827E-2</v>
      </c>
      <c r="AC36" s="48">
        <f t="shared" si="4"/>
        <v>5.9615384615384619E-2</v>
      </c>
    </row>
    <row r="37" spans="1:29" x14ac:dyDescent="0.3">
      <c r="A37">
        <v>0.66951506088442636</v>
      </c>
      <c r="B37" s="48">
        <f t="shared" si="0"/>
        <v>0.80240323676820902</v>
      </c>
      <c r="C37">
        <v>2.7741325113681447E-2</v>
      </c>
      <c r="D37" s="48">
        <f t="shared" si="1"/>
        <v>1.433932838471162</v>
      </c>
      <c r="E37">
        <v>0</v>
      </c>
      <c r="F37" s="48">
        <f t="shared" si="2"/>
        <v>1.433932838471162</v>
      </c>
      <c r="M37" s="2"/>
      <c r="N37" s="2"/>
      <c r="O37" s="17"/>
      <c r="AA37" s="48">
        <v>3.2711472891081006E-2</v>
      </c>
      <c r="AB37" s="48">
        <f t="shared" si="3"/>
        <v>7.2916997329715516E-2</v>
      </c>
      <c r="AC37" s="48">
        <f t="shared" si="4"/>
        <v>6.1538461538461542E-2</v>
      </c>
    </row>
    <row r="38" spans="1:29" x14ac:dyDescent="0.3">
      <c r="A38">
        <v>0.93478194524979397</v>
      </c>
      <c r="B38" s="48">
        <f t="shared" si="0"/>
        <v>0.13488398105712596</v>
      </c>
      <c r="C38">
        <v>0.90691854609820854</v>
      </c>
      <c r="D38" s="48">
        <f t="shared" si="1"/>
        <v>3.9081055498080754E-2</v>
      </c>
      <c r="E38">
        <v>1</v>
      </c>
      <c r="F38" s="48">
        <f t="shared" si="2"/>
        <v>0.13488398105712596</v>
      </c>
      <c r="M38" s="2"/>
      <c r="N38" s="2"/>
      <c r="O38" s="17"/>
      <c r="AA38" s="48">
        <v>3.2896983213417587E-2</v>
      </c>
      <c r="AB38" s="48">
        <f t="shared" si="3"/>
        <v>7.3314015297491472E-2</v>
      </c>
      <c r="AC38" s="48">
        <f t="shared" si="4"/>
        <v>6.3461538461538458E-2</v>
      </c>
    </row>
    <row r="39" spans="1:29" x14ac:dyDescent="0.3">
      <c r="A39">
        <v>0.60228278450880457</v>
      </c>
      <c r="B39" s="48">
        <f t="shared" si="0"/>
        <v>1.014056404516873</v>
      </c>
      <c r="C39">
        <v>0.79152806176946322</v>
      </c>
      <c r="D39" s="48">
        <f t="shared" si="1"/>
        <v>9.3515978551970594E-2</v>
      </c>
      <c r="E39">
        <v>0</v>
      </c>
      <c r="F39" s="48">
        <f t="shared" si="2"/>
        <v>9.3515978551970594E-2</v>
      </c>
      <c r="M39" s="2"/>
      <c r="N39" s="2"/>
      <c r="O39" s="17"/>
      <c r="AA39" s="48">
        <v>3.3560223292414801E-2</v>
      </c>
      <c r="AB39" s="48">
        <f t="shared" si="3"/>
        <v>7.4731961511681363E-2</v>
      </c>
      <c r="AC39" s="48">
        <f t="shared" si="4"/>
        <v>6.5384615384615374E-2</v>
      </c>
    </row>
    <row r="40" spans="1:29" x14ac:dyDescent="0.3">
      <c r="A40">
        <v>0.56486709189123208</v>
      </c>
      <c r="B40" s="48">
        <f t="shared" si="0"/>
        <v>1.1423296221973342</v>
      </c>
      <c r="C40">
        <v>0.44019898068178348</v>
      </c>
      <c r="D40" s="48">
        <f t="shared" si="1"/>
        <v>0.32821137018889229</v>
      </c>
      <c r="E40">
        <v>0</v>
      </c>
      <c r="F40" s="48">
        <f t="shared" si="2"/>
        <v>0.32821137018889229</v>
      </c>
      <c r="M40" s="2"/>
      <c r="N40" s="2"/>
      <c r="O40" s="17"/>
      <c r="AA40" s="48">
        <v>3.447730432080489E-2</v>
      </c>
      <c r="AB40" s="48">
        <f t="shared" si="3"/>
        <v>7.6688791350345578E-2</v>
      </c>
      <c r="AC40" s="48">
        <f t="shared" si="4"/>
        <v>6.7307692307692291E-2</v>
      </c>
    </row>
    <row r="41" spans="1:29" x14ac:dyDescent="0.3">
      <c r="A41">
        <v>0.21665089877010407</v>
      </c>
      <c r="B41" s="48">
        <f t="shared" si="0"/>
        <v>3.058935964631996</v>
      </c>
      <c r="C41">
        <v>0.48057496871852778</v>
      </c>
      <c r="D41" s="48">
        <f t="shared" si="1"/>
        <v>0.29310881617398976</v>
      </c>
      <c r="E41">
        <v>0</v>
      </c>
      <c r="F41" s="48">
        <f t="shared" si="2"/>
        <v>0.29310881617398976</v>
      </c>
      <c r="M41" s="2"/>
      <c r="N41" s="2"/>
      <c r="O41" s="17"/>
      <c r="AA41" s="48">
        <v>3.6344534546238087E-2</v>
      </c>
      <c r="AB41" s="48">
        <f t="shared" si="3"/>
        <v>8.0659400205988968E-2</v>
      </c>
      <c r="AC41" s="48">
        <f t="shared" si="4"/>
        <v>6.9230769230769207E-2</v>
      </c>
    </row>
    <row r="42" spans="1:29" ht="15" thickBot="1" x14ac:dyDescent="0.35">
      <c r="A42">
        <v>0.83736686300241092</v>
      </c>
      <c r="B42" s="48">
        <f t="shared" si="0"/>
        <v>0.35498599493854749</v>
      </c>
      <c r="C42">
        <v>0.21814630573442792</v>
      </c>
      <c r="D42" s="48">
        <f t="shared" si="1"/>
        <v>0.60903572563042618</v>
      </c>
      <c r="E42">
        <v>0</v>
      </c>
      <c r="F42" s="48">
        <f t="shared" si="2"/>
        <v>0.60903572563042618</v>
      </c>
      <c r="M42" s="3"/>
      <c r="N42" s="3"/>
      <c r="O42" s="18"/>
      <c r="AA42" s="48">
        <v>3.8314552767352517E-2</v>
      </c>
      <c r="AB42" s="48">
        <f t="shared" si="3"/>
        <v>8.4828872740915509E-2</v>
      </c>
      <c r="AC42" s="48">
        <f t="shared" si="4"/>
        <v>7.1153846153846123E-2</v>
      </c>
    </row>
    <row r="43" spans="1:29" x14ac:dyDescent="0.3">
      <c r="A43">
        <v>0.16260261848811305</v>
      </c>
      <c r="B43" s="48">
        <f t="shared" si="0"/>
        <v>3.6328919562703175</v>
      </c>
      <c r="C43">
        <v>0.47578356273079625</v>
      </c>
      <c r="D43" s="48">
        <f t="shared" si="1"/>
        <v>0.29711689132142466</v>
      </c>
      <c r="E43">
        <v>0</v>
      </c>
      <c r="F43" s="48">
        <f t="shared" si="2"/>
        <v>0.29711689132142466</v>
      </c>
      <c r="AA43" s="48">
        <v>3.9229146306362331E-2</v>
      </c>
      <c r="AB43" s="48">
        <f t="shared" si="3"/>
        <v>8.6757724639930187E-2</v>
      </c>
      <c r="AC43" s="48">
        <f t="shared" si="4"/>
        <v>7.3076923076923039E-2</v>
      </c>
    </row>
    <row r="44" spans="1:29" x14ac:dyDescent="0.3">
      <c r="A44">
        <v>0.37800225836970125</v>
      </c>
      <c r="B44" s="48">
        <f t="shared" si="0"/>
        <v>1.9457102177147552</v>
      </c>
      <c r="C44">
        <v>0.65254676961577196</v>
      </c>
      <c r="D44" s="48">
        <f t="shared" si="1"/>
        <v>0.17074898591277549</v>
      </c>
      <c r="E44">
        <v>0</v>
      </c>
      <c r="F44" s="48">
        <f t="shared" si="2"/>
        <v>0.17074898591277549</v>
      </c>
      <c r="AA44" s="48">
        <v>3.9700709424117034E-2</v>
      </c>
      <c r="AB44" s="48">
        <f t="shared" si="3"/>
        <v>8.7750544881731646E-2</v>
      </c>
      <c r="AC44" s="48">
        <f t="shared" si="4"/>
        <v>7.4999999999999956E-2</v>
      </c>
    </row>
    <row r="45" spans="1:29" x14ac:dyDescent="0.3">
      <c r="A45">
        <v>0.39811395611438338</v>
      </c>
      <c r="B45" s="48">
        <f t="shared" si="0"/>
        <v>1.8420339855691101</v>
      </c>
      <c r="C45">
        <v>0.69081698049867246</v>
      </c>
      <c r="D45" s="48">
        <f t="shared" si="1"/>
        <v>0.14795214083718775</v>
      </c>
      <c r="E45">
        <v>0</v>
      </c>
      <c r="F45" s="48">
        <f t="shared" si="2"/>
        <v>0.14795214083718775</v>
      </c>
      <c r="AA45" s="48">
        <v>4.0767142737237597E-2</v>
      </c>
      <c r="AB45" s="48">
        <f t="shared" si="3"/>
        <v>8.9991554270328233E-2</v>
      </c>
      <c r="AC45" s="48">
        <f t="shared" si="4"/>
        <v>7.6923076923076872E-2</v>
      </c>
    </row>
    <row r="46" spans="1:29" x14ac:dyDescent="0.3">
      <c r="A46">
        <v>0.11975463118381298</v>
      </c>
      <c r="B46" s="48">
        <f t="shared" si="0"/>
        <v>4.2446207393402604</v>
      </c>
      <c r="C46">
        <v>0.11804559465315714</v>
      </c>
      <c r="D46" s="48">
        <f t="shared" si="1"/>
        <v>0.85467373351287956</v>
      </c>
      <c r="E46">
        <v>0</v>
      </c>
      <c r="F46" s="48">
        <f t="shared" si="2"/>
        <v>0.85467373351287956</v>
      </c>
      <c r="AA46" s="48">
        <v>4.0807696293312275E-2</v>
      </c>
      <c r="AB46" s="48">
        <f t="shared" si="3"/>
        <v>9.0076657871462226E-2</v>
      </c>
      <c r="AC46" s="48">
        <f t="shared" si="4"/>
        <v>7.8846153846153788E-2</v>
      </c>
    </row>
    <row r="47" spans="1:29" x14ac:dyDescent="0.3">
      <c r="A47">
        <v>0.76662495803704944</v>
      </c>
      <c r="B47" s="48">
        <f t="shared" si="0"/>
        <v>0.53151513954649787</v>
      </c>
      <c r="C47">
        <v>0.96740623187963504</v>
      </c>
      <c r="D47" s="48">
        <f t="shared" si="1"/>
        <v>1.3254710691565658E-2</v>
      </c>
      <c r="E47">
        <v>0</v>
      </c>
      <c r="F47" s="48">
        <f t="shared" si="2"/>
        <v>1.3254710691565658E-2</v>
      </c>
      <c r="AA47" s="48">
        <v>4.0861774097835778E-2</v>
      </c>
      <c r="AB47" s="48">
        <f t="shared" si="3"/>
        <v>9.0190129565260832E-2</v>
      </c>
      <c r="AC47" s="48">
        <f t="shared" si="4"/>
        <v>8.0769230769230704E-2</v>
      </c>
    </row>
    <row r="48" spans="1:29" x14ac:dyDescent="0.3">
      <c r="A48">
        <v>0.41743217261268961</v>
      </c>
      <c r="B48" s="48">
        <f t="shared" si="0"/>
        <v>1.747266417394685</v>
      </c>
      <c r="C48">
        <v>0.25431073946348459</v>
      </c>
      <c r="D48" s="48">
        <f t="shared" si="1"/>
        <v>0.54767935038927085</v>
      </c>
      <c r="E48">
        <v>0</v>
      </c>
      <c r="F48" s="48">
        <f t="shared" si="2"/>
        <v>0.54767935038927085</v>
      </c>
      <c r="AA48" s="48">
        <v>4.1443572701935508E-2</v>
      </c>
      <c r="AB48" s="48">
        <f t="shared" si="3"/>
        <v>9.1409966575050391E-2</v>
      </c>
      <c r="AC48" s="48">
        <f t="shared" si="4"/>
        <v>8.2692307692307621E-2</v>
      </c>
    </row>
    <row r="49" spans="1:29" x14ac:dyDescent="0.3">
      <c r="A49">
        <v>0.11035493026520585</v>
      </c>
      <c r="B49" s="48">
        <f t="shared" si="0"/>
        <v>4.4081069376866333</v>
      </c>
      <c r="C49">
        <v>0.70464186529129913</v>
      </c>
      <c r="D49" s="48">
        <f t="shared" si="1"/>
        <v>0.14002623909455217</v>
      </c>
      <c r="E49">
        <v>0</v>
      </c>
      <c r="F49" s="48">
        <f t="shared" si="2"/>
        <v>0.14002623909455217</v>
      </c>
      <c r="AA49" s="48">
        <v>4.1700916315315459E-2</v>
      </c>
      <c r="AB49" s="48">
        <f t="shared" si="3"/>
        <v>9.1948973838088741E-2</v>
      </c>
      <c r="AC49" s="48">
        <f t="shared" si="4"/>
        <v>8.4615384615384537E-2</v>
      </c>
    </row>
    <row r="50" spans="1:29" x14ac:dyDescent="0.3">
      <c r="A50">
        <v>0.337168492690817</v>
      </c>
      <c r="B50" s="48">
        <f t="shared" si="0"/>
        <v>2.1743449905325116</v>
      </c>
      <c r="C50">
        <v>0.47267067476424451</v>
      </c>
      <c r="D50" s="48">
        <f t="shared" si="1"/>
        <v>0.29974255233561026</v>
      </c>
      <c r="E50">
        <v>0</v>
      </c>
      <c r="F50" s="48">
        <f t="shared" si="2"/>
        <v>0.29974255233561026</v>
      </c>
      <c r="AA50" s="48">
        <v>4.2813460279258309E-2</v>
      </c>
      <c r="AB50" s="48">
        <f t="shared" si="3"/>
        <v>9.427528279869278E-2</v>
      </c>
      <c r="AC50" s="48">
        <f t="shared" si="4"/>
        <v>8.6538461538461453E-2</v>
      </c>
    </row>
    <row r="51" spans="1:29" x14ac:dyDescent="0.3">
      <c r="A51">
        <v>0.51475569933164467</v>
      </c>
      <c r="B51" s="48">
        <f t="shared" si="0"/>
        <v>1.3281257221947385</v>
      </c>
      <c r="C51">
        <v>0.15491195410016176</v>
      </c>
      <c r="D51" s="48">
        <f t="shared" si="1"/>
        <v>0.74595934460844215</v>
      </c>
      <c r="E51">
        <v>0</v>
      </c>
      <c r="F51" s="48">
        <f t="shared" si="2"/>
        <v>0.74595934460844215</v>
      </c>
      <c r="AA51" s="48">
        <v>4.3629481778820964E-2</v>
      </c>
      <c r="AB51" s="48">
        <f t="shared" si="3"/>
        <v>9.5977529330043387E-2</v>
      </c>
      <c r="AC51" s="48">
        <f t="shared" si="4"/>
        <v>8.8461538461538369E-2</v>
      </c>
    </row>
    <row r="52" spans="1:29" x14ac:dyDescent="0.3">
      <c r="A52">
        <v>0.58339182714316229</v>
      </c>
      <c r="B52" s="48">
        <f t="shared" si="0"/>
        <v>1.0777924613146703</v>
      </c>
      <c r="C52">
        <v>0.61928159428693508</v>
      </c>
      <c r="D52" s="48">
        <f t="shared" si="1"/>
        <v>0.19167807666752129</v>
      </c>
      <c r="E52">
        <v>0</v>
      </c>
      <c r="F52" s="48">
        <f t="shared" si="2"/>
        <v>0.19167807666752129</v>
      </c>
      <c r="AA52" s="48">
        <v>4.3752028713553139E-2</v>
      </c>
      <c r="AB52" s="48">
        <f t="shared" si="3"/>
        <v>9.6232871372246162E-2</v>
      </c>
      <c r="AC52" s="48">
        <f t="shared" si="4"/>
        <v>9.0384615384615286E-2</v>
      </c>
    </row>
    <row r="53" spans="1:29" x14ac:dyDescent="0.3">
      <c r="A53">
        <v>0.54768517105624559</v>
      </c>
      <c r="B53" s="48">
        <f t="shared" si="0"/>
        <v>1.2041093249947619</v>
      </c>
      <c r="C53">
        <v>0.78218939786980801</v>
      </c>
      <c r="D53" s="48">
        <f t="shared" si="1"/>
        <v>9.8263348398906852E-2</v>
      </c>
      <c r="E53">
        <v>0</v>
      </c>
      <c r="F53" s="48">
        <f t="shared" si="2"/>
        <v>9.8263348398906852E-2</v>
      </c>
      <c r="AA53" s="48">
        <v>4.6032793552389664E-2</v>
      </c>
      <c r="AB53" s="48">
        <f t="shared" si="3"/>
        <v>0.10097112559014931</v>
      </c>
      <c r="AC53" s="48">
        <f t="shared" si="4"/>
        <v>9.2307692307692202E-2</v>
      </c>
    </row>
    <row r="54" spans="1:29" x14ac:dyDescent="0.3">
      <c r="A54">
        <v>0.72173223059785763</v>
      </c>
      <c r="B54" s="48">
        <f t="shared" si="0"/>
        <v>0.65220216125473185</v>
      </c>
      <c r="C54">
        <v>0.85738700521866507</v>
      </c>
      <c r="D54" s="48">
        <f t="shared" si="1"/>
        <v>6.154635238581152E-2</v>
      </c>
      <c r="E54">
        <v>0</v>
      </c>
      <c r="F54" s="48">
        <f t="shared" si="2"/>
        <v>6.154635238581152E-2</v>
      </c>
      <c r="AA54" s="48">
        <v>4.6882865854229586E-2</v>
      </c>
      <c r="AB54" s="48">
        <f t="shared" si="3"/>
        <v>0.1027303548080231</v>
      </c>
      <c r="AC54" s="48">
        <f t="shared" si="4"/>
        <v>9.4230769230769118E-2</v>
      </c>
    </row>
    <row r="55" spans="1:29" x14ac:dyDescent="0.3">
      <c r="A55">
        <v>0.76577043977172154</v>
      </c>
      <c r="B55" s="48">
        <f t="shared" si="0"/>
        <v>0.53374568227749997</v>
      </c>
      <c r="C55">
        <v>0.74440748313852356</v>
      </c>
      <c r="D55" s="48">
        <f t="shared" si="1"/>
        <v>0.11806668067491724</v>
      </c>
      <c r="E55">
        <v>0</v>
      </c>
      <c r="F55" s="48">
        <f t="shared" si="2"/>
        <v>0.11806668067491724</v>
      </c>
      <c r="AA55" s="48">
        <v>4.7583475632381037E-2</v>
      </c>
      <c r="AB55" s="48">
        <f t="shared" si="3"/>
        <v>0.10417751042579942</v>
      </c>
      <c r="AC55" s="48">
        <f t="shared" si="4"/>
        <v>9.6153846153846034E-2</v>
      </c>
    </row>
    <row r="56" spans="1:29" x14ac:dyDescent="0.3">
      <c r="A56">
        <v>0.13397625659962767</v>
      </c>
      <c r="B56" s="48">
        <f t="shared" si="0"/>
        <v>4.0201853685723341</v>
      </c>
      <c r="C56">
        <v>0.83297219763786734</v>
      </c>
      <c r="D56" s="48">
        <f t="shared" si="1"/>
        <v>7.3102005422929925E-2</v>
      </c>
      <c r="E56">
        <v>0</v>
      </c>
      <c r="F56" s="48">
        <f t="shared" si="2"/>
        <v>7.3102005422929925E-2</v>
      </c>
      <c r="AA56" s="48">
        <v>4.9900084424216562E-2</v>
      </c>
      <c r="AB56" s="48">
        <f t="shared" si="3"/>
        <v>0.10894491766239088</v>
      </c>
      <c r="AC56" s="48">
        <f t="shared" si="4"/>
        <v>9.8076923076922951E-2</v>
      </c>
    </row>
    <row r="57" spans="1:29" x14ac:dyDescent="0.3">
      <c r="A57">
        <v>0.43223364970854822</v>
      </c>
      <c r="B57" s="48">
        <f t="shared" si="0"/>
        <v>1.6775779622819749</v>
      </c>
      <c r="C57">
        <v>0.5561082796716208</v>
      </c>
      <c r="D57" s="48">
        <f t="shared" si="1"/>
        <v>0.23471690243263205</v>
      </c>
      <c r="E57">
        <v>0</v>
      </c>
      <c r="F57" s="48">
        <f t="shared" si="2"/>
        <v>0.23471690243263205</v>
      </c>
      <c r="AA57" s="48">
        <v>5.091090278991698E-2</v>
      </c>
      <c r="AB57" s="48">
        <f t="shared" si="3"/>
        <v>0.11101661700636595</v>
      </c>
      <c r="AC57" s="48">
        <f t="shared" si="4"/>
        <v>9.9999999999999867E-2</v>
      </c>
    </row>
    <row r="58" spans="1:29" x14ac:dyDescent="0.3">
      <c r="A58">
        <v>0.11716055787835322</v>
      </c>
      <c r="B58" s="48">
        <f t="shared" si="0"/>
        <v>4.2884199907091727</v>
      </c>
      <c r="C58">
        <v>0.20682393871883298</v>
      </c>
      <c r="D58" s="48">
        <f t="shared" si="1"/>
        <v>0.63035495408770836</v>
      </c>
      <c r="E58">
        <v>0</v>
      </c>
      <c r="F58" s="48">
        <f t="shared" si="2"/>
        <v>0.63035495408770836</v>
      </c>
      <c r="AA58" s="48">
        <v>5.2063301233614814E-2</v>
      </c>
      <c r="AB58" s="48">
        <f t="shared" si="3"/>
        <v>0.113372219987888</v>
      </c>
      <c r="AC58" s="48">
        <f t="shared" si="4"/>
        <v>0.10192307692307678</v>
      </c>
    </row>
    <row r="59" spans="1:29" x14ac:dyDescent="0.3">
      <c r="A59">
        <v>0.45765556810205388</v>
      </c>
      <c r="B59" s="48">
        <f t="shared" si="0"/>
        <v>1.5632768249991627</v>
      </c>
      <c r="C59">
        <v>0.93423261207922603</v>
      </c>
      <c r="D59" s="48">
        <f t="shared" si="1"/>
        <v>2.7211928970228876E-2</v>
      </c>
      <c r="E59">
        <v>0</v>
      </c>
      <c r="F59" s="48">
        <f t="shared" si="2"/>
        <v>2.7211928970228876E-2</v>
      </c>
      <c r="AA59" s="48">
        <v>5.2691585330452456E-2</v>
      </c>
      <c r="AB59" s="48">
        <f t="shared" si="3"/>
        <v>0.11465368079119065</v>
      </c>
      <c r="AC59" s="48">
        <f t="shared" si="4"/>
        <v>0.1038461538461537</v>
      </c>
    </row>
    <row r="60" spans="1:29" x14ac:dyDescent="0.3">
      <c r="A60">
        <v>0.34751426740318003</v>
      </c>
      <c r="B60" s="48">
        <f t="shared" si="0"/>
        <v>2.1138991150895579</v>
      </c>
      <c r="C60">
        <v>0.79287087618640706</v>
      </c>
      <c r="D60" s="48">
        <f t="shared" si="1"/>
        <v>9.2837960052317342E-2</v>
      </c>
      <c r="E60">
        <v>1</v>
      </c>
      <c r="F60" s="48">
        <f t="shared" si="2"/>
        <v>2.1138991150895579</v>
      </c>
      <c r="AA60" s="48">
        <v>5.2703412693927962E-2</v>
      </c>
      <c r="AB60" s="48">
        <f t="shared" si="3"/>
        <v>0.11467778515315762</v>
      </c>
      <c r="AC60" s="48">
        <f t="shared" si="4"/>
        <v>0.10576923076923062</v>
      </c>
    </row>
    <row r="61" spans="1:29" x14ac:dyDescent="0.3">
      <c r="A61">
        <v>0.15237891781365398</v>
      </c>
      <c r="B61" s="48">
        <f t="shared" si="0"/>
        <v>3.7627699597095492</v>
      </c>
      <c r="C61">
        <v>0.35575426496169926</v>
      </c>
      <c r="D61" s="48">
        <f t="shared" si="1"/>
        <v>0.41340602137422061</v>
      </c>
      <c r="E61">
        <v>0</v>
      </c>
      <c r="F61" s="48">
        <f t="shared" si="2"/>
        <v>0.41340602137422061</v>
      </c>
      <c r="AA61" s="48">
        <v>5.4168385816826425E-2</v>
      </c>
      <c r="AB61" s="48">
        <f t="shared" si="3"/>
        <v>0.11765801449868638</v>
      </c>
      <c r="AC61" s="48">
        <f t="shared" si="4"/>
        <v>0.10769230769230753</v>
      </c>
    </row>
    <row r="62" spans="1:29" x14ac:dyDescent="0.3">
      <c r="A62">
        <v>0.18890957365642261</v>
      </c>
      <c r="B62" s="48">
        <f t="shared" si="0"/>
        <v>3.3329736493534843</v>
      </c>
      <c r="C62">
        <v>0.96707052827539908</v>
      </c>
      <c r="D62" s="48">
        <f t="shared" si="1"/>
        <v>1.3393540421452502E-2</v>
      </c>
      <c r="E62">
        <v>0</v>
      </c>
      <c r="F62" s="48">
        <f t="shared" si="2"/>
        <v>1.3393540421452502E-2</v>
      </c>
      <c r="AA62" s="48">
        <v>5.429420495285725E-2</v>
      </c>
      <c r="AB62" s="48">
        <f t="shared" si="3"/>
        <v>0.11791347149016439</v>
      </c>
      <c r="AC62" s="48">
        <f t="shared" si="4"/>
        <v>0.10961538461538445</v>
      </c>
    </row>
    <row r="63" spans="1:29" x14ac:dyDescent="0.3">
      <c r="A63">
        <v>0.60246589556566055</v>
      </c>
      <c r="B63" s="48">
        <f t="shared" si="0"/>
        <v>1.0134484401794321</v>
      </c>
      <c r="C63">
        <v>0.5842158268990143</v>
      </c>
      <c r="D63" s="48">
        <f t="shared" si="1"/>
        <v>0.21499391912757088</v>
      </c>
      <c r="E63">
        <v>0</v>
      </c>
      <c r="F63" s="48">
        <f t="shared" si="2"/>
        <v>0.21499391912757088</v>
      </c>
      <c r="AA63" s="48">
        <v>5.8200239012328667E-2</v>
      </c>
      <c r="AB63" s="48">
        <f t="shared" si="3"/>
        <v>0.12580494111209017</v>
      </c>
      <c r="AC63" s="48">
        <f t="shared" si="4"/>
        <v>0.11153846153846136</v>
      </c>
    </row>
    <row r="64" spans="1:29" x14ac:dyDescent="0.3">
      <c r="A64">
        <v>0.66310617389446702</v>
      </c>
      <c r="B64" s="48">
        <f t="shared" si="0"/>
        <v>0.82164031999392229</v>
      </c>
      <c r="C64">
        <v>0.82634968108157603</v>
      </c>
      <c r="D64" s="48">
        <f t="shared" si="1"/>
        <v>7.6294900932652357E-2</v>
      </c>
      <c r="E64">
        <v>0</v>
      </c>
      <c r="F64" s="48">
        <f t="shared" si="2"/>
        <v>7.6294900932652357E-2</v>
      </c>
      <c r="AA64" s="48">
        <v>5.8214358569682011E-2</v>
      </c>
      <c r="AB64" s="48">
        <f t="shared" si="3"/>
        <v>0.12583333011041409</v>
      </c>
      <c r="AC64" s="48">
        <f t="shared" si="4"/>
        <v>0.11346153846153828</v>
      </c>
    </row>
    <row r="65" spans="1:29" x14ac:dyDescent="0.3">
      <c r="A65">
        <v>0.46549882503738516</v>
      </c>
      <c r="B65" s="48">
        <f t="shared" si="0"/>
        <v>1.5292914127109014</v>
      </c>
      <c r="C65">
        <v>0.97888119144260999</v>
      </c>
      <c r="D65" s="48">
        <f t="shared" si="1"/>
        <v>8.5380003486186622E-3</v>
      </c>
      <c r="E65">
        <v>0</v>
      </c>
      <c r="F65" s="48">
        <f t="shared" si="2"/>
        <v>8.5380003486186622E-3</v>
      </c>
      <c r="AA65" s="48">
        <v>5.880783048863876E-2</v>
      </c>
      <c r="AB65" s="48">
        <f t="shared" si="3"/>
        <v>0.12702568379159471</v>
      </c>
      <c r="AC65" s="48">
        <f t="shared" si="4"/>
        <v>0.1153846153846152</v>
      </c>
    </row>
    <row r="66" spans="1:29" x14ac:dyDescent="0.3">
      <c r="A66">
        <v>0.94082461012604146</v>
      </c>
      <c r="B66" s="48">
        <f t="shared" si="0"/>
        <v>0.12199708691499996</v>
      </c>
      <c r="C66">
        <v>0.90551469466231271</v>
      </c>
      <c r="D66" s="48">
        <f t="shared" si="1"/>
        <v>3.9700709424117034E-2</v>
      </c>
      <c r="E66">
        <v>0</v>
      </c>
      <c r="F66" s="48">
        <f t="shared" si="2"/>
        <v>3.9700709424117034E-2</v>
      </c>
      <c r="AA66" s="48">
        <v>6.0281180835128935E-2</v>
      </c>
      <c r="AB66" s="48">
        <f t="shared" si="3"/>
        <v>0.12997831146691152</v>
      </c>
      <c r="AC66" s="48">
        <f t="shared" si="4"/>
        <v>0.11730769230769211</v>
      </c>
    </row>
    <row r="67" spans="1:29" x14ac:dyDescent="0.3">
      <c r="A67">
        <v>0.86095767082735675</v>
      </c>
      <c r="B67" s="48">
        <f t="shared" si="0"/>
        <v>0.2994198771301545</v>
      </c>
      <c r="C67">
        <v>0.40998565630054629</v>
      </c>
      <c r="D67" s="48">
        <f t="shared" si="1"/>
        <v>0.3566532418114296</v>
      </c>
      <c r="E67">
        <v>0</v>
      </c>
      <c r="F67" s="48">
        <f t="shared" si="2"/>
        <v>0.3566532418114296</v>
      </c>
      <c r="AA67" s="48">
        <v>6.154635238581152E-2</v>
      </c>
      <c r="AB67" s="48">
        <f t="shared" si="3"/>
        <v>0.13250523041683304</v>
      </c>
      <c r="AC67" s="48">
        <f t="shared" si="4"/>
        <v>0.11923076923076903</v>
      </c>
    </row>
    <row r="68" spans="1:29" x14ac:dyDescent="0.3">
      <c r="A68">
        <v>0.58122501297036655</v>
      </c>
      <c r="B68" s="48">
        <f t="shared" si="0"/>
        <v>1.0852346228853589</v>
      </c>
      <c r="C68">
        <v>0.23221533860286264</v>
      </c>
      <c r="D68" s="48">
        <f t="shared" si="1"/>
        <v>0.58403606167154443</v>
      </c>
      <c r="E68">
        <v>0</v>
      </c>
      <c r="F68" s="48">
        <f t="shared" si="2"/>
        <v>0.58403606167154443</v>
      </c>
      <c r="AA68" s="48">
        <v>6.2330205272359163E-2</v>
      </c>
      <c r="AB68" s="48">
        <f t="shared" si="3"/>
        <v>0.13406687955185906</v>
      </c>
      <c r="AC68" s="48">
        <f t="shared" si="4"/>
        <v>0.12115384615384595</v>
      </c>
    </row>
    <row r="69" spans="1:29" x14ac:dyDescent="0.3">
      <c r="A69">
        <v>0.92132328257087925</v>
      </c>
      <c r="B69" s="48">
        <f t="shared" si="0"/>
        <v>0.16388858350788191</v>
      </c>
      <c r="C69">
        <v>0.69164098025452436</v>
      </c>
      <c r="D69" s="48">
        <f t="shared" si="1"/>
        <v>0.14747530906258136</v>
      </c>
      <c r="E69">
        <v>0</v>
      </c>
      <c r="F69" s="48">
        <f t="shared" si="2"/>
        <v>0.14747530906258136</v>
      </c>
      <c r="AA69" s="48">
        <v>6.2401540852952339E-2</v>
      </c>
      <c r="AB69" s="48">
        <f t="shared" si="3"/>
        <v>0.13420885031533705</v>
      </c>
      <c r="AC69" s="48">
        <f t="shared" si="4"/>
        <v>0.12307692307692286</v>
      </c>
    </row>
    <row r="70" spans="1:29" x14ac:dyDescent="0.3">
      <c r="A70">
        <v>6.9765312662129583E-2</v>
      </c>
      <c r="B70" s="48">
        <f t="shared" ref="B70:B133" si="5">-LN(A70)/B$1</f>
        <v>5.3252366920012557</v>
      </c>
      <c r="C70">
        <v>0.2357554857020783</v>
      </c>
      <c r="D70" s="48">
        <f t="shared" ref="D70:D133" si="6">-LN(C70)/D$1</f>
        <v>0.57798403543577515</v>
      </c>
      <c r="E70">
        <v>0</v>
      </c>
      <c r="F70" s="48">
        <f t="shared" ref="F70:F133" si="7">IF(E70=0,D70,B70)</f>
        <v>0.57798403543577515</v>
      </c>
      <c r="AA70" s="48">
        <v>6.2529976966009287E-2</v>
      </c>
      <c r="AB70" s="48">
        <f t="shared" ref="AB70:AB133" si="8">0.09*(1-EXP(-0.5*$AA70))+0.91*(1-EXP(-$D$1*$AA70))</f>
        <v>0.13446439880857089</v>
      </c>
      <c r="AC70" s="48">
        <f t="shared" si="4"/>
        <v>0.12499999999999978</v>
      </c>
    </row>
    <row r="71" spans="1:29" x14ac:dyDescent="0.3">
      <c r="A71">
        <v>0.60393078402050848</v>
      </c>
      <c r="B71" s="48">
        <f t="shared" si="5"/>
        <v>1.0085913672129603</v>
      </c>
      <c r="C71">
        <v>0.23422956022827846</v>
      </c>
      <c r="D71" s="48">
        <f t="shared" si="6"/>
        <v>0.58058144715999438</v>
      </c>
      <c r="E71">
        <v>1</v>
      </c>
      <c r="F71" s="48">
        <f t="shared" si="7"/>
        <v>1.0085913672129603</v>
      </c>
      <c r="AA71" s="48">
        <v>6.2858390071005299E-2</v>
      </c>
      <c r="AB71" s="48">
        <f t="shared" si="8"/>
        <v>0.1351174737215744</v>
      </c>
      <c r="AC71" s="48">
        <f t="shared" si="4"/>
        <v>0.12692307692307669</v>
      </c>
    </row>
    <row r="72" spans="1:29" x14ac:dyDescent="0.3">
      <c r="A72">
        <v>0.10528885769219032</v>
      </c>
      <c r="B72" s="48">
        <f t="shared" si="5"/>
        <v>4.5020953606599567</v>
      </c>
      <c r="C72">
        <v>0.65242469557786797</v>
      </c>
      <c r="D72" s="48">
        <f t="shared" si="6"/>
        <v>0.17082382220859713</v>
      </c>
      <c r="E72">
        <v>0</v>
      </c>
      <c r="F72" s="48">
        <f t="shared" si="7"/>
        <v>0.17082382220859713</v>
      </c>
      <c r="AA72" s="48">
        <v>6.3172776854364662E-2</v>
      </c>
      <c r="AB72" s="48">
        <f t="shared" si="8"/>
        <v>0.13574216288222948</v>
      </c>
      <c r="AC72" s="48">
        <f t="shared" ref="AC72:AC135" si="9">AC71+1/520</f>
        <v>0.12884615384615361</v>
      </c>
    </row>
    <row r="73" spans="1:29" x14ac:dyDescent="0.3">
      <c r="A73">
        <v>0.6624652851954711</v>
      </c>
      <c r="B73" s="48">
        <f t="shared" si="5"/>
        <v>0.82357424439924309</v>
      </c>
      <c r="C73">
        <v>0.73867000335703603</v>
      </c>
      <c r="D73" s="48">
        <f t="shared" si="6"/>
        <v>0.12116160104526871</v>
      </c>
      <c r="E73">
        <v>0</v>
      </c>
      <c r="F73" s="48">
        <f t="shared" si="7"/>
        <v>0.12116160104526871</v>
      </c>
      <c r="AA73" s="48">
        <v>6.4848907022135222E-2</v>
      </c>
      <c r="AB73" s="48">
        <f t="shared" si="8"/>
        <v>0.13906451863176941</v>
      </c>
      <c r="AC73" s="48">
        <f t="shared" si="9"/>
        <v>0.13076923076923053</v>
      </c>
    </row>
    <row r="74" spans="1:29" x14ac:dyDescent="0.3">
      <c r="A74">
        <v>0.18945890682699057</v>
      </c>
      <c r="B74" s="48">
        <f t="shared" si="5"/>
        <v>3.3271662569846585</v>
      </c>
      <c r="C74">
        <v>0.21283608508560442</v>
      </c>
      <c r="D74" s="48">
        <f t="shared" si="6"/>
        <v>0.61889318524791492</v>
      </c>
      <c r="E74">
        <v>0</v>
      </c>
      <c r="F74" s="48">
        <f t="shared" si="7"/>
        <v>0.61889318524791492</v>
      </c>
      <c r="AA74" s="48">
        <v>6.4877619964506333E-2</v>
      </c>
      <c r="AB74" s="48">
        <f t="shared" si="8"/>
        <v>0.13912131316930798</v>
      </c>
      <c r="AC74" s="48">
        <f t="shared" si="9"/>
        <v>0.13269230769230744</v>
      </c>
    </row>
    <row r="75" spans="1:29" x14ac:dyDescent="0.3">
      <c r="A75">
        <v>0.36582537308877833</v>
      </c>
      <c r="B75" s="48">
        <f t="shared" si="5"/>
        <v>2.0111983642965683</v>
      </c>
      <c r="C75">
        <v>0.82552568132572401</v>
      </c>
      <c r="D75" s="48">
        <f t="shared" si="6"/>
        <v>7.6693962432302545E-2</v>
      </c>
      <c r="E75">
        <v>0</v>
      </c>
      <c r="F75" s="48">
        <f t="shared" si="7"/>
        <v>7.6693962432302545E-2</v>
      </c>
      <c r="AA75" s="48">
        <v>6.5869480749799092E-2</v>
      </c>
      <c r="AB75" s="48">
        <f t="shared" si="8"/>
        <v>0.14108076876843548</v>
      </c>
      <c r="AC75" s="48">
        <f t="shared" si="9"/>
        <v>0.13461538461538436</v>
      </c>
    </row>
    <row r="76" spans="1:29" x14ac:dyDescent="0.3">
      <c r="A76">
        <v>5.401776177251503E-3</v>
      </c>
      <c r="B76" s="48">
        <f t="shared" si="5"/>
        <v>10.442054915563109</v>
      </c>
      <c r="C76">
        <v>0.68007446516312142</v>
      </c>
      <c r="D76" s="48">
        <f t="shared" si="6"/>
        <v>0.15422119168587112</v>
      </c>
      <c r="E76">
        <v>0</v>
      </c>
      <c r="F76" s="48">
        <f t="shared" si="7"/>
        <v>0.15422119168587112</v>
      </c>
      <c r="AA76" s="48">
        <v>6.6085428495690837E-2</v>
      </c>
      <c r="AB76" s="48">
        <f t="shared" si="8"/>
        <v>0.14150674872847135</v>
      </c>
      <c r="AC76" s="48">
        <f t="shared" si="9"/>
        <v>0.13653846153846128</v>
      </c>
    </row>
    <row r="77" spans="1:29" x14ac:dyDescent="0.3">
      <c r="A77">
        <v>0.75801873836481826</v>
      </c>
      <c r="B77" s="48">
        <f t="shared" si="5"/>
        <v>0.55409434569481208</v>
      </c>
      <c r="C77">
        <v>0.14374217963194677</v>
      </c>
      <c r="D77" s="48">
        <f t="shared" si="6"/>
        <v>0.77589360133796814</v>
      </c>
      <c r="E77">
        <v>0</v>
      </c>
      <c r="F77" s="48">
        <f t="shared" si="7"/>
        <v>0.77589360133796814</v>
      </c>
      <c r="AA77" s="48">
        <v>6.7109166055023844E-2</v>
      </c>
      <c r="AB77" s="48">
        <f t="shared" si="8"/>
        <v>0.14352310906695834</v>
      </c>
      <c r="AC77" s="48">
        <f t="shared" si="9"/>
        <v>0.13846153846153819</v>
      </c>
    </row>
    <row r="78" spans="1:29" x14ac:dyDescent="0.3">
      <c r="A78">
        <v>0.4545121616260262</v>
      </c>
      <c r="B78" s="48">
        <f t="shared" si="5"/>
        <v>1.5770612149390324</v>
      </c>
      <c r="C78">
        <v>0.85555589465010529</v>
      </c>
      <c r="D78" s="48">
        <f t="shared" si="6"/>
        <v>6.2401540852952339E-2</v>
      </c>
      <c r="E78">
        <v>0</v>
      </c>
      <c r="F78" s="48">
        <f t="shared" si="7"/>
        <v>6.2401540852952339E-2</v>
      </c>
      <c r="AA78" s="48">
        <v>6.7325784288741752E-2</v>
      </c>
      <c r="AB78" s="48">
        <f t="shared" si="8"/>
        <v>0.14394911237403693</v>
      </c>
      <c r="AC78" s="48">
        <f t="shared" si="9"/>
        <v>0.14038461538461511</v>
      </c>
    </row>
    <row r="79" spans="1:29" x14ac:dyDescent="0.3">
      <c r="A79">
        <v>9.7415082247383045E-2</v>
      </c>
      <c r="B79" s="48">
        <f t="shared" si="5"/>
        <v>4.6575484635713691</v>
      </c>
      <c r="C79">
        <v>0.35651722769859923</v>
      </c>
      <c r="D79" s="48">
        <f t="shared" si="6"/>
        <v>0.41254908630205167</v>
      </c>
      <c r="E79">
        <v>0</v>
      </c>
      <c r="F79" s="48">
        <f t="shared" si="7"/>
        <v>0.41254908630205167</v>
      </c>
      <c r="AA79" s="48">
        <v>6.7484712249511219E-2</v>
      </c>
      <c r="AB79" s="48">
        <f t="shared" si="8"/>
        <v>0.14426151739558268</v>
      </c>
      <c r="AC79" s="48">
        <f t="shared" si="9"/>
        <v>0.14230769230769202</v>
      </c>
    </row>
    <row r="80" spans="1:29" x14ac:dyDescent="0.3">
      <c r="A80">
        <v>0.68572038941618096</v>
      </c>
      <c r="B80" s="48">
        <f t="shared" si="5"/>
        <v>0.75457065989830641</v>
      </c>
      <c r="C80">
        <v>0.61009552293465985</v>
      </c>
      <c r="D80" s="48">
        <f t="shared" si="6"/>
        <v>0.19765589563985644</v>
      </c>
      <c r="E80">
        <v>0</v>
      </c>
      <c r="F80" s="48">
        <f t="shared" si="7"/>
        <v>0.19765589563985644</v>
      </c>
      <c r="AA80" s="48">
        <v>6.9803559323241574E-2</v>
      </c>
      <c r="AB80" s="48">
        <f t="shared" si="8"/>
        <v>0.14880583982015311</v>
      </c>
      <c r="AC80" s="48">
        <f t="shared" si="9"/>
        <v>0.14423076923076894</v>
      </c>
    </row>
    <row r="81" spans="1:29" x14ac:dyDescent="0.3">
      <c r="A81">
        <v>0.72655415509506516</v>
      </c>
      <c r="B81" s="48">
        <f t="shared" si="5"/>
        <v>0.63888451258575019</v>
      </c>
      <c r="C81">
        <v>8.3254493850520347E-2</v>
      </c>
      <c r="D81" s="48">
        <f t="shared" si="6"/>
        <v>0.99434126855681237</v>
      </c>
      <c r="E81">
        <v>0</v>
      </c>
      <c r="F81" s="48">
        <f t="shared" si="7"/>
        <v>0.99434126855681237</v>
      </c>
      <c r="AA81" s="48">
        <v>7.0501842887250823E-2</v>
      </c>
      <c r="AB81" s="48">
        <f t="shared" si="8"/>
        <v>0.15016922798529672</v>
      </c>
      <c r="AC81" s="48">
        <f t="shared" si="9"/>
        <v>0.14615384615384586</v>
      </c>
    </row>
    <row r="82" spans="1:29" x14ac:dyDescent="0.3">
      <c r="A82">
        <v>0.61616870632038334</v>
      </c>
      <c r="B82" s="48">
        <f t="shared" si="5"/>
        <v>0.96846895809700129</v>
      </c>
      <c r="C82">
        <v>0.95187231055635246</v>
      </c>
      <c r="D82" s="48">
        <f t="shared" si="6"/>
        <v>1.9729752301413959E-2</v>
      </c>
      <c r="E82">
        <v>1</v>
      </c>
      <c r="F82" s="48">
        <f t="shared" si="7"/>
        <v>0.96846895809700129</v>
      </c>
      <c r="AA82" s="48">
        <v>7.2077452189798094E-2</v>
      </c>
      <c r="AB82" s="48">
        <f t="shared" si="8"/>
        <v>0.15323700672497817</v>
      </c>
      <c r="AC82" s="48">
        <f t="shared" si="9"/>
        <v>0.14807692307692277</v>
      </c>
    </row>
    <row r="83" spans="1:29" x14ac:dyDescent="0.3">
      <c r="A83">
        <v>0.12335581530198066</v>
      </c>
      <c r="B83" s="48">
        <f t="shared" si="5"/>
        <v>4.1853645847836347</v>
      </c>
      <c r="C83">
        <v>1.2573625904110843E-2</v>
      </c>
      <c r="D83" s="48">
        <f t="shared" si="6"/>
        <v>1.750461536402343</v>
      </c>
      <c r="E83">
        <v>0</v>
      </c>
      <c r="F83" s="48">
        <f t="shared" si="7"/>
        <v>1.750461536402343</v>
      </c>
      <c r="AA83" s="48">
        <v>7.2647950924257854E-2</v>
      </c>
      <c r="AB83" s="48">
        <f t="shared" si="8"/>
        <v>0.15434486880867868</v>
      </c>
      <c r="AC83" s="48">
        <f t="shared" si="9"/>
        <v>0.14999999999999969</v>
      </c>
    </row>
    <row r="84" spans="1:29" x14ac:dyDescent="0.3">
      <c r="A84">
        <v>0.93642994476149788</v>
      </c>
      <c r="B84" s="48">
        <f t="shared" si="5"/>
        <v>0.13136113055239385</v>
      </c>
      <c r="C84">
        <v>0.73863948484756003</v>
      </c>
      <c r="D84" s="48">
        <f t="shared" si="6"/>
        <v>0.12117812758068951</v>
      </c>
      <c r="E84">
        <v>0</v>
      </c>
      <c r="F84" s="48">
        <f t="shared" si="7"/>
        <v>0.12117812758068951</v>
      </c>
      <c r="AA84" s="48">
        <v>7.3102005422929925E-2</v>
      </c>
      <c r="AB84" s="48">
        <f t="shared" si="8"/>
        <v>0.15522549730694785</v>
      </c>
      <c r="AC84" s="48">
        <f t="shared" si="9"/>
        <v>0.15192307692307661</v>
      </c>
    </row>
    <row r="85" spans="1:29" x14ac:dyDescent="0.3">
      <c r="A85">
        <v>0.40501113925595872</v>
      </c>
      <c r="B85" s="48">
        <f t="shared" si="5"/>
        <v>1.8076814158362693</v>
      </c>
      <c r="C85">
        <v>0.61259804071169166</v>
      </c>
      <c r="D85" s="48">
        <f t="shared" si="6"/>
        <v>0.1960185131617829</v>
      </c>
      <c r="E85">
        <v>0</v>
      </c>
      <c r="F85" s="48">
        <f t="shared" si="7"/>
        <v>0.1960185131617829</v>
      </c>
      <c r="AA85" s="48">
        <v>7.3791395227061504E-2</v>
      </c>
      <c r="AB85" s="48">
        <f t="shared" si="8"/>
        <v>0.1565606779117629</v>
      </c>
      <c r="AC85" s="48">
        <f t="shared" si="9"/>
        <v>0.15384615384615352</v>
      </c>
    </row>
    <row r="86" spans="1:29" x14ac:dyDescent="0.3">
      <c r="A86">
        <v>4.1199987792596211E-2</v>
      </c>
      <c r="B86" s="48">
        <f t="shared" si="5"/>
        <v>6.378634637845817</v>
      </c>
      <c r="C86">
        <v>3.9368877224036378E-3</v>
      </c>
      <c r="D86" s="48">
        <f t="shared" si="6"/>
        <v>2.214945914397485</v>
      </c>
      <c r="E86">
        <v>0</v>
      </c>
      <c r="F86" s="48">
        <f t="shared" si="7"/>
        <v>2.214945914397485</v>
      </c>
      <c r="AA86" s="48">
        <v>7.4055731825270865E-2</v>
      </c>
      <c r="AB86" s="48">
        <f t="shared" si="8"/>
        <v>0.15707203460430744</v>
      </c>
      <c r="AC86" s="48">
        <f t="shared" si="9"/>
        <v>0.15576923076923044</v>
      </c>
    </row>
    <row r="87" spans="1:29" x14ac:dyDescent="0.3">
      <c r="A87">
        <v>0.21115756706442457</v>
      </c>
      <c r="B87" s="48">
        <f t="shared" si="5"/>
        <v>3.1103013217131457</v>
      </c>
      <c r="C87">
        <v>0.78179265724662006</v>
      </c>
      <c r="D87" s="48">
        <f t="shared" si="6"/>
        <v>9.8466287111867223E-2</v>
      </c>
      <c r="E87">
        <v>1</v>
      </c>
      <c r="F87" s="48">
        <f t="shared" si="7"/>
        <v>3.1103013217131457</v>
      </c>
      <c r="AA87" s="48">
        <v>7.6294900932652357E-2</v>
      </c>
      <c r="AB87" s="48">
        <f t="shared" si="8"/>
        <v>0.16139040031619759</v>
      </c>
      <c r="AC87" s="48">
        <f t="shared" si="9"/>
        <v>0.15769230769230735</v>
      </c>
    </row>
    <row r="88" spans="1:29" x14ac:dyDescent="0.3">
      <c r="A88">
        <v>0.35184789574877162</v>
      </c>
      <c r="B88" s="48">
        <f t="shared" si="5"/>
        <v>2.0891126222448606</v>
      </c>
      <c r="C88">
        <v>0.11752677999206519</v>
      </c>
      <c r="D88" s="48">
        <f t="shared" si="6"/>
        <v>0.85643562261619</v>
      </c>
      <c r="E88">
        <v>0</v>
      </c>
      <c r="F88" s="48">
        <f t="shared" si="7"/>
        <v>0.85643562261619</v>
      </c>
      <c r="AA88" s="48">
        <v>7.6693962432302545E-2</v>
      </c>
      <c r="AB88" s="48">
        <f t="shared" si="8"/>
        <v>0.16215752399581568</v>
      </c>
      <c r="AC88" s="48">
        <f t="shared" si="9"/>
        <v>0.15961538461538427</v>
      </c>
    </row>
    <row r="89" spans="1:29" x14ac:dyDescent="0.3">
      <c r="A89">
        <v>0.81933042390209665</v>
      </c>
      <c r="B89" s="48">
        <f t="shared" si="5"/>
        <v>0.39853565700883187</v>
      </c>
      <c r="C89">
        <v>2.7741325113681447E-2</v>
      </c>
      <c r="D89" s="48">
        <f t="shared" si="6"/>
        <v>1.433932838471162</v>
      </c>
      <c r="E89">
        <v>0</v>
      </c>
      <c r="F89" s="48">
        <f t="shared" si="7"/>
        <v>1.433932838471162</v>
      </c>
      <c r="AA89" s="48">
        <v>7.7626657119931025E-2</v>
      </c>
      <c r="AB89" s="48">
        <f t="shared" si="8"/>
        <v>0.16394753298539619</v>
      </c>
      <c r="AC89" s="48">
        <f t="shared" si="9"/>
        <v>0.16153846153846119</v>
      </c>
    </row>
    <row r="90" spans="1:29" x14ac:dyDescent="0.3">
      <c r="A90">
        <v>0.72453993346964929</v>
      </c>
      <c r="B90" s="48">
        <f t="shared" si="5"/>
        <v>0.64443680015943194</v>
      </c>
      <c r="C90">
        <v>0.26883754997405929</v>
      </c>
      <c r="D90" s="48">
        <f t="shared" si="6"/>
        <v>0.52545919409823527</v>
      </c>
      <c r="E90">
        <v>0</v>
      </c>
      <c r="F90" s="48">
        <f t="shared" si="7"/>
        <v>0.52545919409823527</v>
      </c>
      <c r="AA90" s="48">
        <v>7.9156238906210957E-2</v>
      </c>
      <c r="AB90" s="48">
        <f t="shared" si="8"/>
        <v>0.16687421836138344</v>
      </c>
      <c r="AC90" s="48">
        <f t="shared" si="9"/>
        <v>0.1634615384615381</v>
      </c>
    </row>
    <row r="91" spans="1:29" x14ac:dyDescent="0.3">
      <c r="A91">
        <v>0.65782647175511944</v>
      </c>
      <c r="B91" s="48">
        <f t="shared" si="5"/>
        <v>0.83762820634829793</v>
      </c>
      <c r="C91">
        <v>0.95800653096102784</v>
      </c>
      <c r="D91" s="48">
        <f t="shared" si="6"/>
        <v>1.7160273498971472E-2</v>
      </c>
      <c r="E91">
        <v>0</v>
      </c>
      <c r="F91" s="48">
        <f t="shared" si="7"/>
        <v>1.7160273498971472E-2</v>
      </c>
      <c r="AA91" s="48">
        <v>7.9379482265865026E-2</v>
      </c>
      <c r="AB91" s="48">
        <f t="shared" si="8"/>
        <v>0.16730045159350768</v>
      </c>
      <c r="AC91" s="48">
        <f t="shared" si="9"/>
        <v>0.16538461538461502</v>
      </c>
    </row>
    <row r="92" spans="1:29" x14ac:dyDescent="0.3">
      <c r="A92">
        <v>0.69597460860011595</v>
      </c>
      <c r="B92" s="48">
        <f t="shared" si="5"/>
        <v>0.72488420241916618</v>
      </c>
      <c r="C92">
        <v>0.17029328287606432</v>
      </c>
      <c r="D92" s="48">
        <f t="shared" si="6"/>
        <v>0.70809325399201095</v>
      </c>
      <c r="E92">
        <v>1</v>
      </c>
      <c r="F92" s="48">
        <f t="shared" si="7"/>
        <v>0.72488420241916618</v>
      </c>
      <c r="AA92" s="48">
        <v>8.1424224689769245E-2</v>
      </c>
      <c r="AB92" s="48">
        <f t="shared" si="8"/>
        <v>0.17119358192418324</v>
      </c>
      <c r="AC92" s="48">
        <f t="shared" si="9"/>
        <v>0.16730769230769194</v>
      </c>
    </row>
    <row r="93" spans="1:29" x14ac:dyDescent="0.3">
      <c r="A93">
        <v>0.21338541825617238</v>
      </c>
      <c r="B93" s="48">
        <f t="shared" si="5"/>
        <v>3.089310546040025</v>
      </c>
      <c r="C93">
        <v>0.64278084658345291</v>
      </c>
      <c r="D93" s="48">
        <f t="shared" si="6"/>
        <v>0.17678057696593652</v>
      </c>
      <c r="E93">
        <v>0</v>
      </c>
      <c r="F93" s="48">
        <f t="shared" si="7"/>
        <v>0.17678057696593652</v>
      </c>
      <c r="AA93" s="48">
        <v>8.2113131221207183E-2</v>
      </c>
      <c r="AB93" s="48">
        <f t="shared" si="8"/>
        <v>0.17250084563779308</v>
      </c>
      <c r="AC93" s="48">
        <f t="shared" si="9"/>
        <v>0.16923076923076885</v>
      </c>
    </row>
    <row r="94" spans="1:29" x14ac:dyDescent="0.3">
      <c r="A94">
        <v>0.82747886593218789</v>
      </c>
      <c r="B94" s="48">
        <f t="shared" si="5"/>
        <v>0.37874342343209833</v>
      </c>
      <c r="C94">
        <v>0.5510116885891293</v>
      </c>
      <c r="D94" s="48">
        <f t="shared" si="6"/>
        <v>0.23839970265753033</v>
      </c>
      <c r="E94">
        <v>0</v>
      </c>
      <c r="F94" s="48">
        <f t="shared" si="7"/>
        <v>0.23839970265753033</v>
      </c>
      <c r="AA94" s="48">
        <v>8.2158101147616291E-2</v>
      </c>
      <c r="AB94" s="48">
        <f t="shared" si="8"/>
        <v>0.17258610339199992</v>
      </c>
      <c r="AC94" s="48">
        <f t="shared" si="9"/>
        <v>0.17115384615384577</v>
      </c>
    </row>
    <row r="95" spans="1:29" x14ac:dyDescent="0.3">
      <c r="A95">
        <v>0.80004272591326642</v>
      </c>
      <c r="B95" s="48">
        <f t="shared" si="5"/>
        <v>0.44618029069750137</v>
      </c>
      <c r="C95">
        <v>0.38813440351573231</v>
      </c>
      <c r="D95" s="48">
        <f t="shared" si="6"/>
        <v>0.37856143941121234</v>
      </c>
      <c r="E95">
        <v>0</v>
      </c>
      <c r="F95" s="48">
        <f t="shared" si="7"/>
        <v>0.37856143941121234</v>
      </c>
      <c r="AA95" s="48">
        <v>8.2773197377590313E-2</v>
      </c>
      <c r="AB95" s="48">
        <f t="shared" si="8"/>
        <v>0.17375131022338877</v>
      </c>
      <c r="AC95" s="48">
        <f t="shared" si="9"/>
        <v>0.17307692307692268</v>
      </c>
    </row>
    <row r="96" spans="1:29" x14ac:dyDescent="0.3">
      <c r="A96">
        <v>0.99609363078707236</v>
      </c>
      <c r="B96" s="48">
        <f t="shared" si="5"/>
        <v>7.8280380031456164E-3</v>
      </c>
      <c r="C96">
        <v>7.5441755424665066E-2</v>
      </c>
      <c r="D96" s="48">
        <f t="shared" si="6"/>
        <v>1.0337577487111209</v>
      </c>
      <c r="E96">
        <v>0</v>
      </c>
      <c r="F96" s="48">
        <f t="shared" si="7"/>
        <v>1.0337577487111209</v>
      </c>
      <c r="AA96" s="48">
        <v>8.444322030257348E-2</v>
      </c>
      <c r="AB96" s="48">
        <f t="shared" si="8"/>
        <v>0.17690605903848514</v>
      </c>
      <c r="AC96" s="48">
        <f t="shared" si="9"/>
        <v>0.1749999999999996</v>
      </c>
    </row>
    <row r="97" spans="1:29" x14ac:dyDescent="0.3">
      <c r="A97">
        <v>0.89251380962553784</v>
      </c>
      <c r="B97" s="48">
        <f t="shared" si="5"/>
        <v>0.22742658495651555</v>
      </c>
      <c r="C97">
        <v>0.26444288460951565</v>
      </c>
      <c r="D97" s="48">
        <f t="shared" si="6"/>
        <v>0.53205199528227098</v>
      </c>
      <c r="E97">
        <v>0</v>
      </c>
      <c r="F97" s="48">
        <f t="shared" si="7"/>
        <v>0.53205199528227098</v>
      </c>
      <c r="AA97" s="48">
        <v>8.4624181662870085E-2</v>
      </c>
      <c r="AB97" s="48">
        <f t="shared" si="8"/>
        <v>0.17724712740568052</v>
      </c>
      <c r="AC97" s="48">
        <f t="shared" si="9"/>
        <v>0.17692307692307652</v>
      </c>
    </row>
    <row r="98" spans="1:29" x14ac:dyDescent="0.3">
      <c r="A98">
        <v>0.77269814142277293</v>
      </c>
      <c r="B98" s="48">
        <f t="shared" si="5"/>
        <v>0.51573361869594525</v>
      </c>
      <c r="C98">
        <v>0.90310373241370889</v>
      </c>
      <c r="D98" s="48">
        <f t="shared" si="6"/>
        <v>4.0767142737237597E-2</v>
      </c>
      <c r="E98">
        <v>0</v>
      </c>
      <c r="F98" s="48">
        <f t="shared" si="7"/>
        <v>4.0767142737237597E-2</v>
      </c>
      <c r="AA98" s="48">
        <v>8.5605814307756475E-2</v>
      </c>
      <c r="AB98" s="48">
        <f t="shared" si="8"/>
        <v>0.1790946302389736</v>
      </c>
      <c r="AC98" s="48">
        <f t="shared" si="9"/>
        <v>0.17884615384615343</v>
      </c>
    </row>
    <row r="99" spans="1:29" x14ac:dyDescent="0.3">
      <c r="A99">
        <v>0.85488448744163337</v>
      </c>
      <c r="B99" s="48">
        <f t="shared" si="5"/>
        <v>0.31357784315995102</v>
      </c>
      <c r="C99">
        <v>0.99475081637012852</v>
      </c>
      <c r="D99" s="48">
        <f t="shared" si="6"/>
        <v>2.1052035986976548E-3</v>
      </c>
      <c r="E99">
        <v>0</v>
      </c>
      <c r="F99" s="48">
        <f t="shared" si="7"/>
        <v>2.1052035986976548E-3</v>
      </c>
      <c r="AA99" s="48">
        <v>8.5968873102819615E-2</v>
      </c>
      <c r="AB99" s="48">
        <f t="shared" si="8"/>
        <v>0.17977680616705422</v>
      </c>
      <c r="AC99" s="48">
        <f t="shared" si="9"/>
        <v>0.18076923076923035</v>
      </c>
    </row>
    <row r="100" spans="1:29" x14ac:dyDescent="0.3">
      <c r="A100">
        <v>0.64653462324900057</v>
      </c>
      <c r="B100" s="48">
        <f t="shared" si="5"/>
        <v>0.87225705458944836</v>
      </c>
      <c r="C100">
        <v>0.32367931150242624</v>
      </c>
      <c r="D100" s="48">
        <f t="shared" si="6"/>
        <v>0.45120081306332338</v>
      </c>
      <c r="E100">
        <v>0</v>
      </c>
      <c r="F100" s="48">
        <f t="shared" si="7"/>
        <v>0.45120081306332338</v>
      </c>
      <c r="AA100" s="48">
        <v>8.6438594289262205E-2</v>
      </c>
      <c r="AB100" s="48">
        <f t="shared" si="8"/>
        <v>0.18065849593180797</v>
      </c>
      <c r="AC100" s="48">
        <f t="shared" si="9"/>
        <v>0.18269230769230727</v>
      </c>
    </row>
    <row r="101" spans="1:29" x14ac:dyDescent="0.3">
      <c r="A101">
        <v>3.7263100070192574E-2</v>
      </c>
      <c r="B101" s="48">
        <f t="shared" si="5"/>
        <v>6.579503432489358</v>
      </c>
      <c r="C101">
        <v>0.14569536423841059</v>
      </c>
      <c r="D101" s="48">
        <f t="shared" si="6"/>
        <v>0.7704949533826434</v>
      </c>
      <c r="E101">
        <v>0</v>
      </c>
      <c r="F101" s="48">
        <f t="shared" si="7"/>
        <v>0.7704949533826434</v>
      </c>
      <c r="AA101" s="48">
        <v>8.7226997943966156E-2</v>
      </c>
      <c r="AB101" s="48">
        <f t="shared" si="8"/>
        <v>0.18213608572244691</v>
      </c>
      <c r="AC101" s="48">
        <f t="shared" si="9"/>
        <v>0.18461538461538418</v>
      </c>
    </row>
    <row r="102" spans="1:29" x14ac:dyDescent="0.3">
      <c r="A102">
        <v>0.42677083651234476</v>
      </c>
      <c r="B102" s="48">
        <f t="shared" si="5"/>
        <v>1.7030161849201342</v>
      </c>
      <c r="C102">
        <v>0.89129306924649798</v>
      </c>
      <c r="D102" s="48">
        <f t="shared" si="6"/>
        <v>4.6032793552389664E-2</v>
      </c>
      <c r="E102">
        <v>0</v>
      </c>
      <c r="F102" s="48">
        <f t="shared" si="7"/>
        <v>4.6032793552389664E-2</v>
      </c>
      <c r="AA102" s="48">
        <v>8.9587156297787074E-2</v>
      </c>
      <c r="AB102" s="48">
        <f t="shared" si="8"/>
        <v>0.18654233613479174</v>
      </c>
      <c r="AC102" s="48">
        <f t="shared" si="9"/>
        <v>0.1865384615384611</v>
      </c>
    </row>
    <row r="103" spans="1:29" x14ac:dyDescent="0.3">
      <c r="A103">
        <v>0.49638355662709432</v>
      </c>
      <c r="B103" s="48">
        <f t="shared" si="5"/>
        <v>1.4008127028958641</v>
      </c>
      <c r="C103">
        <v>0.60515152439954834</v>
      </c>
      <c r="D103" s="48">
        <f t="shared" si="6"/>
        <v>0.2009105595026314</v>
      </c>
      <c r="E103">
        <v>0</v>
      </c>
      <c r="F103" s="48">
        <f t="shared" si="7"/>
        <v>0.2009105595026314</v>
      </c>
      <c r="AA103" s="48">
        <v>9.0152613820268984E-2</v>
      </c>
      <c r="AB103" s="48">
        <f t="shared" si="8"/>
        <v>0.1875942218501048</v>
      </c>
      <c r="AC103" s="48">
        <f t="shared" si="9"/>
        <v>0.18846153846153801</v>
      </c>
    </row>
    <row r="104" spans="1:29" x14ac:dyDescent="0.3">
      <c r="A104">
        <v>0.30338450270088807</v>
      </c>
      <c r="B104" s="48">
        <f t="shared" si="5"/>
        <v>2.3855085842864776</v>
      </c>
      <c r="C104">
        <v>0.35538804284798731</v>
      </c>
      <c r="D104" s="48">
        <f t="shared" si="6"/>
        <v>0.41381800321477702</v>
      </c>
      <c r="E104">
        <v>0</v>
      </c>
      <c r="F104" s="48">
        <f t="shared" si="7"/>
        <v>0.41381800321477702</v>
      </c>
      <c r="AA104" s="48">
        <v>9.0535132736290297E-2</v>
      </c>
      <c r="AB104" s="48">
        <f t="shared" si="8"/>
        <v>0.1883049710319975</v>
      </c>
      <c r="AC104" s="48">
        <f t="shared" si="9"/>
        <v>0.19038461538461493</v>
      </c>
    </row>
    <row r="105" spans="1:29" x14ac:dyDescent="0.3">
      <c r="A105">
        <v>0.14493240150151065</v>
      </c>
      <c r="B105" s="48">
        <f t="shared" si="5"/>
        <v>3.8629756836125244</v>
      </c>
      <c r="C105">
        <v>0.69835505233924378</v>
      </c>
      <c r="D105" s="48">
        <f t="shared" si="6"/>
        <v>0.14361105383034395</v>
      </c>
      <c r="E105">
        <v>0</v>
      </c>
      <c r="F105" s="48">
        <f t="shared" si="7"/>
        <v>0.14361105383034395</v>
      </c>
      <c r="AA105" s="48">
        <v>9.3068973630785812E-2</v>
      </c>
      <c r="AB105" s="48">
        <f t="shared" si="8"/>
        <v>0.19299623261259188</v>
      </c>
      <c r="AC105" s="48">
        <f t="shared" si="9"/>
        <v>0.19230769230769185</v>
      </c>
    </row>
    <row r="106" spans="1:29" x14ac:dyDescent="0.3">
      <c r="A106">
        <v>0.402233954893643</v>
      </c>
      <c r="B106" s="48">
        <f t="shared" si="5"/>
        <v>1.8214427645977713</v>
      </c>
      <c r="C106">
        <v>0.58125553147984255</v>
      </c>
      <c r="D106" s="48">
        <f t="shared" si="6"/>
        <v>0.217025922240557</v>
      </c>
      <c r="E106">
        <v>0</v>
      </c>
      <c r="F106" s="48">
        <f t="shared" si="7"/>
        <v>0.217025922240557</v>
      </c>
      <c r="AA106" s="48">
        <v>9.3515978551970594E-2</v>
      </c>
      <c r="AB106" s="48">
        <f t="shared" si="8"/>
        <v>0.19382081454747874</v>
      </c>
      <c r="AC106" s="48">
        <f t="shared" si="9"/>
        <v>0.19423076923076876</v>
      </c>
    </row>
    <row r="107" spans="1:29" x14ac:dyDescent="0.3">
      <c r="A107">
        <v>7.4953459273049111E-2</v>
      </c>
      <c r="B107" s="48">
        <f t="shared" si="5"/>
        <v>5.1817758021767011</v>
      </c>
      <c r="C107">
        <v>0.61861018707846305</v>
      </c>
      <c r="D107" s="48">
        <f t="shared" si="6"/>
        <v>0.19211198036373528</v>
      </c>
      <c r="E107">
        <v>0</v>
      </c>
      <c r="F107" s="48">
        <f t="shared" si="7"/>
        <v>0.19211198036373528</v>
      </c>
      <c r="AA107" s="48">
        <v>9.4519704443945168E-2</v>
      </c>
      <c r="AB107" s="48">
        <f t="shared" si="8"/>
        <v>0.19566907789909566</v>
      </c>
      <c r="AC107" s="48">
        <f t="shared" si="9"/>
        <v>0.19615384615384568</v>
      </c>
    </row>
    <row r="108" spans="1:29" x14ac:dyDescent="0.3">
      <c r="A108">
        <v>0.85134434034241768</v>
      </c>
      <c r="B108" s="48">
        <f t="shared" si="5"/>
        <v>0.32187720399979358</v>
      </c>
      <c r="C108">
        <v>0.68413342692342904</v>
      </c>
      <c r="D108" s="48">
        <f t="shared" si="6"/>
        <v>0.15184092471259517</v>
      </c>
      <c r="E108">
        <v>0</v>
      </c>
      <c r="F108" s="48">
        <f t="shared" si="7"/>
        <v>0.15184092471259517</v>
      </c>
      <c r="AA108" s="48">
        <v>9.6767903086689241E-2</v>
      </c>
      <c r="AB108" s="48">
        <f t="shared" si="8"/>
        <v>0.19979243993851367</v>
      </c>
      <c r="AC108" s="48">
        <f t="shared" si="9"/>
        <v>0.1980769230769226</v>
      </c>
    </row>
    <row r="109" spans="1:29" x14ac:dyDescent="0.3">
      <c r="A109">
        <v>0.25336466566972871</v>
      </c>
      <c r="B109" s="48">
        <f t="shared" si="5"/>
        <v>2.7458509234847996</v>
      </c>
      <c r="C109">
        <v>0.74733726004821921</v>
      </c>
      <c r="D109" s="48">
        <f t="shared" si="6"/>
        <v>0.11649548389205419</v>
      </c>
      <c r="E109">
        <v>1</v>
      </c>
      <c r="F109" s="48">
        <f t="shared" si="7"/>
        <v>2.7458509234847996</v>
      </c>
      <c r="AA109" s="48">
        <v>9.7546083169486014E-2</v>
      </c>
      <c r="AB109" s="48">
        <f t="shared" si="8"/>
        <v>0.20121438975484243</v>
      </c>
      <c r="AC109" s="48">
        <f t="shared" si="9"/>
        <v>0.19999999999999951</v>
      </c>
    </row>
    <row r="110" spans="1:29" x14ac:dyDescent="0.3">
      <c r="A110">
        <v>9.7659230323191015E-3</v>
      </c>
      <c r="B110" s="48">
        <f t="shared" si="5"/>
        <v>9.257712389123224</v>
      </c>
      <c r="C110">
        <v>0.90099795525986515</v>
      </c>
      <c r="D110" s="48">
        <f t="shared" si="6"/>
        <v>4.1700916315315459E-2</v>
      </c>
      <c r="E110">
        <v>0</v>
      </c>
      <c r="F110" s="48">
        <f t="shared" si="7"/>
        <v>4.1700916315315459E-2</v>
      </c>
      <c r="AA110" s="48">
        <v>9.8263348398906852E-2</v>
      </c>
      <c r="AB110" s="48">
        <f t="shared" si="8"/>
        <v>0.20252262951465549</v>
      </c>
      <c r="AC110" s="48">
        <f t="shared" si="9"/>
        <v>0.20192307692307643</v>
      </c>
    </row>
    <row r="111" spans="1:29" x14ac:dyDescent="0.3">
      <c r="A111">
        <v>0.88573870052186654</v>
      </c>
      <c r="B111" s="48">
        <f t="shared" si="5"/>
        <v>0.24266658455768955</v>
      </c>
      <c r="C111">
        <v>0.54258857997375409</v>
      </c>
      <c r="D111" s="48">
        <f t="shared" si="6"/>
        <v>0.24456157033552489</v>
      </c>
      <c r="E111">
        <v>0</v>
      </c>
      <c r="F111" s="48">
        <f t="shared" si="7"/>
        <v>0.24456157033552489</v>
      </c>
      <c r="AA111" s="48">
        <v>9.9764405590035118E-2</v>
      </c>
      <c r="AB111" s="48">
        <f t="shared" si="8"/>
        <v>0.20525301143216054</v>
      </c>
      <c r="AC111" s="48">
        <f t="shared" si="9"/>
        <v>0.20384615384615334</v>
      </c>
    </row>
    <row r="112" spans="1:29" x14ac:dyDescent="0.3">
      <c r="A112">
        <v>0.22406689657277137</v>
      </c>
      <c r="B112" s="48">
        <f t="shared" si="5"/>
        <v>2.9916212525972088</v>
      </c>
      <c r="C112">
        <v>0.41297647022919398</v>
      </c>
      <c r="D112" s="48">
        <f t="shared" si="6"/>
        <v>0.35374586418191389</v>
      </c>
      <c r="E112">
        <v>0</v>
      </c>
      <c r="F112" s="48">
        <f t="shared" si="7"/>
        <v>0.35374586418191389</v>
      </c>
      <c r="AA112" s="48">
        <v>9.9889748325099142E-2</v>
      </c>
      <c r="AB112" s="48">
        <f t="shared" si="8"/>
        <v>0.2054805519814602</v>
      </c>
      <c r="AC112" s="48">
        <f t="shared" si="9"/>
        <v>0.20576923076923026</v>
      </c>
    </row>
    <row r="113" spans="1:29" x14ac:dyDescent="0.3">
      <c r="A113">
        <v>0.60481582079531238</v>
      </c>
      <c r="B113" s="48">
        <f t="shared" si="5"/>
        <v>1.0056625914730783</v>
      </c>
      <c r="C113">
        <v>0.60695211645863212</v>
      </c>
      <c r="D113" s="48">
        <f t="shared" si="6"/>
        <v>0.19972215064195664</v>
      </c>
      <c r="E113">
        <v>0</v>
      </c>
      <c r="F113" s="48">
        <f t="shared" si="7"/>
        <v>0.19972215064195664</v>
      </c>
      <c r="AA113" s="48">
        <v>0.10090961668703893</v>
      </c>
      <c r="AB113" s="48">
        <f t="shared" si="8"/>
        <v>0.20732936888985576</v>
      </c>
      <c r="AC113" s="48">
        <f t="shared" si="9"/>
        <v>0.20769230769230718</v>
      </c>
    </row>
    <row r="114" spans="1:29" x14ac:dyDescent="0.3">
      <c r="A114">
        <v>0.89211706900234988</v>
      </c>
      <c r="B114" s="48">
        <f t="shared" si="5"/>
        <v>0.22831582347519194</v>
      </c>
      <c r="C114">
        <v>0.53697317423017055</v>
      </c>
      <c r="D114" s="48">
        <f t="shared" si="6"/>
        <v>0.24872285623987939</v>
      </c>
      <c r="E114">
        <v>0</v>
      </c>
      <c r="F114" s="48">
        <f t="shared" si="7"/>
        <v>0.24872285623987939</v>
      </c>
      <c r="AA114" s="48">
        <v>0.10114534066109526</v>
      </c>
      <c r="AB114" s="48">
        <f t="shared" si="8"/>
        <v>0.20775603160289471</v>
      </c>
      <c r="AC114" s="48">
        <f t="shared" si="9"/>
        <v>0.20961538461538409</v>
      </c>
    </row>
    <row r="115" spans="1:29" x14ac:dyDescent="0.3">
      <c r="A115">
        <v>0.39155247657704395</v>
      </c>
      <c r="B115" s="48">
        <f t="shared" si="5"/>
        <v>1.8752714654914038</v>
      </c>
      <c r="C115">
        <v>0.92947172460097049</v>
      </c>
      <c r="D115" s="48">
        <f t="shared" si="6"/>
        <v>2.9255556917220239E-2</v>
      </c>
      <c r="E115">
        <v>0</v>
      </c>
      <c r="F115" s="48">
        <f t="shared" si="7"/>
        <v>2.9255556917220239E-2</v>
      </c>
      <c r="AA115" s="48">
        <v>0.10260993805711675</v>
      </c>
      <c r="AB115" s="48">
        <f t="shared" si="8"/>
        <v>0.2104014467980688</v>
      </c>
      <c r="AC115" s="48">
        <f t="shared" si="9"/>
        <v>0.21153846153846101</v>
      </c>
    </row>
    <row r="116" spans="1:29" x14ac:dyDescent="0.3">
      <c r="A116">
        <v>0.35956907864619891</v>
      </c>
      <c r="B116" s="48">
        <f t="shared" si="5"/>
        <v>2.0456979365475023</v>
      </c>
      <c r="C116">
        <v>0.54960783715323347</v>
      </c>
      <c r="D116" s="48">
        <f t="shared" si="6"/>
        <v>0.23942011137417243</v>
      </c>
      <c r="E116">
        <v>1</v>
      </c>
      <c r="F116" s="48">
        <f t="shared" si="7"/>
        <v>2.0456979365475023</v>
      </c>
      <c r="AA116" s="48">
        <v>0.10332054403544358</v>
      </c>
      <c r="AB116" s="48">
        <f t="shared" si="8"/>
        <v>0.21168155241596234</v>
      </c>
      <c r="AC116" s="48">
        <f t="shared" si="9"/>
        <v>0.21346153846153793</v>
      </c>
    </row>
    <row r="117" spans="1:29" x14ac:dyDescent="0.3">
      <c r="A117">
        <v>0.90545365764336072</v>
      </c>
      <c r="B117" s="48">
        <f t="shared" si="5"/>
        <v>0.19863836343341007</v>
      </c>
      <c r="C117">
        <v>0.76070436719870604</v>
      </c>
      <c r="D117" s="48">
        <f t="shared" si="6"/>
        <v>0.10940419038762468</v>
      </c>
      <c r="E117">
        <v>0</v>
      </c>
      <c r="F117" s="48">
        <f t="shared" si="7"/>
        <v>0.10940419038762468</v>
      </c>
      <c r="AA117" s="48">
        <v>0.10341538695230759</v>
      </c>
      <c r="AB117" s="48">
        <f t="shared" si="8"/>
        <v>0.21185223642864751</v>
      </c>
      <c r="AC117" s="48">
        <f t="shared" si="9"/>
        <v>0.21538461538461484</v>
      </c>
    </row>
    <row r="118" spans="1:29" x14ac:dyDescent="0.3">
      <c r="A118">
        <v>0.87084566789757989</v>
      </c>
      <c r="B118" s="48">
        <f t="shared" si="5"/>
        <v>0.27658101476915081</v>
      </c>
      <c r="C118">
        <v>1.9775994140446181E-2</v>
      </c>
      <c r="D118" s="48">
        <f t="shared" si="6"/>
        <v>1.5693145976012437</v>
      </c>
      <c r="E118">
        <v>0</v>
      </c>
      <c r="F118" s="48">
        <f t="shared" si="7"/>
        <v>1.5693145976012437</v>
      </c>
      <c r="AA118" s="48">
        <v>0.1053805256116717</v>
      </c>
      <c r="AB118" s="48">
        <f t="shared" si="8"/>
        <v>0.21537987866722763</v>
      </c>
      <c r="AC118" s="48">
        <f t="shared" si="9"/>
        <v>0.21730769230769176</v>
      </c>
    </row>
    <row r="119" spans="1:29" x14ac:dyDescent="0.3">
      <c r="A119">
        <v>0.80779442732016971</v>
      </c>
      <c r="B119" s="48">
        <f t="shared" si="5"/>
        <v>0.42689534893033887</v>
      </c>
      <c r="C119">
        <v>0.74459059419537954</v>
      </c>
      <c r="D119" s="48">
        <f t="shared" si="6"/>
        <v>0.11796829985868038</v>
      </c>
      <c r="E119">
        <v>0</v>
      </c>
      <c r="F119" s="48">
        <f t="shared" si="7"/>
        <v>0.11796829985868038</v>
      </c>
      <c r="AA119" s="48">
        <v>0.10733940118462353</v>
      </c>
      <c r="AB119" s="48">
        <f t="shared" si="8"/>
        <v>0.21887939952107216</v>
      </c>
      <c r="AC119" s="48">
        <f t="shared" si="9"/>
        <v>0.21923076923076867</v>
      </c>
    </row>
    <row r="120" spans="1:29" x14ac:dyDescent="0.3">
      <c r="A120">
        <v>7.1260719626453445E-2</v>
      </c>
      <c r="B120" s="48">
        <f t="shared" si="5"/>
        <v>5.2828200405047721</v>
      </c>
      <c r="C120">
        <v>2.6276436658833582E-2</v>
      </c>
      <c r="D120" s="48">
        <f t="shared" si="6"/>
        <v>1.4556330743710613</v>
      </c>
      <c r="E120">
        <v>0</v>
      </c>
      <c r="F120" s="48">
        <f t="shared" si="7"/>
        <v>1.4556330743710613</v>
      </c>
      <c r="AA120" s="48">
        <v>0.10818643588195018</v>
      </c>
      <c r="AB120" s="48">
        <f t="shared" si="8"/>
        <v>0.220387424368508</v>
      </c>
      <c r="AC120" s="48">
        <f t="shared" si="9"/>
        <v>0.22115384615384559</v>
      </c>
    </row>
    <row r="121" spans="1:29" x14ac:dyDescent="0.3">
      <c r="A121">
        <v>0.83648182622760703</v>
      </c>
      <c r="B121" s="48">
        <f t="shared" si="5"/>
        <v>0.35710096951892617</v>
      </c>
      <c r="C121">
        <v>0.42573320719016083</v>
      </c>
      <c r="D121" s="48">
        <f t="shared" si="6"/>
        <v>0.34157696124234888</v>
      </c>
      <c r="E121">
        <v>0</v>
      </c>
      <c r="F121" s="48">
        <f t="shared" si="7"/>
        <v>0.34157696124234888</v>
      </c>
      <c r="AA121" s="48">
        <v>0.10940419038762468</v>
      </c>
      <c r="AB121" s="48">
        <f t="shared" si="8"/>
        <v>0.22254998213036919</v>
      </c>
      <c r="AC121" s="48">
        <f t="shared" si="9"/>
        <v>0.22307692307692251</v>
      </c>
    </row>
    <row r="122" spans="1:29" x14ac:dyDescent="0.3">
      <c r="A122">
        <v>3.7354655598620563E-2</v>
      </c>
      <c r="B122" s="48">
        <f t="shared" si="5"/>
        <v>6.5745954545662251</v>
      </c>
      <c r="C122">
        <v>0.15533921323282571</v>
      </c>
      <c r="D122" s="48">
        <f t="shared" si="6"/>
        <v>0.74485763232432611</v>
      </c>
      <c r="E122">
        <v>0</v>
      </c>
      <c r="F122" s="48">
        <f t="shared" si="7"/>
        <v>0.74485763232432611</v>
      </c>
      <c r="AA122" s="48">
        <v>0.11099605629579105</v>
      </c>
      <c r="AB122" s="48">
        <f t="shared" si="8"/>
        <v>0.22536718835174352</v>
      </c>
      <c r="AC122" s="48">
        <f t="shared" si="9"/>
        <v>0.22499999999999942</v>
      </c>
    </row>
    <row r="123" spans="1:29" x14ac:dyDescent="0.3">
      <c r="A123">
        <v>0.95437482833338416</v>
      </c>
      <c r="B123" s="48">
        <f t="shared" si="5"/>
        <v>9.3397565765186361E-2</v>
      </c>
      <c r="C123">
        <v>0.69771416364024785</v>
      </c>
      <c r="D123" s="48">
        <f t="shared" si="6"/>
        <v>0.14397830710786402</v>
      </c>
      <c r="E123">
        <v>0</v>
      </c>
      <c r="F123" s="48">
        <f t="shared" si="7"/>
        <v>0.14397830710786402</v>
      </c>
      <c r="AA123" s="48">
        <v>0.11277225814867367</v>
      </c>
      <c r="AB123" s="48">
        <f t="shared" si="8"/>
        <v>0.22849767160680415</v>
      </c>
      <c r="AC123" s="48">
        <f t="shared" si="9"/>
        <v>0.22692307692307634</v>
      </c>
    </row>
    <row r="124" spans="1:29" x14ac:dyDescent="0.3">
      <c r="A124">
        <v>0.11655018768883328</v>
      </c>
      <c r="B124" s="48">
        <f t="shared" si="5"/>
        <v>4.2988666062597352</v>
      </c>
      <c r="C124">
        <v>0.83153782769249551</v>
      </c>
      <c r="D124" s="48">
        <f t="shared" si="6"/>
        <v>7.3791395227061504E-2</v>
      </c>
      <c r="E124">
        <v>0</v>
      </c>
      <c r="F124" s="48">
        <f t="shared" si="7"/>
        <v>7.3791395227061504E-2</v>
      </c>
      <c r="AA124" s="48">
        <v>0.11481655561369741</v>
      </c>
      <c r="AB124" s="48">
        <f t="shared" si="8"/>
        <v>0.23208382924698268</v>
      </c>
      <c r="AC124" s="48">
        <f t="shared" si="9"/>
        <v>0.22884615384615326</v>
      </c>
    </row>
    <row r="125" spans="1:29" x14ac:dyDescent="0.3">
      <c r="A125">
        <v>0.97399822992645035</v>
      </c>
      <c r="B125" s="48">
        <f t="shared" si="5"/>
        <v>5.2691585330452456E-2</v>
      </c>
      <c r="C125">
        <v>0.78365428632465595</v>
      </c>
      <c r="D125" s="48">
        <f t="shared" si="6"/>
        <v>9.7514926881741945E-2</v>
      </c>
      <c r="E125">
        <v>1</v>
      </c>
      <c r="F125" s="48">
        <f t="shared" si="7"/>
        <v>5.2691585330452456E-2</v>
      </c>
      <c r="AA125" s="48">
        <v>0.11608732892102666</v>
      </c>
      <c r="AB125" s="48">
        <f t="shared" si="8"/>
        <v>0.23430401027219727</v>
      </c>
      <c r="AC125" s="48">
        <f t="shared" si="9"/>
        <v>0.23076923076923017</v>
      </c>
    </row>
    <row r="126" spans="1:29" x14ac:dyDescent="0.3">
      <c r="A126">
        <v>0.61934263130588707</v>
      </c>
      <c r="B126" s="48">
        <f t="shared" si="5"/>
        <v>0.95819327103271124</v>
      </c>
      <c r="C126">
        <v>0.45811334574419388</v>
      </c>
      <c r="D126" s="48">
        <f t="shared" si="6"/>
        <v>0.3122554582780831</v>
      </c>
      <c r="E126">
        <v>0</v>
      </c>
      <c r="F126" s="48">
        <f t="shared" si="7"/>
        <v>0.3122554582780831</v>
      </c>
      <c r="AA126" s="48">
        <v>0.11611996599676284</v>
      </c>
      <c r="AB126" s="48">
        <f t="shared" si="8"/>
        <v>0.23436093979648873</v>
      </c>
      <c r="AC126" s="48">
        <f t="shared" si="9"/>
        <v>0.23269230769230709</v>
      </c>
    </row>
    <row r="127" spans="1:29" x14ac:dyDescent="0.3">
      <c r="A127">
        <v>0.78191473128452404</v>
      </c>
      <c r="B127" s="48">
        <f t="shared" si="5"/>
        <v>0.49201916732028494</v>
      </c>
      <c r="C127">
        <v>0.56822412793359167</v>
      </c>
      <c r="D127" s="48">
        <f t="shared" si="6"/>
        <v>0.2260957386637327</v>
      </c>
      <c r="E127">
        <v>0</v>
      </c>
      <c r="F127" s="48">
        <f t="shared" si="7"/>
        <v>0.2260957386637327</v>
      </c>
      <c r="AA127" s="48">
        <v>0.11796829985868038</v>
      </c>
      <c r="AB127" s="48">
        <f t="shared" si="8"/>
        <v>0.23757760527020694</v>
      </c>
      <c r="AC127" s="48">
        <f t="shared" si="9"/>
        <v>0.234615384615384</v>
      </c>
    </row>
    <row r="128" spans="1:29" x14ac:dyDescent="0.3">
      <c r="A128">
        <v>0.24375133518478959</v>
      </c>
      <c r="B128" s="48">
        <f t="shared" si="5"/>
        <v>2.82321338287599</v>
      </c>
      <c r="C128">
        <v>0.15897091586046938</v>
      </c>
      <c r="D128" s="48">
        <f t="shared" si="6"/>
        <v>0.73561360504407691</v>
      </c>
      <c r="E128">
        <v>0</v>
      </c>
      <c r="F128" s="48">
        <f t="shared" si="7"/>
        <v>0.73561360504407691</v>
      </c>
      <c r="AA128" s="48">
        <v>0.11806668067491724</v>
      </c>
      <c r="AB128" s="48">
        <f t="shared" si="8"/>
        <v>0.23774840978721271</v>
      </c>
      <c r="AC128" s="48">
        <f t="shared" si="9"/>
        <v>0.23653846153846092</v>
      </c>
    </row>
    <row r="129" spans="1:29" x14ac:dyDescent="0.3">
      <c r="A129">
        <v>0.77263710440382094</v>
      </c>
      <c r="B129" s="48">
        <f t="shared" si="5"/>
        <v>0.5158916090586152</v>
      </c>
      <c r="C129">
        <v>0.15808587908566546</v>
      </c>
      <c r="D129" s="48">
        <f t="shared" si="6"/>
        <v>0.73784674204074208</v>
      </c>
      <c r="E129">
        <v>0</v>
      </c>
      <c r="F129" s="48">
        <f t="shared" si="7"/>
        <v>0.73784674204074208</v>
      </c>
      <c r="AA129" s="48">
        <v>0.11900250723513169</v>
      </c>
      <c r="AB129" s="48">
        <f t="shared" si="8"/>
        <v>0.2393710937154577</v>
      </c>
      <c r="AC129" s="48">
        <f t="shared" si="9"/>
        <v>0.23846153846153784</v>
      </c>
    </row>
    <row r="130" spans="1:29" x14ac:dyDescent="0.3">
      <c r="A130">
        <v>0.65337076937162386</v>
      </c>
      <c r="B130" s="48">
        <f t="shared" si="5"/>
        <v>0.85122103401732307</v>
      </c>
      <c r="C130">
        <v>0.74254585406048768</v>
      </c>
      <c r="D130" s="48">
        <f t="shared" si="6"/>
        <v>0.11906826156068147</v>
      </c>
      <c r="E130">
        <v>0</v>
      </c>
      <c r="F130" s="48">
        <f t="shared" si="7"/>
        <v>0.11906826156068147</v>
      </c>
      <c r="AA130" s="48">
        <v>0.11906826156068147</v>
      </c>
      <c r="AB130" s="48">
        <f t="shared" si="8"/>
        <v>0.23948496906341554</v>
      </c>
      <c r="AC130" s="48">
        <f t="shared" si="9"/>
        <v>0.24038461538461475</v>
      </c>
    </row>
    <row r="131" spans="1:29" x14ac:dyDescent="0.3">
      <c r="A131">
        <v>0.47770622882778407</v>
      </c>
      <c r="B131" s="48">
        <f t="shared" si="5"/>
        <v>1.4775186389343218</v>
      </c>
      <c r="C131">
        <v>5.5757316812646868E-2</v>
      </c>
      <c r="D131" s="48">
        <f t="shared" si="6"/>
        <v>1.1546986535909509</v>
      </c>
      <c r="E131">
        <v>0</v>
      </c>
      <c r="F131" s="48">
        <f t="shared" si="7"/>
        <v>1.1546986535909509</v>
      </c>
      <c r="AA131" s="48">
        <v>0.12116160104526871</v>
      </c>
      <c r="AB131" s="48">
        <f t="shared" si="8"/>
        <v>0.24310070258946703</v>
      </c>
      <c r="AC131" s="48">
        <f t="shared" si="9"/>
        <v>0.24230769230769167</v>
      </c>
    </row>
    <row r="132" spans="1:29" x14ac:dyDescent="0.3">
      <c r="A132">
        <v>0.49888607440412608</v>
      </c>
      <c r="B132" s="48">
        <f t="shared" si="5"/>
        <v>1.3907550342083519</v>
      </c>
      <c r="C132">
        <v>0.9804681539353618</v>
      </c>
      <c r="D132" s="48">
        <f t="shared" si="6"/>
        <v>7.8900453145596648E-3</v>
      </c>
      <c r="E132">
        <v>0</v>
      </c>
      <c r="F132" s="48">
        <f t="shared" si="7"/>
        <v>7.8900453145596648E-3</v>
      </c>
      <c r="AA132" s="48">
        <v>0.12117812758068951</v>
      </c>
      <c r="AB132" s="48">
        <f t="shared" si="8"/>
        <v>0.24312917440825396</v>
      </c>
      <c r="AC132" s="48">
        <f t="shared" si="9"/>
        <v>0.24423076923076859</v>
      </c>
    </row>
    <row r="133" spans="1:29" x14ac:dyDescent="0.3">
      <c r="A133">
        <v>0.77062288277840507</v>
      </c>
      <c r="B133" s="48">
        <f t="shared" si="5"/>
        <v>0.52111230495139627</v>
      </c>
      <c r="C133">
        <v>0.92147587511825924</v>
      </c>
      <c r="D133" s="48">
        <f t="shared" si="6"/>
        <v>3.2711472891081006E-2</v>
      </c>
      <c r="E133">
        <v>0</v>
      </c>
      <c r="F133" s="48">
        <f t="shared" si="7"/>
        <v>3.2711472891081006E-2</v>
      </c>
      <c r="AA133" s="48">
        <v>0.12288402835065501</v>
      </c>
      <c r="AB133" s="48">
        <f t="shared" si="8"/>
        <v>0.24606189598037947</v>
      </c>
      <c r="AC133" s="48">
        <f t="shared" si="9"/>
        <v>0.2461538461538455</v>
      </c>
    </row>
    <row r="134" spans="1:29" x14ac:dyDescent="0.3">
      <c r="A134">
        <v>0.99618518631550035</v>
      </c>
      <c r="B134" s="48">
        <f t="shared" ref="B134:B197" si="10">-LN(A134)/B$1</f>
        <v>7.6442172894854834E-3</v>
      </c>
      <c r="C134">
        <v>0.52900784325693528</v>
      </c>
      <c r="D134" s="48">
        <f t="shared" ref="D134:D197" si="11">-LN(C134)/D$1</f>
        <v>0.25470080826443747</v>
      </c>
      <c r="E134">
        <v>0</v>
      </c>
      <c r="F134" s="48">
        <f t="shared" ref="F134:F197" si="12">IF(E134=0,D134,B134)</f>
        <v>0.25470080826443747</v>
      </c>
      <c r="AA134" s="48">
        <v>0.12305003789858675</v>
      </c>
      <c r="AB134" s="48">
        <f t="shared" ref="AB134:AB197" si="13">0.09*(1-EXP(-0.5*$AA134))+0.91*(1-EXP(-$D$1*$AA134))</f>
        <v>0.24634663937294135</v>
      </c>
      <c r="AC134" s="48">
        <f t="shared" si="9"/>
        <v>0.24807692307692242</v>
      </c>
    </row>
    <row r="135" spans="1:29" x14ac:dyDescent="0.3">
      <c r="A135">
        <v>0.55818353831598866</v>
      </c>
      <c r="B135" s="48">
        <f t="shared" si="10"/>
        <v>1.1661348979409449</v>
      </c>
      <c r="C135">
        <v>0.18768883327738273</v>
      </c>
      <c r="D135" s="48">
        <f t="shared" si="11"/>
        <v>0.66918793182192815</v>
      </c>
      <c r="E135">
        <v>0</v>
      </c>
      <c r="F135" s="48">
        <f t="shared" si="12"/>
        <v>0.66918793182192815</v>
      </c>
      <c r="AA135" s="48">
        <v>0.12471393380865747</v>
      </c>
      <c r="AB135" s="48">
        <f t="shared" si="13"/>
        <v>0.24919420191808217</v>
      </c>
      <c r="AC135" s="48">
        <f t="shared" si="9"/>
        <v>0.24999999999999933</v>
      </c>
    </row>
    <row r="136" spans="1:29" x14ac:dyDescent="0.3">
      <c r="A136">
        <v>0.57350383007293926</v>
      </c>
      <c r="B136" s="48">
        <f t="shared" si="10"/>
        <v>1.1119813280332702</v>
      </c>
      <c r="C136">
        <v>0.94875942258980073</v>
      </c>
      <c r="D136" s="48">
        <f t="shared" si="11"/>
        <v>2.1040007495265016E-2</v>
      </c>
      <c r="E136">
        <v>0</v>
      </c>
      <c r="F136" s="48">
        <f t="shared" si="12"/>
        <v>2.1040007495265016E-2</v>
      </c>
      <c r="AA136" s="48">
        <v>0.124914067235114</v>
      </c>
      <c r="AB136" s="48">
        <f t="shared" si="13"/>
        <v>0.24953592518639159</v>
      </c>
      <c r="AC136" s="48">
        <f t="shared" ref="AC136:AC199" si="14">AC135+1/520</f>
        <v>0.25192307692307625</v>
      </c>
    </row>
    <row r="137" spans="1:29" x14ac:dyDescent="0.3">
      <c r="A137">
        <v>0.67119357890560627</v>
      </c>
      <c r="B137" s="48">
        <f t="shared" si="10"/>
        <v>0.79739538092737516</v>
      </c>
      <c r="C137">
        <v>0.41065706350901821</v>
      </c>
      <c r="D137" s="48">
        <f t="shared" si="11"/>
        <v>0.35599872325706183</v>
      </c>
      <c r="E137">
        <v>0</v>
      </c>
      <c r="F137" s="48">
        <f t="shared" si="12"/>
        <v>0.35599872325706183</v>
      </c>
      <c r="AA137" s="48">
        <v>0.1254816563291396</v>
      </c>
      <c r="AB137" s="48">
        <f t="shared" si="13"/>
        <v>0.25050415952344207</v>
      </c>
      <c r="AC137" s="48">
        <f t="shared" si="14"/>
        <v>0.25384615384615317</v>
      </c>
    </row>
    <row r="138" spans="1:29" x14ac:dyDescent="0.3">
      <c r="A138">
        <v>0.70442823572496716</v>
      </c>
      <c r="B138" s="48">
        <f t="shared" si="10"/>
        <v>0.70073763675006762</v>
      </c>
      <c r="C138">
        <v>0.42023987548448133</v>
      </c>
      <c r="D138" s="48">
        <f t="shared" si="11"/>
        <v>0.34677183945307333</v>
      </c>
      <c r="E138">
        <v>0</v>
      </c>
      <c r="F138" s="48">
        <f t="shared" si="12"/>
        <v>0.34677183945307333</v>
      </c>
      <c r="AA138" s="48">
        <v>0.12762571506390863</v>
      </c>
      <c r="AB138" s="48">
        <f t="shared" si="13"/>
        <v>0.25414952218336651</v>
      </c>
      <c r="AC138" s="48">
        <f t="shared" si="14"/>
        <v>0.25576923076923008</v>
      </c>
    </row>
    <row r="139" spans="1:29" x14ac:dyDescent="0.3">
      <c r="A139">
        <v>0.8537858211004975</v>
      </c>
      <c r="B139" s="48">
        <f t="shared" si="10"/>
        <v>0.3161498232243441</v>
      </c>
      <c r="C139">
        <v>0.81432538834803303</v>
      </c>
      <c r="D139" s="48">
        <f t="shared" si="11"/>
        <v>8.2158101147616291E-2</v>
      </c>
      <c r="E139">
        <v>0</v>
      </c>
      <c r="F139" s="48">
        <f t="shared" si="12"/>
        <v>8.2158101147616291E-2</v>
      </c>
      <c r="AA139" s="48">
        <v>0.12792814713611406</v>
      </c>
      <c r="AB139" s="48">
        <f t="shared" si="13"/>
        <v>0.25466218251830169</v>
      </c>
      <c r="AC139" s="48">
        <f t="shared" si="14"/>
        <v>0.257692307692307</v>
      </c>
    </row>
    <row r="140" spans="1:29" x14ac:dyDescent="0.3">
      <c r="A140">
        <v>0.47459334086123234</v>
      </c>
      <c r="B140" s="48">
        <f t="shared" si="10"/>
        <v>1.4905939322680926</v>
      </c>
      <c r="C140">
        <v>3.6957914975432597E-2</v>
      </c>
      <c r="D140" s="48">
        <f t="shared" si="11"/>
        <v>1.3191901787209166</v>
      </c>
      <c r="E140">
        <v>0</v>
      </c>
      <c r="F140" s="48">
        <f t="shared" si="12"/>
        <v>1.3191901787209166</v>
      </c>
      <c r="AA140" s="48">
        <v>0.1280626348233522</v>
      </c>
      <c r="AB140" s="48">
        <f t="shared" si="13"/>
        <v>0.25489003403590538</v>
      </c>
      <c r="AC140" s="48">
        <f t="shared" si="14"/>
        <v>0.25961538461538392</v>
      </c>
    </row>
    <row r="141" spans="1:29" x14ac:dyDescent="0.3">
      <c r="A141">
        <v>0.45765556810205388</v>
      </c>
      <c r="B141" s="48">
        <f t="shared" si="10"/>
        <v>1.5632768249991627</v>
      </c>
      <c r="C141">
        <v>0.63454084902493357</v>
      </c>
      <c r="D141" s="48">
        <f t="shared" si="11"/>
        <v>0.1819414456136231</v>
      </c>
      <c r="E141">
        <v>0</v>
      </c>
      <c r="F141" s="48">
        <f t="shared" si="12"/>
        <v>0.1819414456136231</v>
      </c>
      <c r="AA141" s="48">
        <v>0.12868522923211617</v>
      </c>
      <c r="AB141" s="48">
        <f t="shared" si="13"/>
        <v>0.25594386718715328</v>
      </c>
      <c r="AC141" s="48">
        <f t="shared" si="14"/>
        <v>0.26153846153846083</v>
      </c>
    </row>
    <row r="142" spans="1:29" x14ac:dyDescent="0.3">
      <c r="A142">
        <v>0.31513412884914699</v>
      </c>
      <c r="B142" s="48">
        <f t="shared" si="10"/>
        <v>2.3095138498315793</v>
      </c>
      <c r="C142">
        <v>0.10513626514481032</v>
      </c>
      <c r="D142" s="48">
        <f t="shared" si="11"/>
        <v>0.9009992027630499</v>
      </c>
      <c r="E142">
        <v>0</v>
      </c>
      <c r="F142" s="48">
        <f t="shared" si="12"/>
        <v>0.9009992027630499</v>
      </c>
      <c r="AA142" s="48">
        <v>0.12892105843123236</v>
      </c>
      <c r="AB142" s="48">
        <f t="shared" si="13"/>
        <v>0.25634262340482827</v>
      </c>
      <c r="AC142" s="48">
        <f t="shared" si="14"/>
        <v>0.26346153846153775</v>
      </c>
    </row>
    <row r="143" spans="1:29" x14ac:dyDescent="0.3">
      <c r="A143">
        <v>0.79293191320535905</v>
      </c>
      <c r="B143" s="48">
        <f t="shared" si="10"/>
        <v>0.46403584159941141</v>
      </c>
      <c r="C143">
        <v>0.22309030426953946</v>
      </c>
      <c r="D143" s="48">
        <f t="shared" si="11"/>
        <v>0.60007145504462389</v>
      </c>
      <c r="E143">
        <v>1</v>
      </c>
      <c r="F143" s="48">
        <f t="shared" si="12"/>
        <v>0.46403584159941141</v>
      </c>
      <c r="AA143" s="48">
        <v>0.13003470126649569</v>
      </c>
      <c r="AB143" s="48">
        <f t="shared" si="13"/>
        <v>0.2582225374765828</v>
      </c>
      <c r="AC143" s="48">
        <f t="shared" si="14"/>
        <v>0.26538461538461466</v>
      </c>
    </row>
    <row r="144" spans="1:29" x14ac:dyDescent="0.3">
      <c r="A144">
        <v>0.29831843012787257</v>
      </c>
      <c r="B144" s="48">
        <f t="shared" si="10"/>
        <v>2.4191876110036348</v>
      </c>
      <c r="C144">
        <v>0.82045960875270851</v>
      </c>
      <c r="D144" s="48">
        <f t="shared" si="11"/>
        <v>7.9156238906210957E-2</v>
      </c>
      <c r="E144">
        <v>0</v>
      </c>
      <c r="F144" s="48">
        <f t="shared" si="12"/>
        <v>7.9156238906210957E-2</v>
      </c>
      <c r="AA144" s="48">
        <v>0.133070736788621</v>
      </c>
      <c r="AB144" s="48">
        <f t="shared" si="13"/>
        <v>0.26332162179834534</v>
      </c>
      <c r="AC144" s="48">
        <f t="shared" si="14"/>
        <v>0.26730769230769158</v>
      </c>
    </row>
    <row r="145" spans="1:29" x14ac:dyDescent="0.3">
      <c r="A145">
        <v>0.19754631183812982</v>
      </c>
      <c r="B145" s="48">
        <f t="shared" si="10"/>
        <v>3.2435644636197476</v>
      </c>
      <c r="C145">
        <v>5.3224280526139103E-2</v>
      </c>
      <c r="D145" s="48">
        <f t="shared" si="11"/>
        <v>1.1732962343545836</v>
      </c>
      <c r="E145">
        <v>0</v>
      </c>
      <c r="F145" s="48">
        <f t="shared" si="12"/>
        <v>1.1732962343545836</v>
      </c>
      <c r="AA145" s="48">
        <v>0.13488398105712596</v>
      </c>
      <c r="AB145" s="48">
        <f t="shared" si="13"/>
        <v>0.26634896351194404</v>
      </c>
      <c r="AC145" s="48">
        <f t="shared" si="14"/>
        <v>0.2692307692307685</v>
      </c>
    </row>
    <row r="146" spans="1:29" x14ac:dyDescent="0.3">
      <c r="A146">
        <v>5.7771538438062688E-2</v>
      </c>
      <c r="B146" s="48">
        <f t="shared" si="10"/>
        <v>5.7025180782921217</v>
      </c>
      <c r="C146">
        <v>0.14523758659627065</v>
      </c>
      <c r="D146" s="48">
        <f t="shared" si="11"/>
        <v>0.77175373969370931</v>
      </c>
      <c r="E146">
        <v>0</v>
      </c>
      <c r="F146" s="48">
        <f t="shared" si="12"/>
        <v>0.77175373969370931</v>
      </c>
      <c r="AA146" s="48">
        <v>0.13790101001795402</v>
      </c>
      <c r="AB146" s="48">
        <f t="shared" si="13"/>
        <v>0.2713564069597319</v>
      </c>
      <c r="AC146" s="48">
        <f t="shared" si="14"/>
        <v>0.27115384615384541</v>
      </c>
    </row>
    <row r="147" spans="1:29" x14ac:dyDescent="0.3">
      <c r="A147">
        <v>0.89086581011383403</v>
      </c>
      <c r="B147" s="48">
        <f t="shared" si="10"/>
        <v>0.23112293757277252</v>
      </c>
      <c r="C147">
        <v>0.40375988036744287</v>
      </c>
      <c r="D147" s="48">
        <f t="shared" si="11"/>
        <v>0.36277397329855299</v>
      </c>
      <c r="E147">
        <v>0</v>
      </c>
      <c r="F147" s="48">
        <f t="shared" si="12"/>
        <v>0.36277397329855299</v>
      </c>
      <c r="AA147" s="48">
        <v>0.14002623909455217</v>
      </c>
      <c r="AB147" s="48">
        <f t="shared" si="13"/>
        <v>0.27486155971879261</v>
      </c>
      <c r="AC147" s="48">
        <f t="shared" si="14"/>
        <v>0.27307692307692233</v>
      </c>
    </row>
    <row r="148" spans="1:29" x14ac:dyDescent="0.3">
      <c r="A148">
        <v>0.38825647755363629</v>
      </c>
      <c r="B148" s="48">
        <f t="shared" si="10"/>
        <v>1.8921782662332687</v>
      </c>
      <c r="C148">
        <v>0.80733664967802976</v>
      </c>
      <c r="D148" s="48">
        <f t="shared" si="11"/>
        <v>8.5605814307756475E-2</v>
      </c>
      <c r="E148">
        <v>0</v>
      </c>
      <c r="F148" s="48">
        <f t="shared" si="12"/>
        <v>8.5605814307756475E-2</v>
      </c>
      <c r="AA148" s="48">
        <v>0.14131029364161682</v>
      </c>
      <c r="AB148" s="48">
        <f t="shared" si="13"/>
        <v>0.27697053415266254</v>
      </c>
      <c r="AC148" s="48">
        <f t="shared" si="14"/>
        <v>0.27499999999999925</v>
      </c>
    </row>
    <row r="149" spans="1:29" x14ac:dyDescent="0.3">
      <c r="A149">
        <v>0.69277016510513623</v>
      </c>
      <c r="B149" s="48">
        <f t="shared" si="10"/>
        <v>0.73411397377177978</v>
      </c>
      <c r="C149">
        <v>0.21103549302652058</v>
      </c>
      <c r="D149" s="48">
        <f t="shared" si="11"/>
        <v>0.62229157850261019</v>
      </c>
      <c r="E149">
        <v>0</v>
      </c>
      <c r="F149" s="48">
        <f t="shared" si="12"/>
        <v>0.62229157850261019</v>
      </c>
      <c r="AA149" s="48">
        <v>0.14352160736085282</v>
      </c>
      <c r="AB149" s="48">
        <f t="shared" si="13"/>
        <v>0.28058696253020343</v>
      </c>
      <c r="AC149" s="48">
        <f t="shared" si="14"/>
        <v>0.27692307692307616</v>
      </c>
    </row>
    <row r="150" spans="1:29" x14ac:dyDescent="0.3">
      <c r="A150">
        <v>0.52919095431379126</v>
      </c>
      <c r="B150" s="48">
        <f t="shared" si="10"/>
        <v>1.2728118800417023</v>
      </c>
      <c r="C150">
        <v>0.20102542191839351</v>
      </c>
      <c r="D150" s="48">
        <f t="shared" si="11"/>
        <v>0.64172956068587639</v>
      </c>
      <c r="E150">
        <v>0</v>
      </c>
      <c r="F150" s="48">
        <f t="shared" si="12"/>
        <v>0.64172956068587639</v>
      </c>
      <c r="AA150" s="48">
        <v>0.14361105383034395</v>
      </c>
      <c r="AB150" s="48">
        <f t="shared" si="13"/>
        <v>0.28073283347527039</v>
      </c>
      <c r="AC150" s="48">
        <f t="shared" si="14"/>
        <v>0.27884615384615308</v>
      </c>
    </row>
    <row r="151" spans="1:29" x14ac:dyDescent="0.3">
      <c r="A151">
        <v>0.84975737784966587</v>
      </c>
      <c r="B151" s="48">
        <f t="shared" si="10"/>
        <v>0.32560881613365344</v>
      </c>
      <c r="C151">
        <v>0.99438459425641657</v>
      </c>
      <c r="D151" s="48">
        <f t="shared" si="11"/>
        <v>2.2524925628952357E-3</v>
      </c>
      <c r="E151">
        <v>0</v>
      </c>
      <c r="F151" s="48">
        <f t="shared" si="12"/>
        <v>2.2524925628952357E-3</v>
      </c>
      <c r="AA151" s="48">
        <v>0.14397830710786402</v>
      </c>
      <c r="AB151" s="48">
        <f t="shared" si="13"/>
        <v>0.2813314220936538</v>
      </c>
      <c r="AC151" s="48">
        <f t="shared" si="14"/>
        <v>0.28076923076922999</v>
      </c>
    </row>
    <row r="152" spans="1:29" x14ac:dyDescent="0.3">
      <c r="A152">
        <v>0.65968810083315532</v>
      </c>
      <c r="B152" s="48">
        <f t="shared" si="10"/>
        <v>0.83197626031080751</v>
      </c>
      <c r="C152">
        <v>0.7244788964506973</v>
      </c>
      <c r="D152" s="48">
        <f t="shared" si="11"/>
        <v>0.12892105843123236</v>
      </c>
      <c r="E152">
        <v>0</v>
      </c>
      <c r="F152" s="48">
        <f t="shared" si="12"/>
        <v>0.12892105843123236</v>
      </c>
      <c r="AA152" s="48">
        <v>0.1440657980857058</v>
      </c>
      <c r="AB152" s="48">
        <f t="shared" si="13"/>
        <v>0.28147394485898369</v>
      </c>
      <c r="AC152" s="48">
        <f t="shared" si="14"/>
        <v>0.28269230769230691</v>
      </c>
    </row>
    <row r="153" spans="1:29" x14ac:dyDescent="0.3">
      <c r="A153">
        <v>0.63142796105838195</v>
      </c>
      <c r="B153" s="48">
        <f t="shared" si="10"/>
        <v>0.91954283923159019</v>
      </c>
      <c r="C153">
        <v>0.50419629505294961</v>
      </c>
      <c r="D153" s="48">
        <f t="shared" si="11"/>
        <v>0.27391584496991711</v>
      </c>
      <c r="E153">
        <v>0</v>
      </c>
      <c r="F153" s="48">
        <f t="shared" si="12"/>
        <v>0.27391584496991711</v>
      </c>
      <c r="AA153" s="48">
        <v>0.14747530906258136</v>
      </c>
      <c r="AB153" s="48">
        <f t="shared" si="13"/>
        <v>0.28700432569322526</v>
      </c>
      <c r="AC153" s="48">
        <f t="shared" si="14"/>
        <v>0.28461538461538383</v>
      </c>
    </row>
    <row r="154" spans="1:29" x14ac:dyDescent="0.3">
      <c r="A154">
        <v>0.86263618884853666</v>
      </c>
      <c r="B154" s="48">
        <f t="shared" si="10"/>
        <v>0.2955244848545755</v>
      </c>
      <c r="C154">
        <v>0.85390789513840148</v>
      </c>
      <c r="D154" s="48">
        <f t="shared" si="11"/>
        <v>6.3172776854364662E-2</v>
      </c>
      <c r="E154">
        <v>0</v>
      </c>
      <c r="F154" s="48">
        <f t="shared" si="12"/>
        <v>6.3172776854364662E-2</v>
      </c>
      <c r="AA154" s="48">
        <v>0.14795214083718775</v>
      </c>
      <c r="AB154" s="48">
        <f t="shared" si="13"/>
        <v>0.28777409523132114</v>
      </c>
      <c r="AC154" s="48">
        <f t="shared" si="14"/>
        <v>0.28653846153846074</v>
      </c>
    </row>
    <row r="155" spans="1:29" x14ac:dyDescent="0.3">
      <c r="A155">
        <v>0.17664113284707175</v>
      </c>
      <c r="B155" s="48">
        <f t="shared" si="10"/>
        <v>3.4672702052080187</v>
      </c>
      <c r="C155">
        <v>0.44077883236182747</v>
      </c>
      <c r="D155" s="48">
        <f t="shared" si="11"/>
        <v>0.32768481730168686</v>
      </c>
      <c r="E155">
        <v>0</v>
      </c>
      <c r="F155" s="48">
        <f t="shared" si="12"/>
        <v>0.32768481730168686</v>
      </c>
      <c r="AA155" s="48">
        <v>0.14920875123771296</v>
      </c>
      <c r="AB155" s="48">
        <f t="shared" si="13"/>
        <v>0.28979839492377107</v>
      </c>
      <c r="AC155" s="48">
        <f t="shared" si="14"/>
        <v>0.28846153846153766</v>
      </c>
    </row>
    <row r="156" spans="1:29" x14ac:dyDescent="0.3">
      <c r="A156">
        <v>0.37125766777550584</v>
      </c>
      <c r="B156" s="48">
        <f t="shared" si="10"/>
        <v>1.9817178702755218</v>
      </c>
      <c r="C156">
        <v>0.16437269203772087</v>
      </c>
      <c r="D156" s="48">
        <f t="shared" si="11"/>
        <v>0.72224756679353586</v>
      </c>
      <c r="E156">
        <v>0</v>
      </c>
      <c r="F156" s="48">
        <f t="shared" si="12"/>
        <v>0.72224756679353586</v>
      </c>
      <c r="AA156" s="48">
        <v>0.15009606304788475</v>
      </c>
      <c r="AB156" s="48">
        <f t="shared" si="13"/>
        <v>0.29122403744273995</v>
      </c>
      <c r="AC156" s="48">
        <f t="shared" si="14"/>
        <v>0.29038461538461458</v>
      </c>
    </row>
    <row r="157" spans="1:29" x14ac:dyDescent="0.3">
      <c r="A157">
        <v>0.39820551164281137</v>
      </c>
      <c r="B157" s="48">
        <f t="shared" si="10"/>
        <v>1.8415740921090682</v>
      </c>
      <c r="C157">
        <v>0.86455885494552442</v>
      </c>
      <c r="D157" s="48">
        <f t="shared" si="11"/>
        <v>5.8214358569682011E-2</v>
      </c>
      <c r="E157">
        <v>0</v>
      </c>
      <c r="F157" s="48">
        <f t="shared" si="12"/>
        <v>5.8214358569682011E-2</v>
      </c>
      <c r="AA157" s="48">
        <v>0.15112781671073702</v>
      </c>
      <c r="AB157" s="48">
        <f t="shared" si="13"/>
        <v>0.29287786531929899</v>
      </c>
      <c r="AC157" s="48">
        <f t="shared" si="14"/>
        <v>0.29230769230769149</v>
      </c>
    </row>
    <row r="158" spans="1:29" x14ac:dyDescent="0.3">
      <c r="A158">
        <v>0.92214728232673115</v>
      </c>
      <c r="B158" s="48">
        <f t="shared" si="10"/>
        <v>0.1621006519261822</v>
      </c>
      <c r="C158">
        <v>0.67989135410626544</v>
      </c>
      <c r="D158" s="48">
        <f t="shared" si="11"/>
        <v>0.15432890678009953</v>
      </c>
      <c r="E158">
        <v>0</v>
      </c>
      <c r="F158" s="48">
        <f t="shared" si="12"/>
        <v>0.15432890678009953</v>
      </c>
      <c r="AA158" s="48">
        <v>0.15116344193341821</v>
      </c>
      <c r="AB158" s="48">
        <f t="shared" si="13"/>
        <v>0.29293489545291629</v>
      </c>
      <c r="AC158" s="48">
        <f t="shared" si="14"/>
        <v>0.29423076923076841</v>
      </c>
    </row>
    <row r="159" spans="1:29" x14ac:dyDescent="0.3">
      <c r="A159">
        <v>0.72508926664021733</v>
      </c>
      <c r="B159" s="48">
        <f t="shared" si="10"/>
        <v>0.64292101061319118</v>
      </c>
      <c r="C159">
        <v>0.4000976592303232</v>
      </c>
      <c r="D159" s="48">
        <f t="shared" si="11"/>
        <v>0.36641864543905533</v>
      </c>
      <c r="E159">
        <v>0</v>
      </c>
      <c r="F159" s="48">
        <f t="shared" si="12"/>
        <v>0.36641864543905533</v>
      </c>
      <c r="AA159" s="48">
        <v>0.15184092471259517</v>
      </c>
      <c r="AB159" s="48">
        <f t="shared" si="13"/>
        <v>0.29401848813553222</v>
      </c>
      <c r="AC159" s="48">
        <f t="shared" si="14"/>
        <v>0.29615384615384532</v>
      </c>
    </row>
    <row r="160" spans="1:29" x14ac:dyDescent="0.3">
      <c r="A160">
        <v>0.12512588885158848</v>
      </c>
      <c r="B160" s="48">
        <f t="shared" si="10"/>
        <v>4.1568698753259694</v>
      </c>
      <c r="C160">
        <v>0.50004577776421399</v>
      </c>
      <c r="D160" s="48">
        <f t="shared" si="11"/>
        <v>0.27722225168898756</v>
      </c>
      <c r="E160">
        <v>0</v>
      </c>
      <c r="F160" s="48">
        <f t="shared" si="12"/>
        <v>0.27722225168898756</v>
      </c>
      <c r="AA160" s="48">
        <v>0.15422119168587112</v>
      </c>
      <c r="AB160" s="48">
        <f t="shared" si="13"/>
        <v>0.2978113653285645</v>
      </c>
      <c r="AC160" s="48">
        <f t="shared" si="14"/>
        <v>0.29807692307692224</v>
      </c>
    </row>
    <row r="161" spans="1:29" x14ac:dyDescent="0.3">
      <c r="A161">
        <v>0.19888912625507371</v>
      </c>
      <c r="B161" s="48">
        <f t="shared" si="10"/>
        <v>3.2300155280460068</v>
      </c>
      <c r="C161">
        <v>0.64052247688222907</v>
      </c>
      <c r="D161" s="48">
        <f t="shared" si="11"/>
        <v>0.17818842621951261</v>
      </c>
      <c r="E161">
        <v>0</v>
      </c>
      <c r="F161" s="48">
        <f t="shared" si="12"/>
        <v>0.17818842621951261</v>
      </c>
      <c r="AA161" s="48">
        <v>0.15432890678009953</v>
      </c>
      <c r="AB161" s="48">
        <f t="shared" si="13"/>
        <v>0.29798248372721942</v>
      </c>
      <c r="AC161" s="48">
        <f t="shared" si="14"/>
        <v>0.29999999999999916</v>
      </c>
    </row>
    <row r="162" spans="1:29" x14ac:dyDescent="0.3">
      <c r="A162">
        <v>0.55381939146092107</v>
      </c>
      <c r="B162" s="48">
        <f t="shared" si="10"/>
        <v>1.1818333071607199</v>
      </c>
      <c r="C162">
        <v>0.73177282021546064</v>
      </c>
      <c r="D162" s="48">
        <f t="shared" si="11"/>
        <v>0.124914067235114</v>
      </c>
      <c r="E162">
        <v>0</v>
      </c>
      <c r="F162" s="48">
        <f t="shared" si="12"/>
        <v>0.124914067235114</v>
      </c>
      <c r="AA162" s="48">
        <v>0.15746532950085254</v>
      </c>
      <c r="AB162" s="48">
        <f t="shared" si="13"/>
        <v>0.30294533982168814</v>
      </c>
      <c r="AC162" s="48">
        <f t="shared" si="14"/>
        <v>0.30192307692307607</v>
      </c>
    </row>
    <row r="163" spans="1:29" x14ac:dyDescent="0.3">
      <c r="A163">
        <v>6.6621906186101865E-2</v>
      </c>
      <c r="B163" s="48">
        <f t="shared" si="10"/>
        <v>5.4174436676108799</v>
      </c>
      <c r="C163">
        <v>0.91952269051179536</v>
      </c>
      <c r="D163" s="48">
        <f t="shared" si="11"/>
        <v>3.3560223292414801E-2</v>
      </c>
      <c r="E163">
        <v>0</v>
      </c>
      <c r="F163" s="48">
        <f t="shared" si="12"/>
        <v>3.3560223292414801E-2</v>
      </c>
      <c r="AA163" s="48">
        <v>0.158643320067477</v>
      </c>
      <c r="AB163" s="48">
        <f t="shared" si="13"/>
        <v>0.30479949129156314</v>
      </c>
      <c r="AC163" s="48">
        <f t="shared" si="14"/>
        <v>0.30384615384615299</v>
      </c>
    </row>
    <row r="164" spans="1:29" x14ac:dyDescent="0.3">
      <c r="A164">
        <v>0.37684255500961333</v>
      </c>
      <c r="B164" s="48">
        <f t="shared" si="10"/>
        <v>1.9518556094666679</v>
      </c>
      <c r="C164">
        <v>0.47325052644428844</v>
      </c>
      <c r="D164" s="48">
        <f t="shared" si="11"/>
        <v>0.29925215059649396</v>
      </c>
      <c r="E164">
        <v>0</v>
      </c>
      <c r="F164" s="48">
        <f t="shared" si="12"/>
        <v>0.29925215059649396</v>
      </c>
      <c r="AA164" s="48">
        <v>0.16026190874082663</v>
      </c>
      <c r="AB164" s="48">
        <f t="shared" si="13"/>
        <v>0.30733844033534885</v>
      </c>
      <c r="AC164" s="48">
        <f t="shared" si="14"/>
        <v>0.3057692307692299</v>
      </c>
    </row>
    <row r="165" spans="1:29" x14ac:dyDescent="0.3">
      <c r="A165">
        <v>0.65569017609179969</v>
      </c>
      <c r="B165" s="48">
        <f t="shared" si="10"/>
        <v>0.84413378829257679</v>
      </c>
      <c r="C165">
        <v>0.456648457289346</v>
      </c>
      <c r="D165" s="48">
        <f t="shared" si="11"/>
        <v>0.31353656966878579</v>
      </c>
      <c r="E165">
        <v>0</v>
      </c>
      <c r="F165" s="48">
        <f t="shared" si="12"/>
        <v>0.31353656966878579</v>
      </c>
      <c r="AA165" s="48">
        <v>0.16059006153257793</v>
      </c>
      <c r="AB165" s="48">
        <f t="shared" si="13"/>
        <v>0.30785196216175054</v>
      </c>
      <c r="AC165" s="48">
        <f t="shared" si="14"/>
        <v>0.30769230769230682</v>
      </c>
    </row>
    <row r="166" spans="1:29" x14ac:dyDescent="0.3">
      <c r="A166">
        <v>0.4247566148869289</v>
      </c>
      <c r="B166" s="48">
        <f t="shared" si="10"/>
        <v>1.7124778899011772</v>
      </c>
      <c r="C166">
        <v>8.5634937589648116E-2</v>
      </c>
      <c r="D166" s="48">
        <f t="shared" si="11"/>
        <v>0.98306477187719099</v>
      </c>
      <c r="E166">
        <v>0</v>
      </c>
      <c r="F166" s="48">
        <f t="shared" si="12"/>
        <v>0.98306477187719099</v>
      </c>
      <c r="AA166" s="48">
        <v>0.16172243067382813</v>
      </c>
      <c r="AB166" s="48">
        <f t="shared" si="13"/>
        <v>0.3096208281615116</v>
      </c>
      <c r="AC166" s="48">
        <f t="shared" si="14"/>
        <v>0.30961538461538374</v>
      </c>
    </row>
    <row r="167" spans="1:29" x14ac:dyDescent="0.3">
      <c r="A167">
        <v>9.9154637287514877E-2</v>
      </c>
      <c r="B167" s="48">
        <f t="shared" si="10"/>
        <v>4.622149309372567</v>
      </c>
      <c r="C167">
        <v>0.42164372692037722</v>
      </c>
      <c r="D167" s="48">
        <f t="shared" si="11"/>
        <v>0.34543782821154773</v>
      </c>
      <c r="E167">
        <v>0</v>
      </c>
      <c r="F167" s="48">
        <f t="shared" si="12"/>
        <v>0.34543782821154773</v>
      </c>
      <c r="AA167" s="48">
        <v>0.16289470003562273</v>
      </c>
      <c r="AB167" s="48">
        <f t="shared" si="13"/>
        <v>0.31144686632263108</v>
      </c>
      <c r="AC167" s="48">
        <f t="shared" si="14"/>
        <v>0.31153846153846065</v>
      </c>
    </row>
    <row r="168" spans="1:29" x14ac:dyDescent="0.3">
      <c r="A168">
        <v>0.23615222632526628</v>
      </c>
      <c r="B168" s="48">
        <f t="shared" si="10"/>
        <v>2.886557310189851</v>
      </c>
      <c r="C168">
        <v>0.36338389233069857</v>
      </c>
      <c r="D168" s="48">
        <f t="shared" si="11"/>
        <v>0.40491817956168352</v>
      </c>
      <c r="E168">
        <v>0</v>
      </c>
      <c r="F168" s="48">
        <f t="shared" si="12"/>
        <v>0.40491817956168352</v>
      </c>
      <c r="AA168" s="48">
        <v>0.16445695074067612</v>
      </c>
      <c r="AB168" s="48">
        <f t="shared" si="13"/>
        <v>0.3138722501304565</v>
      </c>
      <c r="AC168" s="48">
        <f t="shared" si="14"/>
        <v>0.31346153846153757</v>
      </c>
    </row>
    <row r="169" spans="1:29" x14ac:dyDescent="0.3">
      <c r="A169">
        <v>0.52955717642750333</v>
      </c>
      <c r="B169" s="48">
        <f t="shared" si="10"/>
        <v>1.271428275697347</v>
      </c>
      <c r="C169">
        <v>0.33286538285470135</v>
      </c>
      <c r="D169" s="48">
        <f t="shared" si="11"/>
        <v>0.44000685057065636</v>
      </c>
      <c r="E169">
        <v>0</v>
      </c>
      <c r="F169" s="48">
        <f t="shared" si="12"/>
        <v>0.44000685057065636</v>
      </c>
      <c r="AA169" s="48">
        <v>0.16839878097032607</v>
      </c>
      <c r="AB169" s="48">
        <f t="shared" si="13"/>
        <v>0.31995087198575389</v>
      </c>
      <c r="AC169" s="48">
        <f t="shared" si="14"/>
        <v>0.31538461538461449</v>
      </c>
    </row>
    <row r="170" spans="1:29" x14ac:dyDescent="0.3">
      <c r="A170">
        <v>0.48100222785119173</v>
      </c>
      <c r="B170" s="48">
        <f t="shared" si="10"/>
        <v>1.4637667543596857</v>
      </c>
      <c r="C170">
        <v>0.6080507827997681</v>
      </c>
      <c r="D170" s="48">
        <f t="shared" si="11"/>
        <v>0.19899875046488394</v>
      </c>
      <c r="E170">
        <v>0</v>
      </c>
      <c r="F170" s="48">
        <f t="shared" si="12"/>
        <v>0.19899875046488394</v>
      </c>
      <c r="AA170" s="48">
        <v>0.17074898591277549</v>
      </c>
      <c r="AB170" s="48">
        <f t="shared" si="13"/>
        <v>0.32354728613176476</v>
      </c>
      <c r="AC170" s="48">
        <f t="shared" si="14"/>
        <v>0.3173076923076914</v>
      </c>
    </row>
    <row r="171" spans="1:29" x14ac:dyDescent="0.3">
      <c r="A171">
        <v>0.79720450453199865</v>
      </c>
      <c r="B171" s="48">
        <f t="shared" si="10"/>
        <v>0.45328808043583474</v>
      </c>
      <c r="C171">
        <v>2.8077028717917417E-2</v>
      </c>
      <c r="D171" s="48">
        <f t="shared" si="11"/>
        <v>1.4291214081249193</v>
      </c>
      <c r="E171">
        <v>0</v>
      </c>
      <c r="F171" s="48">
        <f t="shared" si="12"/>
        <v>1.4291214081249193</v>
      </c>
      <c r="AA171" s="48">
        <v>0.17082382220859713</v>
      </c>
      <c r="AB171" s="48">
        <f t="shared" si="13"/>
        <v>0.32366146550280556</v>
      </c>
      <c r="AC171" s="48">
        <f t="shared" si="14"/>
        <v>0.31923076923076832</v>
      </c>
    </row>
    <row r="172" spans="1:29" x14ac:dyDescent="0.3">
      <c r="A172">
        <v>0.84032715842158268</v>
      </c>
      <c r="B172" s="48">
        <f t="shared" si="10"/>
        <v>0.34792797731760405</v>
      </c>
      <c r="C172">
        <v>0.14215521713919493</v>
      </c>
      <c r="D172" s="48">
        <f t="shared" si="11"/>
        <v>0.78033429596443904</v>
      </c>
      <c r="E172">
        <v>0</v>
      </c>
      <c r="F172" s="48">
        <f t="shared" si="12"/>
        <v>0.78033429596443904</v>
      </c>
      <c r="AA172" s="48">
        <v>0.1719480500425207</v>
      </c>
      <c r="AB172" s="48">
        <f t="shared" si="13"/>
        <v>0.32537421169969793</v>
      </c>
      <c r="AC172" s="48">
        <f t="shared" si="14"/>
        <v>0.32115384615384523</v>
      </c>
    </row>
    <row r="173" spans="1:29" x14ac:dyDescent="0.3">
      <c r="A173">
        <v>0.72566911832026126</v>
      </c>
      <c r="B173" s="48">
        <f t="shared" si="10"/>
        <v>0.64132225587378766</v>
      </c>
      <c r="C173">
        <v>0.84475234229560225</v>
      </c>
      <c r="D173" s="48">
        <f t="shared" si="11"/>
        <v>6.7484712249511219E-2</v>
      </c>
      <c r="E173">
        <v>0</v>
      </c>
      <c r="F173" s="48">
        <f t="shared" si="12"/>
        <v>6.7484712249511219E-2</v>
      </c>
      <c r="AA173" s="48">
        <v>0.17564270401958565</v>
      </c>
      <c r="AB173" s="48">
        <f t="shared" si="13"/>
        <v>0.33096991487568134</v>
      </c>
      <c r="AC173" s="48">
        <f t="shared" si="14"/>
        <v>0.32307692307692215</v>
      </c>
    </row>
    <row r="174" spans="1:29" x14ac:dyDescent="0.3">
      <c r="A174">
        <v>0.55635242774742877</v>
      </c>
      <c r="B174" s="48">
        <f t="shared" si="10"/>
        <v>1.1727066453653505</v>
      </c>
      <c r="C174">
        <v>0.60017700735496082</v>
      </c>
      <c r="D174" s="48">
        <f t="shared" si="11"/>
        <v>0.20421226200611292</v>
      </c>
      <c r="E174">
        <v>0</v>
      </c>
      <c r="F174" s="48">
        <f t="shared" si="12"/>
        <v>0.20421226200611292</v>
      </c>
      <c r="AA174" s="48">
        <v>0.17649580512733468</v>
      </c>
      <c r="AB174" s="48">
        <f t="shared" si="13"/>
        <v>0.33225480226949272</v>
      </c>
      <c r="AC174" s="48">
        <f t="shared" si="14"/>
        <v>0.32499999999999907</v>
      </c>
    </row>
    <row r="175" spans="1:29" x14ac:dyDescent="0.3">
      <c r="A175">
        <v>0.51164281136509293</v>
      </c>
      <c r="B175" s="48">
        <f t="shared" si="10"/>
        <v>1.3402570629101098</v>
      </c>
      <c r="C175">
        <v>0.25180822168645284</v>
      </c>
      <c r="D175" s="48">
        <f t="shared" si="11"/>
        <v>0.55163500250041619</v>
      </c>
      <c r="E175">
        <v>0</v>
      </c>
      <c r="F175" s="48">
        <f t="shared" si="12"/>
        <v>0.55163500250041619</v>
      </c>
      <c r="AA175" s="48">
        <v>0.17678057696593652</v>
      </c>
      <c r="AB175" s="48">
        <f t="shared" si="13"/>
        <v>0.33268311141067403</v>
      </c>
      <c r="AC175" s="48">
        <f t="shared" si="14"/>
        <v>0.32692307692307598</v>
      </c>
    </row>
    <row r="176" spans="1:29" x14ac:dyDescent="0.3">
      <c r="A176">
        <v>8.0660420545060577E-2</v>
      </c>
      <c r="B176" s="48">
        <f t="shared" si="10"/>
        <v>5.0350145515021891</v>
      </c>
      <c r="C176">
        <v>0.52119510483108</v>
      </c>
      <c r="D176" s="48">
        <f t="shared" si="11"/>
        <v>0.26065233035513302</v>
      </c>
      <c r="E176">
        <v>0</v>
      </c>
      <c r="F176" s="48">
        <f t="shared" si="12"/>
        <v>0.26065233035513302</v>
      </c>
      <c r="AA176" s="48">
        <v>0.17727466225845964</v>
      </c>
      <c r="AB176" s="48">
        <f t="shared" si="13"/>
        <v>0.33342552976512535</v>
      </c>
      <c r="AC176" s="48">
        <f t="shared" si="14"/>
        <v>0.3288461538461529</v>
      </c>
    </row>
    <row r="177" spans="1:29" x14ac:dyDescent="0.3">
      <c r="A177">
        <v>0.23841059602649006</v>
      </c>
      <c r="B177" s="48">
        <f t="shared" si="10"/>
        <v>2.8675217967176287</v>
      </c>
      <c r="C177">
        <v>0.60600604266487623</v>
      </c>
      <c r="D177" s="48">
        <f t="shared" si="11"/>
        <v>0.20034612862734055</v>
      </c>
      <c r="E177">
        <v>0</v>
      </c>
      <c r="F177" s="48">
        <f t="shared" si="12"/>
        <v>0.20034612862734055</v>
      </c>
      <c r="AA177" s="48">
        <v>0.17795978945992955</v>
      </c>
      <c r="AB177" s="48">
        <f t="shared" si="13"/>
        <v>0.3344535268857951</v>
      </c>
      <c r="AC177" s="48">
        <f t="shared" si="14"/>
        <v>0.33076923076922982</v>
      </c>
    </row>
    <row r="178" spans="1:29" x14ac:dyDescent="0.3">
      <c r="A178">
        <v>0.16229743339335306</v>
      </c>
      <c r="B178" s="48">
        <f t="shared" si="10"/>
        <v>3.6366492371048378</v>
      </c>
      <c r="C178">
        <v>0.47517319254127627</v>
      </c>
      <c r="D178" s="48">
        <f t="shared" si="11"/>
        <v>0.29763037021093597</v>
      </c>
      <c r="E178">
        <v>0</v>
      </c>
      <c r="F178" s="48">
        <f t="shared" si="12"/>
        <v>0.29763037021093597</v>
      </c>
      <c r="AA178" s="48">
        <v>0.17807409150385634</v>
      </c>
      <c r="AB178" s="48">
        <f t="shared" si="13"/>
        <v>0.33462486350002951</v>
      </c>
      <c r="AC178" s="48">
        <f t="shared" si="14"/>
        <v>0.33269230769230673</v>
      </c>
    </row>
    <row r="179" spans="1:29" x14ac:dyDescent="0.3">
      <c r="A179">
        <v>0.72402111880855735</v>
      </c>
      <c r="B179" s="48">
        <f t="shared" si="10"/>
        <v>0.64586943479353343</v>
      </c>
      <c r="C179">
        <v>0.59007538071840571</v>
      </c>
      <c r="D179" s="48">
        <f t="shared" si="11"/>
        <v>0.21100199452559459</v>
      </c>
      <c r="E179">
        <v>0</v>
      </c>
      <c r="F179" s="48">
        <f t="shared" si="12"/>
        <v>0.21100199452559459</v>
      </c>
      <c r="AA179" s="48">
        <v>0.17818842621951261</v>
      </c>
      <c r="AB179" s="48">
        <f t="shared" si="13"/>
        <v>0.33479620119024922</v>
      </c>
      <c r="AC179" s="48">
        <f t="shared" si="14"/>
        <v>0.33461538461538365</v>
      </c>
    </row>
    <row r="180" spans="1:29" x14ac:dyDescent="0.3">
      <c r="A180">
        <v>0.96417126987517932</v>
      </c>
      <c r="B180" s="48">
        <f t="shared" si="10"/>
        <v>7.2972668613353983E-2</v>
      </c>
      <c r="C180">
        <v>0.29819635608996858</v>
      </c>
      <c r="D180" s="48">
        <f t="shared" si="11"/>
        <v>0.48400123856441624</v>
      </c>
      <c r="E180">
        <v>0</v>
      </c>
      <c r="F180" s="48">
        <f t="shared" si="12"/>
        <v>0.48400123856441624</v>
      </c>
      <c r="AA180" s="48">
        <v>0.17822654505501104</v>
      </c>
      <c r="AB180" s="48">
        <f t="shared" si="13"/>
        <v>0.33485331399285928</v>
      </c>
      <c r="AC180" s="48">
        <f t="shared" si="14"/>
        <v>0.33653846153846056</v>
      </c>
    </row>
    <row r="181" spans="1:29" x14ac:dyDescent="0.3">
      <c r="A181">
        <v>0.19202246162297434</v>
      </c>
      <c r="B181" s="48">
        <f t="shared" si="10"/>
        <v>3.3002858523544307</v>
      </c>
      <c r="C181">
        <v>0.8545793023468734</v>
      </c>
      <c r="D181" s="48">
        <f t="shared" si="11"/>
        <v>6.2858390071005299E-2</v>
      </c>
      <c r="E181">
        <v>0</v>
      </c>
      <c r="F181" s="48">
        <f t="shared" si="12"/>
        <v>6.2858390071005299E-2</v>
      </c>
      <c r="AA181" s="48">
        <v>0.17929534996613533</v>
      </c>
      <c r="AB181" s="48">
        <f t="shared" si="13"/>
        <v>0.33645252111327267</v>
      </c>
      <c r="AC181" s="48">
        <f t="shared" si="14"/>
        <v>0.33846153846153748</v>
      </c>
    </row>
    <row r="182" spans="1:29" x14ac:dyDescent="0.3">
      <c r="A182">
        <v>0.99121066927091284</v>
      </c>
      <c r="B182" s="48">
        <f t="shared" si="10"/>
        <v>1.765636946215032E-2</v>
      </c>
      <c r="C182">
        <v>0.12506485183263649</v>
      </c>
      <c r="D182" s="48">
        <f t="shared" si="11"/>
        <v>0.83156914462261555</v>
      </c>
      <c r="E182">
        <v>0</v>
      </c>
      <c r="F182" s="48">
        <f t="shared" si="12"/>
        <v>0.83156914462261555</v>
      </c>
      <c r="AA182" s="48">
        <v>0.17983082528037397</v>
      </c>
      <c r="AB182" s="48">
        <f t="shared" si="13"/>
        <v>0.33725215998773928</v>
      </c>
      <c r="AC182" s="48">
        <f t="shared" si="14"/>
        <v>0.3403846153846144</v>
      </c>
    </row>
    <row r="183" spans="1:29" x14ac:dyDescent="0.3">
      <c r="A183">
        <v>0.66252632221442309</v>
      </c>
      <c r="B183" s="48">
        <f t="shared" si="10"/>
        <v>0.82338998053325685</v>
      </c>
      <c r="C183">
        <v>4.8921170690023497E-2</v>
      </c>
      <c r="D183" s="48">
        <f t="shared" si="11"/>
        <v>1.2070180150983325</v>
      </c>
      <c r="E183">
        <v>0</v>
      </c>
      <c r="F183" s="48">
        <f t="shared" si="12"/>
        <v>1.2070180150983325</v>
      </c>
      <c r="AA183" s="48">
        <v>0.1819414456136231</v>
      </c>
      <c r="AB183" s="48">
        <f t="shared" si="13"/>
        <v>0.34039382761752773</v>
      </c>
      <c r="AC183" s="48">
        <f t="shared" si="14"/>
        <v>0.34230769230769131</v>
      </c>
    </row>
    <row r="184" spans="1:29" x14ac:dyDescent="0.3">
      <c r="A184">
        <v>0.39078951384014404</v>
      </c>
      <c r="B184" s="48">
        <f t="shared" si="10"/>
        <v>1.8791723834435166</v>
      </c>
      <c r="C184">
        <v>0.90865810113834045</v>
      </c>
      <c r="D184" s="48">
        <f t="shared" si="11"/>
        <v>3.8314552767352517E-2</v>
      </c>
      <c r="E184">
        <v>0</v>
      </c>
      <c r="F184" s="48">
        <f t="shared" si="12"/>
        <v>3.8314552767352517E-2</v>
      </c>
      <c r="AA184" s="48">
        <v>0.18249974193816434</v>
      </c>
      <c r="AB184" s="48">
        <f t="shared" si="13"/>
        <v>0.34122214660226846</v>
      </c>
      <c r="AC184" s="48">
        <f t="shared" si="14"/>
        <v>0.34423076923076823</v>
      </c>
    </row>
    <row r="185" spans="1:29" x14ac:dyDescent="0.3">
      <c r="A185">
        <v>0.63307596057008575</v>
      </c>
      <c r="B185" s="48">
        <f t="shared" si="10"/>
        <v>0.91432972627376718</v>
      </c>
      <c r="C185">
        <v>0.42356639301736504</v>
      </c>
      <c r="D185" s="48">
        <f t="shared" si="11"/>
        <v>0.34361800199981762</v>
      </c>
      <c r="E185">
        <v>0</v>
      </c>
      <c r="F185" s="48">
        <f t="shared" si="12"/>
        <v>0.34361800199981762</v>
      </c>
      <c r="AA185" s="48">
        <v>0.18394723573749805</v>
      </c>
      <c r="AB185" s="48">
        <f t="shared" si="13"/>
        <v>0.34336446994149328</v>
      </c>
      <c r="AC185" s="48">
        <f t="shared" si="14"/>
        <v>0.34615384615384515</v>
      </c>
    </row>
    <row r="186" spans="1:29" x14ac:dyDescent="0.3">
      <c r="A186">
        <v>0.16336558122501296</v>
      </c>
      <c r="B186" s="48">
        <f t="shared" si="10"/>
        <v>3.6235295199240052</v>
      </c>
      <c r="C186">
        <v>0.13327433088167973</v>
      </c>
      <c r="D186" s="48">
        <f t="shared" si="11"/>
        <v>0.80613825474792922</v>
      </c>
      <c r="E186">
        <v>0</v>
      </c>
      <c r="F186" s="48">
        <f t="shared" si="12"/>
        <v>0.80613825474792922</v>
      </c>
      <c r="AA186" s="48">
        <v>0.18785254909047397</v>
      </c>
      <c r="AB186" s="48">
        <f t="shared" si="13"/>
        <v>0.34910675087709359</v>
      </c>
      <c r="AC186" s="48">
        <f t="shared" si="14"/>
        <v>0.34807692307692206</v>
      </c>
    </row>
    <row r="187" spans="1:29" x14ac:dyDescent="0.3">
      <c r="A187">
        <v>0.6852931302835169</v>
      </c>
      <c r="B187" s="48">
        <f t="shared" si="10"/>
        <v>0.75581720966709109</v>
      </c>
      <c r="C187">
        <v>0.13074129459517198</v>
      </c>
      <c r="D187" s="48">
        <f t="shared" si="11"/>
        <v>0.81381390351509775</v>
      </c>
      <c r="E187">
        <v>0</v>
      </c>
      <c r="F187" s="48">
        <f t="shared" si="12"/>
        <v>0.81381390351509775</v>
      </c>
      <c r="AA187" s="48">
        <v>0.18849737959577031</v>
      </c>
      <c r="AB187" s="48">
        <f t="shared" si="13"/>
        <v>0.35004963342032713</v>
      </c>
      <c r="AC187" s="48">
        <f t="shared" si="14"/>
        <v>0.34999999999999898</v>
      </c>
    </row>
    <row r="188" spans="1:29" x14ac:dyDescent="0.3">
      <c r="A188">
        <v>0.62831507309183021</v>
      </c>
      <c r="B188" s="48">
        <f t="shared" si="10"/>
        <v>0.92942705916547741</v>
      </c>
      <c r="C188">
        <v>0.58815271462141794</v>
      </c>
      <c r="D188" s="48">
        <f t="shared" si="11"/>
        <v>0.21230745842427062</v>
      </c>
      <c r="E188">
        <v>0</v>
      </c>
      <c r="F188" s="48">
        <f t="shared" si="12"/>
        <v>0.21230745842427062</v>
      </c>
      <c r="AA188" s="48">
        <v>0.18924120168434694</v>
      </c>
      <c r="AB188" s="48">
        <f t="shared" si="13"/>
        <v>0.35113541921700425</v>
      </c>
      <c r="AC188" s="48">
        <f t="shared" si="14"/>
        <v>0.35192307692307589</v>
      </c>
    </row>
    <row r="189" spans="1:29" x14ac:dyDescent="0.3">
      <c r="A189">
        <v>0.23145237586596271</v>
      </c>
      <c r="B189" s="48">
        <f t="shared" si="10"/>
        <v>2.9267622928410524</v>
      </c>
      <c r="C189">
        <v>0.87795648060548725</v>
      </c>
      <c r="D189" s="48">
        <f t="shared" si="11"/>
        <v>5.2063301233614814E-2</v>
      </c>
      <c r="E189">
        <v>0</v>
      </c>
      <c r="F189" s="48">
        <f t="shared" si="12"/>
        <v>5.2063301233614814E-2</v>
      </c>
      <c r="AA189" s="48">
        <v>0.18924120168434694</v>
      </c>
      <c r="AB189" s="48">
        <f t="shared" si="13"/>
        <v>0.35113541921700425</v>
      </c>
      <c r="AC189" s="48">
        <f t="shared" si="14"/>
        <v>0.35384615384615281</v>
      </c>
    </row>
    <row r="190" spans="1:29" x14ac:dyDescent="0.3">
      <c r="A190">
        <v>0.74980925931577502</v>
      </c>
      <c r="B190" s="48">
        <f t="shared" si="10"/>
        <v>0.5758728514182565</v>
      </c>
      <c r="C190">
        <v>0.488967558824427</v>
      </c>
      <c r="D190" s="48">
        <f t="shared" si="11"/>
        <v>0.2861836534321287</v>
      </c>
      <c r="E190">
        <v>0</v>
      </c>
      <c r="F190" s="48">
        <f t="shared" si="12"/>
        <v>0.2861836534321287</v>
      </c>
      <c r="AA190" s="48">
        <v>0.18945677700619118</v>
      </c>
      <c r="AB190" s="48">
        <f t="shared" si="13"/>
        <v>0.35144973409518576</v>
      </c>
      <c r="AC190" s="48">
        <f t="shared" si="14"/>
        <v>0.35576923076922973</v>
      </c>
    </row>
    <row r="191" spans="1:29" x14ac:dyDescent="0.3">
      <c r="A191">
        <v>0.83779412213507487</v>
      </c>
      <c r="B191" s="48">
        <f t="shared" si="10"/>
        <v>0.35396577265371731</v>
      </c>
      <c r="C191">
        <v>0.31565294351023898</v>
      </c>
      <c r="D191" s="48">
        <f t="shared" si="11"/>
        <v>0.46124477959103205</v>
      </c>
      <c r="E191">
        <v>0</v>
      </c>
      <c r="F191" s="48">
        <f t="shared" si="12"/>
        <v>0.46124477959103205</v>
      </c>
      <c r="AA191" s="48">
        <v>0.1912643344806515</v>
      </c>
      <c r="AB191" s="48">
        <f t="shared" si="13"/>
        <v>0.35407869885037085</v>
      </c>
      <c r="AC191" s="48">
        <f t="shared" si="14"/>
        <v>0.35769230769230664</v>
      </c>
    </row>
    <row r="192" spans="1:29" x14ac:dyDescent="0.3">
      <c r="A192">
        <v>0.26548051393169958</v>
      </c>
      <c r="B192" s="48">
        <f t="shared" si="10"/>
        <v>2.6524276696956863</v>
      </c>
      <c r="C192">
        <v>5.2949613940855129E-2</v>
      </c>
      <c r="D192" s="48">
        <f t="shared" si="11"/>
        <v>1.1753657991897697</v>
      </c>
      <c r="E192">
        <v>0</v>
      </c>
      <c r="F192" s="48">
        <f t="shared" si="12"/>
        <v>1.1753657991897697</v>
      </c>
      <c r="AA192" s="48">
        <v>0.19167807666752129</v>
      </c>
      <c r="AB192" s="48">
        <f t="shared" si="13"/>
        <v>0.35467882618412294</v>
      </c>
      <c r="AC192" s="48">
        <f t="shared" si="14"/>
        <v>0.35961538461538356</v>
      </c>
    </row>
    <row r="193" spans="1:29" x14ac:dyDescent="0.3">
      <c r="A193">
        <v>0.54557939390240184</v>
      </c>
      <c r="B193" s="48">
        <f t="shared" si="10"/>
        <v>1.2118138818805904</v>
      </c>
      <c r="C193">
        <v>9.8605304116946929E-2</v>
      </c>
      <c r="D193" s="48">
        <f t="shared" si="11"/>
        <v>0.92665208981235414</v>
      </c>
      <c r="E193">
        <v>1</v>
      </c>
      <c r="F193" s="48">
        <f t="shared" si="12"/>
        <v>1.2118138818805904</v>
      </c>
      <c r="AA193" s="48">
        <v>0.19211198036373528</v>
      </c>
      <c r="AB193" s="48">
        <f t="shared" si="13"/>
        <v>0.35530754604015319</v>
      </c>
      <c r="AC193" s="48">
        <f t="shared" si="14"/>
        <v>0.36153846153846048</v>
      </c>
    </row>
    <row r="194" spans="1:29" x14ac:dyDescent="0.3">
      <c r="A194">
        <v>0.60124515518662069</v>
      </c>
      <c r="B194" s="48">
        <f t="shared" si="10"/>
        <v>1.017505030992603</v>
      </c>
      <c r="C194">
        <v>0.95986816003906372</v>
      </c>
      <c r="D194" s="48">
        <f t="shared" si="11"/>
        <v>1.6383734897590881E-2</v>
      </c>
      <c r="E194">
        <v>0</v>
      </c>
      <c r="F194" s="48">
        <f t="shared" si="12"/>
        <v>1.6383734897590881E-2</v>
      </c>
      <c r="AA194" s="48">
        <v>0.1960185131617829</v>
      </c>
      <c r="AB194" s="48">
        <f t="shared" si="13"/>
        <v>0.36093813693321447</v>
      </c>
      <c r="AC194" s="48">
        <f t="shared" si="14"/>
        <v>0.36346153846153739</v>
      </c>
    </row>
    <row r="195" spans="1:29" x14ac:dyDescent="0.3">
      <c r="A195">
        <v>0.49006622516556292</v>
      </c>
      <c r="B195" s="48">
        <f t="shared" si="10"/>
        <v>1.4264294872215091</v>
      </c>
      <c r="C195">
        <v>0.56859035004730374</v>
      </c>
      <c r="D195" s="48">
        <f t="shared" si="11"/>
        <v>0.22583802053401197</v>
      </c>
      <c r="E195">
        <v>0</v>
      </c>
      <c r="F195" s="48">
        <f t="shared" si="12"/>
        <v>0.22583802053401197</v>
      </c>
      <c r="AA195" s="48">
        <v>0.19703609695038199</v>
      </c>
      <c r="AB195" s="48">
        <f t="shared" si="13"/>
        <v>0.36239600661911664</v>
      </c>
      <c r="AC195" s="48">
        <f t="shared" si="14"/>
        <v>0.36538461538461431</v>
      </c>
    </row>
    <row r="196" spans="1:29" x14ac:dyDescent="0.3">
      <c r="A196">
        <v>0.9251686147648549</v>
      </c>
      <c r="B196" s="48">
        <f t="shared" si="10"/>
        <v>0.15555854369910557</v>
      </c>
      <c r="C196">
        <v>0.10409863582262642</v>
      </c>
      <c r="D196" s="48">
        <f t="shared" si="11"/>
        <v>0.90496656317469526</v>
      </c>
      <c r="E196">
        <v>0</v>
      </c>
      <c r="F196" s="48">
        <f t="shared" si="12"/>
        <v>0.90496656317469526</v>
      </c>
      <c r="AA196" s="48">
        <v>0.19765589563985644</v>
      </c>
      <c r="AB196" s="48">
        <f t="shared" si="13"/>
        <v>0.36328220405006717</v>
      </c>
      <c r="AC196" s="48">
        <f t="shared" si="14"/>
        <v>0.36730769230769122</v>
      </c>
    </row>
    <row r="197" spans="1:29" x14ac:dyDescent="0.3">
      <c r="A197">
        <v>8.2094790490432456E-3</v>
      </c>
      <c r="B197" s="48">
        <f t="shared" si="10"/>
        <v>9.6049316215070899</v>
      </c>
      <c r="C197">
        <v>9.5278786584063233E-2</v>
      </c>
      <c r="D197" s="48">
        <f t="shared" si="11"/>
        <v>0.94037923571200255</v>
      </c>
      <c r="E197">
        <v>0</v>
      </c>
      <c r="F197" s="48">
        <f t="shared" si="12"/>
        <v>0.94037923571200255</v>
      </c>
      <c r="AA197" s="48">
        <v>0.19899875046488394</v>
      </c>
      <c r="AB197" s="48">
        <f t="shared" si="13"/>
        <v>0.36519764126040821</v>
      </c>
      <c r="AC197" s="48">
        <f t="shared" si="14"/>
        <v>0.36923076923076814</v>
      </c>
    </row>
    <row r="198" spans="1:29" x14ac:dyDescent="0.3">
      <c r="A198">
        <v>1.5442365794854579E-2</v>
      </c>
      <c r="B198" s="48">
        <f t="shared" ref="B198:B261" si="15">-LN(A198)/B$1</f>
        <v>8.3412810421358365</v>
      </c>
      <c r="C198">
        <v>0.77925962096011225</v>
      </c>
      <c r="D198" s="48">
        <f t="shared" ref="D198:D261" si="16">-LN(C198)/D$1</f>
        <v>9.9764405590035118E-2</v>
      </c>
      <c r="E198">
        <v>0</v>
      </c>
      <c r="F198" s="48">
        <f t="shared" ref="F198:F261" si="17">IF(E198=0,D198,B198)</f>
        <v>9.9764405590035118E-2</v>
      </c>
      <c r="AA198" s="48">
        <v>0.19972215064195664</v>
      </c>
      <c r="AB198" s="48">
        <f t="shared" ref="AB198:AB261" si="18">0.09*(1-EXP(-0.5*$AA198))+0.91*(1-EXP(-$D$1*$AA198))</f>
        <v>0.36622689223120997</v>
      </c>
      <c r="AC198" s="48">
        <f t="shared" si="14"/>
        <v>0.37115384615384506</v>
      </c>
    </row>
    <row r="199" spans="1:29" x14ac:dyDescent="0.3">
      <c r="A199">
        <v>0.46037171544541766</v>
      </c>
      <c r="B199" s="48">
        <f t="shared" si="15"/>
        <v>1.5514420775244449</v>
      </c>
      <c r="C199">
        <v>0.90289010284737692</v>
      </c>
      <c r="D199" s="48">
        <f t="shared" si="16"/>
        <v>4.0861774097835778E-2</v>
      </c>
      <c r="E199">
        <v>0</v>
      </c>
      <c r="F199" s="48">
        <f t="shared" si="17"/>
        <v>4.0861774097835778E-2</v>
      </c>
      <c r="AA199" s="48">
        <v>0.20034612862734055</v>
      </c>
      <c r="AB199" s="48">
        <f t="shared" si="18"/>
        <v>0.36711322588825707</v>
      </c>
      <c r="AC199" s="48">
        <f t="shared" si="14"/>
        <v>0.37307692307692197</v>
      </c>
    </row>
    <row r="200" spans="1:29" x14ac:dyDescent="0.3">
      <c r="A200">
        <v>0.51817377239295637</v>
      </c>
      <c r="B200" s="48">
        <f t="shared" si="15"/>
        <v>1.3148892500787439</v>
      </c>
      <c r="C200">
        <v>6.152531510361034E-2</v>
      </c>
      <c r="D200" s="48">
        <f t="shared" si="16"/>
        <v>1.1153226244656498</v>
      </c>
      <c r="E200">
        <v>0</v>
      </c>
      <c r="F200" s="48">
        <f t="shared" si="17"/>
        <v>1.1153226244656498</v>
      </c>
      <c r="AA200" s="48">
        <v>0.2009105595026314</v>
      </c>
      <c r="AB200" s="48">
        <f t="shared" si="18"/>
        <v>0.36791381260842781</v>
      </c>
      <c r="AC200" s="48">
        <f t="shared" ref="AC200:AC263" si="19">AC199+1/520</f>
        <v>0.37499999999999889</v>
      </c>
    </row>
    <row r="201" spans="1:29" x14ac:dyDescent="0.3">
      <c r="A201">
        <v>0.28955961790826135</v>
      </c>
      <c r="B201" s="48">
        <f t="shared" si="15"/>
        <v>2.4787881382357546</v>
      </c>
      <c r="C201">
        <v>0.32853175450910976</v>
      </c>
      <c r="D201" s="48">
        <f t="shared" si="16"/>
        <v>0.44524871222276818</v>
      </c>
      <c r="E201">
        <v>0</v>
      </c>
      <c r="F201" s="48">
        <f t="shared" si="17"/>
        <v>0.44524871222276818</v>
      </c>
      <c r="AA201" s="48">
        <v>0.20228464521863251</v>
      </c>
      <c r="AB201" s="48">
        <f t="shared" si="18"/>
        <v>0.36985820288886512</v>
      </c>
      <c r="AC201" s="48">
        <f t="shared" si="19"/>
        <v>0.37692307692307581</v>
      </c>
    </row>
    <row r="202" spans="1:29" x14ac:dyDescent="0.3">
      <c r="A202">
        <v>0.27326273384807886</v>
      </c>
      <c r="B202" s="48">
        <f t="shared" si="15"/>
        <v>2.5946431031089459</v>
      </c>
      <c r="C202">
        <v>0.80407116916409804</v>
      </c>
      <c r="D202" s="48">
        <f t="shared" si="16"/>
        <v>8.7226997943966156E-2</v>
      </c>
      <c r="E202">
        <v>0</v>
      </c>
      <c r="F202" s="48">
        <f t="shared" si="17"/>
        <v>8.7226997943966156E-2</v>
      </c>
      <c r="AA202" s="48">
        <v>0.20327772960885504</v>
      </c>
      <c r="AB202" s="48">
        <f t="shared" si="18"/>
        <v>0.37125940313191164</v>
      </c>
      <c r="AC202" s="48">
        <f t="shared" si="19"/>
        <v>0.37884615384615272</v>
      </c>
    </row>
    <row r="203" spans="1:29" x14ac:dyDescent="0.3">
      <c r="A203">
        <v>0.5314798425244911</v>
      </c>
      <c r="B203" s="48">
        <f t="shared" si="15"/>
        <v>1.2641800151105647</v>
      </c>
      <c r="C203">
        <v>0.53172399060029907</v>
      </c>
      <c r="D203" s="48">
        <f t="shared" si="16"/>
        <v>0.2526522955729914</v>
      </c>
      <c r="E203">
        <v>0</v>
      </c>
      <c r="F203" s="48">
        <f t="shared" si="17"/>
        <v>0.2526522955729914</v>
      </c>
      <c r="AA203" s="48">
        <v>0.20421226200611292</v>
      </c>
      <c r="AB203" s="48">
        <f t="shared" si="18"/>
        <v>0.37257488874797356</v>
      </c>
      <c r="AC203" s="48">
        <f t="shared" si="19"/>
        <v>0.38076923076922964</v>
      </c>
    </row>
    <row r="204" spans="1:29" x14ac:dyDescent="0.3">
      <c r="A204">
        <v>0.3197729422894986</v>
      </c>
      <c r="B204" s="48">
        <f t="shared" si="15"/>
        <v>2.2802881807744377</v>
      </c>
      <c r="C204">
        <v>0.43455305642872399</v>
      </c>
      <c r="D204" s="48">
        <f t="shared" si="16"/>
        <v>0.3333748930297557</v>
      </c>
      <c r="E204">
        <v>0</v>
      </c>
      <c r="F204" s="48">
        <f t="shared" si="17"/>
        <v>0.3333748930297557</v>
      </c>
      <c r="AA204" s="48">
        <v>0.21100199452559459</v>
      </c>
      <c r="AB204" s="48">
        <f t="shared" si="18"/>
        <v>0.38204278175702011</v>
      </c>
      <c r="AC204" s="48">
        <f t="shared" si="19"/>
        <v>0.38269230769230655</v>
      </c>
    </row>
    <row r="205" spans="1:29" x14ac:dyDescent="0.3">
      <c r="A205">
        <v>0.19333475753044221</v>
      </c>
      <c r="B205" s="48">
        <f t="shared" si="15"/>
        <v>3.2866641952002889</v>
      </c>
      <c r="C205">
        <v>0.32349620044557026</v>
      </c>
      <c r="D205" s="48">
        <f t="shared" si="16"/>
        <v>0.45142716410209011</v>
      </c>
      <c r="E205">
        <v>1</v>
      </c>
      <c r="F205" s="48">
        <f t="shared" si="17"/>
        <v>3.2866641952002889</v>
      </c>
      <c r="AA205" s="48">
        <v>0.21100199452559459</v>
      </c>
      <c r="AB205" s="48">
        <f t="shared" si="18"/>
        <v>0.38204278175702011</v>
      </c>
      <c r="AC205" s="48">
        <f t="shared" si="19"/>
        <v>0.38461538461538347</v>
      </c>
    </row>
    <row r="206" spans="1:29" x14ac:dyDescent="0.3">
      <c r="A206">
        <v>0.57551805169835502</v>
      </c>
      <c r="B206" s="48">
        <f t="shared" si="15"/>
        <v>1.1049693686595228</v>
      </c>
      <c r="C206">
        <v>0.7993408001953185</v>
      </c>
      <c r="D206" s="48">
        <f t="shared" si="16"/>
        <v>8.9587156297787074E-2</v>
      </c>
      <c r="E206">
        <v>0</v>
      </c>
      <c r="F206" s="48">
        <f t="shared" si="17"/>
        <v>8.9587156297787074E-2</v>
      </c>
      <c r="AA206" s="48">
        <v>0.21230745842427062</v>
      </c>
      <c r="AB206" s="48">
        <f t="shared" si="18"/>
        <v>0.38384525451704143</v>
      </c>
      <c r="AC206" s="48">
        <f t="shared" si="19"/>
        <v>0.38653846153846039</v>
      </c>
    </row>
    <row r="207" spans="1:29" x14ac:dyDescent="0.3">
      <c r="A207">
        <v>0.76573992126224555</v>
      </c>
      <c r="B207" s="48">
        <f t="shared" si="15"/>
        <v>0.53382539054525058</v>
      </c>
      <c r="C207">
        <v>0.63875240333262129</v>
      </c>
      <c r="D207" s="48">
        <f t="shared" si="16"/>
        <v>0.17929534996613533</v>
      </c>
      <c r="E207">
        <v>0</v>
      </c>
      <c r="F207" s="48">
        <f t="shared" si="17"/>
        <v>0.17929534996613533</v>
      </c>
      <c r="AA207" s="48">
        <v>0.2127851200162994</v>
      </c>
      <c r="AB207" s="48">
        <f t="shared" si="18"/>
        <v>0.38450333456787517</v>
      </c>
      <c r="AC207" s="48">
        <f t="shared" si="19"/>
        <v>0.3884615384615373</v>
      </c>
    </row>
    <row r="208" spans="1:29" x14ac:dyDescent="0.3">
      <c r="A208">
        <v>0.64940336313974423</v>
      </c>
      <c r="B208" s="48">
        <f t="shared" si="15"/>
        <v>0.86340248097037497</v>
      </c>
      <c r="C208">
        <v>0.73519089327677234</v>
      </c>
      <c r="D208" s="48">
        <f t="shared" si="16"/>
        <v>0.12305003789858675</v>
      </c>
      <c r="E208">
        <v>0</v>
      </c>
      <c r="F208" s="48">
        <f t="shared" si="17"/>
        <v>0.12305003789858675</v>
      </c>
      <c r="AA208" s="48">
        <v>0.21428410683274729</v>
      </c>
      <c r="AB208" s="48">
        <f t="shared" si="18"/>
        <v>0.38656353093144241</v>
      </c>
      <c r="AC208" s="48">
        <f t="shared" si="19"/>
        <v>0.39038461538461422</v>
      </c>
    </row>
    <row r="209" spans="1:29" x14ac:dyDescent="0.3">
      <c r="A209">
        <v>0.7423322244941557</v>
      </c>
      <c r="B209" s="48">
        <f t="shared" si="15"/>
        <v>0.5959167882307671</v>
      </c>
      <c r="C209">
        <v>0.85528122806482132</v>
      </c>
      <c r="D209" s="48">
        <f t="shared" si="16"/>
        <v>6.2529976966009287E-2</v>
      </c>
      <c r="E209">
        <v>0</v>
      </c>
      <c r="F209" s="48">
        <f t="shared" si="17"/>
        <v>6.2529976966009287E-2</v>
      </c>
      <c r="AA209" s="48">
        <v>0.21499391912757088</v>
      </c>
      <c r="AB209" s="48">
        <f t="shared" si="18"/>
        <v>0.3875364647519568</v>
      </c>
      <c r="AC209" s="48">
        <f t="shared" si="19"/>
        <v>0.39230769230769114</v>
      </c>
    </row>
    <row r="210" spans="1:29" x14ac:dyDescent="0.3">
      <c r="A210">
        <v>0.41099276711325416</v>
      </c>
      <c r="B210" s="48">
        <f t="shared" si="15"/>
        <v>1.7783593258106842</v>
      </c>
      <c r="C210">
        <v>6.4699240089114048E-3</v>
      </c>
      <c r="D210" s="48">
        <f t="shared" si="16"/>
        <v>2.0162363662733487</v>
      </c>
      <c r="E210">
        <v>1</v>
      </c>
      <c r="F210" s="48">
        <f t="shared" si="17"/>
        <v>1.7783593258106842</v>
      </c>
      <c r="AA210" s="48">
        <v>0.21557941768994832</v>
      </c>
      <c r="AB210" s="48">
        <f t="shared" si="18"/>
        <v>0.38833773499523294</v>
      </c>
      <c r="AC210" s="48">
        <f t="shared" si="19"/>
        <v>0.39423076923076805</v>
      </c>
    </row>
    <row r="211" spans="1:29" x14ac:dyDescent="0.3">
      <c r="A211">
        <v>0.52510147404400764</v>
      </c>
      <c r="B211" s="48">
        <f t="shared" si="15"/>
        <v>1.2883275023481811</v>
      </c>
      <c r="C211">
        <v>0.29917294839320047</v>
      </c>
      <c r="D211" s="48">
        <f t="shared" si="16"/>
        <v>0.48269338003746309</v>
      </c>
      <c r="E211">
        <v>0</v>
      </c>
      <c r="F211" s="48">
        <f t="shared" si="17"/>
        <v>0.48269338003746309</v>
      </c>
      <c r="AA211" s="48">
        <v>0.2162286494877545</v>
      </c>
      <c r="AB211" s="48">
        <f t="shared" si="18"/>
        <v>0.38922488798305399</v>
      </c>
      <c r="AC211" s="48">
        <f t="shared" si="19"/>
        <v>0.39615384615384497</v>
      </c>
    </row>
    <row r="212" spans="1:29" x14ac:dyDescent="0.3">
      <c r="A212">
        <v>0.43513290810876798</v>
      </c>
      <c r="B212" s="48">
        <f t="shared" si="15"/>
        <v>1.6642075173556201</v>
      </c>
      <c r="C212">
        <v>0.83986938077944273</v>
      </c>
      <c r="D212" s="48">
        <f t="shared" si="16"/>
        <v>6.9803559323241574E-2</v>
      </c>
      <c r="E212">
        <v>0</v>
      </c>
      <c r="F212" s="48">
        <f t="shared" si="17"/>
        <v>6.9803559323241574E-2</v>
      </c>
      <c r="AA212" s="48">
        <v>0.217025922240557</v>
      </c>
      <c r="AB212" s="48">
        <f t="shared" si="18"/>
        <v>0.39031241237295466</v>
      </c>
      <c r="AC212" s="48">
        <f t="shared" si="19"/>
        <v>0.39807692307692188</v>
      </c>
    </row>
    <row r="213" spans="1:29" x14ac:dyDescent="0.3">
      <c r="A213">
        <v>0.60954618976409192</v>
      </c>
      <c r="B213" s="48">
        <f t="shared" si="15"/>
        <v>0.99008109978042425</v>
      </c>
      <c r="C213">
        <v>0.48838770714438307</v>
      </c>
      <c r="D213" s="48">
        <f t="shared" si="16"/>
        <v>0.28665828268375748</v>
      </c>
      <c r="E213">
        <v>0</v>
      </c>
      <c r="F213" s="48">
        <f t="shared" si="17"/>
        <v>0.28665828268375748</v>
      </c>
      <c r="AA213" s="48">
        <v>0.22010399572306003</v>
      </c>
      <c r="AB213" s="48">
        <f t="shared" si="18"/>
        <v>0.39449127556798136</v>
      </c>
      <c r="AC213" s="48">
        <f t="shared" si="19"/>
        <v>0.3999999999999988</v>
      </c>
    </row>
    <row r="214" spans="1:29" x14ac:dyDescent="0.3">
      <c r="A214">
        <v>0.88790551469466228</v>
      </c>
      <c r="B214" s="48">
        <f t="shared" si="15"/>
        <v>0.23777988804395328</v>
      </c>
      <c r="C214">
        <v>0.6505935850093082</v>
      </c>
      <c r="D214" s="48">
        <f t="shared" si="16"/>
        <v>0.1719480500425207</v>
      </c>
      <c r="E214">
        <v>0</v>
      </c>
      <c r="F214" s="48">
        <f t="shared" si="17"/>
        <v>0.1719480500425207</v>
      </c>
      <c r="AA214" s="48">
        <v>0.22042158208353063</v>
      </c>
      <c r="AB214" s="48">
        <f t="shared" si="18"/>
        <v>0.39492065425186507</v>
      </c>
      <c r="AC214" s="48">
        <f t="shared" si="19"/>
        <v>0.40192307692307572</v>
      </c>
    </row>
    <row r="215" spans="1:29" x14ac:dyDescent="0.3">
      <c r="A215">
        <v>0.60277108066042051</v>
      </c>
      <c r="B215" s="48">
        <f t="shared" si="15"/>
        <v>1.0124355767930524</v>
      </c>
      <c r="C215">
        <v>0.58241523483993041</v>
      </c>
      <c r="D215" s="48">
        <f t="shared" si="16"/>
        <v>0.2162286494877545</v>
      </c>
      <c r="E215">
        <v>0</v>
      </c>
      <c r="F215" s="48">
        <f t="shared" si="17"/>
        <v>0.2162286494877545</v>
      </c>
      <c r="AA215" s="48">
        <v>0.22107661461535161</v>
      </c>
      <c r="AB215" s="48">
        <f t="shared" si="18"/>
        <v>0.3958052118940884</v>
      </c>
      <c r="AC215" s="48">
        <f t="shared" si="19"/>
        <v>0.40384615384615263</v>
      </c>
    </row>
    <row r="216" spans="1:29" x14ac:dyDescent="0.3">
      <c r="A216">
        <v>0.44450209051789913</v>
      </c>
      <c r="B216" s="48">
        <f t="shared" si="15"/>
        <v>1.6216010419236977</v>
      </c>
      <c r="C216">
        <v>0.80657368694112974</v>
      </c>
      <c r="D216" s="48">
        <f t="shared" si="16"/>
        <v>8.5984007706200224E-2</v>
      </c>
      <c r="E216">
        <v>1</v>
      </c>
      <c r="F216" s="48">
        <f t="shared" si="17"/>
        <v>1.6216010419236977</v>
      </c>
      <c r="AA216" s="48">
        <v>0.22583802053401197</v>
      </c>
      <c r="AB216" s="48">
        <f t="shared" si="18"/>
        <v>0.40219271153985992</v>
      </c>
      <c r="AC216" s="48">
        <f t="shared" si="19"/>
        <v>0.40576923076922955</v>
      </c>
    </row>
    <row r="217" spans="1:29" x14ac:dyDescent="0.3">
      <c r="A217">
        <v>0.55168309579760122</v>
      </c>
      <c r="B217" s="48">
        <f t="shared" si="15"/>
        <v>1.1895629987610592</v>
      </c>
      <c r="C217">
        <v>0.75048066652424694</v>
      </c>
      <c r="D217" s="48">
        <f t="shared" si="16"/>
        <v>0.11481655561369741</v>
      </c>
      <c r="E217">
        <v>0</v>
      </c>
      <c r="F217" s="48">
        <f t="shared" si="17"/>
        <v>0.11481655561369741</v>
      </c>
      <c r="AA217" s="48">
        <v>0.2260957386637327</v>
      </c>
      <c r="AB217" s="48">
        <f t="shared" si="18"/>
        <v>0.4025363319851753</v>
      </c>
      <c r="AC217" s="48">
        <f t="shared" si="19"/>
        <v>0.40769230769230647</v>
      </c>
    </row>
    <row r="218" spans="1:29" x14ac:dyDescent="0.3">
      <c r="A218">
        <v>5.9022797326578572E-2</v>
      </c>
      <c r="B218" s="48">
        <f t="shared" si="15"/>
        <v>5.6596630286842888</v>
      </c>
      <c r="C218">
        <v>0.54356517227698598</v>
      </c>
      <c r="D218" s="48">
        <f t="shared" si="16"/>
        <v>0.24384226696663952</v>
      </c>
      <c r="E218">
        <v>0</v>
      </c>
      <c r="F218" s="48">
        <f t="shared" si="17"/>
        <v>0.24384226696663952</v>
      </c>
      <c r="AA218" s="48">
        <v>0.2262461509563379</v>
      </c>
      <c r="AB218" s="48">
        <f t="shared" si="18"/>
        <v>0.40273677971158073</v>
      </c>
      <c r="AC218" s="48">
        <f t="shared" si="19"/>
        <v>0.40961538461538338</v>
      </c>
    </row>
    <row r="219" spans="1:29" x14ac:dyDescent="0.3">
      <c r="A219">
        <v>0.3720816675313578</v>
      </c>
      <c r="B219" s="48">
        <f t="shared" si="15"/>
        <v>1.9772838248579125</v>
      </c>
      <c r="C219">
        <v>0.36750389110995818</v>
      </c>
      <c r="D219" s="48">
        <f t="shared" si="16"/>
        <v>0.40040854893239636</v>
      </c>
      <c r="E219">
        <v>0</v>
      </c>
      <c r="F219" s="48">
        <f t="shared" si="17"/>
        <v>0.40040854893239636</v>
      </c>
      <c r="AA219" s="48">
        <v>0.22827147173895654</v>
      </c>
      <c r="AB219" s="48">
        <f t="shared" si="18"/>
        <v>0.40542868304407448</v>
      </c>
      <c r="AC219" s="48">
        <f t="shared" si="19"/>
        <v>0.4115384615384603</v>
      </c>
    </row>
    <row r="220" spans="1:29" x14ac:dyDescent="0.3">
      <c r="A220">
        <v>0.4621417889950255</v>
      </c>
      <c r="B220" s="48">
        <f t="shared" si="15"/>
        <v>1.5437670647974566</v>
      </c>
      <c r="C220">
        <v>0.55317850276192515</v>
      </c>
      <c r="D220" s="48">
        <f t="shared" si="16"/>
        <v>0.23682981589626273</v>
      </c>
      <c r="E220">
        <v>0</v>
      </c>
      <c r="F220" s="48">
        <f t="shared" si="17"/>
        <v>0.23682981589626273</v>
      </c>
      <c r="AA220" s="48">
        <v>0.22943960841902311</v>
      </c>
      <c r="AB220" s="48">
        <f t="shared" si="18"/>
        <v>0.40697524510725519</v>
      </c>
      <c r="AC220" s="48">
        <f t="shared" si="19"/>
        <v>0.41346153846153721</v>
      </c>
    </row>
    <row r="221" spans="1:29" x14ac:dyDescent="0.3">
      <c r="A221">
        <v>3.6622211371196631E-4</v>
      </c>
      <c r="B221" s="48">
        <f t="shared" si="15"/>
        <v>15.824541081134766</v>
      </c>
      <c r="C221">
        <v>0.72246467482528154</v>
      </c>
      <c r="D221" s="48">
        <f t="shared" si="16"/>
        <v>0.13003470126649569</v>
      </c>
      <c r="E221">
        <v>0</v>
      </c>
      <c r="F221" s="48">
        <f t="shared" si="17"/>
        <v>0.13003470126649569</v>
      </c>
      <c r="AA221" s="48">
        <v>0.23174258583053908</v>
      </c>
      <c r="AB221" s="48">
        <f t="shared" si="18"/>
        <v>0.41001140906317024</v>
      </c>
      <c r="AC221" s="48">
        <f t="shared" si="19"/>
        <v>0.41538461538461413</v>
      </c>
    </row>
    <row r="222" spans="1:29" x14ac:dyDescent="0.3">
      <c r="A222">
        <v>0.77251503036591695</v>
      </c>
      <c r="B222" s="48">
        <f t="shared" si="15"/>
        <v>0.51620762723031755</v>
      </c>
      <c r="C222">
        <v>0.43937498092593158</v>
      </c>
      <c r="D222" s="48">
        <f t="shared" si="16"/>
        <v>0.32896082393161147</v>
      </c>
      <c r="E222">
        <v>1</v>
      </c>
      <c r="F222" s="48">
        <f t="shared" si="17"/>
        <v>0.51620762723031755</v>
      </c>
      <c r="AA222" s="48">
        <v>0.23471690243263205</v>
      </c>
      <c r="AB222" s="48">
        <f t="shared" si="18"/>
        <v>0.41390749153172118</v>
      </c>
      <c r="AC222" s="48">
        <f t="shared" si="19"/>
        <v>0.41730769230769105</v>
      </c>
    </row>
    <row r="223" spans="1:29" x14ac:dyDescent="0.3">
      <c r="A223">
        <v>0.35953856013672292</v>
      </c>
      <c r="B223" s="48">
        <f t="shared" si="15"/>
        <v>2.0458676942185292</v>
      </c>
      <c r="C223">
        <v>0.9030121768852809</v>
      </c>
      <c r="D223" s="48">
        <f t="shared" si="16"/>
        <v>4.0807696293312275E-2</v>
      </c>
      <c r="E223">
        <v>0</v>
      </c>
      <c r="F223" s="48">
        <f t="shared" si="17"/>
        <v>4.0807696293312275E-2</v>
      </c>
      <c r="AA223" s="48">
        <v>0.23682981589626273</v>
      </c>
      <c r="AB223" s="48">
        <f t="shared" si="18"/>
        <v>0.4166580963028475</v>
      </c>
      <c r="AC223" s="48">
        <f t="shared" si="19"/>
        <v>0.41923076923076796</v>
      </c>
    </row>
    <row r="224" spans="1:29" x14ac:dyDescent="0.3">
      <c r="A224">
        <v>0.19626453444013794</v>
      </c>
      <c r="B224" s="48">
        <f t="shared" si="15"/>
        <v>3.2565837284410413</v>
      </c>
      <c r="C224">
        <v>0.30335398419141207</v>
      </c>
      <c r="D224" s="48">
        <f t="shared" si="16"/>
        <v>0.4771419562819057</v>
      </c>
      <c r="E224">
        <v>0</v>
      </c>
      <c r="F224" s="48">
        <f t="shared" si="17"/>
        <v>0.4771419562819057</v>
      </c>
      <c r="AA224" s="48">
        <v>0.23839970265753033</v>
      </c>
      <c r="AB224" s="48">
        <f t="shared" si="18"/>
        <v>0.41869262838092436</v>
      </c>
      <c r="AC224" s="48">
        <f t="shared" si="19"/>
        <v>0.42115384615384488</v>
      </c>
    </row>
    <row r="225" spans="1:29" x14ac:dyDescent="0.3">
      <c r="A225">
        <v>0.46818445387127294</v>
      </c>
      <c r="B225" s="48">
        <f t="shared" si="15"/>
        <v>1.5177858570212208</v>
      </c>
      <c r="C225">
        <v>0.32566301461836605</v>
      </c>
      <c r="D225" s="48">
        <f t="shared" si="16"/>
        <v>0.44875685189552755</v>
      </c>
      <c r="E225">
        <v>0</v>
      </c>
      <c r="F225" s="48">
        <f t="shared" si="17"/>
        <v>0.44875685189552755</v>
      </c>
      <c r="AA225" s="48">
        <v>0.23886521851821274</v>
      </c>
      <c r="AB225" s="48">
        <f t="shared" si="18"/>
        <v>0.41929442920429755</v>
      </c>
      <c r="AC225" s="48">
        <f t="shared" si="19"/>
        <v>0.4230769230769218</v>
      </c>
    </row>
    <row r="226" spans="1:29" x14ac:dyDescent="0.3">
      <c r="A226">
        <v>7.9073458052308726E-2</v>
      </c>
      <c r="B226" s="48">
        <f t="shared" si="15"/>
        <v>5.0747560195865482</v>
      </c>
      <c r="C226">
        <v>0.29712820825830866</v>
      </c>
      <c r="D226" s="48">
        <f t="shared" si="16"/>
        <v>0.48543662227520834</v>
      </c>
      <c r="E226">
        <v>0</v>
      </c>
      <c r="F226" s="48">
        <f t="shared" si="17"/>
        <v>0.48543662227520834</v>
      </c>
      <c r="AA226" s="48">
        <v>0.23904270049561149</v>
      </c>
      <c r="AB226" s="48">
        <f t="shared" si="18"/>
        <v>0.41952369121677896</v>
      </c>
      <c r="AC226" s="48">
        <f t="shared" si="19"/>
        <v>0.42499999999999871</v>
      </c>
    </row>
    <row r="227" spans="1:29" x14ac:dyDescent="0.3">
      <c r="A227">
        <v>0.14761803033539841</v>
      </c>
      <c r="B227" s="48">
        <f t="shared" si="15"/>
        <v>3.8262544350648016</v>
      </c>
      <c r="C227">
        <v>0.6419873653370769</v>
      </c>
      <c r="D227" s="48">
        <f t="shared" si="16"/>
        <v>0.17727466225845964</v>
      </c>
      <c r="E227">
        <v>0</v>
      </c>
      <c r="F227" s="48">
        <f t="shared" si="17"/>
        <v>0.17727466225845964</v>
      </c>
      <c r="AA227" s="48">
        <v>0.23939790087415283</v>
      </c>
      <c r="AB227" s="48">
        <f t="shared" si="18"/>
        <v>0.41998222279393777</v>
      </c>
      <c r="AC227" s="48">
        <f t="shared" si="19"/>
        <v>0.42692307692307563</v>
      </c>
    </row>
    <row r="228" spans="1:29" x14ac:dyDescent="0.3">
      <c r="A228">
        <v>0.19483016449476609</v>
      </c>
      <c r="B228" s="48">
        <f t="shared" si="15"/>
        <v>3.2712541024514783</v>
      </c>
      <c r="C228">
        <v>0.20627460554826502</v>
      </c>
      <c r="D228" s="48">
        <f t="shared" si="16"/>
        <v>0.63141878450201194</v>
      </c>
      <c r="E228">
        <v>0</v>
      </c>
      <c r="F228" s="48">
        <f t="shared" si="17"/>
        <v>0.63141878450201194</v>
      </c>
      <c r="AA228" s="48">
        <v>0.24384226696663952</v>
      </c>
      <c r="AB228" s="48">
        <f t="shared" si="18"/>
        <v>0.42568605704377849</v>
      </c>
      <c r="AC228" s="48">
        <f t="shared" si="19"/>
        <v>0.42884615384615254</v>
      </c>
    </row>
    <row r="229" spans="1:29" x14ac:dyDescent="0.3">
      <c r="A229">
        <v>0.92510757774590291</v>
      </c>
      <c r="B229" s="48">
        <f t="shared" si="15"/>
        <v>0.15569049593244497</v>
      </c>
      <c r="C229">
        <v>8.7588122196111937E-2</v>
      </c>
      <c r="D229" s="48">
        <f t="shared" si="16"/>
        <v>0.97404395264068688</v>
      </c>
      <c r="E229">
        <v>0</v>
      </c>
      <c r="F229" s="48">
        <f t="shared" si="17"/>
        <v>0.97404395264068688</v>
      </c>
      <c r="AA229" s="48">
        <v>0.24456157033552489</v>
      </c>
      <c r="AB229" s="48">
        <f t="shared" si="18"/>
        <v>0.42660340420658249</v>
      </c>
      <c r="AC229" s="48">
        <f t="shared" si="19"/>
        <v>0.43076923076922946</v>
      </c>
    </row>
    <row r="230" spans="1:29" x14ac:dyDescent="0.3">
      <c r="A230">
        <v>0.72750022888882104</v>
      </c>
      <c r="B230" s="48">
        <f t="shared" si="15"/>
        <v>0.6362819306254599</v>
      </c>
      <c r="C230">
        <v>0.10910367137668996</v>
      </c>
      <c r="D230" s="48">
        <f t="shared" si="16"/>
        <v>0.88618269409091044</v>
      </c>
      <c r="E230">
        <v>0</v>
      </c>
      <c r="F230" s="48">
        <f t="shared" si="17"/>
        <v>0.88618269409091044</v>
      </c>
      <c r="AA230" s="48">
        <v>0.24555272925906463</v>
      </c>
      <c r="AB230" s="48">
        <f t="shared" si="18"/>
        <v>0.42786482398571957</v>
      </c>
      <c r="AC230" s="48">
        <f t="shared" si="19"/>
        <v>0.43269230769230638</v>
      </c>
    </row>
    <row r="231" spans="1:29" x14ac:dyDescent="0.3">
      <c r="A231">
        <v>1.4130069887386701E-2</v>
      </c>
      <c r="B231" s="48">
        <f t="shared" si="15"/>
        <v>8.5189002725382998</v>
      </c>
      <c r="C231">
        <v>0.38364818262276068</v>
      </c>
      <c r="D231" s="48">
        <f t="shared" si="16"/>
        <v>0.38321173497622113</v>
      </c>
      <c r="E231">
        <v>0</v>
      </c>
      <c r="F231" s="48">
        <f t="shared" si="17"/>
        <v>0.38321173497622113</v>
      </c>
      <c r="AA231" s="48">
        <v>0.2475877816984054</v>
      </c>
      <c r="AB231" s="48">
        <f t="shared" si="18"/>
        <v>0.4304452453609201</v>
      </c>
      <c r="AC231" s="48">
        <f t="shared" si="19"/>
        <v>0.43461538461538329</v>
      </c>
    </row>
    <row r="232" spans="1:29" x14ac:dyDescent="0.3">
      <c r="A232">
        <v>0.55262916959135711</v>
      </c>
      <c r="B232" s="48">
        <f t="shared" si="15"/>
        <v>1.1861361635990695</v>
      </c>
      <c r="C232">
        <v>3.6500137333292645E-2</v>
      </c>
      <c r="D232" s="48">
        <f t="shared" si="16"/>
        <v>1.3241757023379228</v>
      </c>
      <c r="E232">
        <v>0</v>
      </c>
      <c r="F232" s="48">
        <f t="shared" si="17"/>
        <v>1.3241757023379228</v>
      </c>
      <c r="AA232" s="48">
        <v>0.24825616811489179</v>
      </c>
      <c r="AB232" s="48">
        <f t="shared" si="18"/>
        <v>0.43128996289346355</v>
      </c>
      <c r="AC232" s="48">
        <f t="shared" si="19"/>
        <v>0.43653846153846021</v>
      </c>
    </row>
    <row r="233" spans="1:29" x14ac:dyDescent="0.3">
      <c r="A233">
        <v>0.80211798455763417</v>
      </c>
      <c r="B233" s="48">
        <f t="shared" si="15"/>
        <v>0.44099913804182084</v>
      </c>
      <c r="C233">
        <v>0.66743980224005861</v>
      </c>
      <c r="D233" s="48">
        <f t="shared" si="16"/>
        <v>0.16172243067382813</v>
      </c>
      <c r="E233">
        <v>0</v>
      </c>
      <c r="F233" s="48">
        <f t="shared" si="17"/>
        <v>0.16172243067382813</v>
      </c>
      <c r="AA233" s="48">
        <v>0.24872285623987939</v>
      </c>
      <c r="AB233" s="48">
        <f t="shared" si="18"/>
        <v>0.43187895562725298</v>
      </c>
      <c r="AC233" s="48">
        <f t="shared" si="19"/>
        <v>0.43846153846153713</v>
      </c>
    </row>
    <row r="234" spans="1:29" x14ac:dyDescent="0.3">
      <c r="A234">
        <v>0.77874080629902032</v>
      </c>
      <c r="B234" s="48">
        <f t="shared" si="15"/>
        <v>0.50015402933141184</v>
      </c>
      <c r="C234">
        <v>0.44892727439191871</v>
      </c>
      <c r="D234" s="48">
        <f t="shared" si="16"/>
        <v>0.32035775070396022</v>
      </c>
      <c r="E234">
        <v>0</v>
      </c>
      <c r="F234" s="48">
        <f t="shared" si="17"/>
        <v>0.32035775070396022</v>
      </c>
      <c r="AA234" s="48">
        <v>0.25034021656863792</v>
      </c>
      <c r="AB234" s="48">
        <f t="shared" si="18"/>
        <v>0.43391500076915213</v>
      </c>
      <c r="AC234" s="48">
        <f t="shared" si="19"/>
        <v>0.44038461538461404</v>
      </c>
    </row>
    <row r="235" spans="1:29" x14ac:dyDescent="0.3">
      <c r="A235">
        <v>0.2140873439741203</v>
      </c>
      <c r="B235" s="48">
        <f t="shared" si="15"/>
        <v>3.0827423956376454</v>
      </c>
      <c r="C235">
        <v>0.25312051759392074</v>
      </c>
      <c r="D235" s="48">
        <f t="shared" si="16"/>
        <v>0.54955581981962287</v>
      </c>
      <c r="E235">
        <v>0</v>
      </c>
      <c r="F235" s="48">
        <f t="shared" si="17"/>
        <v>0.54955581981962287</v>
      </c>
      <c r="AA235" s="48">
        <v>0.25038587085162989</v>
      </c>
      <c r="AB235" s="48">
        <f t="shared" si="18"/>
        <v>0.43397235716667193</v>
      </c>
      <c r="AC235" s="48">
        <f t="shared" si="19"/>
        <v>0.44230769230769096</v>
      </c>
    </row>
    <row r="236" spans="1:29" x14ac:dyDescent="0.3">
      <c r="A236">
        <v>0.69066438795129248</v>
      </c>
      <c r="B236" s="48">
        <f t="shared" si="15"/>
        <v>0.74020252714927492</v>
      </c>
      <c r="C236">
        <v>0.38019959105197304</v>
      </c>
      <c r="D236" s="48">
        <f t="shared" si="16"/>
        <v>0.38682356981651717</v>
      </c>
      <c r="E236">
        <v>1</v>
      </c>
      <c r="F236" s="48">
        <f t="shared" si="17"/>
        <v>0.74020252714927492</v>
      </c>
      <c r="AA236" s="48">
        <v>0.2526522955729914</v>
      </c>
      <c r="AB236" s="48">
        <f t="shared" si="18"/>
        <v>0.43681170642937678</v>
      </c>
      <c r="AC236" s="48">
        <f t="shared" si="19"/>
        <v>0.44423076923076787</v>
      </c>
    </row>
    <row r="237" spans="1:29" x14ac:dyDescent="0.3">
      <c r="A237">
        <v>0.77794732505264441</v>
      </c>
      <c r="B237" s="48">
        <f t="shared" si="15"/>
        <v>0.50219292536746574</v>
      </c>
      <c r="C237">
        <v>0.9225745414593951</v>
      </c>
      <c r="D237" s="48">
        <f t="shared" si="16"/>
        <v>3.2234841032752065E-2</v>
      </c>
      <c r="E237">
        <v>0</v>
      </c>
      <c r="F237" s="48">
        <f t="shared" si="17"/>
        <v>3.2234841032752065E-2</v>
      </c>
      <c r="AA237" s="48">
        <v>0.25361770231676156</v>
      </c>
      <c r="AB237" s="48">
        <f t="shared" si="18"/>
        <v>0.43801640239404144</v>
      </c>
      <c r="AC237" s="48">
        <f t="shared" si="19"/>
        <v>0.44615384615384479</v>
      </c>
    </row>
    <row r="238" spans="1:29" x14ac:dyDescent="0.3">
      <c r="A238">
        <v>0.87087618640705589</v>
      </c>
      <c r="B238" s="48">
        <f t="shared" si="15"/>
        <v>0.27651092663331284</v>
      </c>
      <c r="C238">
        <v>0.39725943784905543</v>
      </c>
      <c r="D238" s="48">
        <f t="shared" si="16"/>
        <v>0.36926628635556941</v>
      </c>
      <c r="E238">
        <v>0</v>
      </c>
      <c r="F238" s="48">
        <f t="shared" si="17"/>
        <v>0.36926628635556941</v>
      </c>
      <c r="AA238" s="48">
        <v>0.25365353498606724</v>
      </c>
      <c r="AB238" s="48">
        <f t="shared" si="18"/>
        <v>0.43806106216271434</v>
      </c>
      <c r="AC238" s="48">
        <f t="shared" si="19"/>
        <v>0.44807692307692171</v>
      </c>
    </row>
    <row r="239" spans="1:29" x14ac:dyDescent="0.3">
      <c r="A239">
        <v>0.31031220435193946</v>
      </c>
      <c r="B239" s="48">
        <f t="shared" si="15"/>
        <v>2.3403527549721876</v>
      </c>
      <c r="C239">
        <v>0.55012665181432541</v>
      </c>
      <c r="D239" s="48">
        <f t="shared" si="16"/>
        <v>0.23904270049561149</v>
      </c>
      <c r="E239">
        <v>0</v>
      </c>
      <c r="F239" s="48">
        <f t="shared" si="17"/>
        <v>0.23904270049561149</v>
      </c>
      <c r="AA239" s="48">
        <v>0.25470080826443747</v>
      </c>
      <c r="AB239" s="48">
        <f t="shared" si="18"/>
        <v>0.43936460238139396</v>
      </c>
      <c r="AC239" s="48">
        <f t="shared" si="19"/>
        <v>0.44999999999999862</v>
      </c>
    </row>
    <row r="240" spans="1:29" x14ac:dyDescent="0.3">
      <c r="A240">
        <v>0.98919644764549697</v>
      </c>
      <c r="B240" s="48">
        <f t="shared" si="15"/>
        <v>2.1724668960252321E-2</v>
      </c>
      <c r="C240">
        <v>0.21366008484145635</v>
      </c>
      <c r="D240" s="48">
        <f t="shared" si="16"/>
        <v>0.61734756615127451</v>
      </c>
      <c r="E240">
        <v>0</v>
      </c>
      <c r="F240" s="48">
        <f t="shared" si="17"/>
        <v>0.61734756615127451</v>
      </c>
      <c r="AA240" s="48">
        <v>0.2548162050860554</v>
      </c>
      <c r="AB240" s="48">
        <f t="shared" si="18"/>
        <v>0.43950803338930799</v>
      </c>
      <c r="AC240" s="48">
        <f t="shared" si="19"/>
        <v>0.45192307692307554</v>
      </c>
    </row>
    <row r="241" spans="1:29" x14ac:dyDescent="0.3">
      <c r="A241">
        <v>5.3407391582995086E-3</v>
      </c>
      <c r="B241" s="48">
        <f t="shared" si="15"/>
        <v>10.464782432863739</v>
      </c>
      <c r="C241">
        <v>0.79744865260780662</v>
      </c>
      <c r="D241" s="48">
        <f t="shared" si="16"/>
        <v>9.0535132736290297E-2</v>
      </c>
      <c r="E241">
        <v>0</v>
      </c>
      <c r="F241" s="48">
        <f t="shared" si="17"/>
        <v>9.0535132736290297E-2</v>
      </c>
      <c r="AA241" s="48">
        <v>0.25545589897758336</v>
      </c>
      <c r="AB241" s="48">
        <f t="shared" si="18"/>
        <v>0.44030240184852337</v>
      </c>
      <c r="AC241" s="48">
        <f t="shared" si="19"/>
        <v>0.45384615384615246</v>
      </c>
    </row>
    <row r="242" spans="1:29" x14ac:dyDescent="0.3">
      <c r="A242">
        <v>0.16541032135990477</v>
      </c>
      <c r="B242" s="48">
        <f t="shared" si="15"/>
        <v>3.5986521918433843</v>
      </c>
      <c r="C242">
        <v>1.5259254737998596E-4</v>
      </c>
      <c r="D242" s="48">
        <f t="shared" si="16"/>
        <v>3.515095711168513</v>
      </c>
      <c r="E242">
        <v>0</v>
      </c>
      <c r="F242" s="48">
        <f t="shared" si="17"/>
        <v>3.515095711168513</v>
      </c>
      <c r="AA242" s="48">
        <v>0.25729371003970936</v>
      </c>
      <c r="AB242" s="48">
        <f t="shared" si="18"/>
        <v>0.44257771081756198</v>
      </c>
      <c r="AC242" s="48">
        <f t="shared" si="19"/>
        <v>0.45576923076922937</v>
      </c>
    </row>
    <row r="243" spans="1:29" x14ac:dyDescent="0.3">
      <c r="A243">
        <v>0.45936460463270973</v>
      </c>
      <c r="B243" s="48">
        <f t="shared" si="15"/>
        <v>1.555822077284112</v>
      </c>
      <c r="C243">
        <v>0.99813837092196422</v>
      </c>
      <c r="D243" s="48">
        <f t="shared" si="16"/>
        <v>7.4534562521917983E-4</v>
      </c>
      <c r="E243">
        <v>0</v>
      </c>
      <c r="F243" s="48">
        <f t="shared" si="17"/>
        <v>7.4534562521917983E-4</v>
      </c>
      <c r="AA243" s="48">
        <v>0.26065233035513302</v>
      </c>
      <c r="AB243" s="48">
        <f t="shared" si="18"/>
        <v>0.44670963799133911</v>
      </c>
      <c r="AC243" s="48">
        <f t="shared" si="19"/>
        <v>0.45769230769230629</v>
      </c>
    </row>
    <row r="244" spans="1:29" x14ac:dyDescent="0.3">
      <c r="A244">
        <v>0.55537583544419689</v>
      </c>
      <c r="B244" s="48">
        <f t="shared" si="15"/>
        <v>1.1762204268774956</v>
      </c>
      <c r="C244">
        <v>0.28113650929288614</v>
      </c>
      <c r="D244" s="48">
        <f t="shared" si="16"/>
        <v>0.50756597176592322</v>
      </c>
      <c r="E244">
        <v>0</v>
      </c>
      <c r="F244" s="48">
        <f t="shared" si="17"/>
        <v>0.50756597176592322</v>
      </c>
      <c r="AA244" s="48">
        <v>0.26069917699101253</v>
      </c>
      <c r="AB244" s="48">
        <f t="shared" si="18"/>
        <v>0.44676703216500474</v>
      </c>
      <c r="AC244" s="48">
        <f t="shared" si="19"/>
        <v>0.4596153846153832</v>
      </c>
    </row>
    <row r="245" spans="1:29" x14ac:dyDescent="0.3">
      <c r="A245">
        <v>0.9328592791528062</v>
      </c>
      <c r="B245" s="48">
        <f t="shared" si="15"/>
        <v>0.13900183142597766</v>
      </c>
      <c r="C245">
        <v>0.81582079531235696</v>
      </c>
      <c r="D245" s="48">
        <f t="shared" si="16"/>
        <v>8.1424224689769245E-2</v>
      </c>
      <c r="E245">
        <v>0</v>
      </c>
      <c r="F245" s="48">
        <f t="shared" si="17"/>
        <v>8.1424224689769245E-2</v>
      </c>
      <c r="AA245" s="48">
        <v>0.26170770899792267</v>
      </c>
      <c r="AB245" s="48">
        <f t="shared" si="18"/>
        <v>0.44800104889959719</v>
      </c>
      <c r="AC245" s="48">
        <f t="shared" si="19"/>
        <v>0.46153846153846012</v>
      </c>
    </row>
    <row r="246" spans="1:29" x14ac:dyDescent="0.3">
      <c r="A246">
        <v>0.50669881282998142</v>
      </c>
      <c r="B246" s="48">
        <f t="shared" si="15"/>
        <v>1.359677018895195</v>
      </c>
      <c r="C246">
        <v>0.91741691335795161</v>
      </c>
      <c r="D246" s="48">
        <f t="shared" si="16"/>
        <v>3.447730432080489E-2</v>
      </c>
      <c r="E246">
        <v>0</v>
      </c>
      <c r="F246" s="48">
        <f t="shared" si="17"/>
        <v>3.447730432080489E-2</v>
      </c>
      <c r="AA246" s="48">
        <v>0.26330780525482134</v>
      </c>
      <c r="AB246" s="48">
        <f t="shared" si="18"/>
        <v>0.44995268171331593</v>
      </c>
      <c r="AC246" s="48">
        <f t="shared" si="19"/>
        <v>0.46346153846153704</v>
      </c>
    </row>
    <row r="247" spans="1:29" x14ac:dyDescent="0.3">
      <c r="A247">
        <v>5.8412427137058624E-2</v>
      </c>
      <c r="B247" s="48">
        <f t="shared" si="15"/>
        <v>5.6804532366849685</v>
      </c>
      <c r="C247">
        <v>0.42506179998168891</v>
      </c>
      <c r="D247" s="48">
        <f t="shared" si="16"/>
        <v>0.34220828356294353</v>
      </c>
      <c r="E247">
        <v>0</v>
      </c>
      <c r="F247" s="48">
        <f t="shared" si="17"/>
        <v>0.34220828356294353</v>
      </c>
      <c r="AA247" s="48">
        <v>0.26396853338570503</v>
      </c>
      <c r="AB247" s="48">
        <f t="shared" si="18"/>
        <v>0.45075635409089332</v>
      </c>
      <c r="AC247" s="48">
        <f t="shared" si="19"/>
        <v>0.46538461538461395</v>
      </c>
    </row>
    <row r="248" spans="1:29" x14ac:dyDescent="0.3">
      <c r="A248">
        <v>0.90701010162663653</v>
      </c>
      <c r="B248" s="48">
        <f t="shared" si="15"/>
        <v>0.19520338304737686</v>
      </c>
      <c r="C248">
        <v>0.1772820215460677</v>
      </c>
      <c r="D248" s="48">
        <f t="shared" si="16"/>
        <v>0.69200538894514052</v>
      </c>
      <c r="E248">
        <v>0</v>
      </c>
      <c r="F248" s="48">
        <f t="shared" si="17"/>
        <v>0.69200538894514052</v>
      </c>
      <c r="AA248" s="48">
        <v>0.26550658727870935</v>
      </c>
      <c r="AB248" s="48">
        <f t="shared" si="18"/>
        <v>0.45262215524969901</v>
      </c>
      <c r="AC248" s="48">
        <f t="shared" si="19"/>
        <v>0.46730769230769087</v>
      </c>
    </row>
    <row r="249" spans="1:29" x14ac:dyDescent="0.3">
      <c r="A249">
        <v>0.37864314706869717</v>
      </c>
      <c r="B249" s="48">
        <f t="shared" si="15"/>
        <v>1.9423221638250248</v>
      </c>
      <c r="C249">
        <v>0.45783867915890986</v>
      </c>
      <c r="D249" s="48">
        <f t="shared" si="16"/>
        <v>0.31249535433032094</v>
      </c>
      <c r="E249">
        <v>0</v>
      </c>
      <c r="F249" s="48">
        <f t="shared" si="17"/>
        <v>0.31249535433032094</v>
      </c>
      <c r="AA249" s="48">
        <v>0.26593355760923404</v>
      </c>
      <c r="AB249" s="48">
        <f t="shared" si="18"/>
        <v>0.45313887168231642</v>
      </c>
      <c r="AC249" s="48">
        <f t="shared" si="19"/>
        <v>0.46923076923076779</v>
      </c>
    </row>
    <row r="250" spans="1:29" x14ac:dyDescent="0.3">
      <c r="A250">
        <v>0.82525101474044005</v>
      </c>
      <c r="B250" s="48">
        <f t="shared" si="15"/>
        <v>0.38413535726757864</v>
      </c>
      <c r="C250">
        <v>0.41605883968626972</v>
      </c>
      <c r="D250" s="48">
        <f t="shared" si="16"/>
        <v>0.35077143486770168</v>
      </c>
      <c r="E250">
        <v>0</v>
      </c>
      <c r="F250" s="48">
        <f t="shared" si="17"/>
        <v>0.35077143486770168</v>
      </c>
      <c r="AA250" s="48">
        <v>0.26797984129384606</v>
      </c>
      <c r="AB250" s="48">
        <f t="shared" si="18"/>
        <v>0.45560782693141222</v>
      </c>
      <c r="AC250" s="48">
        <f t="shared" si="19"/>
        <v>0.4711538461538447</v>
      </c>
    </row>
    <row r="251" spans="1:29" x14ac:dyDescent="0.3">
      <c r="A251">
        <v>0.66017639698477126</v>
      </c>
      <c r="B251" s="48">
        <f t="shared" si="15"/>
        <v>0.83049642302538651</v>
      </c>
      <c r="C251">
        <v>0.40711691640980252</v>
      </c>
      <c r="D251" s="48">
        <f t="shared" si="16"/>
        <v>0.35946194835430767</v>
      </c>
      <c r="E251">
        <v>0</v>
      </c>
      <c r="F251" s="48">
        <f t="shared" si="17"/>
        <v>0.35946194835430767</v>
      </c>
      <c r="AA251" s="48">
        <v>0.27171863424189591</v>
      </c>
      <c r="AB251" s="48">
        <f t="shared" si="18"/>
        <v>0.46008724456940681</v>
      </c>
      <c r="AC251" s="48">
        <f t="shared" si="19"/>
        <v>0.47307692307692162</v>
      </c>
    </row>
    <row r="252" spans="1:29" x14ac:dyDescent="0.3">
      <c r="A252">
        <v>0.85348063600573743</v>
      </c>
      <c r="B252" s="48">
        <f t="shared" si="15"/>
        <v>0.31686484950917598</v>
      </c>
      <c r="C252">
        <v>0.54124576555681025</v>
      </c>
      <c r="D252" s="48">
        <f t="shared" si="16"/>
        <v>0.24555272925906463</v>
      </c>
      <c r="E252">
        <v>0</v>
      </c>
      <c r="F252" s="48">
        <f t="shared" si="17"/>
        <v>0.24555272925906463</v>
      </c>
      <c r="AA252" s="48">
        <v>0.27391584496991711</v>
      </c>
      <c r="AB252" s="48">
        <f t="shared" si="18"/>
        <v>0.46270074894982477</v>
      </c>
      <c r="AC252" s="48">
        <f t="shared" si="19"/>
        <v>0.47499999999999853</v>
      </c>
    </row>
    <row r="253" spans="1:29" x14ac:dyDescent="0.3">
      <c r="A253">
        <v>1.2787255470442824E-2</v>
      </c>
      <c r="B253" s="48">
        <f t="shared" si="15"/>
        <v>8.7186125408664914</v>
      </c>
      <c r="C253">
        <v>0.20310068056276132</v>
      </c>
      <c r="D253" s="48">
        <f t="shared" si="16"/>
        <v>0.63762138381046873</v>
      </c>
      <c r="E253">
        <v>0</v>
      </c>
      <c r="F253" s="48">
        <f t="shared" si="17"/>
        <v>0.63762138381046873</v>
      </c>
      <c r="AA253" s="48">
        <v>0.27549270360903627</v>
      </c>
      <c r="AB253" s="48">
        <f t="shared" si="18"/>
        <v>0.46456777082298328</v>
      </c>
      <c r="AC253" s="48">
        <f t="shared" si="19"/>
        <v>0.47692307692307545</v>
      </c>
    </row>
    <row r="254" spans="1:29" x14ac:dyDescent="0.3">
      <c r="A254">
        <v>0.31666005432294686</v>
      </c>
      <c r="B254" s="48">
        <f t="shared" si="15"/>
        <v>2.2998529287182081</v>
      </c>
      <c r="C254">
        <v>0.36625263222144233</v>
      </c>
      <c r="D254" s="48">
        <f t="shared" si="16"/>
        <v>0.40177277268957701</v>
      </c>
      <c r="E254">
        <v>0</v>
      </c>
      <c r="F254" s="48">
        <f t="shared" si="17"/>
        <v>0.40177277268957701</v>
      </c>
      <c r="AA254" s="48">
        <v>0.27722225168898756</v>
      </c>
      <c r="AB254" s="48">
        <f t="shared" si="18"/>
        <v>0.46660735692354866</v>
      </c>
      <c r="AC254" s="48">
        <f t="shared" si="19"/>
        <v>0.47884615384615237</v>
      </c>
    </row>
    <row r="255" spans="1:29" x14ac:dyDescent="0.3">
      <c r="A255">
        <v>0.56111331522568442</v>
      </c>
      <c r="B255" s="48">
        <f t="shared" si="15"/>
        <v>1.1556648118633677</v>
      </c>
      <c r="C255">
        <v>0.90658284249397258</v>
      </c>
      <c r="D255" s="48">
        <f t="shared" si="16"/>
        <v>3.9229146306362331E-2</v>
      </c>
      <c r="E255">
        <v>0</v>
      </c>
      <c r="F255" s="48">
        <f t="shared" si="17"/>
        <v>3.9229146306362331E-2</v>
      </c>
      <c r="AA255" s="48">
        <v>0.27837129138142769</v>
      </c>
      <c r="AB255" s="48">
        <f t="shared" si="18"/>
        <v>0.46795763484157055</v>
      </c>
      <c r="AC255" s="48">
        <f t="shared" si="19"/>
        <v>0.48076923076922928</v>
      </c>
    </row>
    <row r="256" spans="1:29" x14ac:dyDescent="0.3">
      <c r="A256">
        <v>0.35526596881008332</v>
      </c>
      <c r="B256" s="48">
        <f t="shared" si="15"/>
        <v>2.0697771242142857</v>
      </c>
      <c r="C256">
        <v>0.26804406872768333</v>
      </c>
      <c r="D256" s="48">
        <f t="shared" si="16"/>
        <v>0.52664155057530659</v>
      </c>
      <c r="E256">
        <v>0</v>
      </c>
      <c r="F256" s="48">
        <f t="shared" si="17"/>
        <v>0.52664155057530659</v>
      </c>
      <c r="AA256" s="48">
        <v>0.27846923457486517</v>
      </c>
      <c r="AB256" s="48">
        <f t="shared" si="18"/>
        <v>0.46807255689123861</v>
      </c>
      <c r="AC256" s="48">
        <f t="shared" si="19"/>
        <v>0.4826923076923062</v>
      </c>
    </row>
    <row r="257" spans="1:29" x14ac:dyDescent="0.3">
      <c r="A257">
        <v>0.90350047303689685</v>
      </c>
      <c r="B257" s="48">
        <f t="shared" si="15"/>
        <v>0.20295729077901484</v>
      </c>
      <c r="C257">
        <v>0.52113406781212801</v>
      </c>
      <c r="D257" s="48">
        <f t="shared" si="16"/>
        <v>0.26069917699101253</v>
      </c>
      <c r="E257">
        <v>0</v>
      </c>
      <c r="F257" s="48">
        <f t="shared" si="17"/>
        <v>0.26069917699101253</v>
      </c>
      <c r="AA257" s="48">
        <v>0.27920457395715109</v>
      </c>
      <c r="AB257" s="48">
        <f t="shared" si="18"/>
        <v>0.46893449623517441</v>
      </c>
      <c r="AC257" s="48">
        <f t="shared" si="19"/>
        <v>0.48461538461538312</v>
      </c>
    </row>
    <row r="258" spans="1:29" x14ac:dyDescent="0.3">
      <c r="A258">
        <v>0.42704550309762873</v>
      </c>
      <c r="B258" s="48">
        <f t="shared" si="15"/>
        <v>1.7017294135993408</v>
      </c>
      <c r="C258">
        <v>0.39527573473311561</v>
      </c>
      <c r="D258" s="48">
        <f t="shared" si="16"/>
        <v>0.37126867799916513</v>
      </c>
      <c r="E258">
        <v>0</v>
      </c>
      <c r="F258" s="48">
        <f t="shared" si="17"/>
        <v>0.37126867799916513</v>
      </c>
      <c r="AA258" s="48">
        <v>0.28114745951323722</v>
      </c>
      <c r="AB258" s="48">
        <f t="shared" si="18"/>
        <v>0.4712044730554969</v>
      </c>
      <c r="AC258" s="48">
        <f t="shared" si="19"/>
        <v>0.48653846153846003</v>
      </c>
    </row>
    <row r="259" spans="1:29" x14ac:dyDescent="0.3">
      <c r="A259">
        <v>0.97027497177037869</v>
      </c>
      <c r="B259" s="48">
        <f t="shared" si="15"/>
        <v>6.0351543209032243E-2</v>
      </c>
      <c r="C259">
        <v>0.43479720450453202</v>
      </c>
      <c r="D259" s="48">
        <f t="shared" si="16"/>
        <v>0.33315022125526095</v>
      </c>
      <c r="E259">
        <v>0</v>
      </c>
      <c r="F259" s="48">
        <f t="shared" si="17"/>
        <v>0.33315022125526095</v>
      </c>
      <c r="AA259" s="48">
        <v>0.28498709264953026</v>
      </c>
      <c r="AB259" s="48">
        <f t="shared" si="18"/>
        <v>0.47565908939871576</v>
      </c>
      <c r="AC259" s="48">
        <f t="shared" si="19"/>
        <v>0.48846153846153695</v>
      </c>
    </row>
    <row r="260" spans="1:29" x14ac:dyDescent="0.3">
      <c r="A260">
        <v>0.64320810571611686</v>
      </c>
      <c r="B260" s="48">
        <f t="shared" si="15"/>
        <v>0.88257391805241481</v>
      </c>
      <c r="C260">
        <v>0.14423047578356274</v>
      </c>
      <c r="D260" s="48">
        <f t="shared" si="16"/>
        <v>0.77453709304341234</v>
      </c>
      <c r="E260">
        <v>0</v>
      </c>
      <c r="F260" s="48">
        <f t="shared" si="17"/>
        <v>0.77453709304341234</v>
      </c>
      <c r="AA260" s="48">
        <v>0.28568465137140558</v>
      </c>
      <c r="AB260" s="48">
        <f t="shared" si="18"/>
        <v>0.4764639175901661</v>
      </c>
      <c r="AC260" s="48">
        <f t="shared" si="19"/>
        <v>0.49038461538461386</v>
      </c>
    </row>
    <row r="261" spans="1:29" x14ac:dyDescent="0.3">
      <c r="A261">
        <v>0.28452406384472184</v>
      </c>
      <c r="B261" s="48">
        <f t="shared" si="15"/>
        <v>2.5138748921173804</v>
      </c>
      <c r="C261">
        <v>0.59007538071840571</v>
      </c>
      <c r="D261" s="48">
        <f t="shared" si="16"/>
        <v>0.21100199452559459</v>
      </c>
      <c r="E261">
        <v>0</v>
      </c>
      <c r="F261" s="48">
        <f t="shared" si="17"/>
        <v>0.21100199452559459</v>
      </c>
      <c r="AA261" s="48">
        <v>0.2861836534321287</v>
      </c>
      <c r="AB261" s="48">
        <f t="shared" si="18"/>
        <v>0.47703881814648108</v>
      </c>
      <c r="AC261" s="48">
        <f t="shared" si="19"/>
        <v>0.49230769230769078</v>
      </c>
    </row>
    <row r="262" spans="1:29" x14ac:dyDescent="0.3">
      <c r="A262">
        <v>0.17639698477126378</v>
      </c>
      <c r="B262" s="48">
        <f t="shared" ref="B262:B325" si="20">-LN(A262)/B$1</f>
        <v>3.4700364573779212</v>
      </c>
      <c r="C262">
        <v>0.85570848719748527</v>
      </c>
      <c r="D262" s="48">
        <f t="shared" ref="D262:D325" si="21">-LN(C262)/D$1</f>
        <v>6.2330205272359163E-2</v>
      </c>
      <c r="E262">
        <v>0</v>
      </c>
      <c r="F262" s="48">
        <f t="shared" ref="F262:F325" si="22">IF(E262=0,D262,B262)</f>
        <v>6.2330205272359163E-2</v>
      </c>
      <c r="AA262" s="48">
        <v>0.28665828268375748</v>
      </c>
      <c r="AB262" s="48">
        <f t="shared" ref="AB262:AB325" si="23">0.09*(1-EXP(-0.5*$AA262))+0.91*(1-EXP(-$D$1*$AA262))</f>
        <v>0.47758499168678636</v>
      </c>
      <c r="AC262" s="48">
        <f t="shared" si="19"/>
        <v>0.4942307692307677</v>
      </c>
    </row>
    <row r="263" spans="1:29" x14ac:dyDescent="0.3">
      <c r="A263">
        <v>0.16400646992400891</v>
      </c>
      <c r="B263" s="48">
        <f t="shared" si="20"/>
        <v>3.6156988023598946</v>
      </c>
      <c r="C263">
        <v>0.77236243781853697</v>
      </c>
      <c r="D263" s="48">
        <f t="shared" si="21"/>
        <v>0.10332054403544358</v>
      </c>
      <c r="E263">
        <v>0</v>
      </c>
      <c r="F263" s="48">
        <f t="shared" si="22"/>
        <v>0.10332054403544358</v>
      </c>
      <c r="AA263" s="48">
        <v>0.28931659967780488</v>
      </c>
      <c r="AB263" s="48">
        <f t="shared" si="23"/>
        <v>0.48063238895409871</v>
      </c>
      <c r="AC263" s="48">
        <f t="shared" si="19"/>
        <v>0.49615384615384461</v>
      </c>
    </row>
    <row r="264" spans="1:29" x14ac:dyDescent="0.3">
      <c r="A264">
        <v>0.37879573961607715</v>
      </c>
      <c r="B264" s="48">
        <f t="shared" si="20"/>
        <v>1.9415163295742262</v>
      </c>
      <c r="C264">
        <v>0.81307412945951718</v>
      </c>
      <c r="D264" s="48">
        <f t="shared" si="21"/>
        <v>8.2773197377590313E-2</v>
      </c>
      <c r="E264">
        <v>0</v>
      </c>
      <c r="F264" s="48">
        <f t="shared" si="22"/>
        <v>8.2773197377590313E-2</v>
      </c>
      <c r="AA264" s="48">
        <v>0.29310881617398976</v>
      </c>
      <c r="AB264" s="48">
        <f t="shared" si="23"/>
        <v>0.48494569187078629</v>
      </c>
      <c r="AC264" s="48">
        <f t="shared" ref="AC264:AC327" si="24">AC263+1/520</f>
        <v>0.49807692307692153</v>
      </c>
    </row>
    <row r="265" spans="1:29" x14ac:dyDescent="0.3">
      <c r="A265">
        <v>0.19919431134983367</v>
      </c>
      <c r="B265" s="48">
        <f t="shared" si="20"/>
        <v>3.2269489834403329</v>
      </c>
      <c r="C265">
        <v>2.5513473921933653E-2</v>
      </c>
      <c r="D265" s="48">
        <f t="shared" si="21"/>
        <v>1.4674194309082729</v>
      </c>
      <c r="E265">
        <v>0</v>
      </c>
      <c r="F265" s="48">
        <f t="shared" si="22"/>
        <v>1.4674194309082729</v>
      </c>
      <c r="AA265" s="48">
        <v>0.29660407073836248</v>
      </c>
      <c r="AB265" s="48">
        <f t="shared" si="23"/>
        <v>0.48888616078070046</v>
      </c>
      <c r="AC265" s="48">
        <f t="shared" si="24"/>
        <v>0.49999999999999845</v>
      </c>
    </row>
    <row r="266" spans="1:29" x14ac:dyDescent="0.3">
      <c r="A266">
        <v>0.8511612292855617</v>
      </c>
      <c r="B266" s="48">
        <f t="shared" si="20"/>
        <v>0.32230741946769847</v>
      </c>
      <c r="C266">
        <v>0.76464125492110968</v>
      </c>
      <c r="D266" s="48">
        <f t="shared" si="21"/>
        <v>0.10733940118462353</v>
      </c>
      <c r="E266">
        <v>0</v>
      </c>
      <c r="F266" s="48">
        <f t="shared" si="22"/>
        <v>0.10733940118462353</v>
      </c>
      <c r="AA266" s="48">
        <v>0.29711689132142466</v>
      </c>
      <c r="AB266" s="48">
        <f t="shared" si="23"/>
        <v>0.48946149135152633</v>
      </c>
      <c r="AC266" s="48">
        <f t="shared" si="24"/>
        <v>0.50192307692307536</v>
      </c>
    </row>
    <row r="267" spans="1:29" x14ac:dyDescent="0.3">
      <c r="A267">
        <v>0.53373821222571494</v>
      </c>
      <c r="B267" s="48">
        <f t="shared" si="20"/>
        <v>1.2556995990123851</v>
      </c>
      <c r="C267">
        <v>0.77657399212622458</v>
      </c>
      <c r="D267" s="48">
        <f t="shared" si="21"/>
        <v>0.10114534066109526</v>
      </c>
      <c r="E267">
        <v>0</v>
      </c>
      <c r="F267" s="48">
        <f t="shared" si="22"/>
        <v>0.10114534066109526</v>
      </c>
      <c r="AA267" s="48">
        <v>0.29763037021093597</v>
      </c>
      <c r="AB267" s="48">
        <f t="shared" si="23"/>
        <v>0.49003684234972139</v>
      </c>
      <c r="AC267" s="48">
        <f t="shared" si="24"/>
        <v>0.50384615384615228</v>
      </c>
    </row>
    <row r="268" spans="1:29" x14ac:dyDescent="0.3">
      <c r="A268">
        <v>0.13669240394299143</v>
      </c>
      <c r="B268" s="48">
        <f t="shared" si="20"/>
        <v>3.9800442082961678</v>
      </c>
      <c r="C268">
        <v>0.47639393292031618</v>
      </c>
      <c r="D268" s="48">
        <f t="shared" si="21"/>
        <v>0.29660407073836248</v>
      </c>
      <c r="E268">
        <v>0</v>
      </c>
      <c r="F268" s="48">
        <f t="shared" si="22"/>
        <v>0.29660407073836248</v>
      </c>
      <c r="AA268" s="48">
        <v>0.29925215059649396</v>
      </c>
      <c r="AB268" s="48">
        <f t="shared" si="23"/>
        <v>0.49184933204368675</v>
      </c>
      <c r="AC268" s="48">
        <f t="shared" si="24"/>
        <v>0.50576923076922919</v>
      </c>
    </row>
    <row r="269" spans="1:29" x14ac:dyDescent="0.3">
      <c r="A269">
        <v>0.17795342875453962</v>
      </c>
      <c r="B269" s="48">
        <f t="shared" si="20"/>
        <v>3.4524667982664559</v>
      </c>
      <c r="C269">
        <v>0.40003662221137121</v>
      </c>
      <c r="D269" s="48">
        <f t="shared" si="21"/>
        <v>0.36647967221467143</v>
      </c>
      <c r="E269">
        <v>0</v>
      </c>
      <c r="F269" s="48">
        <f t="shared" si="22"/>
        <v>0.36647967221467143</v>
      </c>
      <c r="AA269" s="48">
        <v>0.29974255233561026</v>
      </c>
      <c r="AB269" s="48">
        <f t="shared" si="23"/>
        <v>0.49239599601785328</v>
      </c>
      <c r="AC269" s="48">
        <f t="shared" si="24"/>
        <v>0.50769230769230611</v>
      </c>
    </row>
    <row r="270" spans="1:29" x14ac:dyDescent="0.3">
      <c r="A270">
        <v>0.5969725638599811</v>
      </c>
      <c r="B270" s="48">
        <f t="shared" si="20"/>
        <v>1.0317682466580489</v>
      </c>
      <c r="C270">
        <v>0.36976226081118196</v>
      </c>
      <c r="D270" s="48">
        <f t="shared" si="21"/>
        <v>0.39795800728330238</v>
      </c>
      <c r="E270">
        <v>0</v>
      </c>
      <c r="F270" s="48">
        <f t="shared" si="22"/>
        <v>0.39795800728330238</v>
      </c>
      <c r="AA270" s="48">
        <v>0.30397457182038867</v>
      </c>
      <c r="AB270" s="48">
        <f t="shared" si="23"/>
        <v>0.49708656828928965</v>
      </c>
      <c r="AC270" s="48">
        <f t="shared" si="24"/>
        <v>0.50961538461538303</v>
      </c>
    </row>
    <row r="271" spans="1:29" x14ac:dyDescent="0.3">
      <c r="A271">
        <v>0.93185216834009832</v>
      </c>
      <c r="B271" s="48">
        <f t="shared" si="20"/>
        <v>0.14116218907699232</v>
      </c>
      <c r="C271">
        <v>0.30851161229285562</v>
      </c>
      <c r="D271" s="48">
        <f t="shared" si="21"/>
        <v>0.47039831808053051</v>
      </c>
      <c r="E271">
        <v>0</v>
      </c>
      <c r="F271" s="48">
        <f t="shared" si="22"/>
        <v>0.47039831808053051</v>
      </c>
      <c r="AA271" s="48">
        <v>0.30496764694173989</v>
      </c>
      <c r="AB271" s="48">
        <f t="shared" si="23"/>
        <v>0.4981802761013403</v>
      </c>
      <c r="AC271" s="48">
        <f t="shared" si="24"/>
        <v>0.51153846153845994</v>
      </c>
    </row>
    <row r="272" spans="1:29" x14ac:dyDescent="0.3">
      <c r="A272">
        <v>0.99087496566667688</v>
      </c>
      <c r="B272" s="48">
        <f t="shared" si="20"/>
        <v>1.8333844948635054E-2</v>
      </c>
      <c r="C272">
        <v>0.23911252174443801</v>
      </c>
      <c r="D272" s="48">
        <f t="shared" si="21"/>
        <v>0.57232841422610503</v>
      </c>
      <c r="E272">
        <v>0</v>
      </c>
      <c r="F272" s="48">
        <f t="shared" si="22"/>
        <v>0.57232841422610503</v>
      </c>
      <c r="AA272" s="48">
        <v>0.30740851931688684</v>
      </c>
      <c r="AB272" s="48">
        <f t="shared" si="23"/>
        <v>0.50085730503149883</v>
      </c>
      <c r="AC272" s="48">
        <f t="shared" si="24"/>
        <v>0.51346153846153686</v>
      </c>
    </row>
    <row r="273" spans="1:29" x14ac:dyDescent="0.3">
      <c r="A273">
        <v>0.60493789483321636</v>
      </c>
      <c r="B273" s="48">
        <f t="shared" si="20"/>
        <v>1.0052589587774601</v>
      </c>
      <c r="C273">
        <v>0.83510849330118719</v>
      </c>
      <c r="D273" s="48">
        <f t="shared" si="21"/>
        <v>7.2077452189798094E-2</v>
      </c>
      <c r="E273">
        <v>0</v>
      </c>
      <c r="F273" s="48">
        <f t="shared" si="22"/>
        <v>7.2077452189798094E-2</v>
      </c>
      <c r="AA273" s="48">
        <v>0.3094937132567302</v>
      </c>
      <c r="AB273" s="48">
        <f t="shared" si="23"/>
        <v>0.50313170356832315</v>
      </c>
      <c r="AC273" s="48">
        <f t="shared" si="24"/>
        <v>0.51538461538461378</v>
      </c>
    </row>
    <row r="274" spans="1:29" x14ac:dyDescent="0.3">
      <c r="A274">
        <v>0.94338816492202526</v>
      </c>
      <c r="B274" s="48">
        <f t="shared" si="20"/>
        <v>0.11655490668627856</v>
      </c>
      <c r="C274">
        <v>0.49848933378093813</v>
      </c>
      <c r="D274" s="48">
        <f t="shared" si="21"/>
        <v>0.27846923457486517</v>
      </c>
      <c r="E274">
        <v>0</v>
      </c>
      <c r="F274" s="48">
        <f t="shared" si="22"/>
        <v>0.27846923457486517</v>
      </c>
      <c r="AA274" s="48">
        <v>0.31156323233322547</v>
      </c>
      <c r="AB274" s="48">
        <f t="shared" si="23"/>
        <v>0.50537764284231412</v>
      </c>
      <c r="AC274" s="48">
        <f t="shared" si="24"/>
        <v>0.51730769230769069</v>
      </c>
    </row>
    <row r="275" spans="1:29" x14ac:dyDescent="0.3">
      <c r="A275">
        <v>0.22336497085482346</v>
      </c>
      <c r="B275" s="48">
        <f t="shared" si="20"/>
        <v>2.9978964095083134</v>
      </c>
      <c r="C275">
        <v>0.81017487105929742</v>
      </c>
      <c r="D275" s="48">
        <f t="shared" si="21"/>
        <v>8.4202065767969625E-2</v>
      </c>
      <c r="E275">
        <v>1</v>
      </c>
      <c r="F275" s="48">
        <f t="shared" si="22"/>
        <v>2.9978964095083134</v>
      </c>
      <c r="AA275" s="48">
        <v>0.3122554582780831</v>
      </c>
      <c r="AB275" s="48">
        <f t="shared" si="23"/>
        <v>0.50612636279678935</v>
      </c>
      <c r="AC275" s="48">
        <f t="shared" si="24"/>
        <v>0.51923076923076761</v>
      </c>
    </row>
    <row r="276" spans="1:29" x14ac:dyDescent="0.3">
      <c r="A276">
        <v>0.48524430066835533</v>
      </c>
      <c r="B276" s="48">
        <f t="shared" si="20"/>
        <v>1.446205604294122</v>
      </c>
      <c r="C276">
        <v>0.50221259193700984</v>
      </c>
      <c r="D276" s="48">
        <f t="shared" si="21"/>
        <v>0.27549270360903627</v>
      </c>
      <c r="E276">
        <v>0</v>
      </c>
      <c r="F276" s="48">
        <f t="shared" si="22"/>
        <v>0.27549270360903627</v>
      </c>
      <c r="AA276" s="48">
        <v>0.31249535433032094</v>
      </c>
      <c r="AB276" s="48">
        <f t="shared" si="23"/>
        <v>0.506385543693183</v>
      </c>
      <c r="AC276" s="48">
        <f t="shared" si="24"/>
        <v>0.52115384615384452</v>
      </c>
    </row>
    <row r="277" spans="1:29" x14ac:dyDescent="0.3">
      <c r="A277">
        <v>0.93075350199896234</v>
      </c>
      <c r="B277" s="48">
        <f t="shared" si="20"/>
        <v>0.14352160736085282</v>
      </c>
      <c r="C277">
        <v>0.44651631214331494</v>
      </c>
      <c r="D277" s="48">
        <f t="shared" si="21"/>
        <v>0.32251173839088859</v>
      </c>
      <c r="E277">
        <v>1</v>
      </c>
      <c r="F277" s="48">
        <f t="shared" si="22"/>
        <v>0.14352160736085282</v>
      </c>
      <c r="AA277" s="48">
        <v>0.31353656966878579</v>
      </c>
      <c r="AB277" s="48">
        <f t="shared" si="23"/>
        <v>0.50750871219753446</v>
      </c>
      <c r="AC277" s="48">
        <f t="shared" si="24"/>
        <v>0.52307692307692144</v>
      </c>
    </row>
    <row r="278" spans="1:29" x14ac:dyDescent="0.3">
      <c r="A278">
        <v>0.79116183965575126</v>
      </c>
      <c r="B278" s="48">
        <f t="shared" si="20"/>
        <v>0.4685054616155544</v>
      </c>
      <c r="C278">
        <v>0.34672078615680413</v>
      </c>
      <c r="D278" s="48">
        <f t="shared" si="21"/>
        <v>0.42369418951419169</v>
      </c>
      <c r="E278">
        <v>0</v>
      </c>
      <c r="F278" s="48">
        <f t="shared" si="22"/>
        <v>0.42369418951419169</v>
      </c>
      <c r="AA278" s="48">
        <v>0.31482179736261401</v>
      </c>
      <c r="AB278" s="48">
        <f t="shared" si="23"/>
        <v>0.50889118828348223</v>
      </c>
      <c r="AC278" s="48">
        <f t="shared" si="24"/>
        <v>0.52499999999999836</v>
      </c>
    </row>
    <row r="279" spans="1:29" x14ac:dyDescent="0.3">
      <c r="A279">
        <v>0.44874416333506273</v>
      </c>
      <c r="B279" s="48">
        <f t="shared" si="20"/>
        <v>1.6026046915198311</v>
      </c>
      <c r="C279">
        <v>0.56349375896481213</v>
      </c>
      <c r="D279" s="48">
        <f t="shared" si="21"/>
        <v>0.22943960841902311</v>
      </c>
      <c r="E279">
        <v>0</v>
      </c>
      <c r="F279" s="48">
        <f t="shared" si="22"/>
        <v>0.22943960841902311</v>
      </c>
      <c r="AA279" s="48">
        <v>0.31856706739052321</v>
      </c>
      <c r="AB279" s="48">
        <f t="shared" si="23"/>
        <v>0.51289533002035959</v>
      </c>
      <c r="AC279" s="48">
        <f t="shared" si="24"/>
        <v>0.52692307692307527</v>
      </c>
    </row>
    <row r="280" spans="1:29" x14ac:dyDescent="0.3">
      <c r="A280">
        <v>0.77074495681630906</v>
      </c>
      <c r="B280" s="48">
        <f t="shared" si="20"/>
        <v>0.52079551090646192</v>
      </c>
      <c r="C280">
        <v>0.31110568559831536</v>
      </c>
      <c r="D280" s="48">
        <f t="shared" si="21"/>
        <v>0.46704903978215873</v>
      </c>
      <c r="E280">
        <v>0</v>
      </c>
      <c r="F280" s="48">
        <f t="shared" si="22"/>
        <v>0.46704903978215873</v>
      </c>
      <c r="AA280" s="48">
        <v>0.32035775070396022</v>
      </c>
      <c r="AB280" s="48">
        <f t="shared" si="23"/>
        <v>0.51479695654633639</v>
      </c>
      <c r="AC280" s="48">
        <f t="shared" si="24"/>
        <v>0.52884615384615219</v>
      </c>
    </row>
    <row r="281" spans="1:29" x14ac:dyDescent="0.3">
      <c r="A281">
        <v>0.38673055207983642</v>
      </c>
      <c r="B281" s="48">
        <f t="shared" si="20"/>
        <v>1.9000541526023536</v>
      </c>
      <c r="C281">
        <v>0.92477187414166695</v>
      </c>
      <c r="D281" s="48">
        <f t="shared" si="21"/>
        <v>3.1283277774241232E-2</v>
      </c>
      <c r="E281">
        <v>0</v>
      </c>
      <c r="F281" s="48">
        <f t="shared" si="22"/>
        <v>3.1283277774241232E-2</v>
      </c>
      <c r="AA281" s="48">
        <v>0.32204724160041487</v>
      </c>
      <c r="AB281" s="48">
        <f t="shared" si="23"/>
        <v>0.51658355792496624</v>
      </c>
      <c r="AC281" s="48">
        <f t="shared" si="24"/>
        <v>0.53076923076922911</v>
      </c>
    </row>
    <row r="282" spans="1:29" x14ac:dyDescent="0.3">
      <c r="A282">
        <v>0.89388714255195778</v>
      </c>
      <c r="B282" s="48">
        <f t="shared" si="20"/>
        <v>0.22435150106720939</v>
      </c>
      <c r="C282">
        <v>0.86327707754753258</v>
      </c>
      <c r="D282" s="48">
        <f t="shared" si="21"/>
        <v>5.880783048863876E-2</v>
      </c>
      <c r="E282">
        <v>0</v>
      </c>
      <c r="F282" s="48">
        <f t="shared" si="22"/>
        <v>5.880783048863876E-2</v>
      </c>
      <c r="AA282" s="48">
        <v>0.3257508447540084</v>
      </c>
      <c r="AB282" s="48">
        <f t="shared" si="23"/>
        <v>0.52047450034187015</v>
      </c>
      <c r="AC282" s="48">
        <f t="shared" si="24"/>
        <v>0.53269230769230602</v>
      </c>
    </row>
    <row r="283" spans="1:29" x14ac:dyDescent="0.3">
      <c r="A283">
        <v>0.50386059144871365</v>
      </c>
      <c r="B283" s="48">
        <f t="shared" si="20"/>
        <v>1.3709113068824204</v>
      </c>
      <c r="C283">
        <v>0.1619922482985931</v>
      </c>
      <c r="D283" s="48">
        <f t="shared" si="21"/>
        <v>0.7280827179613143</v>
      </c>
      <c r="E283">
        <v>0</v>
      </c>
      <c r="F283" s="48">
        <f t="shared" si="22"/>
        <v>0.7280827179613143</v>
      </c>
      <c r="AA283" s="48">
        <v>0.32768481730168686</v>
      </c>
      <c r="AB283" s="48">
        <f t="shared" si="23"/>
        <v>0.52249244173690623</v>
      </c>
      <c r="AC283" s="48">
        <f t="shared" si="24"/>
        <v>0.53461538461538294</v>
      </c>
    </row>
    <row r="284" spans="1:29" x14ac:dyDescent="0.3">
      <c r="A284">
        <v>0.18927579577013459</v>
      </c>
      <c r="B284" s="48">
        <f t="shared" si="20"/>
        <v>3.329100181389979</v>
      </c>
      <c r="C284">
        <v>6.5218054750206006E-2</v>
      </c>
      <c r="D284" s="48">
        <f t="shared" si="21"/>
        <v>1.0920075740144946</v>
      </c>
      <c r="E284">
        <v>0</v>
      </c>
      <c r="F284" s="48">
        <f t="shared" si="22"/>
        <v>1.0920075740144946</v>
      </c>
      <c r="AA284" s="48">
        <v>0.32821137018889229</v>
      </c>
      <c r="AB284" s="48">
        <f t="shared" si="23"/>
        <v>0.52304021812804546</v>
      </c>
      <c r="AC284" s="48">
        <f t="shared" si="24"/>
        <v>0.53653846153845985</v>
      </c>
    </row>
    <row r="285" spans="1:29" x14ac:dyDescent="0.3">
      <c r="A285">
        <v>0.35779900509659107</v>
      </c>
      <c r="B285" s="48">
        <f t="shared" si="20"/>
        <v>2.0555677770492018</v>
      </c>
      <c r="C285">
        <v>3.0976287118137151E-2</v>
      </c>
      <c r="D285" s="48">
        <f t="shared" si="21"/>
        <v>1.3898133195517985</v>
      </c>
      <c r="E285">
        <v>0</v>
      </c>
      <c r="F285" s="48">
        <f t="shared" si="22"/>
        <v>1.3898133195517985</v>
      </c>
      <c r="AA285" s="48">
        <v>0.32918315423678651</v>
      </c>
      <c r="AB285" s="48">
        <f t="shared" si="23"/>
        <v>0.52404933544587273</v>
      </c>
      <c r="AC285" s="48">
        <f t="shared" si="24"/>
        <v>0.53846153846153677</v>
      </c>
    </row>
    <row r="286" spans="1:29" x14ac:dyDescent="0.3">
      <c r="A286">
        <v>0.36490981780449844</v>
      </c>
      <c r="B286" s="48">
        <f t="shared" si="20"/>
        <v>2.0162100608716078</v>
      </c>
      <c r="C286">
        <v>0.38612018189031649</v>
      </c>
      <c r="D286" s="48">
        <f t="shared" si="21"/>
        <v>0.38064264237193773</v>
      </c>
      <c r="E286">
        <v>0</v>
      </c>
      <c r="F286" s="48">
        <f t="shared" si="22"/>
        <v>0.38064264237193773</v>
      </c>
      <c r="AA286" s="48">
        <v>0.33068712481516549</v>
      </c>
      <c r="AB286" s="48">
        <f t="shared" si="23"/>
        <v>0.52560640118719704</v>
      </c>
      <c r="AC286" s="48">
        <f t="shared" si="24"/>
        <v>0.54038461538461369</v>
      </c>
    </row>
    <row r="287" spans="1:29" x14ac:dyDescent="0.3">
      <c r="A287">
        <v>0.74446852015747556</v>
      </c>
      <c r="B287" s="48">
        <f t="shared" si="20"/>
        <v>0.59016942190440047</v>
      </c>
      <c r="C287">
        <v>0.22693563646351511</v>
      </c>
      <c r="D287" s="48">
        <f t="shared" si="21"/>
        <v>0.59323553660561967</v>
      </c>
      <c r="E287">
        <v>0</v>
      </c>
      <c r="F287" s="48">
        <f t="shared" si="22"/>
        <v>0.59323553660561967</v>
      </c>
      <c r="AA287" s="48">
        <v>0.33315022125526095</v>
      </c>
      <c r="AB287" s="48">
        <f t="shared" si="23"/>
        <v>0.52814421329516092</v>
      </c>
      <c r="AC287" s="48">
        <f t="shared" si="24"/>
        <v>0.5423076923076906</v>
      </c>
    </row>
    <row r="288" spans="1:29" x14ac:dyDescent="0.3">
      <c r="A288">
        <v>8.6397900326548052E-2</v>
      </c>
      <c r="B288" s="48">
        <f t="shared" si="20"/>
        <v>4.8975838104869682</v>
      </c>
      <c r="C288">
        <v>0.49516281624805447</v>
      </c>
      <c r="D288" s="48">
        <f t="shared" si="21"/>
        <v>0.28114745951323722</v>
      </c>
      <c r="E288">
        <v>0</v>
      </c>
      <c r="F288" s="48">
        <f t="shared" si="22"/>
        <v>0.28114745951323722</v>
      </c>
      <c r="AA288" s="48">
        <v>0.3333748930297557</v>
      </c>
      <c r="AB288" s="48">
        <f t="shared" si="23"/>
        <v>0.52837494647181604</v>
      </c>
      <c r="AC288" s="48">
        <f t="shared" si="24"/>
        <v>0.54423076923076752</v>
      </c>
    </row>
    <row r="289" spans="1:29" x14ac:dyDescent="0.3">
      <c r="A289">
        <v>6.9521164586321599E-2</v>
      </c>
      <c r="B289" s="48">
        <f t="shared" si="20"/>
        <v>5.3322480926965135</v>
      </c>
      <c r="C289">
        <v>0.29065828424939727</v>
      </c>
      <c r="D289" s="48">
        <f t="shared" si="21"/>
        <v>0.49424279309945218</v>
      </c>
      <c r="E289">
        <v>0</v>
      </c>
      <c r="F289" s="48">
        <f t="shared" si="22"/>
        <v>0.49424279309945218</v>
      </c>
      <c r="AA289" s="48">
        <v>0.33906158922600682</v>
      </c>
      <c r="AB289" s="48">
        <f t="shared" si="23"/>
        <v>0.53417339067810821</v>
      </c>
      <c r="AC289" s="48">
        <f t="shared" si="24"/>
        <v>0.54615384615384444</v>
      </c>
    </row>
    <row r="290" spans="1:29" x14ac:dyDescent="0.3">
      <c r="A290">
        <v>0.24103518784142583</v>
      </c>
      <c r="B290" s="48">
        <f t="shared" si="20"/>
        <v>2.8456246970175783</v>
      </c>
      <c r="C290">
        <v>0.6871242408520768</v>
      </c>
      <c r="D290" s="48">
        <f t="shared" si="21"/>
        <v>0.15009606304788475</v>
      </c>
      <c r="E290">
        <v>0</v>
      </c>
      <c r="F290" s="48">
        <f t="shared" si="22"/>
        <v>0.15009606304788475</v>
      </c>
      <c r="AA290" s="48">
        <v>0.34028871536233196</v>
      </c>
      <c r="AB290" s="48">
        <f t="shared" si="23"/>
        <v>0.5354141752638133</v>
      </c>
      <c r="AC290" s="48">
        <f t="shared" si="24"/>
        <v>0.54807692307692135</v>
      </c>
    </row>
    <row r="291" spans="1:29" x14ac:dyDescent="0.3">
      <c r="A291">
        <v>0.42008728293710135</v>
      </c>
      <c r="B291" s="48">
        <f t="shared" si="20"/>
        <v>1.7345855455573524</v>
      </c>
      <c r="C291">
        <v>0.89849543748283334</v>
      </c>
      <c r="D291" s="48">
        <f t="shared" si="21"/>
        <v>4.2813460279258309E-2</v>
      </c>
      <c r="E291">
        <v>0</v>
      </c>
      <c r="F291" s="48">
        <f t="shared" si="22"/>
        <v>4.2813460279258309E-2</v>
      </c>
      <c r="AA291" s="48">
        <v>0.34157696124234888</v>
      </c>
      <c r="AB291" s="48">
        <f t="shared" si="23"/>
        <v>0.53671279356890722</v>
      </c>
      <c r="AC291" s="48">
        <f t="shared" si="24"/>
        <v>0.54999999999999827</v>
      </c>
    </row>
    <row r="292" spans="1:29" x14ac:dyDescent="0.3">
      <c r="A292">
        <v>0.1337321085238197</v>
      </c>
      <c r="B292" s="48">
        <f t="shared" si="20"/>
        <v>4.0238333403999444</v>
      </c>
      <c r="C292">
        <v>0.31373027741325116</v>
      </c>
      <c r="D292" s="48">
        <f t="shared" si="21"/>
        <v>0.46368866053849106</v>
      </c>
      <c r="E292">
        <v>0</v>
      </c>
      <c r="F292" s="48">
        <f t="shared" si="22"/>
        <v>0.46368866053849106</v>
      </c>
      <c r="AA292" s="48">
        <v>0.34220828356294353</v>
      </c>
      <c r="AB292" s="48">
        <f t="shared" si="23"/>
        <v>0.53734771955750538</v>
      </c>
      <c r="AC292" s="48">
        <f t="shared" si="24"/>
        <v>0.55192307692307518</v>
      </c>
    </row>
    <row r="293" spans="1:29" x14ac:dyDescent="0.3">
      <c r="A293">
        <v>0.74590289010284738</v>
      </c>
      <c r="B293" s="48">
        <f t="shared" si="20"/>
        <v>0.58631972275326483</v>
      </c>
      <c r="C293">
        <v>0.66548661763359473</v>
      </c>
      <c r="D293" s="48">
        <f t="shared" si="21"/>
        <v>0.16289470003562273</v>
      </c>
      <c r="E293">
        <v>0</v>
      </c>
      <c r="F293" s="48">
        <f t="shared" si="22"/>
        <v>0.16289470003562273</v>
      </c>
      <c r="AA293" s="48">
        <v>0.34361800199981762</v>
      </c>
      <c r="AB293" s="48">
        <f t="shared" si="23"/>
        <v>0.53876198184051283</v>
      </c>
      <c r="AC293" s="48">
        <f t="shared" si="24"/>
        <v>0.5538461538461521</v>
      </c>
    </row>
    <row r="294" spans="1:29" x14ac:dyDescent="0.3">
      <c r="A294">
        <v>0.63389996032593765</v>
      </c>
      <c r="B294" s="48">
        <f t="shared" si="20"/>
        <v>0.91172825655855105</v>
      </c>
      <c r="C294">
        <v>8.0813013092440572E-2</v>
      </c>
      <c r="D294" s="48">
        <f t="shared" si="21"/>
        <v>1.006246909319394</v>
      </c>
      <c r="E294">
        <v>0</v>
      </c>
      <c r="F294" s="48">
        <f t="shared" si="22"/>
        <v>1.006246909319394</v>
      </c>
      <c r="AA294" s="48">
        <v>0.34543782821154773</v>
      </c>
      <c r="AB294" s="48">
        <f t="shared" si="23"/>
        <v>0.54058054130288768</v>
      </c>
      <c r="AC294" s="48">
        <f t="shared" si="24"/>
        <v>0.55576923076922902</v>
      </c>
    </row>
    <row r="295" spans="1:29" x14ac:dyDescent="0.3">
      <c r="A295">
        <v>0.3448286385692923</v>
      </c>
      <c r="B295" s="48">
        <f t="shared" si="20"/>
        <v>2.1294153702922749</v>
      </c>
      <c r="C295">
        <v>0.1337015900143437</v>
      </c>
      <c r="D295" s="48">
        <f t="shared" si="21"/>
        <v>0.80485796101659413</v>
      </c>
      <c r="E295">
        <v>0</v>
      </c>
      <c r="F295" s="48">
        <f t="shared" si="22"/>
        <v>0.80485796101659413</v>
      </c>
      <c r="AA295" s="48">
        <v>0.34677183945307333</v>
      </c>
      <c r="AB295" s="48">
        <f t="shared" si="23"/>
        <v>0.54190853738034717</v>
      </c>
      <c r="AC295" s="48">
        <f t="shared" si="24"/>
        <v>0.55769230769230593</v>
      </c>
    </row>
    <row r="296" spans="1:29" x14ac:dyDescent="0.3">
      <c r="A296">
        <v>0.94225898007141329</v>
      </c>
      <c r="B296" s="48">
        <f t="shared" si="20"/>
        <v>0.11895023285021117</v>
      </c>
      <c r="C296">
        <v>0.44703512680440688</v>
      </c>
      <c r="D296" s="48">
        <f t="shared" si="21"/>
        <v>0.32204724160041487</v>
      </c>
      <c r="E296">
        <v>0</v>
      </c>
      <c r="F296" s="48">
        <f t="shared" si="22"/>
        <v>0.32204724160041487</v>
      </c>
      <c r="AA296" s="48">
        <v>0.3468008891644046</v>
      </c>
      <c r="AB296" s="48">
        <f t="shared" si="23"/>
        <v>0.54193740835794602</v>
      </c>
      <c r="AC296" s="48">
        <f t="shared" si="24"/>
        <v>0.55961538461538285</v>
      </c>
    </row>
    <row r="297" spans="1:29" x14ac:dyDescent="0.3">
      <c r="A297">
        <v>0.89425336466566974</v>
      </c>
      <c r="B297" s="48">
        <f t="shared" si="20"/>
        <v>0.22353227658825106</v>
      </c>
      <c r="C297">
        <v>0.48515274513992734</v>
      </c>
      <c r="D297" s="48">
        <f t="shared" si="21"/>
        <v>0.28931659967780488</v>
      </c>
      <c r="E297">
        <v>0</v>
      </c>
      <c r="F297" s="48">
        <f t="shared" si="22"/>
        <v>0.28931659967780488</v>
      </c>
      <c r="AA297" s="48">
        <v>0.35077143486770168</v>
      </c>
      <c r="AB297" s="48">
        <f t="shared" si="23"/>
        <v>0.54586445978552678</v>
      </c>
      <c r="AC297" s="48">
        <f t="shared" si="24"/>
        <v>0.56153846153845977</v>
      </c>
    </row>
    <row r="298" spans="1:29" x14ac:dyDescent="0.3">
      <c r="A298">
        <v>0.50053407391582994</v>
      </c>
      <c r="B298" s="48">
        <f t="shared" si="20"/>
        <v>1.38415920558455</v>
      </c>
      <c r="C298">
        <v>0.75432599871822259</v>
      </c>
      <c r="D298" s="48">
        <f t="shared" si="21"/>
        <v>0.11277225814867367</v>
      </c>
      <c r="E298">
        <v>0</v>
      </c>
      <c r="F298" s="48">
        <f t="shared" si="22"/>
        <v>0.11277225814867367</v>
      </c>
      <c r="AA298" s="48">
        <v>0.35232951569707871</v>
      </c>
      <c r="AB298" s="48">
        <f t="shared" si="23"/>
        <v>0.54739517927336434</v>
      </c>
      <c r="AC298" s="48">
        <f t="shared" si="24"/>
        <v>0.56346153846153668</v>
      </c>
    </row>
    <row r="299" spans="1:29" x14ac:dyDescent="0.3">
      <c r="A299">
        <v>0.71037934507278666</v>
      </c>
      <c r="B299" s="48">
        <f t="shared" si="20"/>
        <v>0.68391232558664983</v>
      </c>
      <c r="C299">
        <v>0.34250923184911647</v>
      </c>
      <c r="D299" s="48">
        <f t="shared" si="21"/>
        <v>0.42858266693565128</v>
      </c>
      <c r="E299">
        <v>1</v>
      </c>
      <c r="F299" s="48">
        <f t="shared" si="22"/>
        <v>0.68391232558664983</v>
      </c>
      <c r="AA299" s="48">
        <v>0.35374586418191389</v>
      </c>
      <c r="AB299" s="48">
        <f t="shared" si="23"/>
        <v>0.54878164993233169</v>
      </c>
      <c r="AC299" s="48">
        <f t="shared" si="24"/>
        <v>0.5653846153846136</v>
      </c>
    </row>
    <row r="300" spans="1:29" x14ac:dyDescent="0.3">
      <c r="A300">
        <v>0.24805444502090518</v>
      </c>
      <c r="B300" s="48">
        <f t="shared" si="20"/>
        <v>2.7882140410742413</v>
      </c>
      <c r="C300">
        <v>0.25171666615802485</v>
      </c>
      <c r="D300" s="48">
        <f t="shared" si="21"/>
        <v>0.55178046586343521</v>
      </c>
      <c r="E300">
        <v>0</v>
      </c>
      <c r="F300" s="48">
        <f t="shared" si="22"/>
        <v>0.55178046586343521</v>
      </c>
      <c r="AA300" s="48">
        <v>0.35599872325706183</v>
      </c>
      <c r="AB300" s="48">
        <f t="shared" si="23"/>
        <v>0.55097720600757427</v>
      </c>
      <c r="AC300" s="48">
        <f t="shared" si="24"/>
        <v>0.56730769230769051</v>
      </c>
    </row>
    <row r="301" spans="1:29" x14ac:dyDescent="0.3">
      <c r="A301">
        <v>0.87310403759880373</v>
      </c>
      <c r="B301" s="48">
        <f t="shared" si="20"/>
        <v>0.27140111547158641</v>
      </c>
      <c r="C301">
        <v>0.42020935697500533</v>
      </c>
      <c r="D301" s="48">
        <f t="shared" si="21"/>
        <v>0.3468008891644046</v>
      </c>
      <c r="E301">
        <v>0</v>
      </c>
      <c r="F301" s="48">
        <f t="shared" si="22"/>
        <v>0.3468008891644046</v>
      </c>
      <c r="AA301" s="48">
        <v>0.3566532418114296</v>
      </c>
      <c r="AB301" s="48">
        <f t="shared" si="23"/>
        <v>0.55161283329539479</v>
      </c>
      <c r="AC301" s="48">
        <f t="shared" si="24"/>
        <v>0.56923076923076743</v>
      </c>
    </row>
    <row r="302" spans="1:29" x14ac:dyDescent="0.3">
      <c r="A302">
        <v>0.56462294381542411</v>
      </c>
      <c r="B302" s="48">
        <f t="shared" si="20"/>
        <v>1.1431942533915627</v>
      </c>
      <c r="C302">
        <v>0.97390667439802237</v>
      </c>
      <c r="D302" s="48">
        <f t="shared" si="21"/>
        <v>1.0575918708056544E-2</v>
      </c>
      <c r="E302">
        <v>0</v>
      </c>
      <c r="F302" s="48">
        <f t="shared" si="22"/>
        <v>1.0575918708056544E-2</v>
      </c>
      <c r="AA302" s="48">
        <v>0.35946194835430767</v>
      </c>
      <c r="AB302" s="48">
        <f t="shared" si="23"/>
        <v>0.5543290604864215</v>
      </c>
      <c r="AC302" s="48">
        <f t="shared" si="24"/>
        <v>0.57115384615384435</v>
      </c>
    </row>
    <row r="303" spans="1:29" x14ac:dyDescent="0.3">
      <c r="A303">
        <v>0.44782860805078278</v>
      </c>
      <c r="B303" s="48">
        <f t="shared" si="20"/>
        <v>1.6066893821628887</v>
      </c>
      <c r="C303">
        <v>0.39262062440870388</v>
      </c>
      <c r="D303" s="48">
        <f t="shared" si="21"/>
        <v>0.37396458625581575</v>
      </c>
      <c r="E303">
        <v>0</v>
      </c>
      <c r="F303" s="48">
        <f t="shared" si="22"/>
        <v>0.37396458625581575</v>
      </c>
      <c r="AA303" s="48">
        <v>0.36277397329855299</v>
      </c>
      <c r="AB303" s="48">
        <f t="shared" si="23"/>
        <v>0.55750838334126951</v>
      </c>
      <c r="AC303" s="48">
        <f t="shared" si="24"/>
        <v>0.57307692307692126</v>
      </c>
    </row>
    <row r="304" spans="1:29" x14ac:dyDescent="0.3">
      <c r="A304">
        <v>0.45155186620685445</v>
      </c>
      <c r="B304" s="48">
        <f t="shared" si="20"/>
        <v>1.5901300748060785</v>
      </c>
      <c r="C304">
        <v>0.62523270363475447</v>
      </c>
      <c r="D304" s="48">
        <f t="shared" si="21"/>
        <v>0.18785254909047397</v>
      </c>
      <c r="E304">
        <v>0</v>
      </c>
      <c r="F304" s="48">
        <f t="shared" si="22"/>
        <v>0.18785254909047397</v>
      </c>
      <c r="AA304" s="48">
        <v>0.36641864543905533</v>
      </c>
      <c r="AB304" s="48">
        <f t="shared" si="23"/>
        <v>0.56097768299875517</v>
      </c>
      <c r="AC304" s="48">
        <f t="shared" si="24"/>
        <v>0.57499999999999818</v>
      </c>
    </row>
    <row r="305" spans="1:29" x14ac:dyDescent="0.3">
      <c r="A305">
        <v>0.39973143711661124</v>
      </c>
      <c r="B305" s="48">
        <f t="shared" si="20"/>
        <v>1.8339247291547698</v>
      </c>
      <c r="C305">
        <v>0.77703176976836452</v>
      </c>
      <c r="D305" s="48">
        <f t="shared" si="21"/>
        <v>0.10090961668703893</v>
      </c>
      <c r="E305">
        <v>0</v>
      </c>
      <c r="F305" s="48">
        <f t="shared" si="22"/>
        <v>0.10090961668703893</v>
      </c>
      <c r="AA305" s="48">
        <v>0.36647967221467143</v>
      </c>
      <c r="AB305" s="48">
        <f t="shared" si="23"/>
        <v>0.5610355131244491</v>
      </c>
      <c r="AC305" s="48">
        <f t="shared" si="24"/>
        <v>0.5769230769230751</v>
      </c>
    </row>
    <row r="306" spans="1:29" x14ac:dyDescent="0.3">
      <c r="A306">
        <v>0.41895809808648948</v>
      </c>
      <c r="B306" s="48">
        <f t="shared" si="20"/>
        <v>1.7399687372552806</v>
      </c>
      <c r="C306">
        <v>0.32486953337199009</v>
      </c>
      <c r="D306" s="48">
        <f t="shared" si="21"/>
        <v>0.44973264521112161</v>
      </c>
      <c r="E306">
        <v>0</v>
      </c>
      <c r="F306" s="48">
        <f t="shared" si="22"/>
        <v>0.44973264521112161</v>
      </c>
      <c r="AA306" s="48">
        <v>0.36926628635556941</v>
      </c>
      <c r="AB306" s="48">
        <f t="shared" si="23"/>
        <v>0.56366708031176971</v>
      </c>
      <c r="AC306" s="48">
        <f t="shared" si="24"/>
        <v>0.57884615384615201</v>
      </c>
    </row>
    <row r="307" spans="1:29" x14ac:dyDescent="0.3">
      <c r="A307">
        <v>4.4892727439191871E-2</v>
      </c>
      <c r="B307" s="48">
        <f t="shared" si="20"/>
        <v>6.206958939507893</v>
      </c>
      <c r="C307">
        <v>0.51490829187902465</v>
      </c>
      <c r="D307" s="48">
        <f t="shared" si="21"/>
        <v>0.26550658727870935</v>
      </c>
      <c r="E307">
        <v>0</v>
      </c>
      <c r="F307" s="48">
        <f t="shared" si="22"/>
        <v>0.26550658727870935</v>
      </c>
      <c r="AA307" s="48">
        <v>0.37126867799916513</v>
      </c>
      <c r="AB307" s="48">
        <f t="shared" si="23"/>
        <v>0.56554712896764059</v>
      </c>
      <c r="AC307" s="48">
        <f t="shared" si="24"/>
        <v>0.58076923076922893</v>
      </c>
    </row>
    <row r="308" spans="1:29" x14ac:dyDescent="0.3">
      <c r="A308">
        <v>0.79140598773155924</v>
      </c>
      <c r="B308" s="48">
        <f t="shared" si="20"/>
        <v>0.4678883681209951</v>
      </c>
      <c r="C308">
        <v>0.41444135868404186</v>
      </c>
      <c r="D308" s="48">
        <f t="shared" si="21"/>
        <v>0.35232951569707871</v>
      </c>
      <c r="E308">
        <v>0</v>
      </c>
      <c r="F308" s="48">
        <f t="shared" si="22"/>
        <v>0.35232951569707871</v>
      </c>
      <c r="AA308" s="48">
        <v>0.37325010619942944</v>
      </c>
      <c r="AB308" s="48">
        <f t="shared" si="23"/>
        <v>0.56739854809985457</v>
      </c>
      <c r="AC308" s="48">
        <f t="shared" si="24"/>
        <v>0.58269230769230584</v>
      </c>
    </row>
    <row r="309" spans="1:29" x14ac:dyDescent="0.3">
      <c r="A309">
        <v>0.1532639545884579</v>
      </c>
      <c r="B309" s="48">
        <f t="shared" si="20"/>
        <v>3.7511873012757069</v>
      </c>
      <c r="C309">
        <v>0.89638966032898948</v>
      </c>
      <c r="D309" s="48">
        <f t="shared" si="21"/>
        <v>4.3752028713553139E-2</v>
      </c>
      <c r="E309">
        <v>0</v>
      </c>
      <c r="F309" s="48">
        <f t="shared" si="22"/>
        <v>4.3752028713553139E-2</v>
      </c>
      <c r="AA309" s="48">
        <v>0.37358669288734137</v>
      </c>
      <c r="AB309" s="48">
        <f t="shared" si="23"/>
        <v>0.56771216889072973</v>
      </c>
      <c r="AC309" s="48">
        <f t="shared" si="24"/>
        <v>0.58461538461538276</v>
      </c>
    </row>
    <row r="310" spans="1:29" x14ac:dyDescent="0.3">
      <c r="A310">
        <v>0.34113589892269663</v>
      </c>
      <c r="B310" s="48">
        <f t="shared" si="20"/>
        <v>2.1509487010514809</v>
      </c>
      <c r="C310">
        <v>0.64088869899594103</v>
      </c>
      <c r="D310" s="48">
        <f t="shared" si="21"/>
        <v>0.17795978945992955</v>
      </c>
      <c r="E310">
        <v>0</v>
      </c>
      <c r="F310" s="48">
        <f t="shared" si="22"/>
        <v>0.17795978945992955</v>
      </c>
      <c r="AA310" s="48">
        <v>0.37396458625581575</v>
      </c>
      <c r="AB310" s="48">
        <f t="shared" si="23"/>
        <v>0.5680639736848172</v>
      </c>
      <c r="AC310" s="48">
        <f t="shared" si="24"/>
        <v>0.58653846153845968</v>
      </c>
    </row>
    <row r="311" spans="1:29" x14ac:dyDescent="0.3">
      <c r="A311">
        <v>0.22409741508224737</v>
      </c>
      <c r="B311" s="48">
        <f t="shared" si="20"/>
        <v>2.9913488658075469</v>
      </c>
      <c r="C311">
        <v>0.14047669911801508</v>
      </c>
      <c r="D311" s="48">
        <f t="shared" si="21"/>
        <v>0.78508545861525703</v>
      </c>
      <c r="E311">
        <v>0</v>
      </c>
      <c r="F311" s="48">
        <f t="shared" si="22"/>
        <v>0.78508545861525703</v>
      </c>
      <c r="AA311" s="48">
        <v>0.37602194739983685</v>
      </c>
      <c r="AB311" s="48">
        <f t="shared" si="23"/>
        <v>0.56997366817899942</v>
      </c>
      <c r="AC311" s="48">
        <f t="shared" si="24"/>
        <v>0.58846153846153659</v>
      </c>
    </row>
    <row r="312" spans="1:29" x14ac:dyDescent="0.3">
      <c r="A312">
        <v>0.93438520462660601</v>
      </c>
      <c r="B312" s="48">
        <f t="shared" si="20"/>
        <v>0.13573300224642348</v>
      </c>
      <c r="C312">
        <v>2.9511398663289286E-2</v>
      </c>
      <c r="D312" s="48">
        <f t="shared" si="21"/>
        <v>1.4091914779608357</v>
      </c>
      <c r="E312">
        <v>0</v>
      </c>
      <c r="F312" s="48">
        <f t="shared" si="22"/>
        <v>1.4091914779608357</v>
      </c>
      <c r="AA312" s="48">
        <v>0.37705460981575251</v>
      </c>
      <c r="AB312" s="48">
        <f t="shared" si="23"/>
        <v>0.57092863422396867</v>
      </c>
      <c r="AC312" s="48">
        <f t="shared" si="24"/>
        <v>0.59038461538461351</v>
      </c>
    </row>
    <row r="313" spans="1:29" x14ac:dyDescent="0.3">
      <c r="A313">
        <v>0.12982573931089206</v>
      </c>
      <c r="B313" s="48">
        <f t="shared" si="20"/>
        <v>4.0831243891904023</v>
      </c>
      <c r="C313">
        <v>0.93670461134678185</v>
      </c>
      <c r="D313" s="48">
        <f t="shared" si="21"/>
        <v>2.6154918323333682E-2</v>
      </c>
      <c r="E313">
        <v>0</v>
      </c>
      <c r="F313" s="48">
        <f t="shared" si="22"/>
        <v>2.6154918323333682E-2</v>
      </c>
      <c r="AA313" s="48">
        <v>0.37793290376962912</v>
      </c>
      <c r="AB313" s="48">
        <f t="shared" si="23"/>
        <v>0.57173897092283266</v>
      </c>
      <c r="AC313" s="48">
        <f t="shared" si="24"/>
        <v>0.59230769230769043</v>
      </c>
    </row>
    <row r="314" spans="1:29" x14ac:dyDescent="0.3">
      <c r="A314">
        <v>0.85305337687307348</v>
      </c>
      <c r="B314" s="48">
        <f t="shared" si="20"/>
        <v>0.31786631596309223</v>
      </c>
      <c r="C314">
        <v>0.77901547288430428</v>
      </c>
      <c r="D314" s="48">
        <f t="shared" si="21"/>
        <v>9.9889748325099142E-2</v>
      </c>
      <c r="E314">
        <v>0</v>
      </c>
      <c r="F314" s="48">
        <f t="shared" si="22"/>
        <v>9.9889748325099142E-2</v>
      </c>
      <c r="AA314" s="48">
        <v>0.37856143941121234</v>
      </c>
      <c r="AB314" s="48">
        <f t="shared" si="23"/>
        <v>0.57231781810157067</v>
      </c>
      <c r="AC314" s="48">
        <f t="shared" si="24"/>
        <v>0.59423076923076734</v>
      </c>
    </row>
    <row r="315" spans="1:29" x14ac:dyDescent="0.3">
      <c r="A315">
        <v>0.38877529221472823</v>
      </c>
      <c r="B315" s="48">
        <f t="shared" si="20"/>
        <v>1.8895075144911941</v>
      </c>
      <c r="C315">
        <v>0.20068971831415755</v>
      </c>
      <c r="D315" s="48">
        <f t="shared" si="21"/>
        <v>0.64239810144774723</v>
      </c>
      <c r="E315">
        <v>0</v>
      </c>
      <c r="F315" s="48">
        <f t="shared" si="22"/>
        <v>0.64239810144774723</v>
      </c>
      <c r="AA315" s="48">
        <v>0.37925397125965554</v>
      </c>
      <c r="AB315" s="48">
        <f t="shared" si="23"/>
        <v>0.57295458403937227</v>
      </c>
      <c r="AC315" s="48">
        <f t="shared" si="24"/>
        <v>0.59615384615384426</v>
      </c>
    </row>
    <row r="316" spans="1:29" x14ac:dyDescent="0.3">
      <c r="A316">
        <v>0.26276436658833585</v>
      </c>
      <c r="B316" s="48">
        <f t="shared" si="20"/>
        <v>2.6729951858672147</v>
      </c>
      <c r="C316">
        <v>0.66933194982757038</v>
      </c>
      <c r="D316" s="48">
        <f t="shared" si="21"/>
        <v>0.16059006153257793</v>
      </c>
      <c r="E316">
        <v>0</v>
      </c>
      <c r="F316" s="48">
        <f t="shared" si="22"/>
        <v>0.16059006153257793</v>
      </c>
      <c r="AA316" s="48">
        <v>0.37997926610932786</v>
      </c>
      <c r="AB316" s="48">
        <f t="shared" si="23"/>
        <v>0.57362033213121133</v>
      </c>
      <c r="AC316" s="48">
        <f t="shared" si="24"/>
        <v>0.59807692307692117</v>
      </c>
    </row>
    <row r="317" spans="1:29" x14ac:dyDescent="0.3">
      <c r="A317">
        <v>0.90581987975707268</v>
      </c>
      <c r="B317" s="48">
        <f t="shared" si="20"/>
        <v>0.19782960183856435</v>
      </c>
      <c r="C317">
        <v>0.82360301522873625</v>
      </c>
      <c r="D317" s="48">
        <f t="shared" si="21"/>
        <v>7.7626657119931025E-2</v>
      </c>
      <c r="E317">
        <v>0</v>
      </c>
      <c r="F317" s="48">
        <f t="shared" si="22"/>
        <v>7.7626657119931025E-2</v>
      </c>
      <c r="AA317" s="48">
        <v>0.37997926610932786</v>
      </c>
      <c r="AB317" s="48">
        <f t="shared" si="23"/>
        <v>0.57362033213121133</v>
      </c>
      <c r="AC317" s="48">
        <f t="shared" si="24"/>
        <v>0.59999999999999809</v>
      </c>
    </row>
    <row r="318" spans="1:29" x14ac:dyDescent="0.3">
      <c r="A318">
        <v>0.55623035370952478</v>
      </c>
      <c r="B318" s="48">
        <f t="shared" si="20"/>
        <v>1.1731455305986236</v>
      </c>
      <c r="C318">
        <v>0.89666432691427356</v>
      </c>
      <c r="D318" s="48">
        <f t="shared" si="21"/>
        <v>4.3629481778820964E-2</v>
      </c>
      <c r="E318">
        <v>0</v>
      </c>
      <c r="F318" s="48">
        <f t="shared" si="22"/>
        <v>4.3629481778820964E-2</v>
      </c>
      <c r="AA318" s="48">
        <v>0.38064264237193773</v>
      </c>
      <c r="AB318" s="48">
        <f t="shared" si="23"/>
        <v>0.57422822333723222</v>
      </c>
      <c r="AC318" s="48">
        <f t="shared" si="24"/>
        <v>0.60192307692307501</v>
      </c>
    </row>
    <row r="319" spans="1:29" x14ac:dyDescent="0.3">
      <c r="A319">
        <v>0.24283577990050967</v>
      </c>
      <c r="B319" s="48">
        <f t="shared" si="20"/>
        <v>2.8307397339556979</v>
      </c>
      <c r="C319">
        <v>0.92104861598559529</v>
      </c>
      <c r="D319" s="48">
        <f t="shared" si="21"/>
        <v>3.2896983213417587E-2</v>
      </c>
      <c r="E319">
        <v>0</v>
      </c>
      <c r="F319" s="48">
        <f t="shared" si="22"/>
        <v>3.2896983213417587E-2</v>
      </c>
      <c r="AA319" s="48">
        <v>0.38321173497622113</v>
      </c>
      <c r="AB319" s="48">
        <f t="shared" si="23"/>
        <v>0.57657325465489528</v>
      </c>
      <c r="AC319" s="48">
        <f t="shared" si="24"/>
        <v>0.60384615384615192</v>
      </c>
    </row>
    <row r="320" spans="1:29" x14ac:dyDescent="0.3">
      <c r="A320">
        <v>0.64000366222113714</v>
      </c>
      <c r="B320" s="48">
        <f t="shared" si="20"/>
        <v>0.89256276084852915</v>
      </c>
      <c r="C320">
        <v>6.4027832880642108E-2</v>
      </c>
      <c r="D320" s="48">
        <f t="shared" si="21"/>
        <v>1.0993749605596566</v>
      </c>
      <c r="E320">
        <v>0</v>
      </c>
      <c r="F320" s="48">
        <f t="shared" si="22"/>
        <v>1.0993749605596566</v>
      </c>
      <c r="AA320" s="48">
        <v>0.39037112189333356</v>
      </c>
      <c r="AB320" s="48">
        <f t="shared" si="23"/>
        <v>0.58303189617935314</v>
      </c>
      <c r="AC320" s="48">
        <f t="shared" si="24"/>
        <v>0.60576923076922884</v>
      </c>
    </row>
    <row r="321" spans="1:29" x14ac:dyDescent="0.3">
      <c r="A321">
        <v>0.46552934354686115</v>
      </c>
      <c r="B321" s="48">
        <f t="shared" si="20"/>
        <v>1.5291602952624002</v>
      </c>
      <c r="C321">
        <v>0.64629047517319249</v>
      </c>
      <c r="D321" s="48">
        <f t="shared" si="21"/>
        <v>0.17460248971672082</v>
      </c>
      <c r="E321">
        <v>1</v>
      </c>
      <c r="F321" s="48">
        <f t="shared" si="22"/>
        <v>1.5291602952624002</v>
      </c>
      <c r="AA321" s="48">
        <v>0.39079246455677075</v>
      </c>
      <c r="AB321" s="48">
        <f t="shared" si="23"/>
        <v>0.58340852689936817</v>
      </c>
      <c r="AC321" s="48">
        <f t="shared" si="24"/>
        <v>0.60769230769230576</v>
      </c>
    </row>
    <row r="322" spans="1:29" x14ac:dyDescent="0.3">
      <c r="A322">
        <v>0.27332377086703086</v>
      </c>
      <c r="B322" s="48">
        <f t="shared" si="20"/>
        <v>2.594196425273477</v>
      </c>
      <c r="C322">
        <v>0.38676107058931242</v>
      </c>
      <c r="D322" s="48">
        <f t="shared" si="21"/>
        <v>0.37997926610932786</v>
      </c>
      <c r="E322">
        <v>0</v>
      </c>
      <c r="F322" s="48">
        <f t="shared" si="22"/>
        <v>0.37997926610932786</v>
      </c>
      <c r="AA322" s="48">
        <v>0.39795800728330238</v>
      </c>
      <c r="AB322" s="48">
        <f t="shared" si="23"/>
        <v>0.58975530356491068</v>
      </c>
      <c r="AC322" s="48">
        <f t="shared" si="24"/>
        <v>0.60961538461538267</v>
      </c>
    </row>
    <row r="323" spans="1:29" x14ac:dyDescent="0.3">
      <c r="A323">
        <v>0.49055452131717886</v>
      </c>
      <c r="B323" s="48">
        <f t="shared" si="20"/>
        <v>1.4244377031654403</v>
      </c>
      <c r="C323">
        <v>0.64070558793908505</v>
      </c>
      <c r="D323" s="48">
        <f t="shared" si="21"/>
        <v>0.17807409150385634</v>
      </c>
      <c r="E323">
        <v>0</v>
      </c>
      <c r="F323" s="48">
        <f t="shared" si="22"/>
        <v>0.17807409150385634</v>
      </c>
      <c r="AA323" s="48">
        <v>0.40040854893239636</v>
      </c>
      <c r="AB323" s="48">
        <f t="shared" si="23"/>
        <v>0.59190074189652153</v>
      </c>
      <c r="AC323" s="48">
        <f t="shared" si="24"/>
        <v>0.61153846153845959</v>
      </c>
    </row>
    <row r="324" spans="1:29" x14ac:dyDescent="0.3">
      <c r="A324">
        <v>0.9362468337046419</v>
      </c>
      <c r="B324" s="48">
        <f t="shared" si="20"/>
        <v>0.13175225209465921</v>
      </c>
      <c r="C324">
        <v>0.14181951353495895</v>
      </c>
      <c r="D324" s="48">
        <f t="shared" si="21"/>
        <v>0.78128002450816225</v>
      </c>
      <c r="E324">
        <v>0</v>
      </c>
      <c r="F324" s="48">
        <f t="shared" si="22"/>
        <v>0.78128002450816225</v>
      </c>
      <c r="AA324" s="48">
        <v>0.40177277268957701</v>
      </c>
      <c r="AB324" s="48">
        <f t="shared" si="23"/>
        <v>0.59308962202163795</v>
      </c>
      <c r="AC324" s="48">
        <f t="shared" si="24"/>
        <v>0.6134615384615365</v>
      </c>
    </row>
    <row r="325" spans="1:29" x14ac:dyDescent="0.3">
      <c r="A325">
        <v>0.74993133335367901</v>
      </c>
      <c r="B325" s="48">
        <f t="shared" si="20"/>
        <v>0.57554726434334424</v>
      </c>
      <c r="C325">
        <v>0.28278450880459</v>
      </c>
      <c r="D325" s="48">
        <f t="shared" si="21"/>
        <v>0.50522804975151603</v>
      </c>
      <c r="E325">
        <v>0</v>
      </c>
      <c r="F325" s="48">
        <f t="shared" si="22"/>
        <v>0.50522804975151603</v>
      </c>
      <c r="AA325" s="48">
        <v>0.40223967285931367</v>
      </c>
      <c r="AB325" s="48">
        <f t="shared" si="23"/>
        <v>0.59349561253432337</v>
      </c>
      <c r="AC325" s="48">
        <f t="shared" si="24"/>
        <v>0.61538461538461342</v>
      </c>
    </row>
    <row r="326" spans="1:29" x14ac:dyDescent="0.3">
      <c r="A326">
        <v>2.7893917661061435E-2</v>
      </c>
      <c r="B326" s="48">
        <f t="shared" ref="B326:B389" si="25">-LN(A326)/B$1</f>
        <v>7.1586932378024679</v>
      </c>
      <c r="C326">
        <v>0.12744529557176429</v>
      </c>
      <c r="D326" s="48">
        <f t="shared" ref="D326:D389" si="26">-LN(C326)/D$1</f>
        <v>0.82402722431716369</v>
      </c>
      <c r="E326">
        <v>0</v>
      </c>
      <c r="F326" s="48">
        <f t="shared" ref="F326:F389" si="27">IF(E326=0,D326,B326)</f>
        <v>0.82402722431716369</v>
      </c>
      <c r="AA326" s="48">
        <v>0.40491817956168352</v>
      </c>
      <c r="AB326" s="48">
        <f t="shared" ref="AB326:AB389" si="28">0.09*(1-EXP(-0.5*$AA326))+0.91*(1-EXP(-$D$1*$AA326))</f>
        <v>0.59581586750965665</v>
      </c>
      <c r="AC326" s="48">
        <f t="shared" si="24"/>
        <v>0.61730769230769034</v>
      </c>
    </row>
    <row r="327" spans="1:29" x14ac:dyDescent="0.3">
      <c r="A327">
        <v>2.2644734031189918E-2</v>
      </c>
      <c r="B327" s="48">
        <f t="shared" si="25"/>
        <v>7.5756558943760064</v>
      </c>
      <c r="C327">
        <v>0.68865016632587661</v>
      </c>
      <c r="D327" s="48">
        <f t="shared" si="26"/>
        <v>0.14920875123771296</v>
      </c>
      <c r="E327">
        <v>0</v>
      </c>
      <c r="F327" s="48">
        <f t="shared" si="27"/>
        <v>0.14920875123771296</v>
      </c>
      <c r="AA327" s="48">
        <v>0.40741186918833006</v>
      </c>
      <c r="AB327" s="48">
        <f t="shared" si="28"/>
        <v>0.59796257589217905</v>
      </c>
      <c r="AC327" s="48">
        <f t="shared" si="24"/>
        <v>0.61923076923076725</v>
      </c>
    </row>
    <row r="328" spans="1:29" x14ac:dyDescent="0.3">
      <c r="A328">
        <v>9.4790490432447277E-2</v>
      </c>
      <c r="B328" s="48">
        <f t="shared" si="25"/>
        <v>4.7121723732935035</v>
      </c>
      <c r="C328">
        <v>0.5255897701956237</v>
      </c>
      <c r="D328" s="48">
        <f t="shared" si="26"/>
        <v>0.25729371003970936</v>
      </c>
      <c r="E328">
        <v>0</v>
      </c>
      <c r="F328" s="48">
        <f t="shared" si="27"/>
        <v>0.25729371003970936</v>
      </c>
      <c r="AA328" s="48">
        <v>0.41101121435772781</v>
      </c>
      <c r="AB328" s="48">
        <f t="shared" si="28"/>
        <v>0.6010383922221233</v>
      </c>
      <c r="AC328" s="48">
        <f t="shared" ref="AC328:AC391" si="29">AC327+1/520</f>
        <v>0.62115384615384417</v>
      </c>
    </row>
    <row r="329" spans="1:29" x14ac:dyDescent="0.3">
      <c r="A329">
        <v>0.58177434614093448</v>
      </c>
      <c r="B329" s="48">
        <f t="shared" si="25"/>
        <v>1.0833452556828145</v>
      </c>
      <c r="C329">
        <v>0.53480636005737481</v>
      </c>
      <c r="D329" s="48">
        <f t="shared" si="26"/>
        <v>0.25034021656863792</v>
      </c>
      <c r="E329">
        <v>0</v>
      </c>
      <c r="F329" s="48">
        <f t="shared" si="27"/>
        <v>0.25034021656863792</v>
      </c>
      <c r="AA329" s="48">
        <v>0.41254908630205167</v>
      </c>
      <c r="AB329" s="48">
        <f t="shared" si="28"/>
        <v>0.60234445207542853</v>
      </c>
      <c r="AC329" s="48">
        <f t="shared" si="29"/>
        <v>0.62307692307692109</v>
      </c>
    </row>
    <row r="330" spans="1:29" x14ac:dyDescent="0.3">
      <c r="A330">
        <v>0.89312417981505787</v>
      </c>
      <c r="B330" s="48">
        <f t="shared" si="25"/>
        <v>0.22605929726012511</v>
      </c>
      <c r="C330">
        <v>0.20239875484481337</v>
      </c>
      <c r="D330" s="48">
        <f t="shared" si="26"/>
        <v>0.63900619741610121</v>
      </c>
      <c r="E330">
        <v>0</v>
      </c>
      <c r="F330" s="48">
        <f t="shared" si="27"/>
        <v>0.63900619741610121</v>
      </c>
      <c r="AA330" s="48">
        <v>0.4127888431273144</v>
      </c>
      <c r="AB330" s="48">
        <f t="shared" si="28"/>
        <v>0.60254763253592758</v>
      </c>
      <c r="AC330" s="48">
        <f t="shared" si="29"/>
        <v>0.624999999999998</v>
      </c>
    </row>
    <row r="331" spans="1:29" x14ac:dyDescent="0.3">
      <c r="A331">
        <v>0.49525437177648246</v>
      </c>
      <c r="B331" s="48">
        <f t="shared" si="25"/>
        <v>1.4053675320580921</v>
      </c>
      <c r="C331">
        <v>0.84771263771477401</v>
      </c>
      <c r="D331" s="48">
        <f t="shared" si="26"/>
        <v>6.6085428495690837E-2</v>
      </c>
      <c r="E331">
        <v>0</v>
      </c>
      <c r="F331" s="48">
        <f t="shared" si="27"/>
        <v>6.6085428495690837E-2</v>
      </c>
      <c r="AA331" s="48">
        <v>0.41306302701261083</v>
      </c>
      <c r="AB331" s="48">
        <f t="shared" si="28"/>
        <v>0.60277984393337014</v>
      </c>
      <c r="AC331" s="48">
        <f t="shared" si="29"/>
        <v>0.62692307692307492</v>
      </c>
    </row>
    <row r="332" spans="1:29" x14ac:dyDescent="0.3">
      <c r="A332">
        <v>2.1027253028962065E-2</v>
      </c>
      <c r="B332" s="48">
        <f t="shared" si="25"/>
        <v>7.7238718386834506</v>
      </c>
      <c r="C332">
        <v>0.26596881008331552</v>
      </c>
      <c r="D332" s="48">
        <f t="shared" si="26"/>
        <v>0.52975049296050503</v>
      </c>
      <c r="E332">
        <v>0</v>
      </c>
      <c r="F332" s="48">
        <f t="shared" si="27"/>
        <v>0.52975049296050503</v>
      </c>
      <c r="AA332" s="48">
        <v>0.41340602137422061</v>
      </c>
      <c r="AB332" s="48">
        <f t="shared" si="28"/>
        <v>0.60307011592543136</v>
      </c>
      <c r="AC332" s="48">
        <f t="shared" si="29"/>
        <v>0.62884615384615183</v>
      </c>
    </row>
    <row r="333" spans="1:29" x14ac:dyDescent="0.3">
      <c r="A333">
        <v>0.12433240760521257</v>
      </c>
      <c r="B333" s="48">
        <f t="shared" si="25"/>
        <v>4.1695931871372656</v>
      </c>
      <c r="C333">
        <v>0.55366679891354109</v>
      </c>
      <c r="D333" s="48">
        <f t="shared" si="26"/>
        <v>0.23647688767219774</v>
      </c>
      <c r="E333">
        <v>1</v>
      </c>
      <c r="F333" s="48">
        <f t="shared" si="27"/>
        <v>4.1695931871372656</v>
      </c>
      <c r="AA333" s="48">
        <v>0.41381800321477702</v>
      </c>
      <c r="AB333" s="48">
        <f t="shared" si="28"/>
        <v>0.60341845369316605</v>
      </c>
      <c r="AC333" s="48">
        <f t="shared" si="29"/>
        <v>0.63076923076922875</v>
      </c>
    </row>
    <row r="334" spans="1:29" x14ac:dyDescent="0.3">
      <c r="A334">
        <v>0.24085207678456985</v>
      </c>
      <c r="B334" s="48">
        <f t="shared" si="25"/>
        <v>2.8471446464257557</v>
      </c>
      <c r="C334">
        <v>0.74803918576616713</v>
      </c>
      <c r="D334" s="48">
        <f t="shared" si="26"/>
        <v>0.11611996599676284</v>
      </c>
      <c r="E334">
        <v>0</v>
      </c>
      <c r="F334" s="48">
        <f t="shared" si="27"/>
        <v>0.11611996599676284</v>
      </c>
      <c r="AA334" s="48">
        <v>0.42004919802535162</v>
      </c>
      <c r="AB334" s="48">
        <f t="shared" si="28"/>
        <v>0.60864502526260378</v>
      </c>
      <c r="AC334" s="48">
        <f t="shared" si="29"/>
        <v>0.63269230769230567</v>
      </c>
    </row>
    <row r="335" spans="1:29" x14ac:dyDescent="0.3">
      <c r="A335">
        <v>0.70726645710623492</v>
      </c>
      <c r="B335" s="48">
        <f t="shared" si="25"/>
        <v>0.69269559984265594</v>
      </c>
      <c r="C335">
        <v>0.43748283333841975</v>
      </c>
      <c r="D335" s="48">
        <f t="shared" si="26"/>
        <v>0.33068712481516549</v>
      </c>
      <c r="E335">
        <v>0</v>
      </c>
      <c r="F335" s="48">
        <f t="shared" si="27"/>
        <v>0.33068712481516549</v>
      </c>
      <c r="AA335" s="48">
        <v>0.42320157861449309</v>
      </c>
      <c r="AB335" s="48">
        <f t="shared" si="28"/>
        <v>0.61125938494108578</v>
      </c>
      <c r="AC335" s="48">
        <f t="shared" si="29"/>
        <v>0.63461538461538258</v>
      </c>
    </row>
    <row r="336" spans="1:29" x14ac:dyDescent="0.3">
      <c r="A336">
        <v>7.4648274178289134E-2</v>
      </c>
      <c r="B336" s="48">
        <f t="shared" si="25"/>
        <v>5.1899357482165325</v>
      </c>
      <c r="C336">
        <v>0.71700186162907809</v>
      </c>
      <c r="D336" s="48">
        <f t="shared" si="26"/>
        <v>0.133070736788621</v>
      </c>
      <c r="E336">
        <v>0</v>
      </c>
      <c r="F336" s="48">
        <f t="shared" si="27"/>
        <v>0.133070736788621</v>
      </c>
      <c r="AA336" s="48">
        <v>0.42369418951419169</v>
      </c>
      <c r="AB336" s="48">
        <f t="shared" si="28"/>
        <v>0.61166612842024526</v>
      </c>
      <c r="AC336" s="48">
        <f t="shared" si="29"/>
        <v>0.6365384615384595</v>
      </c>
    </row>
    <row r="337" spans="1:29" x14ac:dyDescent="0.3">
      <c r="A337">
        <v>0.52958769493697933</v>
      </c>
      <c r="B337" s="48">
        <f t="shared" si="25"/>
        <v>1.2713130185297599</v>
      </c>
      <c r="C337">
        <v>0.83840449232459491</v>
      </c>
      <c r="D337" s="48">
        <f t="shared" si="26"/>
        <v>7.0501842887250823E-2</v>
      </c>
      <c r="E337">
        <v>0</v>
      </c>
      <c r="F337" s="48">
        <f t="shared" si="27"/>
        <v>7.0501842887250823E-2</v>
      </c>
      <c r="AA337" s="48">
        <v>0.42865395547620705</v>
      </c>
      <c r="AB337" s="48">
        <f t="shared" si="28"/>
        <v>0.61573454281404993</v>
      </c>
      <c r="AC337" s="48">
        <f t="shared" si="29"/>
        <v>0.63846153846153642</v>
      </c>
    </row>
    <row r="338" spans="1:29" x14ac:dyDescent="0.3">
      <c r="A338">
        <v>0.42252876369518111</v>
      </c>
      <c r="B338" s="48">
        <f t="shared" si="25"/>
        <v>1.7229955095006435</v>
      </c>
      <c r="C338">
        <v>8.4078493606372262E-2</v>
      </c>
      <c r="D338" s="48">
        <f t="shared" si="26"/>
        <v>0.99040178750734764</v>
      </c>
      <c r="E338">
        <v>0</v>
      </c>
      <c r="F338" s="48">
        <f t="shared" si="27"/>
        <v>0.99040178750734764</v>
      </c>
      <c r="AA338" s="48">
        <v>0.43187516114486318</v>
      </c>
      <c r="AB338" s="48">
        <f t="shared" si="28"/>
        <v>0.61835090490248179</v>
      </c>
      <c r="AC338" s="48">
        <f t="shared" si="29"/>
        <v>0.64038461538461333</v>
      </c>
    </row>
    <row r="339" spans="1:29" x14ac:dyDescent="0.3">
      <c r="A339">
        <v>0.68297372356334118</v>
      </c>
      <c r="B339" s="48">
        <f t="shared" si="25"/>
        <v>0.76259778448045823</v>
      </c>
      <c r="C339">
        <v>0.54808191167943354</v>
      </c>
      <c r="D339" s="48">
        <f t="shared" si="26"/>
        <v>0.24053221173465902</v>
      </c>
      <c r="E339">
        <v>1</v>
      </c>
      <c r="F339" s="48">
        <f t="shared" si="27"/>
        <v>0.76259778448045823</v>
      </c>
      <c r="AA339" s="48">
        <v>0.44000685057065636</v>
      </c>
      <c r="AB339" s="48">
        <f t="shared" si="28"/>
        <v>0.62486605718220289</v>
      </c>
      <c r="AC339" s="48">
        <f t="shared" si="29"/>
        <v>0.64230769230769025</v>
      </c>
    </row>
    <row r="340" spans="1:29" x14ac:dyDescent="0.3">
      <c r="A340">
        <v>0.44672994170964692</v>
      </c>
      <c r="B340" s="48">
        <f t="shared" si="25"/>
        <v>1.6116020483884228</v>
      </c>
      <c r="C340">
        <v>0.96044801171910765</v>
      </c>
      <c r="D340" s="48">
        <f t="shared" si="26"/>
        <v>1.6142169802761223E-2</v>
      </c>
      <c r="E340">
        <v>0</v>
      </c>
      <c r="F340" s="48">
        <f t="shared" si="27"/>
        <v>1.6142169802761223E-2</v>
      </c>
      <c r="AA340" s="48">
        <v>0.44110857730461345</v>
      </c>
      <c r="AB340" s="48">
        <f t="shared" si="28"/>
        <v>0.62573898843669407</v>
      </c>
      <c r="AC340" s="48">
        <f t="shared" si="29"/>
        <v>0.64423076923076716</v>
      </c>
    </row>
    <row r="341" spans="1:29" x14ac:dyDescent="0.3">
      <c r="A341">
        <v>0.93176061281167033</v>
      </c>
      <c r="B341" s="48">
        <f t="shared" si="25"/>
        <v>0.14135870099068515</v>
      </c>
      <c r="C341">
        <v>0.58745078890346991</v>
      </c>
      <c r="D341" s="48">
        <f t="shared" si="26"/>
        <v>0.2127851200162994</v>
      </c>
      <c r="E341">
        <v>0</v>
      </c>
      <c r="F341" s="48">
        <f t="shared" si="27"/>
        <v>0.2127851200162994</v>
      </c>
      <c r="AA341" s="48">
        <v>0.44524871222276818</v>
      </c>
      <c r="AB341" s="48">
        <f t="shared" si="28"/>
        <v>0.6289987116361353</v>
      </c>
      <c r="AC341" s="48">
        <f t="shared" si="29"/>
        <v>0.64615384615384408</v>
      </c>
    </row>
    <row r="342" spans="1:29" x14ac:dyDescent="0.3">
      <c r="A342">
        <v>0.41273232215338601</v>
      </c>
      <c r="B342" s="48">
        <f t="shared" si="25"/>
        <v>1.7699120530552146</v>
      </c>
      <c r="C342">
        <v>0.78359324930570395</v>
      </c>
      <c r="D342" s="48">
        <f t="shared" si="26"/>
        <v>9.7546083169486014E-2</v>
      </c>
      <c r="E342">
        <v>0</v>
      </c>
      <c r="F342" s="48">
        <f t="shared" si="27"/>
        <v>9.7546083169486014E-2</v>
      </c>
      <c r="AA342" s="48">
        <v>0.44744703176082296</v>
      </c>
      <c r="AB342" s="48">
        <f t="shared" si="28"/>
        <v>0.63071638751266312</v>
      </c>
      <c r="AC342" s="48">
        <f t="shared" si="29"/>
        <v>0.648076923076921</v>
      </c>
    </row>
    <row r="343" spans="1:29" x14ac:dyDescent="0.3">
      <c r="A343">
        <v>0.86620685445722834</v>
      </c>
      <c r="B343" s="48">
        <f t="shared" si="25"/>
        <v>0.28726307396565981</v>
      </c>
      <c r="C343">
        <v>0.45518356883449812</v>
      </c>
      <c r="D343" s="48">
        <f t="shared" si="26"/>
        <v>0.31482179736261401</v>
      </c>
      <c r="E343">
        <v>0</v>
      </c>
      <c r="F343" s="48">
        <f t="shared" si="27"/>
        <v>0.31482179736261401</v>
      </c>
      <c r="AA343" s="48">
        <v>0.44875685189552755</v>
      </c>
      <c r="AB343" s="48">
        <f t="shared" si="28"/>
        <v>0.63173551279653983</v>
      </c>
      <c r="AC343" s="48">
        <f t="shared" si="29"/>
        <v>0.64999999999999791</v>
      </c>
    </row>
    <row r="344" spans="1:29" x14ac:dyDescent="0.3">
      <c r="A344">
        <v>0.20282601397747735</v>
      </c>
      <c r="B344" s="48">
        <f t="shared" si="25"/>
        <v>3.1908134828816883</v>
      </c>
      <c r="C344">
        <v>0.6853541673024689</v>
      </c>
      <c r="D344" s="48">
        <f t="shared" si="26"/>
        <v>0.15112781671073702</v>
      </c>
      <c r="E344">
        <v>0</v>
      </c>
      <c r="F344" s="48">
        <f t="shared" si="27"/>
        <v>0.15112781671073702</v>
      </c>
      <c r="AA344" s="48">
        <v>0.44905684253488171</v>
      </c>
      <c r="AB344" s="48">
        <f t="shared" si="28"/>
        <v>0.63196847307163329</v>
      </c>
      <c r="AC344" s="48">
        <f t="shared" si="29"/>
        <v>0.65192307692307483</v>
      </c>
    </row>
    <row r="345" spans="1:29" x14ac:dyDescent="0.3">
      <c r="A345">
        <v>0.44322031311990723</v>
      </c>
      <c r="B345" s="48">
        <f t="shared" si="25"/>
        <v>1.6273766234951597</v>
      </c>
      <c r="C345">
        <v>0.6852931302835169</v>
      </c>
      <c r="D345" s="48">
        <f t="shared" si="26"/>
        <v>0.15116344193341821</v>
      </c>
      <c r="E345">
        <v>0</v>
      </c>
      <c r="F345" s="48">
        <f t="shared" si="27"/>
        <v>0.15116344193341821</v>
      </c>
      <c r="AA345" s="48">
        <v>0.44973264521112161</v>
      </c>
      <c r="AB345" s="48">
        <f t="shared" si="28"/>
        <v>0.63249265737992366</v>
      </c>
      <c r="AC345" s="48">
        <f t="shared" si="29"/>
        <v>0.65384615384615175</v>
      </c>
    </row>
    <row r="346" spans="1:29" x14ac:dyDescent="0.3">
      <c r="A346">
        <v>0.44718771935178686</v>
      </c>
      <c r="B346" s="48">
        <f t="shared" si="25"/>
        <v>1.6095536374347175</v>
      </c>
      <c r="C346">
        <v>0.83837397381511891</v>
      </c>
      <c r="D346" s="48">
        <f t="shared" si="26"/>
        <v>7.0516403431816796E-2</v>
      </c>
      <c r="E346">
        <v>1</v>
      </c>
      <c r="F346" s="48">
        <f t="shared" si="27"/>
        <v>1.6095536374347175</v>
      </c>
      <c r="AA346" s="48">
        <v>0.45120081306332338</v>
      </c>
      <c r="AB346" s="48">
        <f t="shared" si="28"/>
        <v>0.63362850298534634</v>
      </c>
      <c r="AC346" s="48">
        <f t="shared" si="29"/>
        <v>0.65576923076922866</v>
      </c>
    </row>
    <row r="347" spans="1:29" x14ac:dyDescent="0.3">
      <c r="A347">
        <v>0.33176671651356548</v>
      </c>
      <c r="B347" s="48">
        <f t="shared" si="25"/>
        <v>2.2066464363027669</v>
      </c>
      <c r="C347">
        <v>0.74810022278511923</v>
      </c>
      <c r="D347" s="48">
        <f t="shared" si="26"/>
        <v>0.11608732892102666</v>
      </c>
      <c r="E347">
        <v>0</v>
      </c>
      <c r="F347" s="48">
        <f t="shared" si="27"/>
        <v>0.11608732892102666</v>
      </c>
      <c r="AA347" s="48">
        <v>0.45923879602530826</v>
      </c>
      <c r="AB347" s="48">
        <f t="shared" si="28"/>
        <v>0.63977644003593981</v>
      </c>
      <c r="AC347" s="48">
        <f t="shared" si="29"/>
        <v>0.65769230769230558</v>
      </c>
    </row>
    <row r="348" spans="1:29" x14ac:dyDescent="0.3">
      <c r="A348">
        <v>0.27338480788598285</v>
      </c>
      <c r="B348" s="48">
        <f t="shared" si="25"/>
        <v>2.593749847176277</v>
      </c>
      <c r="C348">
        <v>0.92901394695883055</v>
      </c>
      <c r="D348" s="48">
        <f t="shared" si="26"/>
        <v>2.9452610963276511E-2</v>
      </c>
      <c r="E348">
        <v>0</v>
      </c>
      <c r="F348" s="48">
        <f t="shared" si="27"/>
        <v>2.9452610963276511E-2</v>
      </c>
      <c r="AA348" s="48">
        <v>0.46062648171891274</v>
      </c>
      <c r="AB348" s="48">
        <f t="shared" si="28"/>
        <v>0.64082584340956683</v>
      </c>
      <c r="AC348" s="48">
        <f t="shared" si="29"/>
        <v>0.65961538461538249</v>
      </c>
    </row>
    <row r="349" spans="1:29" x14ac:dyDescent="0.3">
      <c r="A349">
        <v>0.30838953825495163</v>
      </c>
      <c r="B349" s="48">
        <f t="shared" si="25"/>
        <v>2.3527831210353249</v>
      </c>
      <c r="C349">
        <v>0.10455641346476638</v>
      </c>
      <c r="D349" s="48">
        <f t="shared" si="26"/>
        <v>0.90321140458852744</v>
      </c>
      <c r="E349">
        <v>0</v>
      </c>
      <c r="F349" s="48">
        <f t="shared" si="27"/>
        <v>0.90321140458852744</v>
      </c>
      <c r="AA349" s="48">
        <v>0.46124477959103205</v>
      </c>
      <c r="AB349" s="48">
        <f t="shared" si="28"/>
        <v>0.64129228919783265</v>
      </c>
      <c r="AC349" s="48">
        <f t="shared" si="29"/>
        <v>0.66153846153845941</v>
      </c>
    </row>
    <row r="350" spans="1:29" x14ac:dyDescent="0.3">
      <c r="A350">
        <v>0.18570513016144291</v>
      </c>
      <c r="B350" s="48">
        <f t="shared" si="25"/>
        <v>3.3671903698675125</v>
      </c>
      <c r="C350">
        <v>0.57679982909634697</v>
      </c>
      <c r="D350" s="48">
        <f t="shared" si="26"/>
        <v>0.22010399572306003</v>
      </c>
      <c r="E350">
        <v>0</v>
      </c>
      <c r="F350" s="48">
        <f t="shared" si="27"/>
        <v>0.22010399572306003</v>
      </c>
      <c r="AA350" s="48">
        <v>0.46368866053849106</v>
      </c>
      <c r="AB350" s="48">
        <f t="shared" si="28"/>
        <v>0.6431291861977404</v>
      </c>
      <c r="AC350" s="48">
        <f t="shared" si="29"/>
        <v>0.66346153846153633</v>
      </c>
    </row>
    <row r="351" spans="1:29" x14ac:dyDescent="0.3">
      <c r="A351">
        <v>0.42078920865504926</v>
      </c>
      <c r="B351" s="48">
        <f t="shared" si="25"/>
        <v>1.731246525437256</v>
      </c>
      <c r="C351">
        <v>0.20197149571214942</v>
      </c>
      <c r="D351" s="48">
        <f t="shared" si="26"/>
        <v>0.63985148074953058</v>
      </c>
      <c r="E351">
        <v>0</v>
      </c>
      <c r="F351" s="48">
        <f t="shared" si="27"/>
        <v>0.63985148074953058</v>
      </c>
      <c r="AA351" s="48">
        <v>0.46403584159941141</v>
      </c>
      <c r="AB351" s="48">
        <f t="shared" si="28"/>
        <v>0.6433892636130869</v>
      </c>
      <c r="AC351" s="48">
        <f t="shared" si="29"/>
        <v>0.66538461538461324</v>
      </c>
    </row>
    <row r="352" spans="1:29" x14ac:dyDescent="0.3">
      <c r="A352">
        <v>0.17252113406781214</v>
      </c>
      <c r="B352" s="48">
        <f t="shared" si="25"/>
        <v>3.5144710673601862</v>
      </c>
      <c r="C352">
        <v>0.58525345622119818</v>
      </c>
      <c r="D352" s="48">
        <f t="shared" si="26"/>
        <v>0.21428410683274729</v>
      </c>
      <c r="E352">
        <v>0</v>
      </c>
      <c r="F352" s="48">
        <f t="shared" si="27"/>
        <v>0.21428410683274729</v>
      </c>
      <c r="AA352" s="48">
        <v>0.46704903978215873</v>
      </c>
      <c r="AB352" s="48">
        <f t="shared" si="28"/>
        <v>0.64563738971039064</v>
      </c>
      <c r="AC352" s="48">
        <f t="shared" si="29"/>
        <v>0.66730769230769016</v>
      </c>
    </row>
    <row r="353" spans="1:29" x14ac:dyDescent="0.3">
      <c r="A353">
        <v>0.87206640827661974</v>
      </c>
      <c r="B353" s="48">
        <f t="shared" si="25"/>
        <v>0.27377940338474499</v>
      </c>
      <c r="C353">
        <v>6.1647389141514328E-3</v>
      </c>
      <c r="D353" s="48">
        <f t="shared" si="26"/>
        <v>2.0355637971816716</v>
      </c>
      <c r="E353">
        <v>0</v>
      </c>
      <c r="F353" s="48">
        <f t="shared" si="27"/>
        <v>2.0355637971816716</v>
      </c>
      <c r="AA353" s="48">
        <v>0.47039831808053051</v>
      </c>
      <c r="AB353" s="48">
        <f t="shared" si="28"/>
        <v>0.64811722537577399</v>
      </c>
      <c r="AC353" s="48">
        <f t="shared" si="29"/>
        <v>0.66923076923076708</v>
      </c>
    </row>
    <row r="354" spans="1:29" x14ac:dyDescent="0.3">
      <c r="A354">
        <v>0.43229468672750021</v>
      </c>
      <c r="B354" s="48">
        <f t="shared" si="25"/>
        <v>1.6772955561815339</v>
      </c>
      <c r="C354">
        <v>0.48957792901394698</v>
      </c>
      <c r="D354" s="48">
        <f t="shared" si="26"/>
        <v>0.28568465137140558</v>
      </c>
      <c r="E354">
        <v>0</v>
      </c>
      <c r="F354" s="48">
        <f t="shared" si="27"/>
        <v>0.28568465137140558</v>
      </c>
      <c r="AA354" s="48">
        <v>0.47357640610687018</v>
      </c>
      <c r="AB354" s="48">
        <f t="shared" si="28"/>
        <v>0.65045192325388268</v>
      </c>
      <c r="AC354" s="48">
        <f t="shared" si="29"/>
        <v>0.67115384615384399</v>
      </c>
    </row>
    <row r="355" spans="1:29" x14ac:dyDescent="0.3">
      <c r="A355">
        <v>0.70628986480300304</v>
      </c>
      <c r="B355" s="48">
        <f t="shared" si="25"/>
        <v>0.69545910475144346</v>
      </c>
      <c r="C355">
        <v>0.92535172582171088</v>
      </c>
      <c r="D355" s="48">
        <f t="shared" si="26"/>
        <v>3.1032547845044646E-2</v>
      </c>
      <c r="E355">
        <v>0</v>
      </c>
      <c r="F355" s="48">
        <f t="shared" si="27"/>
        <v>3.1032547845044646E-2</v>
      </c>
      <c r="AA355" s="48">
        <v>0.47537523989846997</v>
      </c>
      <c r="AB355" s="48">
        <f t="shared" si="28"/>
        <v>0.65176550791477439</v>
      </c>
      <c r="AC355" s="48">
        <f t="shared" si="29"/>
        <v>0.67307692307692091</v>
      </c>
    </row>
    <row r="356" spans="1:29" x14ac:dyDescent="0.3">
      <c r="A356">
        <v>0.72673726615192114</v>
      </c>
      <c r="B356" s="48">
        <f t="shared" si="25"/>
        <v>0.6383805226628817</v>
      </c>
      <c r="C356">
        <v>8.6672566911832033E-2</v>
      </c>
      <c r="D356" s="48">
        <f t="shared" si="26"/>
        <v>0.97824714368005272</v>
      </c>
      <c r="E356">
        <v>1</v>
      </c>
      <c r="F356" s="48">
        <f t="shared" si="27"/>
        <v>0.6383805226628817</v>
      </c>
      <c r="AA356" s="48">
        <v>0.47645843598691978</v>
      </c>
      <c r="AB356" s="48">
        <f t="shared" si="28"/>
        <v>0.65255376930388154</v>
      </c>
      <c r="AC356" s="48">
        <f t="shared" si="29"/>
        <v>0.67499999999999782</v>
      </c>
    </row>
    <row r="357" spans="1:29" x14ac:dyDescent="0.3">
      <c r="A357">
        <v>0.51850947599719233</v>
      </c>
      <c r="B357" s="48">
        <f t="shared" si="25"/>
        <v>1.3135939513788122</v>
      </c>
      <c r="C357">
        <v>0.31723990600299079</v>
      </c>
      <c r="D357" s="48">
        <f t="shared" si="26"/>
        <v>0.45923879602530826</v>
      </c>
      <c r="E357">
        <v>0</v>
      </c>
      <c r="F357" s="48">
        <f t="shared" si="27"/>
        <v>0.45923879602530826</v>
      </c>
      <c r="AA357" s="48">
        <v>0.4771419562819057</v>
      </c>
      <c r="AB357" s="48">
        <f t="shared" si="28"/>
        <v>0.65305012481172686</v>
      </c>
      <c r="AC357" s="48">
        <f t="shared" si="29"/>
        <v>0.67692307692307474</v>
      </c>
    </row>
    <row r="358" spans="1:29" x14ac:dyDescent="0.3">
      <c r="A358">
        <v>0.94271675771355323</v>
      </c>
      <c r="B358" s="48">
        <f t="shared" si="25"/>
        <v>0.11797880888551306</v>
      </c>
      <c r="C358">
        <v>0.619922482985931</v>
      </c>
      <c r="D358" s="48">
        <f t="shared" si="26"/>
        <v>0.1912643344806515</v>
      </c>
      <c r="E358">
        <v>0</v>
      </c>
      <c r="F358" s="48">
        <f t="shared" si="27"/>
        <v>0.1912643344806515</v>
      </c>
      <c r="AA358" s="48">
        <v>0.48269338003746309</v>
      </c>
      <c r="AB358" s="48">
        <f t="shared" si="28"/>
        <v>0.65705138624765913</v>
      </c>
      <c r="AC358" s="48">
        <f t="shared" si="29"/>
        <v>0.67884615384615166</v>
      </c>
    </row>
    <row r="359" spans="1:29" x14ac:dyDescent="0.3">
      <c r="A359">
        <v>0.69478438673055209</v>
      </c>
      <c r="B359" s="48">
        <f t="shared" si="25"/>
        <v>0.72830743294044387</v>
      </c>
      <c r="C359">
        <v>0.81441694387646102</v>
      </c>
      <c r="D359" s="48">
        <f t="shared" si="26"/>
        <v>8.2113131221207183E-2</v>
      </c>
      <c r="E359">
        <v>0</v>
      </c>
      <c r="F359" s="48">
        <f t="shared" si="27"/>
        <v>8.2113131221207183E-2</v>
      </c>
      <c r="AA359" s="48">
        <v>0.48400123856441624</v>
      </c>
      <c r="AB359" s="48">
        <f t="shared" si="28"/>
        <v>0.65798630373386957</v>
      </c>
      <c r="AC359" s="48">
        <f t="shared" si="29"/>
        <v>0.68076923076922857</v>
      </c>
    </row>
    <row r="360" spans="1:29" x14ac:dyDescent="0.3">
      <c r="A360">
        <v>0.59450056459242528</v>
      </c>
      <c r="B360" s="48">
        <f t="shared" si="25"/>
        <v>1.0400672263177158</v>
      </c>
      <c r="C360">
        <v>0.16714987640003662</v>
      </c>
      <c r="D360" s="48">
        <f t="shared" si="26"/>
        <v>0.71554576222866495</v>
      </c>
      <c r="E360">
        <v>0</v>
      </c>
      <c r="F360" s="48">
        <f t="shared" si="27"/>
        <v>0.71554576222866495</v>
      </c>
      <c r="AA360" s="48">
        <v>0.48543662227520834</v>
      </c>
      <c r="AB360" s="48">
        <f t="shared" si="28"/>
        <v>0.65900900859530032</v>
      </c>
      <c r="AC360" s="48">
        <f t="shared" si="29"/>
        <v>0.68269230769230549</v>
      </c>
    </row>
    <row r="361" spans="1:29" x14ac:dyDescent="0.3">
      <c r="A361">
        <v>0.23758659627063813</v>
      </c>
      <c r="B361" s="48">
        <f t="shared" si="25"/>
        <v>2.8744462121745706</v>
      </c>
      <c r="C361">
        <v>6.9277016510513628E-2</v>
      </c>
      <c r="D361" s="48">
        <f t="shared" si="26"/>
        <v>1.0678568319519743</v>
      </c>
      <c r="E361">
        <v>1</v>
      </c>
      <c r="F361" s="48">
        <f t="shared" si="27"/>
        <v>2.8744462121745706</v>
      </c>
      <c r="AA361" s="48">
        <v>0.49093854468696446</v>
      </c>
      <c r="AB361" s="48">
        <f t="shared" si="28"/>
        <v>0.66289662663322491</v>
      </c>
      <c r="AC361" s="48">
        <f t="shared" si="29"/>
        <v>0.68461538461538241</v>
      </c>
    </row>
    <row r="362" spans="1:29" x14ac:dyDescent="0.3">
      <c r="A362">
        <v>0.35145115512558367</v>
      </c>
      <c r="B362" s="48">
        <f t="shared" si="25"/>
        <v>2.0913690772466347</v>
      </c>
      <c r="C362">
        <v>0.67458113345744197</v>
      </c>
      <c r="D362" s="48">
        <f t="shared" si="26"/>
        <v>0.15746532950085254</v>
      </c>
      <c r="E362">
        <v>0</v>
      </c>
      <c r="F362" s="48">
        <f t="shared" si="27"/>
        <v>0.15746532950085254</v>
      </c>
      <c r="AA362" s="48">
        <v>0.49424279309945218</v>
      </c>
      <c r="AB362" s="48">
        <f t="shared" si="28"/>
        <v>0.6652068328978703</v>
      </c>
      <c r="AC362" s="48">
        <f t="shared" si="29"/>
        <v>0.68653846153845932</v>
      </c>
    </row>
    <row r="363" spans="1:29" x14ac:dyDescent="0.3">
      <c r="A363">
        <v>0.17084261604663228</v>
      </c>
      <c r="B363" s="48">
        <f t="shared" si="25"/>
        <v>3.5340250405599702</v>
      </c>
      <c r="C363">
        <v>0.84508804589983821</v>
      </c>
      <c r="D363" s="48">
        <f t="shared" si="26"/>
        <v>6.7325784288741752E-2</v>
      </c>
      <c r="E363">
        <v>0</v>
      </c>
      <c r="F363" s="48">
        <f t="shared" si="27"/>
        <v>6.7325784288741752E-2</v>
      </c>
      <c r="AA363" s="48">
        <v>0.50522804975151603</v>
      </c>
      <c r="AB363" s="48">
        <f t="shared" si="28"/>
        <v>0.67275700966176644</v>
      </c>
      <c r="AC363" s="48">
        <f t="shared" si="29"/>
        <v>0.68846153846153624</v>
      </c>
    </row>
    <row r="364" spans="1:29" x14ac:dyDescent="0.3">
      <c r="A364">
        <v>0.85824152348399307</v>
      </c>
      <c r="B364" s="48">
        <f t="shared" si="25"/>
        <v>0.30573944640924544</v>
      </c>
      <c r="C364">
        <v>0.11023285622730186</v>
      </c>
      <c r="D364" s="48">
        <f t="shared" si="26"/>
        <v>0.88206411032740317</v>
      </c>
      <c r="E364">
        <v>0</v>
      </c>
      <c r="F364" s="48">
        <f t="shared" si="27"/>
        <v>0.88206411032740317</v>
      </c>
      <c r="AA364" s="48">
        <v>0.50708861884786605</v>
      </c>
      <c r="AB364" s="48">
        <f t="shared" si="28"/>
        <v>0.67401620403996942</v>
      </c>
      <c r="AC364" s="48">
        <f t="shared" si="29"/>
        <v>0.69038461538461315</v>
      </c>
    </row>
    <row r="365" spans="1:29" x14ac:dyDescent="0.3">
      <c r="A365">
        <v>0.97396771141697436</v>
      </c>
      <c r="B365" s="48">
        <f t="shared" si="25"/>
        <v>5.2754252770022672E-2</v>
      </c>
      <c r="C365">
        <v>0.27716910306100651</v>
      </c>
      <c r="D365" s="48">
        <f t="shared" si="26"/>
        <v>0.51325099147899489</v>
      </c>
      <c r="E365">
        <v>0</v>
      </c>
      <c r="F365" s="48">
        <f t="shared" si="27"/>
        <v>0.51325099147899489</v>
      </c>
      <c r="AA365" s="48">
        <v>0.50756597176592322</v>
      </c>
      <c r="AB365" s="48">
        <f t="shared" si="28"/>
        <v>0.67433836246882684</v>
      </c>
      <c r="AC365" s="48">
        <f t="shared" si="29"/>
        <v>0.69230769230769007</v>
      </c>
    </row>
    <row r="366" spans="1:29" x14ac:dyDescent="0.3">
      <c r="A366">
        <v>0.74895474105044713</v>
      </c>
      <c r="B366" s="48">
        <f t="shared" si="25"/>
        <v>0.57815344624896159</v>
      </c>
      <c r="C366">
        <v>0.51173436689352092</v>
      </c>
      <c r="D366" s="48">
        <f t="shared" si="26"/>
        <v>0.26797984129384606</v>
      </c>
      <c r="E366">
        <v>0</v>
      </c>
      <c r="F366" s="48">
        <f t="shared" si="27"/>
        <v>0.26797984129384606</v>
      </c>
      <c r="AA366" s="48">
        <v>0.51325099147899489</v>
      </c>
      <c r="AB366" s="48">
        <f t="shared" si="28"/>
        <v>0.67814690542175504</v>
      </c>
      <c r="AC366" s="48">
        <f t="shared" si="29"/>
        <v>0.69423076923076699</v>
      </c>
    </row>
    <row r="367" spans="1:29" x14ac:dyDescent="0.3">
      <c r="A367">
        <v>0.5901669362468337</v>
      </c>
      <c r="B367" s="48">
        <f t="shared" si="25"/>
        <v>1.0546996786237821</v>
      </c>
      <c r="C367">
        <v>0.23432111575670644</v>
      </c>
      <c r="D367" s="48">
        <f t="shared" si="26"/>
        <v>0.58042512591785633</v>
      </c>
      <c r="E367">
        <v>0</v>
      </c>
      <c r="F367" s="48">
        <f t="shared" si="27"/>
        <v>0.58042512591785633</v>
      </c>
      <c r="AA367" s="48">
        <v>0.51620762723031755</v>
      </c>
      <c r="AB367" s="48">
        <f t="shared" si="28"/>
        <v>0.68010722560628545</v>
      </c>
      <c r="AC367" s="48">
        <f t="shared" si="29"/>
        <v>0.6961538461538439</v>
      </c>
    </row>
    <row r="368" spans="1:29" x14ac:dyDescent="0.3">
      <c r="A368">
        <v>0.46977141636402481</v>
      </c>
      <c r="B368" s="48">
        <f t="shared" si="25"/>
        <v>1.5110181014906188</v>
      </c>
      <c r="C368">
        <v>0.39060640278328806</v>
      </c>
      <c r="D368" s="48">
        <f t="shared" si="26"/>
        <v>0.37602194739983685</v>
      </c>
      <c r="E368">
        <v>0</v>
      </c>
      <c r="F368" s="48">
        <f t="shared" si="27"/>
        <v>0.37602194739983685</v>
      </c>
      <c r="AA368" s="48">
        <v>0.51625719484191612</v>
      </c>
      <c r="AB368" s="48">
        <f t="shared" si="28"/>
        <v>0.68013997195419773</v>
      </c>
      <c r="AC368" s="48">
        <f t="shared" si="29"/>
        <v>0.69807692307692082</v>
      </c>
    </row>
    <row r="369" spans="1:29" x14ac:dyDescent="0.3">
      <c r="A369">
        <v>0.41569261757255777</v>
      </c>
      <c r="B369" s="48">
        <f t="shared" si="25"/>
        <v>1.7556183838160844</v>
      </c>
      <c r="C369">
        <v>0.64046143986327708</v>
      </c>
      <c r="D369" s="48">
        <f t="shared" si="26"/>
        <v>0.17822654505501104</v>
      </c>
      <c r="E369">
        <v>0</v>
      </c>
      <c r="F369" s="48">
        <f t="shared" si="27"/>
        <v>0.17822654505501104</v>
      </c>
      <c r="AA369" s="48">
        <v>0.5240992653177744</v>
      </c>
      <c r="AB369" s="48">
        <f t="shared" si="28"/>
        <v>0.68527211935496191</v>
      </c>
      <c r="AC369" s="48">
        <f t="shared" si="29"/>
        <v>0.69999999999999774</v>
      </c>
    </row>
    <row r="370" spans="1:29" x14ac:dyDescent="0.3">
      <c r="A370">
        <v>0.94061098055970949</v>
      </c>
      <c r="B370" s="48">
        <f t="shared" si="25"/>
        <v>0.12245127108863345</v>
      </c>
      <c r="C370">
        <v>0.16214484084597308</v>
      </c>
      <c r="D370" s="48">
        <f t="shared" si="26"/>
        <v>0.72770610556177628</v>
      </c>
      <c r="E370">
        <v>0</v>
      </c>
      <c r="F370" s="48">
        <f t="shared" si="27"/>
        <v>0.72770610556177628</v>
      </c>
      <c r="AA370" s="48">
        <v>0.52545919409823527</v>
      </c>
      <c r="AB370" s="48">
        <f t="shared" si="28"/>
        <v>0.68615234792900814</v>
      </c>
      <c r="AC370" s="48">
        <f t="shared" si="29"/>
        <v>0.70192307692307465</v>
      </c>
    </row>
    <row r="371" spans="1:29" x14ac:dyDescent="0.3">
      <c r="A371">
        <v>0.42783898434400464</v>
      </c>
      <c r="B371" s="48">
        <f t="shared" si="25"/>
        <v>1.698016717973696</v>
      </c>
      <c r="C371">
        <v>1.73955504013184E-3</v>
      </c>
      <c r="D371" s="48">
        <f t="shared" si="26"/>
        <v>2.5416503690083334</v>
      </c>
      <c r="E371">
        <v>0</v>
      </c>
      <c r="F371" s="48">
        <f t="shared" si="27"/>
        <v>2.5416503690083334</v>
      </c>
      <c r="AA371" s="48">
        <v>0.52664155057530659</v>
      </c>
      <c r="AB371" s="48">
        <f t="shared" si="28"/>
        <v>0.68691531654692795</v>
      </c>
      <c r="AC371" s="48">
        <f t="shared" si="29"/>
        <v>0.70384615384615157</v>
      </c>
    </row>
    <row r="372" spans="1:29" x14ac:dyDescent="0.3">
      <c r="A372">
        <v>0.83043916135135964</v>
      </c>
      <c r="B372" s="48">
        <f t="shared" si="25"/>
        <v>0.37160121611797325</v>
      </c>
      <c r="C372">
        <v>0.11404766991180151</v>
      </c>
      <c r="D372" s="48">
        <f t="shared" si="26"/>
        <v>0.86845550434796004</v>
      </c>
      <c r="E372">
        <v>0</v>
      </c>
      <c r="F372" s="48">
        <f t="shared" si="27"/>
        <v>0.86845550434796004</v>
      </c>
      <c r="AA372" s="48">
        <v>0.5289709890742198</v>
      </c>
      <c r="AB372" s="48">
        <f t="shared" si="28"/>
        <v>0.68841219099535478</v>
      </c>
      <c r="AC372" s="48">
        <f t="shared" si="29"/>
        <v>0.70576923076922848</v>
      </c>
    </row>
    <row r="373" spans="1:29" x14ac:dyDescent="0.3">
      <c r="A373">
        <v>0.37873470259712516</v>
      </c>
      <c r="B373" s="48">
        <f t="shared" si="25"/>
        <v>1.941838624313462</v>
      </c>
      <c r="C373">
        <v>0.84817041535691395</v>
      </c>
      <c r="D373" s="48">
        <f t="shared" si="26"/>
        <v>6.5869480749799092E-2</v>
      </c>
      <c r="E373">
        <v>0</v>
      </c>
      <c r="F373" s="48">
        <f t="shared" si="27"/>
        <v>6.5869480749799092E-2</v>
      </c>
      <c r="AA373" s="48">
        <v>0.52975049296050503</v>
      </c>
      <c r="AB373" s="48">
        <f t="shared" si="28"/>
        <v>0.68891123274118038</v>
      </c>
      <c r="AC373" s="48">
        <f t="shared" si="29"/>
        <v>0.7076923076923054</v>
      </c>
    </row>
    <row r="374" spans="1:29" x14ac:dyDescent="0.3">
      <c r="A374">
        <v>0.9183629871517075</v>
      </c>
      <c r="B374" s="48">
        <f t="shared" si="25"/>
        <v>0.17032511135054343</v>
      </c>
      <c r="C374">
        <v>3.9674062318796353E-2</v>
      </c>
      <c r="D374" s="48">
        <f t="shared" si="26"/>
        <v>1.2908230587623022</v>
      </c>
      <c r="E374">
        <v>0</v>
      </c>
      <c r="F374" s="48">
        <f t="shared" si="27"/>
        <v>1.2908230587623022</v>
      </c>
      <c r="AA374" s="48">
        <v>0.53205199528227098</v>
      </c>
      <c r="AB374" s="48">
        <f t="shared" si="28"/>
        <v>0.69037924681178342</v>
      </c>
      <c r="AC374" s="48">
        <f t="shared" si="29"/>
        <v>0.70961538461538232</v>
      </c>
    </row>
    <row r="375" spans="1:29" x14ac:dyDescent="0.3">
      <c r="A375">
        <v>0.88799707022309027</v>
      </c>
      <c r="B375" s="48">
        <f t="shared" si="25"/>
        <v>0.2375736705874629</v>
      </c>
      <c r="C375">
        <v>0.96285897396771136</v>
      </c>
      <c r="D375" s="48">
        <f t="shared" si="26"/>
        <v>1.5139328954409888E-2</v>
      </c>
      <c r="E375">
        <v>0</v>
      </c>
      <c r="F375" s="48">
        <f t="shared" si="27"/>
        <v>1.5139328954409888E-2</v>
      </c>
      <c r="AA375" s="48">
        <v>0.53823924430565717</v>
      </c>
      <c r="AB375" s="48">
        <f t="shared" si="28"/>
        <v>0.69428596346836891</v>
      </c>
      <c r="AC375" s="48">
        <f t="shared" si="29"/>
        <v>0.71153846153845923</v>
      </c>
    </row>
    <row r="376" spans="1:29" x14ac:dyDescent="0.3">
      <c r="A376">
        <v>0.28733176671651356</v>
      </c>
      <c r="B376" s="48">
        <f t="shared" si="25"/>
        <v>2.4942354985282624</v>
      </c>
      <c r="C376">
        <v>0.16257209997863703</v>
      </c>
      <c r="D376" s="48">
        <f t="shared" si="26"/>
        <v>0.72665347337535391</v>
      </c>
      <c r="E376">
        <v>0</v>
      </c>
      <c r="F376" s="48">
        <f t="shared" si="27"/>
        <v>0.72665347337535391</v>
      </c>
      <c r="AA376" s="48">
        <v>0.54767935038927085</v>
      </c>
      <c r="AB376" s="48">
        <f t="shared" si="28"/>
        <v>0.70013636842696225</v>
      </c>
      <c r="AC376" s="48">
        <f t="shared" si="29"/>
        <v>0.71346153846153615</v>
      </c>
    </row>
    <row r="377" spans="1:29" x14ac:dyDescent="0.3">
      <c r="A377">
        <v>0.44331186864833522</v>
      </c>
      <c r="B377" s="48">
        <f t="shared" si="25"/>
        <v>1.6269635283785409</v>
      </c>
      <c r="C377">
        <v>0.76839503158665734</v>
      </c>
      <c r="D377" s="48">
        <f t="shared" si="26"/>
        <v>0.1053805256116717</v>
      </c>
      <c r="E377">
        <v>0</v>
      </c>
      <c r="F377" s="48">
        <f t="shared" si="27"/>
        <v>0.1053805256116717</v>
      </c>
      <c r="AA377" s="48">
        <v>0.54955581981962287</v>
      </c>
      <c r="AB377" s="48">
        <f t="shared" si="28"/>
        <v>0.7012836538035071</v>
      </c>
      <c r="AC377" s="48">
        <f t="shared" si="29"/>
        <v>0.71538461538461307</v>
      </c>
    </row>
    <row r="378" spans="1:29" x14ac:dyDescent="0.3">
      <c r="A378">
        <v>0.57689138462477496</v>
      </c>
      <c r="B378" s="48">
        <f t="shared" si="25"/>
        <v>1.1002025434904372</v>
      </c>
      <c r="C378">
        <v>0.49757377849665824</v>
      </c>
      <c r="D378" s="48">
        <f t="shared" si="26"/>
        <v>0.27920457395715109</v>
      </c>
      <c r="E378">
        <v>0</v>
      </c>
      <c r="F378" s="48">
        <f t="shared" si="27"/>
        <v>0.27920457395715109</v>
      </c>
      <c r="AA378" s="48">
        <v>0.55163500250041619</v>
      </c>
      <c r="AB378" s="48">
        <f t="shared" si="28"/>
        <v>0.70254888994246079</v>
      </c>
      <c r="AC378" s="48">
        <f t="shared" si="29"/>
        <v>0.71730769230768998</v>
      </c>
    </row>
    <row r="379" spans="1:29" x14ac:dyDescent="0.3">
      <c r="A379">
        <v>0.88088625751518301</v>
      </c>
      <c r="B379" s="48">
        <f t="shared" si="25"/>
        <v>0.25365353498606724</v>
      </c>
      <c r="C379">
        <v>0.6852931302835169</v>
      </c>
      <c r="D379" s="48">
        <f t="shared" si="26"/>
        <v>0.15116344193341821</v>
      </c>
      <c r="E379">
        <v>1</v>
      </c>
      <c r="F379" s="48">
        <f t="shared" si="27"/>
        <v>0.25365353498606724</v>
      </c>
      <c r="AA379" s="48">
        <v>0.55178046586343521</v>
      </c>
      <c r="AB379" s="48">
        <f t="shared" si="28"/>
        <v>0.70263717327587438</v>
      </c>
      <c r="AC379" s="48">
        <f t="shared" si="29"/>
        <v>0.7192307692307669</v>
      </c>
    </row>
    <row r="380" spans="1:29" x14ac:dyDescent="0.3">
      <c r="A380">
        <v>0.82689901425214396</v>
      </c>
      <c r="B380" s="48">
        <f t="shared" si="25"/>
        <v>0.38014540471033853</v>
      </c>
      <c r="C380">
        <v>0.45094149601733452</v>
      </c>
      <c r="D380" s="48">
        <f t="shared" si="26"/>
        <v>0.31856706739052321</v>
      </c>
      <c r="E380">
        <v>0</v>
      </c>
      <c r="F380" s="48">
        <f t="shared" si="27"/>
        <v>0.31856706739052321</v>
      </c>
      <c r="AA380" s="48">
        <v>0.57232841422610503</v>
      </c>
      <c r="AB380" s="48">
        <f t="shared" si="28"/>
        <v>0.71480507150570327</v>
      </c>
      <c r="AC380" s="48">
        <f t="shared" si="29"/>
        <v>0.72115384615384381</v>
      </c>
    </row>
    <row r="381" spans="1:29" x14ac:dyDescent="0.3">
      <c r="A381">
        <v>0.99844355601672419</v>
      </c>
      <c r="B381" s="48">
        <f t="shared" si="25"/>
        <v>3.1153130010382339E-3</v>
      </c>
      <c r="C381">
        <v>0.30387279885250407</v>
      </c>
      <c r="D381" s="48">
        <f t="shared" si="26"/>
        <v>0.47645843598691978</v>
      </c>
      <c r="E381">
        <v>0</v>
      </c>
      <c r="F381" s="48">
        <f t="shared" si="27"/>
        <v>0.47645843598691978</v>
      </c>
      <c r="AA381" s="48">
        <v>0.57788048896872002</v>
      </c>
      <c r="AB381" s="48">
        <f t="shared" si="28"/>
        <v>0.71799183753231688</v>
      </c>
      <c r="AC381" s="48">
        <f t="shared" si="29"/>
        <v>0.72307692307692073</v>
      </c>
    </row>
    <row r="382" spans="1:29" x14ac:dyDescent="0.3">
      <c r="A382">
        <v>0.20480971709341717</v>
      </c>
      <c r="B382" s="48">
        <f t="shared" si="25"/>
        <v>3.1713478803942889</v>
      </c>
      <c r="C382">
        <v>0.38676107058931242</v>
      </c>
      <c r="D382" s="48">
        <f t="shared" si="26"/>
        <v>0.37997926610932786</v>
      </c>
      <c r="E382">
        <v>0</v>
      </c>
      <c r="F382" s="48">
        <f t="shared" si="27"/>
        <v>0.37997926610932786</v>
      </c>
      <c r="AA382" s="48">
        <v>0.57798403543577515</v>
      </c>
      <c r="AB382" s="48">
        <f t="shared" si="28"/>
        <v>0.71805087142831525</v>
      </c>
      <c r="AC382" s="48">
        <f t="shared" si="29"/>
        <v>0.72499999999999765</v>
      </c>
    </row>
    <row r="383" spans="1:29" x14ac:dyDescent="0.3">
      <c r="A383">
        <v>0.67406231879635004</v>
      </c>
      <c r="B383" s="48">
        <f t="shared" si="25"/>
        <v>0.78886542244383007</v>
      </c>
      <c r="C383">
        <v>0.43913083285012361</v>
      </c>
      <c r="D383" s="48">
        <f t="shared" si="26"/>
        <v>0.32918315423678651</v>
      </c>
      <c r="E383">
        <v>0</v>
      </c>
      <c r="F383" s="48">
        <f t="shared" si="27"/>
        <v>0.32918315423678651</v>
      </c>
      <c r="AA383" s="48">
        <v>0.58042512591785633</v>
      </c>
      <c r="AB383" s="48">
        <f t="shared" si="28"/>
        <v>0.71943837683865641</v>
      </c>
      <c r="AC383" s="48">
        <f t="shared" si="29"/>
        <v>0.72692307692307456</v>
      </c>
    </row>
    <row r="384" spans="1:29" x14ac:dyDescent="0.3">
      <c r="A384">
        <v>0.74669637134922329</v>
      </c>
      <c r="B384" s="48">
        <f t="shared" si="25"/>
        <v>0.58419328107098112</v>
      </c>
      <c r="C384">
        <v>0.20065919980468153</v>
      </c>
      <c r="D384" s="48">
        <f t="shared" si="26"/>
        <v>0.64245893332376747</v>
      </c>
      <c r="E384">
        <v>0</v>
      </c>
      <c r="F384" s="48">
        <f t="shared" si="27"/>
        <v>0.64245893332376747</v>
      </c>
      <c r="AA384" s="48">
        <v>0.58183422124941286</v>
      </c>
      <c r="AB384" s="48">
        <f t="shared" si="28"/>
        <v>0.72023563668678992</v>
      </c>
      <c r="AC384" s="48">
        <f t="shared" si="29"/>
        <v>0.72884615384615148</v>
      </c>
    </row>
    <row r="385" spans="1:29" x14ac:dyDescent="0.3">
      <c r="A385">
        <v>0.35081026642658775</v>
      </c>
      <c r="B385" s="48">
        <f t="shared" si="25"/>
        <v>2.0950195063162038</v>
      </c>
      <c r="C385">
        <v>0.19483016449476609</v>
      </c>
      <c r="D385" s="48">
        <f t="shared" si="26"/>
        <v>0.6542508204902957</v>
      </c>
      <c r="E385">
        <v>0</v>
      </c>
      <c r="F385" s="48">
        <f t="shared" si="27"/>
        <v>0.6542508204902957</v>
      </c>
      <c r="AA385" s="48">
        <v>0.58403606167154443</v>
      </c>
      <c r="AB385" s="48">
        <f t="shared" si="28"/>
        <v>0.72147608546034259</v>
      </c>
      <c r="AC385" s="48">
        <f t="shared" si="29"/>
        <v>0.7307692307692284</v>
      </c>
    </row>
    <row r="386" spans="1:29" x14ac:dyDescent="0.3">
      <c r="A386">
        <v>0.78267769402142395</v>
      </c>
      <c r="B386" s="48">
        <f t="shared" si="25"/>
        <v>0.49006859467264563</v>
      </c>
      <c r="C386">
        <v>0.772179326761681</v>
      </c>
      <c r="D386" s="48">
        <f t="shared" si="26"/>
        <v>0.10341538695230759</v>
      </c>
      <c r="E386">
        <v>0</v>
      </c>
      <c r="F386" s="48">
        <f t="shared" si="27"/>
        <v>0.10341538695230759</v>
      </c>
      <c r="AA386" s="48">
        <v>0.59323553660561967</v>
      </c>
      <c r="AB386" s="48">
        <f t="shared" si="28"/>
        <v>0.72658904347217168</v>
      </c>
      <c r="AC386" s="48">
        <f t="shared" si="29"/>
        <v>0.73269230769230531</v>
      </c>
    </row>
    <row r="387" spans="1:29" x14ac:dyDescent="0.3">
      <c r="A387">
        <v>0.12320322275460066</v>
      </c>
      <c r="B387" s="48">
        <f t="shared" si="25"/>
        <v>4.1878401390048863</v>
      </c>
      <c r="C387">
        <v>0.6725974303415021</v>
      </c>
      <c r="D387" s="48">
        <f t="shared" si="26"/>
        <v>0.158643320067477</v>
      </c>
      <c r="E387">
        <v>0</v>
      </c>
      <c r="F387" s="48">
        <f t="shared" si="27"/>
        <v>0.158643320067477</v>
      </c>
      <c r="AA387" s="48">
        <v>0.59985263665842292</v>
      </c>
      <c r="AB387" s="48">
        <f t="shared" si="28"/>
        <v>0.73019818307269968</v>
      </c>
      <c r="AC387" s="48">
        <f t="shared" si="29"/>
        <v>0.73461538461538223</v>
      </c>
    </row>
    <row r="388" spans="1:29" x14ac:dyDescent="0.3">
      <c r="A388">
        <v>0.58748130741294591</v>
      </c>
      <c r="B388" s="48">
        <f t="shared" si="25"/>
        <v>1.0638217012789073</v>
      </c>
      <c r="C388">
        <v>0.63789788506729328</v>
      </c>
      <c r="D388" s="48">
        <f t="shared" si="26"/>
        <v>0.17983082528037397</v>
      </c>
      <c r="E388">
        <v>0</v>
      </c>
      <c r="F388" s="48">
        <f t="shared" si="27"/>
        <v>0.17983082528037397</v>
      </c>
      <c r="AA388" s="48">
        <v>0.60903572563042618</v>
      </c>
      <c r="AB388" s="48">
        <f t="shared" si="28"/>
        <v>0.73511376486151092</v>
      </c>
      <c r="AC388" s="48">
        <f t="shared" si="29"/>
        <v>0.73653846153845914</v>
      </c>
    </row>
    <row r="389" spans="1:29" x14ac:dyDescent="0.3">
      <c r="A389">
        <v>5.4811243018890961E-2</v>
      </c>
      <c r="B389" s="48">
        <f t="shared" si="25"/>
        <v>5.8077198829864782</v>
      </c>
      <c r="C389">
        <v>0.55037079989013338</v>
      </c>
      <c r="D389" s="48">
        <f t="shared" si="26"/>
        <v>0.23886521851821274</v>
      </c>
      <c r="E389">
        <v>0</v>
      </c>
      <c r="F389" s="48">
        <f t="shared" si="27"/>
        <v>0.23886521851821274</v>
      </c>
      <c r="AA389" s="48">
        <v>0.61734756615127451</v>
      </c>
      <c r="AB389" s="48">
        <f t="shared" si="28"/>
        <v>0.7394714947783485</v>
      </c>
      <c r="AC389" s="48">
        <f t="shared" si="29"/>
        <v>0.73846153846153606</v>
      </c>
    </row>
    <row r="390" spans="1:29" x14ac:dyDescent="0.3">
      <c r="A390">
        <v>0.61876277962584303</v>
      </c>
      <c r="B390" s="48">
        <f t="shared" ref="B390:B453" si="30">-LN(A390)/B$1</f>
        <v>0.9600666227435406</v>
      </c>
      <c r="C390">
        <v>0.46369823297830132</v>
      </c>
      <c r="D390" s="48">
        <f t="shared" ref="D390:D453" si="31">-LN(C390)/D$1</f>
        <v>0.30740851931688684</v>
      </c>
      <c r="E390">
        <v>0</v>
      </c>
      <c r="F390" s="48">
        <f t="shared" ref="F390:F453" si="32">IF(E390=0,D390,B390)</f>
        <v>0.30740851931688684</v>
      </c>
      <c r="AA390" s="48">
        <v>0.61889318524791492</v>
      </c>
      <c r="AB390" s="48">
        <f t="shared" ref="AB390:AB453" si="33">0.09*(1-EXP(-0.5*$AA390))+0.91*(1-EXP(-$D$1*$AA390))</f>
        <v>0.7402723958559162</v>
      </c>
      <c r="AC390" s="48">
        <f t="shared" si="29"/>
        <v>0.74038461538461298</v>
      </c>
    </row>
    <row r="391" spans="1:29" x14ac:dyDescent="0.3">
      <c r="A391">
        <v>0.88979766228217416</v>
      </c>
      <c r="B391" s="48">
        <f t="shared" si="30"/>
        <v>0.23352237570656056</v>
      </c>
      <c r="C391">
        <v>4.4373912778099919E-2</v>
      </c>
      <c r="D391" s="48">
        <f t="shared" si="31"/>
        <v>1.2460414129047677</v>
      </c>
      <c r="E391">
        <v>0</v>
      </c>
      <c r="F391" s="48">
        <f t="shared" si="32"/>
        <v>1.2460414129047677</v>
      </c>
      <c r="AA391" s="48">
        <v>0.62229157850261019</v>
      </c>
      <c r="AB391" s="48">
        <f t="shared" si="33"/>
        <v>0.74202306577951882</v>
      </c>
      <c r="AC391" s="48">
        <f t="shared" si="29"/>
        <v>0.74230769230768989</v>
      </c>
    </row>
    <row r="392" spans="1:29" x14ac:dyDescent="0.3">
      <c r="A392">
        <v>0.10562456129642628</v>
      </c>
      <c r="B392" s="48">
        <f t="shared" si="30"/>
        <v>4.4957286934400793</v>
      </c>
      <c r="C392">
        <v>2.1393475142674031E-2</v>
      </c>
      <c r="D392" s="48">
        <f t="shared" si="31"/>
        <v>1.5378677213283176</v>
      </c>
      <c r="E392">
        <v>0</v>
      </c>
      <c r="F392" s="48">
        <f t="shared" si="32"/>
        <v>1.5378677213283176</v>
      </c>
      <c r="AA392" s="48">
        <v>0.62269670043552583</v>
      </c>
      <c r="AB392" s="48">
        <f t="shared" si="33"/>
        <v>0.74223082311579536</v>
      </c>
      <c r="AC392" s="48">
        <f t="shared" ref="AC392:AC455" si="34">AC391+1/520</f>
        <v>0.74423076923076681</v>
      </c>
    </row>
    <row r="393" spans="1:29" x14ac:dyDescent="0.3">
      <c r="A393">
        <v>0.11883907589953306</v>
      </c>
      <c r="B393" s="48">
        <f t="shared" si="30"/>
        <v>4.2599700088464783</v>
      </c>
      <c r="C393">
        <v>0.38959929197058013</v>
      </c>
      <c r="D393" s="48">
        <f t="shared" si="31"/>
        <v>0.37705460981575251</v>
      </c>
      <c r="E393">
        <v>0</v>
      </c>
      <c r="F393" s="48">
        <f t="shared" si="32"/>
        <v>0.37705460981575251</v>
      </c>
      <c r="AA393" s="48">
        <v>0.63035495408770836</v>
      </c>
      <c r="AB393" s="48">
        <f t="shared" si="33"/>
        <v>0.74612087291677853</v>
      </c>
      <c r="AC393" s="48">
        <f t="shared" si="34"/>
        <v>0.74615384615384373</v>
      </c>
    </row>
    <row r="394" spans="1:29" x14ac:dyDescent="0.3">
      <c r="A394">
        <v>0.35425885799737539</v>
      </c>
      <c r="B394" s="48">
        <f t="shared" si="30"/>
        <v>2.0754547915827204</v>
      </c>
      <c r="C394">
        <v>0.51774651326029242</v>
      </c>
      <c r="D394" s="48">
        <f t="shared" si="31"/>
        <v>0.26330780525482134</v>
      </c>
      <c r="E394">
        <v>0</v>
      </c>
      <c r="F394" s="48">
        <f t="shared" si="32"/>
        <v>0.26330780525482134</v>
      </c>
      <c r="AA394" s="48">
        <v>0.63141878450201194</v>
      </c>
      <c r="AB394" s="48">
        <f t="shared" si="33"/>
        <v>0.74665568733570953</v>
      </c>
      <c r="AC394" s="48">
        <f t="shared" si="34"/>
        <v>0.74807692307692064</v>
      </c>
    </row>
    <row r="395" spans="1:29" x14ac:dyDescent="0.3">
      <c r="A395">
        <v>0.55085909604174932</v>
      </c>
      <c r="B395" s="48">
        <f t="shared" si="30"/>
        <v>1.1925524531887137</v>
      </c>
      <c r="C395">
        <v>0.54393139439069793</v>
      </c>
      <c r="D395" s="48">
        <f t="shared" si="31"/>
        <v>0.24357286133261313</v>
      </c>
      <c r="E395">
        <v>1</v>
      </c>
      <c r="F395" s="48">
        <f t="shared" si="32"/>
        <v>1.1925524531887137</v>
      </c>
      <c r="AA395" s="48">
        <v>0.63762138381046873</v>
      </c>
      <c r="AB395" s="48">
        <f t="shared" si="33"/>
        <v>0.74974719576973448</v>
      </c>
      <c r="AC395" s="48">
        <f t="shared" si="34"/>
        <v>0.74999999999999756</v>
      </c>
    </row>
    <row r="396" spans="1:29" x14ac:dyDescent="0.3">
      <c r="A396">
        <v>0.56849879451887575</v>
      </c>
      <c r="B396" s="48">
        <f t="shared" si="30"/>
        <v>1.1295121725062318</v>
      </c>
      <c r="C396">
        <v>0.40684224982451855</v>
      </c>
      <c r="D396" s="48">
        <f t="shared" si="31"/>
        <v>0.3597319044966828</v>
      </c>
      <c r="E396">
        <v>1</v>
      </c>
      <c r="F396" s="48">
        <f t="shared" si="32"/>
        <v>1.1295121725062318</v>
      </c>
      <c r="AA396" s="48">
        <v>0.63780174001702616</v>
      </c>
      <c r="AB396" s="48">
        <f t="shared" si="33"/>
        <v>0.74983641149471703</v>
      </c>
      <c r="AC396" s="48">
        <f t="shared" si="34"/>
        <v>0.75192307692307447</v>
      </c>
    </row>
    <row r="397" spans="1:29" x14ac:dyDescent="0.3">
      <c r="A397">
        <v>0.24542985320596941</v>
      </c>
      <c r="B397" s="48">
        <f t="shared" si="30"/>
        <v>2.8094882057963293</v>
      </c>
      <c r="C397">
        <v>0.97381511886959438</v>
      </c>
      <c r="D397" s="48">
        <f t="shared" si="31"/>
        <v>1.0613523885063605E-2</v>
      </c>
      <c r="E397">
        <v>1</v>
      </c>
      <c r="F397" s="48">
        <f t="shared" si="32"/>
        <v>2.8094882057963293</v>
      </c>
      <c r="AA397" s="48">
        <v>0.6383805226628817</v>
      </c>
      <c r="AB397" s="48">
        <f t="shared" si="33"/>
        <v>0.75012245727719573</v>
      </c>
      <c r="AC397" s="48">
        <f t="shared" si="34"/>
        <v>0.75384615384615139</v>
      </c>
    </row>
    <row r="398" spans="1:29" x14ac:dyDescent="0.3">
      <c r="A398">
        <v>0.86849574266792806</v>
      </c>
      <c r="B398" s="48">
        <f t="shared" si="30"/>
        <v>0.28198519049949444</v>
      </c>
      <c r="C398">
        <v>0.36582537308877833</v>
      </c>
      <c r="D398" s="48">
        <f t="shared" si="31"/>
        <v>0.40223967285931367</v>
      </c>
      <c r="E398">
        <v>0</v>
      </c>
      <c r="F398" s="48">
        <f t="shared" si="32"/>
        <v>0.40223967285931367</v>
      </c>
      <c r="AA398" s="48">
        <v>0.63900619741610121</v>
      </c>
      <c r="AB398" s="48">
        <f t="shared" si="33"/>
        <v>0.75043123748949603</v>
      </c>
      <c r="AC398" s="48">
        <f t="shared" si="34"/>
        <v>0.75576923076922831</v>
      </c>
    </row>
    <row r="399" spans="1:29" x14ac:dyDescent="0.3">
      <c r="A399">
        <v>7.9958494827112644E-3</v>
      </c>
      <c r="B399" s="48">
        <f t="shared" si="30"/>
        <v>9.6576653731885749</v>
      </c>
      <c r="C399">
        <v>0.73073519089327676</v>
      </c>
      <c r="D399" s="48">
        <f t="shared" si="31"/>
        <v>0.1254816563291396</v>
      </c>
      <c r="E399">
        <v>0</v>
      </c>
      <c r="F399" s="48">
        <f t="shared" si="32"/>
        <v>0.1254816563291396</v>
      </c>
      <c r="AA399" s="48">
        <v>0.63985148074953058</v>
      </c>
      <c r="AB399" s="48">
        <f t="shared" si="33"/>
        <v>0.75084767226512983</v>
      </c>
      <c r="AC399" s="48">
        <f t="shared" si="34"/>
        <v>0.75769230769230522</v>
      </c>
    </row>
    <row r="400" spans="1:29" x14ac:dyDescent="0.3">
      <c r="A400">
        <v>0.15274513992736594</v>
      </c>
      <c r="B400" s="48">
        <f t="shared" si="30"/>
        <v>3.7579689972121262</v>
      </c>
      <c r="C400">
        <v>5.355998413037507E-2</v>
      </c>
      <c r="D400" s="48">
        <f t="shared" si="31"/>
        <v>1.1707812217821671</v>
      </c>
      <c r="E400">
        <v>0</v>
      </c>
      <c r="F400" s="48">
        <f t="shared" si="32"/>
        <v>1.1707812217821671</v>
      </c>
      <c r="AA400" s="48">
        <v>0.64172956068587639</v>
      </c>
      <c r="AB400" s="48">
        <f t="shared" si="33"/>
        <v>0.75176994463475677</v>
      </c>
      <c r="AC400" s="48">
        <f t="shared" si="34"/>
        <v>0.75961538461538214</v>
      </c>
    </row>
    <row r="401" spans="1:29" x14ac:dyDescent="0.3">
      <c r="A401">
        <v>0.76039918210394608</v>
      </c>
      <c r="B401" s="48">
        <f t="shared" si="30"/>
        <v>0.54782348796269542</v>
      </c>
      <c r="C401">
        <v>0.21082186346018861</v>
      </c>
      <c r="D401" s="48">
        <f t="shared" si="31"/>
        <v>0.62269670043552583</v>
      </c>
      <c r="E401">
        <v>0</v>
      </c>
      <c r="F401" s="48">
        <f t="shared" si="32"/>
        <v>0.62269670043552583</v>
      </c>
      <c r="AA401" s="48">
        <v>0.64239810144774723</v>
      </c>
      <c r="AB401" s="48">
        <f t="shared" si="33"/>
        <v>0.75209725809378392</v>
      </c>
      <c r="AC401" s="48">
        <f t="shared" si="34"/>
        <v>0.76153846153845905</v>
      </c>
    </row>
    <row r="402" spans="1:29" x14ac:dyDescent="0.3">
      <c r="A402">
        <v>0.11597033600878934</v>
      </c>
      <c r="B402" s="48">
        <f t="shared" si="30"/>
        <v>4.3088416892818131</v>
      </c>
      <c r="C402">
        <v>0.72627948850978119</v>
      </c>
      <c r="D402" s="48">
        <f t="shared" si="31"/>
        <v>0.12792814713611406</v>
      </c>
      <c r="E402">
        <v>0</v>
      </c>
      <c r="F402" s="48">
        <f t="shared" si="32"/>
        <v>0.12792814713611406</v>
      </c>
      <c r="AA402" s="48">
        <v>0.64245893332376747</v>
      </c>
      <c r="AB402" s="48">
        <f t="shared" si="33"/>
        <v>0.75212701531055526</v>
      </c>
      <c r="AC402" s="48">
        <f t="shared" si="34"/>
        <v>0.76346153846153597</v>
      </c>
    </row>
    <row r="403" spans="1:29" x14ac:dyDescent="0.3">
      <c r="A403">
        <v>0.1010773033845027</v>
      </c>
      <c r="B403" s="48">
        <f t="shared" si="30"/>
        <v>4.5837393497004673</v>
      </c>
      <c r="C403">
        <v>0.62422559282204659</v>
      </c>
      <c r="D403" s="48">
        <f t="shared" si="31"/>
        <v>0.18849737959577031</v>
      </c>
      <c r="E403">
        <v>0</v>
      </c>
      <c r="F403" s="48">
        <f t="shared" si="32"/>
        <v>0.18849737959577031</v>
      </c>
      <c r="AA403" s="48">
        <v>0.6542508204902957</v>
      </c>
      <c r="AB403" s="48">
        <f t="shared" si="33"/>
        <v>0.75781515174305281</v>
      </c>
      <c r="AC403" s="48">
        <f t="shared" si="34"/>
        <v>0.76538461538461289</v>
      </c>
    </row>
    <row r="404" spans="1:29" x14ac:dyDescent="0.3">
      <c r="A404">
        <v>0.727866451002533</v>
      </c>
      <c r="B404" s="48">
        <f t="shared" si="30"/>
        <v>0.63527538807779327</v>
      </c>
      <c r="C404">
        <v>0.88048951689199495</v>
      </c>
      <c r="D404" s="48">
        <f t="shared" si="31"/>
        <v>5.091090278991698E-2</v>
      </c>
      <c r="E404">
        <v>0</v>
      </c>
      <c r="F404" s="48">
        <f t="shared" si="32"/>
        <v>5.091090278991698E-2</v>
      </c>
      <c r="AA404" s="48">
        <v>0.66209669050449582</v>
      </c>
      <c r="AB404" s="48">
        <f t="shared" si="33"/>
        <v>0.7615129185927515</v>
      </c>
      <c r="AC404" s="48">
        <f t="shared" si="34"/>
        <v>0.7673076923076898</v>
      </c>
    </row>
    <row r="405" spans="1:29" x14ac:dyDescent="0.3">
      <c r="A405">
        <v>0.38798181096835233</v>
      </c>
      <c r="B405" s="48">
        <f t="shared" si="30"/>
        <v>1.8935936388105228</v>
      </c>
      <c r="C405">
        <v>0.91314432203131202</v>
      </c>
      <c r="D405" s="48">
        <f t="shared" si="31"/>
        <v>3.6344534546238087E-2</v>
      </c>
      <c r="E405">
        <v>0</v>
      </c>
      <c r="F405" s="48">
        <f t="shared" si="32"/>
        <v>3.6344534546238087E-2</v>
      </c>
      <c r="AA405" s="48">
        <v>0.66388984112191984</v>
      </c>
      <c r="AB405" s="48">
        <f t="shared" si="33"/>
        <v>0.76234845469369727</v>
      </c>
      <c r="AC405" s="48">
        <f t="shared" si="34"/>
        <v>0.76923076923076672</v>
      </c>
    </row>
    <row r="406" spans="1:29" x14ac:dyDescent="0.3">
      <c r="A406">
        <v>0.42652668843653674</v>
      </c>
      <c r="B406" s="48">
        <f t="shared" si="30"/>
        <v>1.7041606770829829</v>
      </c>
      <c r="C406">
        <v>0.95532090212714016</v>
      </c>
      <c r="D406" s="48">
        <f t="shared" si="31"/>
        <v>1.8283188709907229E-2</v>
      </c>
      <c r="E406">
        <v>0</v>
      </c>
      <c r="F406" s="48">
        <f t="shared" si="32"/>
        <v>1.8283188709907229E-2</v>
      </c>
      <c r="AA406" s="48">
        <v>0.66918793182192815</v>
      </c>
      <c r="AB406" s="48">
        <f t="shared" si="33"/>
        <v>0.76479658798979377</v>
      </c>
      <c r="AC406" s="48">
        <f t="shared" si="34"/>
        <v>0.77115384615384364</v>
      </c>
    </row>
    <row r="407" spans="1:29" x14ac:dyDescent="0.3">
      <c r="A407">
        <v>0.83367412335581526</v>
      </c>
      <c r="B407" s="48">
        <f t="shared" si="30"/>
        <v>0.36382538472686082</v>
      </c>
      <c r="C407">
        <v>0.2750938444166387</v>
      </c>
      <c r="D407" s="48">
        <f t="shared" si="31"/>
        <v>0.51625719484191612</v>
      </c>
      <c r="E407">
        <v>0</v>
      </c>
      <c r="F407" s="48">
        <f t="shared" si="32"/>
        <v>0.51625719484191612</v>
      </c>
      <c r="AA407" s="48">
        <v>0.67826577579300751</v>
      </c>
      <c r="AB407" s="48">
        <f t="shared" si="33"/>
        <v>0.76892077637984735</v>
      </c>
      <c r="AC407" s="48">
        <f t="shared" si="34"/>
        <v>0.77307692307692055</v>
      </c>
    </row>
    <row r="408" spans="1:29" x14ac:dyDescent="0.3">
      <c r="A408">
        <v>0.8052919095431379</v>
      </c>
      <c r="B408" s="48">
        <f t="shared" si="30"/>
        <v>0.43310089348806774</v>
      </c>
      <c r="C408">
        <v>0.87655262916959131</v>
      </c>
      <c r="D408" s="48">
        <f t="shared" si="31"/>
        <v>5.2703412693927962E-2</v>
      </c>
      <c r="E408">
        <v>0</v>
      </c>
      <c r="F408" s="48">
        <f t="shared" si="32"/>
        <v>5.2703412693927962E-2</v>
      </c>
      <c r="AA408" s="48">
        <v>0.68391232558664983</v>
      </c>
      <c r="AB408" s="48">
        <f t="shared" si="33"/>
        <v>0.77144190834532345</v>
      </c>
      <c r="AC408" s="48">
        <f t="shared" si="34"/>
        <v>0.77499999999999747</v>
      </c>
    </row>
    <row r="409" spans="1:29" x14ac:dyDescent="0.3">
      <c r="A409">
        <v>0.52781762138737143</v>
      </c>
      <c r="B409" s="48">
        <f t="shared" si="30"/>
        <v>1.2780089379682296</v>
      </c>
      <c r="C409">
        <v>0.19019135105441451</v>
      </c>
      <c r="D409" s="48">
        <f t="shared" si="31"/>
        <v>0.66388984112191984</v>
      </c>
      <c r="E409">
        <v>0</v>
      </c>
      <c r="F409" s="48">
        <f t="shared" si="32"/>
        <v>0.66388984112191984</v>
      </c>
      <c r="AA409" s="48">
        <v>0.69200538894514052</v>
      </c>
      <c r="AB409" s="48">
        <f t="shared" si="33"/>
        <v>0.77499740812683116</v>
      </c>
      <c r="AC409" s="48">
        <f t="shared" si="34"/>
        <v>0.77692307692307438</v>
      </c>
    </row>
    <row r="410" spans="1:29" x14ac:dyDescent="0.3">
      <c r="A410">
        <v>0.29905087435529648</v>
      </c>
      <c r="B410" s="48">
        <f t="shared" si="30"/>
        <v>2.414283143439131</v>
      </c>
      <c r="C410">
        <v>0.99426252021851258</v>
      </c>
      <c r="D410" s="48">
        <f t="shared" si="31"/>
        <v>2.301600939004307E-3</v>
      </c>
      <c r="E410">
        <v>1</v>
      </c>
      <c r="F410" s="48">
        <f t="shared" si="32"/>
        <v>2.414283143439131</v>
      </c>
      <c r="AA410" s="48">
        <v>0.70988939531266138</v>
      </c>
      <c r="AB410" s="48">
        <f t="shared" si="33"/>
        <v>0.78261830879996208</v>
      </c>
      <c r="AC410" s="48">
        <f t="shared" si="34"/>
        <v>0.7788461538461513</v>
      </c>
    </row>
    <row r="411" spans="1:29" x14ac:dyDescent="0.3">
      <c r="A411">
        <v>0.11551255836664938</v>
      </c>
      <c r="B411" s="48">
        <f t="shared" si="30"/>
        <v>4.3167520489676692</v>
      </c>
      <c r="C411">
        <v>0.54963835566270947</v>
      </c>
      <c r="D411" s="48">
        <f t="shared" si="31"/>
        <v>0.23939790087415283</v>
      </c>
      <c r="E411">
        <v>0</v>
      </c>
      <c r="F411" s="48">
        <f t="shared" si="32"/>
        <v>0.23939790087415283</v>
      </c>
      <c r="AA411" s="48">
        <v>0.71554576222866495</v>
      </c>
      <c r="AB411" s="48">
        <f t="shared" si="33"/>
        <v>0.78496274455974235</v>
      </c>
      <c r="AC411" s="48">
        <f t="shared" si="34"/>
        <v>0.78076923076922822</v>
      </c>
    </row>
    <row r="412" spans="1:29" x14ac:dyDescent="0.3">
      <c r="A412">
        <v>0.93517868587298192</v>
      </c>
      <c r="B412" s="48">
        <f t="shared" si="30"/>
        <v>0.13403532013338726</v>
      </c>
      <c r="C412">
        <v>0.87307351908932773</v>
      </c>
      <c r="D412" s="48">
        <f t="shared" si="31"/>
        <v>5.429420495285725E-2</v>
      </c>
      <c r="E412">
        <v>0</v>
      </c>
      <c r="F412" s="48">
        <f t="shared" si="32"/>
        <v>5.429420495285725E-2</v>
      </c>
      <c r="AA412" s="48">
        <v>0.72224756679353586</v>
      </c>
      <c r="AB412" s="48">
        <f t="shared" si="33"/>
        <v>0.78770050460161656</v>
      </c>
      <c r="AC412" s="48">
        <f t="shared" si="34"/>
        <v>0.78269230769230513</v>
      </c>
    </row>
    <row r="413" spans="1:29" x14ac:dyDescent="0.3">
      <c r="A413">
        <v>0.19000823999755853</v>
      </c>
      <c r="B413" s="48">
        <f t="shared" si="30"/>
        <v>3.3213756787076605</v>
      </c>
      <c r="C413">
        <v>0.7576830347605823</v>
      </c>
      <c r="D413" s="48">
        <f t="shared" si="31"/>
        <v>0.11099605629579105</v>
      </c>
      <c r="E413">
        <v>0</v>
      </c>
      <c r="F413" s="48">
        <f t="shared" si="32"/>
        <v>0.11099605629579105</v>
      </c>
      <c r="AA413" s="48">
        <v>0.72299092326095937</v>
      </c>
      <c r="AB413" s="48">
        <f t="shared" si="33"/>
        <v>0.78800153049342947</v>
      </c>
      <c r="AC413" s="48">
        <f t="shared" si="34"/>
        <v>0.78461538461538205</v>
      </c>
    </row>
    <row r="414" spans="1:29" x14ac:dyDescent="0.3">
      <c r="A414">
        <v>0.22116763817255164</v>
      </c>
      <c r="B414" s="48">
        <f t="shared" si="30"/>
        <v>3.0176686424922052</v>
      </c>
      <c r="C414">
        <v>0.5680104983672597</v>
      </c>
      <c r="D414" s="48">
        <f t="shared" si="31"/>
        <v>0.2262461509563379</v>
      </c>
      <c r="E414">
        <v>0</v>
      </c>
      <c r="F414" s="48">
        <f t="shared" si="32"/>
        <v>0.2262461509563379</v>
      </c>
      <c r="AA414" s="48">
        <v>0.72488420241916618</v>
      </c>
      <c r="AB414" s="48">
        <f t="shared" si="33"/>
        <v>0.78876585735180749</v>
      </c>
      <c r="AC414" s="48">
        <f t="shared" si="34"/>
        <v>0.78653846153845897</v>
      </c>
    </row>
    <row r="415" spans="1:29" x14ac:dyDescent="0.3">
      <c r="A415">
        <v>0.42960905789361248</v>
      </c>
      <c r="B415" s="48">
        <f t="shared" si="30"/>
        <v>1.689759303054837</v>
      </c>
      <c r="C415">
        <v>0.15817743461409345</v>
      </c>
      <c r="D415" s="48">
        <f t="shared" si="31"/>
        <v>0.737615148866271</v>
      </c>
      <c r="E415">
        <v>0</v>
      </c>
      <c r="F415" s="48">
        <f t="shared" si="32"/>
        <v>0.737615148866271</v>
      </c>
      <c r="AA415" s="48">
        <v>0.72665347337535391</v>
      </c>
      <c r="AB415" s="48">
        <f t="shared" si="33"/>
        <v>0.78947706128790218</v>
      </c>
      <c r="AC415" s="48">
        <f t="shared" si="34"/>
        <v>0.78846153846153588</v>
      </c>
    </row>
    <row r="416" spans="1:29" x14ac:dyDescent="0.3">
      <c r="A416">
        <v>0.33152256843775751</v>
      </c>
      <c r="B416" s="48">
        <f t="shared" si="30"/>
        <v>2.2081187838432661</v>
      </c>
      <c r="C416">
        <v>0.58336130863368629</v>
      </c>
      <c r="D416" s="48">
        <f t="shared" si="31"/>
        <v>0.21557941768994832</v>
      </c>
      <c r="E416">
        <v>0</v>
      </c>
      <c r="F416" s="48">
        <f t="shared" si="32"/>
        <v>0.21557941768994832</v>
      </c>
      <c r="AA416" s="48">
        <v>0.72770610556177628</v>
      </c>
      <c r="AB416" s="48">
        <f t="shared" si="33"/>
        <v>0.78989879651846018</v>
      </c>
      <c r="AC416" s="48">
        <f t="shared" si="34"/>
        <v>0.7903846153846128</v>
      </c>
    </row>
    <row r="417" spans="1:29" x14ac:dyDescent="0.3">
      <c r="A417">
        <v>0.24488052003540148</v>
      </c>
      <c r="B417" s="48">
        <f t="shared" si="30"/>
        <v>2.8139697214272248</v>
      </c>
      <c r="C417">
        <v>0.44291512802514726</v>
      </c>
      <c r="D417" s="48">
        <f t="shared" si="31"/>
        <v>0.3257508447540084</v>
      </c>
      <c r="E417">
        <v>0</v>
      </c>
      <c r="F417" s="48">
        <f t="shared" si="32"/>
        <v>0.3257508447540084</v>
      </c>
      <c r="AA417" s="48">
        <v>0.7280827179613143</v>
      </c>
      <c r="AB417" s="48">
        <f t="shared" si="33"/>
        <v>0.7900494330671628</v>
      </c>
      <c r="AC417" s="48">
        <f t="shared" si="34"/>
        <v>0.79230769230768971</v>
      </c>
    </row>
    <row r="418" spans="1:29" x14ac:dyDescent="0.3">
      <c r="A418">
        <v>0.54536576433606987</v>
      </c>
      <c r="B418" s="48">
        <f t="shared" si="30"/>
        <v>1.2125971644038203</v>
      </c>
      <c r="C418">
        <v>0.79241309854426711</v>
      </c>
      <c r="D418" s="48">
        <f t="shared" si="31"/>
        <v>9.3068973630785812E-2</v>
      </c>
      <c r="E418">
        <v>0</v>
      </c>
      <c r="F418" s="48">
        <f t="shared" si="32"/>
        <v>9.3068973630785812E-2</v>
      </c>
      <c r="AA418" s="48">
        <v>0.72865886502709742</v>
      </c>
      <c r="AB418" s="48">
        <f t="shared" si="33"/>
        <v>0.79027962190420709</v>
      </c>
      <c r="AC418" s="48">
        <f t="shared" si="34"/>
        <v>0.79423076923076663</v>
      </c>
    </row>
    <row r="419" spans="1:29" x14ac:dyDescent="0.3">
      <c r="A419">
        <v>0.32847071749015777</v>
      </c>
      <c r="B419" s="48">
        <f t="shared" si="30"/>
        <v>2.2266151701821713</v>
      </c>
      <c r="C419">
        <v>0.45890682699056978</v>
      </c>
      <c r="D419" s="48">
        <f t="shared" si="31"/>
        <v>0.31156323233322547</v>
      </c>
      <c r="E419">
        <v>0</v>
      </c>
      <c r="F419" s="48">
        <f t="shared" si="32"/>
        <v>0.31156323233322547</v>
      </c>
      <c r="AA419" s="48">
        <v>0.7288370082093476</v>
      </c>
      <c r="AB419" s="48">
        <f t="shared" si="33"/>
        <v>0.79035073281514723</v>
      </c>
      <c r="AC419" s="48">
        <f t="shared" si="34"/>
        <v>0.79615384615384355</v>
      </c>
    </row>
    <row r="420" spans="1:29" x14ac:dyDescent="0.3">
      <c r="A420">
        <v>6.988738670003357E-3</v>
      </c>
      <c r="B420" s="48">
        <f t="shared" si="30"/>
        <v>9.9269103736022881</v>
      </c>
      <c r="C420">
        <v>0.31614123966185492</v>
      </c>
      <c r="D420" s="48">
        <f t="shared" si="31"/>
        <v>0.46062648171891274</v>
      </c>
      <c r="E420">
        <v>0</v>
      </c>
      <c r="F420" s="48">
        <f t="shared" si="32"/>
        <v>0.46062648171891274</v>
      </c>
      <c r="AA420" s="48">
        <v>0.73377487359327032</v>
      </c>
      <c r="AB420" s="48">
        <f t="shared" si="33"/>
        <v>0.79231005523241949</v>
      </c>
      <c r="AC420" s="48">
        <f t="shared" si="34"/>
        <v>0.79807692307692046</v>
      </c>
    </row>
    <row r="421" spans="1:29" x14ac:dyDescent="0.3">
      <c r="A421">
        <v>0.14328440198980683</v>
      </c>
      <c r="B421" s="48">
        <f t="shared" si="30"/>
        <v>3.8858475974260411</v>
      </c>
      <c r="C421">
        <v>0.66988128299813832</v>
      </c>
      <c r="D421" s="48">
        <f t="shared" si="31"/>
        <v>0.16026190874082663</v>
      </c>
      <c r="E421">
        <v>0</v>
      </c>
      <c r="F421" s="48">
        <f t="shared" si="32"/>
        <v>0.16026190874082663</v>
      </c>
      <c r="AA421" s="48">
        <v>0.73561360504407691</v>
      </c>
      <c r="AB421" s="48">
        <f t="shared" si="33"/>
        <v>0.7930338846759506</v>
      </c>
      <c r="AC421" s="48">
        <f t="shared" si="34"/>
        <v>0.79999999999999738</v>
      </c>
    </row>
    <row r="422" spans="1:29" x14ac:dyDescent="0.3">
      <c r="A422">
        <v>0.95281838435010835</v>
      </c>
      <c r="B422" s="48">
        <f t="shared" si="30"/>
        <v>9.6661932098829562E-2</v>
      </c>
      <c r="C422">
        <v>0.84554582354197816</v>
      </c>
      <c r="D422" s="48">
        <f t="shared" si="31"/>
        <v>6.7109166055023844E-2</v>
      </c>
      <c r="E422">
        <v>0</v>
      </c>
      <c r="F422" s="48">
        <f t="shared" si="32"/>
        <v>6.7109166055023844E-2</v>
      </c>
      <c r="AA422" s="48">
        <v>0.737615148866271</v>
      </c>
      <c r="AB422" s="48">
        <f t="shared" si="33"/>
        <v>0.79381827209510181</v>
      </c>
      <c r="AC422" s="48">
        <f t="shared" si="34"/>
        <v>0.8019230769230743</v>
      </c>
    </row>
    <row r="423" spans="1:29" x14ac:dyDescent="0.3">
      <c r="A423">
        <v>0.16745506149479658</v>
      </c>
      <c r="B423" s="48">
        <f t="shared" si="30"/>
        <v>3.574080506592817</v>
      </c>
      <c r="C423">
        <v>6.8300424207281718E-2</v>
      </c>
      <c r="D423" s="48">
        <f t="shared" si="31"/>
        <v>1.0735357205934053</v>
      </c>
      <c r="E423">
        <v>0</v>
      </c>
      <c r="F423" s="48">
        <f t="shared" si="32"/>
        <v>1.0735357205934053</v>
      </c>
      <c r="AA423" s="48">
        <v>0.73784674204074208</v>
      </c>
      <c r="AB423" s="48">
        <f t="shared" si="33"/>
        <v>0.79390879441867745</v>
      </c>
      <c r="AC423" s="48">
        <f t="shared" si="34"/>
        <v>0.80384615384615121</v>
      </c>
    </row>
    <row r="424" spans="1:29" x14ac:dyDescent="0.3">
      <c r="A424">
        <v>0.19876705221716973</v>
      </c>
      <c r="B424" s="48">
        <f t="shared" si="30"/>
        <v>3.2312434636179646</v>
      </c>
      <c r="C424">
        <v>0.26920377208777124</v>
      </c>
      <c r="D424" s="48">
        <f t="shared" si="31"/>
        <v>0.52491466763864669</v>
      </c>
      <c r="E424">
        <v>1</v>
      </c>
      <c r="F424" s="48">
        <f t="shared" si="32"/>
        <v>3.2312434636179646</v>
      </c>
      <c r="AA424" s="48">
        <v>0.74020252714927492</v>
      </c>
      <c r="AB424" s="48">
        <f t="shared" si="33"/>
        <v>0.79482681231024199</v>
      </c>
      <c r="AC424" s="48">
        <f t="shared" si="34"/>
        <v>0.80576923076922813</v>
      </c>
    </row>
    <row r="425" spans="1:29" x14ac:dyDescent="0.3">
      <c r="A425">
        <v>0.76384777367473378</v>
      </c>
      <c r="B425" s="48">
        <f t="shared" si="30"/>
        <v>0.53877351757039915</v>
      </c>
      <c r="C425">
        <v>0.20300912503433333</v>
      </c>
      <c r="D425" s="48">
        <f t="shared" si="31"/>
        <v>0.63780174001702616</v>
      </c>
      <c r="E425">
        <v>0</v>
      </c>
      <c r="F425" s="48">
        <f t="shared" si="32"/>
        <v>0.63780174001702616</v>
      </c>
      <c r="AA425" s="48">
        <v>0.74485763232432611</v>
      </c>
      <c r="AB425" s="48">
        <f t="shared" si="33"/>
        <v>0.79662603298918933</v>
      </c>
      <c r="AC425" s="48">
        <f t="shared" si="34"/>
        <v>0.80769230769230504</v>
      </c>
    </row>
    <row r="426" spans="1:29" x14ac:dyDescent="0.3">
      <c r="A426">
        <v>0.53657643360698259</v>
      </c>
      <c r="B426" s="48">
        <f t="shared" si="30"/>
        <v>1.2450925198885201</v>
      </c>
      <c r="C426">
        <v>0.86010315256202885</v>
      </c>
      <c r="D426" s="48">
        <f t="shared" si="31"/>
        <v>6.0281180835128935E-2</v>
      </c>
      <c r="E426">
        <v>0</v>
      </c>
      <c r="F426" s="48">
        <f t="shared" si="32"/>
        <v>6.0281180835128935E-2</v>
      </c>
      <c r="AA426" s="48">
        <v>0.74595934460844215</v>
      </c>
      <c r="AB426" s="48">
        <f t="shared" si="33"/>
        <v>0.79704899089212988</v>
      </c>
      <c r="AC426" s="48">
        <f t="shared" si="34"/>
        <v>0.80961538461538196</v>
      </c>
    </row>
    <row r="427" spans="1:29" x14ac:dyDescent="0.3">
      <c r="A427">
        <v>0.98028504287850582</v>
      </c>
      <c r="B427" s="48">
        <f t="shared" si="30"/>
        <v>3.9823779058008289E-2</v>
      </c>
      <c r="C427">
        <v>0.80968657490768148</v>
      </c>
      <c r="D427" s="48">
        <f t="shared" si="31"/>
        <v>8.444322030257348E-2</v>
      </c>
      <c r="E427">
        <v>0</v>
      </c>
      <c r="F427" s="48">
        <f t="shared" si="32"/>
        <v>8.444322030257348E-2</v>
      </c>
      <c r="AA427" s="48">
        <v>0.74635354982414603</v>
      </c>
      <c r="AB427" s="48">
        <f t="shared" si="33"/>
        <v>0.79720006554889233</v>
      </c>
      <c r="AC427" s="48">
        <f t="shared" si="34"/>
        <v>0.81153846153845888</v>
      </c>
    </row>
    <row r="428" spans="1:29" x14ac:dyDescent="0.3">
      <c r="A428">
        <v>0.36689352092043825</v>
      </c>
      <c r="B428" s="48">
        <f t="shared" si="30"/>
        <v>2.0053672135125531</v>
      </c>
      <c r="C428">
        <v>0.80932035279396952</v>
      </c>
      <c r="D428" s="48">
        <f t="shared" si="31"/>
        <v>8.4624181662870085E-2</v>
      </c>
      <c r="E428">
        <v>0</v>
      </c>
      <c r="F428" s="48">
        <f t="shared" si="32"/>
        <v>8.4624181662870085E-2</v>
      </c>
      <c r="AA428" s="48">
        <v>0.75391822237454742</v>
      </c>
      <c r="AB428" s="48">
        <f t="shared" si="33"/>
        <v>0.80007233526247068</v>
      </c>
      <c r="AC428" s="48">
        <f t="shared" si="34"/>
        <v>0.81346153846153579</v>
      </c>
    </row>
    <row r="429" spans="1:29" x14ac:dyDescent="0.3">
      <c r="A429">
        <v>0.54347361674855799</v>
      </c>
      <c r="B429" s="48">
        <f t="shared" si="30"/>
        <v>1.2195482336801158</v>
      </c>
      <c r="C429">
        <v>0.9328592791528062</v>
      </c>
      <c r="D429" s="48">
        <f t="shared" si="31"/>
        <v>2.7800366285195534E-2</v>
      </c>
      <c r="E429">
        <v>1</v>
      </c>
      <c r="F429" s="48">
        <f t="shared" si="32"/>
        <v>1.2195482336801158</v>
      </c>
      <c r="AA429" s="48">
        <v>0.75925918782672708</v>
      </c>
      <c r="AB429" s="48">
        <f t="shared" si="33"/>
        <v>0.80206991917992787</v>
      </c>
      <c r="AC429" s="48">
        <f t="shared" si="34"/>
        <v>0.81538461538461271</v>
      </c>
    </row>
    <row r="430" spans="1:29" x14ac:dyDescent="0.3">
      <c r="A430">
        <v>3.5187841425824762E-2</v>
      </c>
      <c r="B430" s="48">
        <f t="shared" si="30"/>
        <v>6.6941093401726501</v>
      </c>
      <c r="C430">
        <v>0.69240394299142427</v>
      </c>
      <c r="D430" s="48">
        <f t="shared" si="31"/>
        <v>0.14703430440941195</v>
      </c>
      <c r="E430">
        <v>1</v>
      </c>
      <c r="F430" s="48">
        <f t="shared" si="32"/>
        <v>6.6941093401726501</v>
      </c>
      <c r="AA430" s="48">
        <v>0.76259778448045823</v>
      </c>
      <c r="AB430" s="48">
        <f t="shared" si="33"/>
        <v>0.80330600172974953</v>
      </c>
      <c r="AC430" s="48">
        <f t="shared" si="34"/>
        <v>0.81730769230768963</v>
      </c>
    </row>
    <row r="431" spans="1:29" x14ac:dyDescent="0.3">
      <c r="A431">
        <v>0.90337839899899286</v>
      </c>
      <c r="B431" s="48">
        <f t="shared" si="30"/>
        <v>0.20322753366021512</v>
      </c>
      <c r="C431">
        <v>3.0365916928617207E-2</v>
      </c>
      <c r="D431" s="48">
        <f t="shared" si="31"/>
        <v>1.3977737812787165</v>
      </c>
      <c r="E431">
        <v>0</v>
      </c>
      <c r="F431" s="48">
        <f t="shared" si="32"/>
        <v>1.3977737812787165</v>
      </c>
      <c r="AA431" s="48">
        <v>0.7704949533826434</v>
      </c>
      <c r="AB431" s="48">
        <f t="shared" si="33"/>
        <v>0.80619181501994308</v>
      </c>
      <c r="AC431" s="48">
        <f t="shared" si="34"/>
        <v>0.81923076923076654</v>
      </c>
    </row>
    <row r="432" spans="1:29" x14ac:dyDescent="0.3">
      <c r="A432">
        <v>0.54576250495925782</v>
      </c>
      <c r="B432" s="48">
        <f t="shared" si="30"/>
        <v>1.2111427409346951</v>
      </c>
      <c r="C432">
        <v>0.64461195715201269</v>
      </c>
      <c r="D432" s="48">
        <f t="shared" si="31"/>
        <v>0.17564270401958565</v>
      </c>
      <c r="E432">
        <v>0</v>
      </c>
      <c r="F432" s="48">
        <f t="shared" si="32"/>
        <v>0.17564270401958565</v>
      </c>
      <c r="AA432" s="48">
        <v>0.77175373969370931</v>
      </c>
      <c r="AB432" s="48">
        <f t="shared" si="33"/>
        <v>0.80664691539997091</v>
      </c>
      <c r="AC432" s="48">
        <f t="shared" si="34"/>
        <v>0.82115384615384346</v>
      </c>
    </row>
    <row r="433" spans="1:29" x14ac:dyDescent="0.3">
      <c r="A433">
        <v>0.54737998596148563</v>
      </c>
      <c r="B433" s="48">
        <f t="shared" si="30"/>
        <v>1.2052240900868856</v>
      </c>
      <c r="C433">
        <v>0.98339793084505756</v>
      </c>
      <c r="D433" s="48">
        <f t="shared" si="31"/>
        <v>6.6965712356908636E-3</v>
      </c>
      <c r="E433">
        <v>0</v>
      </c>
      <c r="F433" s="48">
        <f t="shared" si="32"/>
        <v>6.6965712356908636E-3</v>
      </c>
      <c r="AA433" s="48">
        <v>0.77394506417965436</v>
      </c>
      <c r="AB433" s="48">
        <f t="shared" si="33"/>
        <v>0.80743598677595441</v>
      </c>
      <c r="AC433" s="48">
        <f t="shared" si="34"/>
        <v>0.82307692307692037</v>
      </c>
    </row>
    <row r="434" spans="1:29" x14ac:dyDescent="0.3">
      <c r="A434">
        <v>0.24781029694509721</v>
      </c>
      <c r="B434" s="48">
        <f t="shared" si="30"/>
        <v>2.7901835143993203</v>
      </c>
      <c r="C434">
        <v>0.72490615558336136</v>
      </c>
      <c r="D434" s="48">
        <f t="shared" si="31"/>
        <v>0.12868522923211617</v>
      </c>
      <c r="E434">
        <v>0</v>
      </c>
      <c r="F434" s="48">
        <f t="shared" si="32"/>
        <v>0.12868522923211617</v>
      </c>
      <c r="AA434" s="48">
        <v>0.77453709304341234</v>
      </c>
      <c r="AB434" s="48">
        <f t="shared" si="33"/>
        <v>0.80764847936955197</v>
      </c>
      <c r="AC434" s="48">
        <f t="shared" si="34"/>
        <v>0.82499999999999729</v>
      </c>
    </row>
    <row r="435" spans="1:29" x14ac:dyDescent="0.3">
      <c r="A435">
        <v>5.5482650227362894E-2</v>
      </c>
      <c r="B435" s="48">
        <f t="shared" si="30"/>
        <v>5.7833698312359196</v>
      </c>
      <c r="C435">
        <v>0.82000183111056857</v>
      </c>
      <c r="D435" s="48">
        <f t="shared" si="31"/>
        <v>7.9379482265865026E-2</v>
      </c>
      <c r="E435">
        <v>0</v>
      </c>
      <c r="F435" s="48">
        <f t="shared" si="32"/>
        <v>7.9379482265865026E-2</v>
      </c>
      <c r="AA435" s="48">
        <v>0.77589360133796814</v>
      </c>
      <c r="AB435" s="48">
        <f t="shared" si="33"/>
        <v>0.80813425735730315</v>
      </c>
      <c r="AC435" s="48">
        <f t="shared" si="34"/>
        <v>0.82692307692307421</v>
      </c>
    </row>
    <row r="436" spans="1:29" x14ac:dyDescent="0.3">
      <c r="A436">
        <v>0.33066805017242956</v>
      </c>
      <c r="B436" s="48">
        <f t="shared" si="30"/>
        <v>2.2132805527698491</v>
      </c>
      <c r="C436">
        <v>0.29606006042664879</v>
      </c>
      <c r="D436" s="48">
        <f t="shared" si="31"/>
        <v>0.48687717535764008</v>
      </c>
      <c r="E436">
        <v>1</v>
      </c>
      <c r="F436" s="48">
        <f t="shared" si="32"/>
        <v>2.2132805527698491</v>
      </c>
      <c r="AA436" s="48">
        <v>0.78033429596443904</v>
      </c>
      <c r="AB436" s="48">
        <f t="shared" si="33"/>
        <v>0.80971381802946674</v>
      </c>
      <c r="AC436" s="48">
        <f t="shared" si="34"/>
        <v>0.82884615384615112</v>
      </c>
    </row>
    <row r="437" spans="1:29" x14ac:dyDescent="0.3">
      <c r="A437">
        <v>0.63460188604388557</v>
      </c>
      <c r="B437" s="48">
        <f t="shared" si="30"/>
        <v>0.90951485563493684</v>
      </c>
      <c r="C437">
        <v>0.92318491164891503</v>
      </c>
      <c r="D437" s="48">
        <f t="shared" si="31"/>
        <v>3.1970290758558562E-2</v>
      </c>
      <c r="E437">
        <v>0</v>
      </c>
      <c r="F437" s="48">
        <f t="shared" si="32"/>
        <v>3.1970290758558562E-2</v>
      </c>
      <c r="AA437" s="48">
        <v>0.78128002450816225</v>
      </c>
      <c r="AB437" s="48">
        <f t="shared" si="33"/>
        <v>0.81004811072369942</v>
      </c>
      <c r="AC437" s="48">
        <f t="shared" si="34"/>
        <v>0.83076923076922804</v>
      </c>
    </row>
    <row r="438" spans="1:29" x14ac:dyDescent="0.3">
      <c r="A438">
        <v>0.16214484084597308</v>
      </c>
      <c r="B438" s="48">
        <f t="shared" si="30"/>
        <v>3.6385305278088813</v>
      </c>
      <c r="C438">
        <v>0.35789056062501906</v>
      </c>
      <c r="D438" s="48">
        <f t="shared" si="31"/>
        <v>0.41101121435772781</v>
      </c>
      <c r="E438">
        <v>0</v>
      </c>
      <c r="F438" s="48">
        <f t="shared" si="32"/>
        <v>0.41101121435772781</v>
      </c>
      <c r="AA438" s="48">
        <v>0.78508545861525703</v>
      </c>
      <c r="AB438" s="48">
        <f t="shared" si="33"/>
        <v>0.81138582978965967</v>
      </c>
      <c r="AC438" s="48">
        <f t="shared" si="34"/>
        <v>0.83269230769230496</v>
      </c>
    </row>
    <row r="439" spans="1:29" x14ac:dyDescent="0.3">
      <c r="A439">
        <v>0.27863399151585438</v>
      </c>
      <c r="B439" s="48">
        <f t="shared" si="30"/>
        <v>2.5557124335327392</v>
      </c>
      <c r="C439">
        <v>0.15970336008789332</v>
      </c>
      <c r="D439" s="48">
        <f t="shared" si="31"/>
        <v>0.73377487359327032</v>
      </c>
      <c r="E439">
        <v>0</v>
      </c>
      <c r="F439" s="48">
        <f t="shared" si="32"/>
        <v>0.73377487359327032</v>
      </c>
      <c r="AA439" s="48">
        <v>0.80485796101659413</v>
      </c>
      <c r="AB439" s="48">
        <f t="shared" si="33"/>
        <v>0.81814910860874612</v>
      </c>
      <c r="AC439" s="48">
        <f t="shared" si="34"/>
        <v>0.83461538461538187</v>
      </c>
    </row>
    <row r="440" spans="1:29" x14ac:dyDescent="0.3">
      <c r="A440">
        <v>0.28034302804651023</v>
      </c>
      <c r="B440" s="48">
        <f t="shared" si="30"/>
        <v>2.54348265093929</v>
      </c>
      <c r="C440">
        <v>0.77373577074495681</v>
      </c>
      <c r="D440" s="48">
        <f t="shared" si="31"/>
        <v>0.10260993805711675</v>
      </c>
      <c r="E440">
        <v>0</v>
      </c>
      <c r="F440" s="48">
        <f t="shared" si="32"/>
        <v>0.10260993805711675</v>
      </c>
      <c r="AA440" s="48">
        <v>0.80613825474792922</v>
      </c>
      <c r="AB440" s="48">
        <f t="shared" si="33"/>
        <v>0.81857642769428007</v>
      </c>
      <c r="AC440" s="48">
        <f t="shared" si="34"/>
        <v>0.83653846153845879</v>
      </c>
    </row>
    <row r="441" spans="1:29" x14ac:dyDescent="0.3">
      <c r="A441">
        <v>0.37568285164952542</v>
      </c>
      <c r="B441" s="48">
        <f t="shared" si="30"/>
        <v>1.9580199423537694</v>
      </c>
      <c r="C441">
        <v>0.36112552262947478</v>
      </c>
      <c r="D441" s="48">
        <f t="shared" si="31"/>
        <v>0.40741186918833006</v>
      </c>
      <c r="E441">
        <v>0</v>
      </c>
      <c r="F441" s="48">
        <f t="shared" si="32"/>
        <v>0.40741186918833006</v>
      </c>
      <c r="AA441" s="48">
        <v>0.81381390351509775</v>
      </c>
      <c r="AB441" s="48">
        <f t="shared" si="33"/>
        <v>0.82111187019992715</v>
      </c>
      <c r="AC441" s="48">
        <f t="shared" si="34"/>
        <v>0.8384615384615357</v>
      </c>
    </row>
    <row r="442" spans="1:29" x14ac:dyDescent="0.3">
      <c r="A442">
        <v>0.82683797723319197</v>
      </c>
      <c r="B442" s="48">
        <f t="shared" si="30"/>
        <v>0.38029303887295074</v>
      </c>
      <c r="C442">
        <v>0.34714804528946808</v>
      </c>
      <c r="D442" s="48">
        <f t="shared" si="31"/>
        <v>0.42320157861449309</v>
      </c>
      <c r="E442">
        <v>0</v>
      </c>
      <c r="F442" s="48">
        <f t="shared" si="32"/>
        <v>0.42320157861449309</v>
      </c>
      <c r="AA442" s="48">
        <v>0.82402722431716369</v>
      </c>
      <c r="AB442" s="48">
        <f t="shared" si="33"/>
        <v>0.82441640758915813</v>
      </c>
      <c r="AC442" s="48">
        <f t="shared" si="34"/>
        <v>0.84038461538461262</v>
      </c>
    </row>
    <row r="443" spans="1:29" x14ac:dyDescent="0.3">
      <c r="A443">
        <v>0.64625995666371649</v>
      </c>
      <c r="B443" s="48">
        <f t="shared" si="30"/>
        <v>0.87310689289689347</v>
      </c>
      <c r="C443">
        <v>0.53474532303842282</v>
      </c>
      <c r="D443" s="48">
        <f t="shared" si="31"/>
        <v>0.25038587085162989</v>
      </c>
      <c r="E443">
        <v>0</v>
      </c>
      <c r="F443" s="48">
        <f t="shared" si="32"/>
        <v>0.25038587085162989</v>
      </c>
      <c r="AA443" s="48">
        <v>0.83156914462261555</v>
      </c>
      <c r="AB443" s="48">
        <f t="shared" si="33"/>
        <v>0.82680696890528949</v>
      </c>
      <c r="AC443" s="48">
        <f t="shared" si="34"/>
        <v>0.84230769230768954</v>
      </c>
    </row>
    <row r="444" spans="1:29" x14ac:dyDescent="0.3">
      <c r="A444">
        <v>1.651051362651448E-2</v>
      </c>
      <c r="B444" s="48">
        <f t="shared" si="30"/>
        <v>8.207515823017804</v>
      </c>
      <c r="C444">
        <v>0.86458937345500042</v>
      </c>
      <c r="D444" s="48">
        <f t="shared" si="31"/>
        <v>5.8200239012328667E-2</v>
      </c>
      <c r="E444">
        <v>0</v>
      </c>
      <c r="F444" s="48">
        <f t="shared" si="32"/>
        <v>5.8200239012328667E-2</v>
      </c>
      <c r="AA444" s="48">
        <v>0.85189129282021414</v>
      </c>
      <c r="AB444" s="48">
        <f t="shared" si="33"/>
        <v>0.83304500328050846</v>
      </c>
      <c r="AC444" s="48">
        <f t="shared" si="34"/>
        <v>0.84423076923076645</v>
      </c>
    </row>
    <row r="445" spans="1:29" x14ac:dyDescent="0.3">
      <c r="A445">
        <v>0.87853633228553119</v>
      </c>
      <c r="B445" s="48">
        <f t="shared" si="30"/>
        <v>0.25899603005373495</v>
      </c>
      <c r="C445">
        <v>0.70839564195684679</v>
      </c>
      <c r="D445" s="48">
        <f t="shared" si="31"/>
        <v>0.13790101001795402</v>
      </c>
      <c r="E445">
        <v>0</v>
      </c>
      <c r="F445" s="48">
        <f t="shared" si="32"/>
        <v>0.13790101001795402</v>
      </c>
      <c r="AA445" s="48">
        <v>0.85467373351287956</v>
      </c>
      <c r="AB445" s="48">
        <f t="shared" si="33"/>
        <v>0.83387656722889103</v>
      </c>
      <c r="AC445" s="48">
        <f t="shared" si="34"/>
        <v>0.84615384615384337</v>
      </c>
    </row>
    <row r="446" spans="1:29" x14ac:dyDescent="0.3">
      <c r="A446">
        <v>0.49876400036622209</v>
      </c>
      <c r="B446" s="48">
        <f t="shared" si="30"/>
        <v>1.391244480524652</v>
      </c>
      <c r="C446">
        <v>0.64323862422559286</v>
      </c>
      <c r="D446" s="48">
        <f t="shared" si="31"/>
        <v>0.17649580512733468</v>
      </c>
      <c r="E446">
        <v>0</v>
      </c>
      <c r="F446" s="48">
        <f t="shared" si="32"/>
        <v>0.17649580512733468</v>
      </c>
      <c r="AA446" s="48">
        <v>0.85643562261619</v>
      </c>
      <c r="AB446" s="48">
        <f t="shared" si="33"/>
        <v>0.83440037895461694</v>
      </c>
      <c r="AC446" s="48">
        <f t="shared" si="34"/>
        <v>0.84807692307692029</v>
      </c>
    </row>
    <row r="447" spans="1:29" x14ac:dyDescent="0.3">
      <c r="A447">
        <v>0.14572588274788659</v>
      </c>
      <c r="B447" s="48">
        <f t="shared" si="30"/>
        <v>3.8520558748811067</v>
      </c>
      <c r="C447">
        <v>4.0955839716788234E-2</v>
      </c>
      <c r="D447" s="48">
        <f t="shared" si="31"/>
        <v>1.2781043491295025</v>
      </c>
      <c r="E447">
        <v>1</v>
      </c>
      <c r="F447" s="48">
        <f t="shared" si="32"/>
        <v>3.8520558748811067</v>
      </c>
      <c r="AA447" s="48">
        <v>0.86845550434796004</v>
      </c>
      <c r="AB447" s="48">
        <f t="shared" si="33"/>
        <v>0.83791779658256493</v>
      </c>
      <c r="AC447" s="48">
        <f t="shared" si="34"/>
        <v>0.8499999999999972</v>
      </c>
    </row>
    <row r="448" spans="1:29" x14ac:dyDescent="0.3">
      <c r="A448">
        <v>0.80230109561449015</v>
      </c>
      <c r="B448" s="48">
        <f t="shared" si="30"/>
        <v>0.44054262126284716</v>
      </c>
      <c r="C448">
        <v>0.93771172215948972</v>
      </c>
      <c r="D448" s="48">
        <f t="shared" si="31"/>
        <v>2.5725083865911429E-2</v>
      </c>
      <c r="E448">
        <v>0</v>
      </c>
      <c r="F448" s="48">
        <f t="shared" si="32"/>
        <v>2.5725083865911429E-2</v>
      </c>
      <c r="AA448" s="48">
        <v>0.88206411032740317</v>
      </c>
      <c r="AB448" s="48">
        <f t="shared" si="33"/>
        <v>0.84178461337710775</v>
      </c>
      <c r="AC448" s="48">
        <f t="shared" si="34"/>
        <v>0.85192307692307412</v>
      </c>
    </row>
    <row r="449" spans="1:29" x14ac:dyDescent="0.3">
      <c r="A449">
        <v>0.17850276192510758</v>
      </c>
      <c r="B449" s="48">
        <f t="shared" si="30"/>
        <v>3.4463024098247161</v>
      </c>
      <c r="C449">
        <v>0.38746299630726033</v>
      </c>
      <c r="D449" s="48">
        <f t="shared" si="31"/>
        <v>0.37925397125965554</v>
      </c>
      <c r="E449">
        <v>0</v>
      </c>
      <c r="F449" s="48">
        <f t="shared" si="32"/>
        <v>0.37925397125965554</v>
      </c>
      <c r="AA449" s="48">
        <v>0.88618269409091044</v>
      </c>
      <c r="AB449" s="48">
        <f t="shared" si="33"/>
        <v>0.84293128908187231</v>
      </c>
      <c r="AC449" s="48">
        <f t="shared" si="34"/>
        <v>0.85384615384615103</v>
      </c>
    </row>
    <row r="450" spans="1:29" x14ac:dyDescent="0.3">
      <c r="A450">
        <v>9.7628711813715019E-2</v>
      </c>
      <c r="B450" s="48">
        <f t="shared" si="30"/>
        <v>4.6531673008117318</v>
      </c>
      <c r="C450">
        <v>0.88940092165898621</v>
      </c>
      <c r="D450" s="48">
        <f t="shared" si="31"/>
        <v>4.6882865854229586E-2</v>
      </c>
      <c r="E450">
        <v>0</v>
      </c>
      <c r="F450" s="48">
        <f t="shared" si="32"/>
        <v>4.6882865854229586E-2</v>
      </c>
      <c r="AA450" s="48">
        <v>0.9009992027630499</v>
      </c>
      <c r="AB450" s="48">
        <f t="shared" si="33"/>
        <v>0.84696812830306245</v>
      </c>
      <c r="AC450" s="48">
        <f t="shared" si="34"/>
        <v>0.85576923076922795</v>
      </c>
    </row>
    <row r="451" spans="1:29" x14ac:dyDescent="0.3">
      <c r="A451">
        <v>0.4405041657765435</v>
      </c>
      <c r="B451" s="48">
        <f t="shared" si="30"/>
        <v>1.6396707534463306</v>
      </c>
      <c r="C451">
        <v>0.51689199499496441</v>
      </c>
      <c r="D451" s="48">
        <f t="shared" si="31"/>
        <v>0.26396853338570503</v>
      </c>
      <c r="E451">
        <v>0</v>
      </c>
      <c r="F451" s="48">
        <f t="shared" si="32"/>
        <v>0.26396853338570503</v>
      </c>
      <c r="AA451" s="48">
        <v>0.90321140458852744</v>
      </c>
      <c r="AB451" s="48">
        <f t="shared" si="33"/>
        <v>0.84755920185014655</v>
      </c>
      <c r="AC451" s="48">
        <f t="shared" si="34"/>
        <v>0.85769230769230487</v>
      </c>
    </row>
    <row r="452" spans="1:29" x14ac:dyDescent="0.3">
      <c r="A452">
        <v>0.880092776268807</v>
      </c>
      <c r="B452" s="48">
        <f t="shared" si="30"/>
        <v>0.25545589897758336</v>
      </c>
      <c r="C452">
        <v>0.67345194860683</v>
      </c>
      <c r="D452" s="48">
        <f t="shared" si="31"/>
        <v>0.15813545258892134</v>
      </c>
      <c r="E452">
        <v>1</v>
      </c>
      <c r="F452" s="48">
        <f t="shared" si="32"/>
        <v>0.25545589897758336</v>
      </c>
      <c r="AA452" s="48">
        <v>0.90496656317469526</v>
      </c>
      <c r="AB452" s="48">
        <f t="shared" si="33"/>
        <v>0.84802603788178188</v>
      </c>
      <c r="AC452" s="48">
        <f t="shared" si="34"/>
        <v>0.85961538461538178</v>
      </c>
    </row>
    <row r="453" spans="1:29" x14ac:dyDescent="0.3">
      <c r="A453">
        <v>0.34958952604754784</v>
      </c>
      <c r="B453" s="48">
        <f t="shared" si="30"/>
        <v>2.1019911909355762</v>
      </c>
      <c r="C453">
        <v>0.26975310525833918</v>
      </c>
      <c r="D453" s="48">
        <f t="shared" si="31"/>
        <v>0.5240992653177744</v>
      </c>
      <c r="E453">
        <v>0</v>
      </c>
      <c r="F453" s="48">
        <f t="shared" si="32"/>
        <v>0.5240992653177744</v>
      </c>
      <c r="AA453" s="48">
        <v>0.93013361629849034</v>
      </c>
      <c r="AB453" s="48">
        <f t="shared" si="33"/>
        <v>0.85451840209074781</v>
      </c>
      <c r="AC453" s="48">
        <f t="shared" si="34"/>
        <v>0.8615384615384587</v>
      </c>
    </row>
    <row r="454" spans="1:29" x14ac:dyDescent="0.3">
      <c r="A454">
        <v>0.49778740806299021</v>
      </c>
      <c r="B454" s="48">
        <f t="shared" ref="B454:B517" si="35">-LN(A454)/B$1</f>
        <v>1.3951643690827069</v>
      </c>
      <c r="C454">
        <v>0.23349711600085452</v>
      </c>
      <c r="D454" s="48">
        <f t="shared" ref="D454:D504" si="36">-LN(C454)/D$1</f>
        <v>0.58183422124941286</v>
      </c>
      <c r="E454">
        <v>0</v>
      </c>
      <c r="F454" s="48">
        <f t="shared" ref="F454:F517" si="37">IF(E454=0,D454,B454)</f>
        <v>0.58183422124941286</v>
      </c>
      <c r="AA454" s="48">
        <v>0.94037923571200255</v>
      </c>
      <c r="AB454" s="48">
        <f t="shared" ref="AB454:AB517" si="38">0.09*(1-EXP(-0.5*$AA454))+0.91*(1-EXP(-$D$1*$AA454))</f>
        <v>0.85705676509499695</v>
      </c>
      <c r="AC454" s="48">
        <f t="shared" si="34"/>
        <v>0.86346153846153562</v>
      </c>
    </row>
    <row r="455" spans="1:29" x14ac:dyDescent="0.3">
      <c r="A455">
        <v>0.11890011291848507</v>
      </c>
      <c r="B455" s="48">
        <f t="shared" si="35"/>
        <v>4.2589430511859163</v>
      </c>
      <c r="C455">
        <v>0.7321390423291726</v>
      </c>
      <c r="D455" s="48">
        <f t="shared" si="36"/>
        <v>0.12471393380865747</v>
      </c>
      <c r="E455">
        <v>0</v>
      </c>
      <c r="F455" s="48">
        <f t="shared" si="37"/>
        <v>0.12471393380865747</v>
      </c>
      <c r="AA455" s="48">
        <v>0.96846895809700129</v>
      </c>
      <c r="AB455" s="48">
        <f t="shared" si="38"/>
        <v>0.86372095761901546</v>
      </c>
      <c r="AC455" s="48">
        <f t="shared" si="34"/>
        <v>0.86538461538461253</v>
      </c>
    </row>
    <row r="456" spans="1:29" x14ac:dyDescent="0.3">
      <c r="A456">
        <v>0.35074922940763575</v>
      </c>
      <c r="B456" s="48">
        <f t="shared" si="35"/>
        <v>2.0953675139732502</v>
      </c>
      <c r="C456">
        <v>0.62273018585772266</v>
      </c>
      <c r="D456" s="48">
        <f t="shared" si="36"/>
        <v>0.18945677700619118</v>
      </c>
      <c r="E456">
        <v>0</v>
      </c>
      <c r="F456" s="48">
        <f t="shared" si="37"/>
        <v>0.18945677700619118</v>
      </c>
      <c r="AA456" s="48">
        <v>0.97404395264068688</v>
      </c>
      <c r="AB456" s="48">
        <f t="shared" si="38"/>
        <v>0.86499399115835929</v>
      </c>
      <c r="AC456" s="48">
        <f t="shared" ref="AC456:AC519" si="39">AC455+1/520</f>
        <v>0.86730769230768945</v>
      </c>
    </row>
    <row r="457" spans="1:29" x14ac:dyDescent="0.3">
      <c r="A457">
        <v>0.99215674306466872</v>
      </c>
      <c r="B457" s="48">
        <f t="shared" si="35"/>
        <v>1.5748354114865706E-2</v>
      </c>
      <c r="C457">
        <v>0.62306588946195873</v>
      </c>
      <c r="D457" s="48">
        <f t="shared" si="36"/>
        <v>0.18924120168434694</v>
      </c>
      <c r="E457">
        <v>0</v>
      </c>
      <c r="F457" s="48">
        <f t="shared" si="37"/>
        <v>0.18924120168434694</v>
      </c>
      <c r="AA457" s="48">
        <v>0.98306477187719099</v>
      </c>
      <c r="AB457" s="48">
        <f t="shared" si="38"/>
        <v>0.86702025682056005</v>
      </c>
      <c r="AC457" s="48">
        <f t="shared" si="39"/>
        <v>0.86923076923076636</v>
      </c>
    </row>
    <row r="458" spans="1:29" x14ac:dyDescent="0.3">
      <c r="A458">
        <v>0.6896267586291086</v>
      </c>
      <c r="B458" s="48">
        <f t="shared" si="35"/>
        <v>0.74320951453803674</v>
      </c>
      <c r="C458">
        <v>0.61104159672841574</v>
      </c>
      <c r="D458" s="48">
        <f t="shared" si="36"/>
        <v>0.19703609695038199</v>
      </c>
      <c r="E458">
        <v>0</v>
      </c>
      <c r="F458" s="48">
        <f t="shared" si="37"/>
        <v>0.19703609695038199</v>
      </c>
      <c r="AA458" s="48">
        <v>0.99040178750734764</v>
      </c>
      <c r="AB458" s="48">
        <f t="shared" si="38"/>
        <v>0.86863820936344427</v>
      </c>
      <c r="AC458" s="48">
        <f t="shared" si="39"/>
        <v>0.87115384615384328</v>
      </c>
    </row>
    <row r="459" spans="1:29" x14ac:dyDescent="0.3">
      <c r="A459">
        <v>0.33530686361278117</v>
      </c>
      <c r="B459" s="48">
        <f t="shared" si="35"/>
        <v>2.1854183113090055</v>
      </c>
      <c r="C459">
        <v>0.16406750694296091</v>
      </c>
      <c r="D459" s="48">
        <f t="shared" si="36"/>
        <v>0.72299092326095937</v>
      </c>
      <c r="E459">
        <v>0</v>
      </c>
      <c r="F459" s="48">
        <f t="shared" si="37"/>
        <v>0.72299092326095937</v>
      </c>
      <c r="AA459" s="48">
        <v>0.99434126855681237</v>
      </c>
      <c r="AB459" s="48">
        <f t="shared" si="38"/>
        <v>0.86949598378450488</v>
      </c>
      <c r="AC459" s="48">
        <f t="shared" si="39"/>
        <v>0.8730769230769202</v>
      </c>
    </row>
    <row r="460" spans="1:29" x14ac:dyDescent="0.3">
      <c r="A460">
        <v>0.87478255561998353</v>
      </c>
      <c r="B460" s="48">
        <f t="shared" si="35"/>
        <v>0.26755986274118826</v>
      </c>
      <c r="C460">
        <v>2.4414807580797754E-3</v>
      </c>
      <c r="D460" s="48">
        <f t="shared" si="36"/>
        <v>2.4060602222726009</v>
      </c>
      <c r="E460">
        <v>0</v>
      </c>
      <c r="F460" s="48">
        <f t="shared" si="37"/>
        <v>2.4060602222726009</v>
      </c>
      <c r="AA460" s="48">
        <v>1.006246909319394</v>
      </c>
      <c r="AB460" s="48">
        <f t="shared" si="38"/>
        <v>0.87204263510189683</v>
      </c>
      <c r="AC460" s="48">
        <f t="shared" si="39"/>
        <v>0.87499999999999711</v>
      </c>
    </row>
    <row r="461" spans="1:29" x14ac:dyDescent="0.3">
      <c r="A461">
        <v>0.25409710989715262</v>
      </c>
      <c r="B461" s="48">
        <f t="shared" si="35"/>
        <v>2.7400775252009262</v>
      </c>
      <c r="C461">
        <v>0.3498947111423078</v>
      </c>
      <c r="D461" s="48">
        <f t="shared" si="36"/>
        <v>0.42004919802535162</v>
      </c>
      <c r="E461">
        <v>0</v>
      </c>
      <c r="F461" s="48">
        <f t="shared" si="37"/>
        <v>0.42004919802535162</v>
      </c>
      <c r="AA461" s="48">
        <v>1.0085913672129603</v>
      </c>
      <c r="AB461" s="48">
        <f t="shared" si="38"/>
        <v>0.87253615448769806</v>
      </c>
      <c r="AC461" s="48">
        <f t="shared" si="39"/>
        <v>0.87692307692307403</v>
      </c>
    </row>
    <row r="462" spans="1:29" x14ac:dyDescent="0.3">
      <c r="A462">
        <v>0.34116641743217263</v>
      </c>
      <c r="B462" s="48">
        <f t="shared" si="35"/>
        <v>2.150769786170116</v>
      </c>
      <c r="C462">
        <v>0.15475936155278175</v>
      </c>
      <c r="D462" s="48">
        <f t="shared" si="36"/>
        <v>0.74635354982414603</v>
      </c>
      <c r="E462">
        <v>0</v>
      </c>
      <c r="F462" s="48">
        <f t="shared" si="37"/>
        <v>0.74635354982414603</v>
      </c>
      <c r="AA462" s="48">
        <v>1.0337577487111209</v>
      </c>
      <c r="AB462" s="48">
        <f t="shared" si="38"/>
        <v>0.87767389075884183</v>
      </c>
      <c r="AC462" s="48">
        <f t="shared" si="39"/>
        <v>0.87884615384615095</v>
      </c>
    </row>
    <row r="463" spans="1:29" x14ac:dyDescent="0.3">
      <c r="A463">
        <v>0.25009918515579699</v>
      </c>
      <c r="B463" s="48">
        <f t="shared" si="35"/>
        <v>2.7717953983549077</v>
      </c>
      <c r="C463">
        <v>0.39332255012665179</v>
      </c>
      <c r="D463" s="48">
        <f t="shared" si="36"/>
        <v>0.37325010619942944</v>
      </c>
      <c r="E463">
        <v>0</v>
      </c>
      <c r="F463" s="48">
        <f t="shared" si="37"/>
        <v>0.37325010619942944</v>
      </c>
      <c r="AA463" s="48">
        <v>1.0546840644567852</v>
      </c>
      <c r="AB463" s="48">
        <f t="shared" si="38"/>
        <v>0.88173181592280958</v>
      </c>
      <c r="AC463" s="48">
        <f t="shared" si="39"/>
        <v>0.88076923076922786</v>
      </c>
    </row>
    <row r="464" spans="1:29" x14ac:dyDescent="0.3">
      <c r="A464">
        <v>0.97714163640247809</v>
      </c>
      <c r="B464" s="48">
        <f t="shared" si="35"/>
        <v>4.6247333434688287E-2</v>
      </c>
      <c r="C464">
        <v>0.63365581225012968</v>
      </c>
      <c r="D464" s="48">
        <f t="shared" si="36"/>
        <v>0.18249974193816434</v>
      </c>
      <c r="E464">
        <v>0</v>
      </c>
      <c r="F464" s="48">
        <f t="shared" si="37"/>
        <v>0.18249974193816434</v>
      </c>
      <c r="AA464" s="48">
        <v>1.0718377440739848</v>
      </c>
      <c r="AB464" s="48">
        <f t="shared" si="38"/>
        <v>0.88492039131916944</v>
      </c>
      <c r="AC464" s="48">
        <f t="shared" si="39"/>
        <v>0.88269230769230478</v>
      </c>
    </row>
    <row r="465" spans="1:29" x14ac:dyDescent="0.3">
      <c r="A465">
        <v>4.1474654377880185E-2</v>
      </c>
      <c r="B465" s="48">
        <f t="shared" si="35"/>
        <v>6.3653455524084803</v>
      </c>
      <c r="C465">
        <v>0.79821161534470653</v>
      </c>
      <c r="D465" s="48">
        <f t="shared" si="36"/>
        <v>9.0152613820268984E-2</v>
      </c>
      <c r="E465">
        <v>0</v>
      </c>
      <c r="F465" s="48">
        <f t="shared" si="37"/>
        <v>9.0152613820268984E-2</v>
      </c>
      <c r="AA465" s="48">
        <v>1.0735357205934053</v>
      </c>
      <c r="AB465" s="48">
        <f t="shared" si="38"/>
        <v>0.88522947987207157</v>
      </c>
      <c r="AC465" s="48">
        <f t="shared" si="39"/>
        <v>0.88461538461538169</v>
      </c>
    </row>
    <row r="466" spans="1:29" x14ac:dyDescent="0.3">
      <c r="A466">
        <v>0.79137546922208324</v>
      </c>
      <c r="B466" s="48">
        <f t="shared" si="35"/>
        <v>0.46796549439599838</v>
      </c>
      <c r="C466">
        <v>0.88784447767571029</v>
      </c>
      <c r="D466" s="48">
        <f t="shared" si="36"/>
        <v>4.7583475632381037E-2</v>
      </c>
      <c r="E466">
        <v>0</v>
      </c>
      <c r="F466" s="48">
        <f t="shared" si="37"/>
        <v>4.7583475632381037E-2</v>
      </c>
      <c r="AA466" s="48">
        <v>1.0920075740144946</v>
      </c>
      <c r="AB466" s="48">
        <f t="shared" si="38"/>
        <v>0.88851816678299245</v>
      </c>
      <c r="AC466" s="48">
        <f t="shared" si="39"/>
        <v>0.88653846153845861</v>
      </c>
    </row>
    <row r="467" spans="1:29" x14ac:dyDescent="0.3">
      <c r="A467">
        <v>0.17505417035431989</v>
      </c>
      <c r="B467" s="48">
        <f t="shared" si="35"/>
        <v>3.4853196161518554</v>
      </c>
      <c r="C467">
        <v>0.64992217780083616</v>
      </c>
      <c r="D467" s="48">
        <f t="shared" si="36"/>
        <v>0.17236105988819644</v>
      </c>
      <c r="E467">
        <v>1</v>
      </c>
      <c r="F467" s="48">
        <f t="shared" si="37"/>
        <v>3.4853196161518554</v>
      </c>
      <c r="AA467" s="48">
        <v>1.0993749605596566</v>
      </c>
      <c r="AB467" s="48">
        <f t="shared" si="38"/>
        <v>0.88979295887096743</v>
      </c>
      <c r="AC467" s="48">
        <f t="shared" si="39"/>
        <v>0.88846153846153553</v>
      </c>
    </row>
    <row r="468" spans="1:29" x14ac:dyDescent="0.3">
      <c r="A468">
        <v>0.2367931150242622</v>
      </c>
      <c r="B468" s="48">
        <f t="shared" si="35"/>
        <v>2.8811369029228695</v>
      </c>
      <c r="C468">
        <v>0.42841883602404857</v>
      </c>
      <c r="D468" s="48">
        <f t="shared" si="36"/>
        <v>0.33906158922600682</v>
      </c>
      <c r="E468">
        <v>0</v>
      </c>
      <c r="F468" s="48">
        <f t="shared" si="37"/>
        <v>0.33906158922600682</v>
      </c>
      <c r="AA468" s="48">
        <v>1.1153226244656498</v>
      </c>
      <c r="AB468" s="48">
        <f t="shared" si="38"/>
        <v>0.8924827776419052</v>
      </c>
      <c r="AC468" s="48">
        <f t="shared" si="39"/>
        <v>0.89038461538461244</v>
      </c>
    </row>
    <row r="469" spans="1:29" x14ac:dyDescent="0.3">
      <c r="A469">
        <v>0.5748161259804071</v>
      </c>
      <c r="B469" s="48">
        <f t="shared" si="35"/>
        <v>1.1074101404584848</v>
      </c>
      <c r="C469">
        <v>0.92547379985961487</v>
      </c>
      <c r="D469" s="48">
        <f t="shared" si="36"/>
        <v>3.0979782617253197E-2</v>
      </c>
      <c r="E469">
        <v>0</v>
      </c>
      <c r="F469" s="48">
        <f t="shared" si="37"/>
        <v>3.0979782617253197E-2</v>
      </c>
      <c r="AA469" s="48">
        <v>1.1295121725062318</v>
      </c>
      <c r="AB469" s="48">
        <f t="shared" si="38"/>
        <v>0.89479836943042457</v>
      </c>
      <c r="AC469" s="48">
        <f t="shared" si="39"/>
        <v>0.89230769230768936</v>
      </c>
    </row>
    <row r="470" spans="1:29" x14ac:dyDescent="0.3">
      <c r="A470">
        <v>6.3173314615314188E-3</v>
      </c>
      <c r="B470" s="48">
        <f t="shared" si="35"/>
        <v>10.12891679418003</v>
      </c>
      <c r="C470">
        <v>0.35605945005645923</v>
      </c>
      <c r="D470" s="48">
        <f t="shared" si="36"/>
        <v>0.41306302701261083</v>
      </c>
      <c r="E470">
        <v>0</v>
      </c>
      <c r="F470" s="48">
        <f t="shared" si="37"/>
        <v>0.41306302701261083</v>
      </c>
      <c r="AA470" s="48">
        <v>1.1546986535909509</v>
      </c>
      <c r="AB470" s="48">
        <f t="shared" si="38"/>
        <v>0.89873624184452294</v>
      </c>
      <c r="AC470" s="48">
        <f t="shared" si="39"/>
        <v>0.89423076923076628</v>
      </c>
    </row>
    <row r="471" spans="1:29" x14ac:dyDescent="0.3">
      <c r="A471">
        <v>0.82961516159550763</v>
      </c>
      <c r="B471" s="48">
        <f t="shared" si="35"/>
        <v>0.37358669288734137</v>
      </c>
      <c r="C471">
        <v>0.5407879879146702</v>
      </c>
      <c r="D471" s="48">
        <f t="shared" si="36"/>
        <v>0.24589118647852479</v>
      </c>
      <c r="E471">
        <v>1</v>
      </c>
      <c r="F471" s="48">
        <f t="shared" si="37"/>
        <v>0.37358669288734137</v>
      </c>
      <c r="AA471" s="48">
        <v>1.1707812217821671</v>
      </c>
      <c r="AB471" s="48">
        <f t="shared" si="38"/>
        <v>0.90114046809923498</v>
      </c>
      <c r="AC471" s="48">
        <f t="shared" si="39"/>
        <v>0.89615384615384319</v>
      </c>
    </row>
    <row r="472" spans="1:29" x14ac:dyDescent="0.3">
      <c r="A472">
        <v>0.1424604022339549</v>
      </c>
      <c r="B472" s="48">
        <f t="shared" si="35"/>
        <v>3.8973823938978747</v>
      </c>
      <c r="C472">
        <v>0.33194982757042146</v>
      </c>
      <c r="D472" s="48">
        <f t="shared" si="36"/>
        <v>0.44110857730461345</v>
      </c>
      <c r="E472">
        <v>0</v>
      </c>
      <c r="F472" s="48">
        <f t="shared" si="37"/>
        <v>0.44110857730461345</v>
      </c>
      <c r="AA472" s="48">
        <v>1.1732962343545836</v>
      </c>
      <c r="AB472" s="48">
        <f t="shared" si="38"/>
        <v>0.90150894491539646</v>
      </c>
      <c r="AC472" s="48">
        <f t="shared" si="39"/>
        <v>0.89807692307692011</v>
      </c>
    </row>
    <row r="473" spans="1:29" x14ac:dyDescent="0.3">
      <c r="A473">
        <v>0.94714194158757281</v>
      </c>
      <c r="B473" s="48">
        <f t="shared" si="35"/>
        <v>0.10861262301526167</v>
      </c>
      <c r="C473">
        <v>9.7750785851619004E-2</v>
      </c>
      <c r="D473" s="48">
        <f t="shared" si="36"/>
        <v>0.93013361629849034</v>
      </c>
      <c r="E473">
        <v>0</v>
      </c>
      <c r="F473" s="48">
        <f t="shared" si="37"/>
        <v>0.93013361629849034</v>
      </c>
      <c r="AA473" s="48">
        <v>1.1753657991897697</v>
      </c>
      <c r="AB473" s="48">
        <f t="shared" si="38"/>
        <v>0.9018106627792698</v>
      </c>
      <c r="AC473" s="48">
        <f t="shared" si="39"/>
        <v>0.89999999999999702</v>
      </c>
    </row>
    <row r="474" spans="1:29" x14ac:dyDescent="0.3">
      <c r="A474">
        <v>0.52955717642750333</v>
      </c>
      <c r="B474" s="48">
        <f t="shared" si="35"/>
        <v>1.271428275697347</v>
      </c>
      <c r="C474">
        <v>0.3563035981322672</v>
      </c>
      <c r="D474" s="48">
        <f t="shared" si="36"/>
        <v>0.4127888431273144</v>
      </c>
      <c r="E474">
        <v>0</v>
      </c>
      <c r="F474" s="48">
        <f t="shared" si="37"/>
        <v>0.4127888431273144</v>
      </c>
      <c r="AA474" s="48">
        <v>1.1925524531887137</v>
      </c>
      <c r="AB474" s="48">
        <f t="shared" si="38"/>
        <v>0.90426499648348324</v>
      </c>
      <c r="AC474" s="48">
        <f t="shared" si="39"/>
        <v>0.90192307692307394</v>
      </c>
    </row>
    <row r="475" spans="1:29" x14ac:dyDescent="0.3">
      <c r="A475">
        <v>0.61494796594134338</v>
      </c>
      <c r="B475" s="48">
        <f t="shared" si="35"/>
        <v>0.97243524596110986</v>
      </c>
      <c r="C475">
        <v>0.49043244727927487</v>
      </c>
      <c r="D475" s="48">
        <f t="shared" si="36"/>
        <v>0.28498709264953026</v>
      </c>
      <c r="E475">
        <v>0</v>
      </c>
      <c r="F475" s="48">
        <f t="shared" si="37"/>
        <v>0.28498709264953026</v>
      </c>
      <c r="AA475" s="48">
        <v>1.2070180150983325</v>
      </c>
      <c r="AB475" s="48">
        <f t="shared" si="38"/>
        <v>0.90626170426305797</v>
      </c>
      <c r="AC475" s="48">
        <f t="shared" si="39"/>
        <v>0.90384615384615086</v>
      </c>
    </row>
    <row r="476" spans="1:29" x14ac:dyDescent="0.3">
      <c r="A476">
        <v>0.8953520310068056</v>
      </c>
      <c r="B476" s="48">
        <f t="shared" si="35"/>
        <v>0.22107661461535161</v>
      </c>
      <c r="C476">
        <v>0.12588885158848842</v>
      </c>
      <c r="D476" s="48">
        <f t="shared" si="36"/>
        <v>0.82894235663464111</v>
      </c>
      <c r="E476">
        <v>1</v>
      </c>
      <c r="F476" s="48">
        <f t="shared" si="37"/>
        <v>0.22107661461535161</v>
      </c>
      <c r="AA476" s="48">
        <v>1.2118138818805904</v>
      </c>
      <c r="AB476" s="48">
        <f t="shared" si="38"/>
        <v>0.90691016134814606</v>
      </c>
      <c r="AC476" s="48">
        <f t="shared" si="39"/>
        <v>0.90576923076922777</v>
      </c>
    </row>
    <row r="477" spans="1:29" x14ac:dyDescent="0.3">
      <c r="A477">
        <v>0.84057130649739065</v>
      </c>
      <c r="B477" s="48">
        <f t="shared" si="35"/>
        <v>0.3473469830871484</v>
      </c>
      <c r="C477">
        <v>0.30469679860835597</v>
      </c>
      <c r="D477" s="48">
        <f t="shared" si="36"/>
        <v>0.47537523989846997</v>
      </c>
      <c r="E477">
        <v>0</v>
      </c>
      <c r="F477" s="48">
        <f t="shared" si="37"/>
        <v>0.47537523989846997</v>
      </c>
      <c r="AA477" s="48">
        <v>1.2195482336801158</v>
      </c>
      <c r="AB477" s="48">
        <f t="shared" si="38"/>
        <v>0.90794205179485288</v>
      </c>
      <c r="AC477" s="48">
        <f t="shared" si="39"/>
        <v>0.90769230769230469</v>
      </c>
    </row>
    <row r="478" spans="1:29" x14ac:dyDescent="0.3">
      <c r="A478">
        <v>0.95770134586626787</v>
      </c>
      <c r="B478" s="48">
        <f t="shared" si="35"/>
        <v>8.6438594289262205E-2</v>
      </c>
      <c r="C478">
        <v>0.41639454329050568</v>
      </c>
      <c r="D478" s="48">
        <f t="shared" si="36"/>
        <v>0.35044881872673905</v>
      </c>
      <c r="E478">
        <v>1</v>
      </c>
      <c r="F478" s="48">
        <f t="shared" si="37"/>
        <v>8.6438594289262205E-2</v>
      </c>
      <c r="AA478" s="48">
        <v>1.2460414129047677</v>
      </c>
      <c r="AB478" s="48">
        <f t="shared" si="38"/>
        <v>0.91135076682629557</v>
      </c>
      <c r="AC478" s="48">
        <f t="shared" si="39"/>
        <v>0.90961538461538161</v>
      </c>
    </row>
    <row r="479" spans="1:29" x14ac:dyDescent="0.3">
      <c r="A479">
        <v>0.31189916684469132</v>
      </c>
      <c r="B479" s="48">
        <f t="shared" si="35"/>
        <v>2.3301506531953766</v>
      </c>
      <c r="C479">
        <v>0.92565691091647084</v>
      </c>
      <c r="D479" s="48">
        <f t="shared" si="36"/>
        <v>3.0900647824064466E-2</v>
      </c>
      <c r="E479">
        <v>0</v>
      </c>
      <c r="F479" s="48">
        <f t="shared" si="37"/>
        <v>3.0900647824064466E-2</v>
      </c>
      <c r="AA479" s="48">
        <v>1.2908230587623022</v>
      </c>
      <c r="AB479" s="48">
        <f t="shared" si="38"/>
        <v>0.91669640276699049</v>
      </c>
      <c r="AC479" s="48">
        <f t="shared" si="39"/>
        <v>0.91153846153845852</v>
      </c>
    </row>
    <row r="480" spans="1:29" x14ac:dyDescent="0.3">
      <c r="A480">
        <v>0.94042786950285351</v>
      </c>
      <c r="B480" s="48">
        <f t="shared" si="35"/>
        <v>0.12284065391808066</v>
      </c>
      <c r="C480">
        <v>0.99926755577257609</v>
      </c>
      <c r="D480" s="48">
        <f t="shared" si="36"/>
        <v>2.9308503829931067E-4</v>
      </c>
      <c r="E480">
        <v>0</v>
      </c>
      <c r="F480" s="48">
        <f t="shared" si="37"/>
        <v>2.9308503829931067E-4</v>
      </c>
      <c r="AA480" s="48">
        <v>1.3077933964031943</v>
      </c>
      <c r="AB480" s="48">
        <f t="shared" si="38"/>
        <v>0.91859488962601132</v>
      </c>
      <c r="AC480" s="48">
        <f t="shared" si="39"/>
        <v>0.91346153846153544</v>
      </c>
    </row>
    <row r="481" spans="1:29" x14ac:dyDescent="0.3">
      <c r="A481">
        <v>5.716116824854274E-2</v>
      </c>
      <c r="B481" s="48">
        <f t="shared" si="35"/>
        <v>5.7237609758225911</v>
      </c>
      <c r="C481">
        <v>7.1596423230689418E-2</v>
      </c>
      <c r="D481" s="48">
        <f t="shared" si="36"/>
        <v>1.0546840644567852</v>
      </c>
      <c r="E481">
        <v>0</v>
      </c>
      <c r="F481" s="48">
        <f t="shared" si="37"/>
        <v>1.0546840644567852</v>
      </c>
      <c r="AA481" s="48">
        <v>1.3185301125645335</v>
      </c>
      <c r="AB481" s="48">
        <f t="shared" si="38"/>
        <v>0.91976193391726668</v>
      </c>
      <c r="AC481" s="48">
        <f t="shared" si="39"/>
        <v>0.91538461538461235</v>
      </c>
    </row>
    <row r="482" spans="1:29" x14ac:dyDescent="0.3">
      <c r="A482">
        <v>0.97289956358531449</v>
      </c>
      <c r="B482" s="48">
        <f t="shared" si="35"/>
        <v>5.4948851143628345E-2</v>
      </c>
      <c r="C482">
        <v>0.18347727896969512</v>
      </c>
      <c r="D482" s="48">
        <f t="shared" si="36"/>
        <v>0.67826577579300751</v>
      </c>
      <c r="E482">
        <v>0</v>
      </c>
      <c r="F482" s="48">
        <f t="shared" si="37"/>
        <v>0.67826577579300751</v>
      </c>
      <c r="AA482" s="48">
        <v>1.3191901787209166</v>
      </c>
      <c r="AB482" s="48">
        <f t="shared" si="38"/>
        <v>0.91983283837993191</v>
      </c>
      <c r="AC482" s="48">
        <f t="shared" si="39"/>
        <v>0.91730769230768927</v>
      </c>
    </row>
    <row r="483" spans="1:29" x14ac:dyDescent="0.3">
      <c r="A483">
        <v>0.10895107882930997</v>
      </c>
      <c r="B483" s="48">
        <f t="shared" si="35"/>
        <v>4.4337126311633979</v>
      </c>
      <c r="C483">
        <v>0.7354960783715323</v>
      </c>
      <c r="D483" s="48">
        <f t="shared" si="36"/>
        <v>0.12288402835065501</v>
      </c>
      <c r="E483">
        <v>0</v>
      </c>
      <c r="F483" s="48">
        <f t="shared" si="37"/>
        <v>0.12288402835065501</v>
      </c>
      <c r="AA483" s="48">
        <v>1.3241757023379228</v>
      </c>
      <c r="AB483" s="48">
        <f t="shared" si="38"/>
        <v>0.92036527338681162</v>
      </c>
      <c r="AC483" s="48">
        <f t="shared" si="39"/>
        <v>0.91923076923076619</v>
      </c>
    </row>
    <row r="484" spans="1:29" x14ac:dyDescent="0.3">
      <c r="A484">
        <v>0.50776696066164129</v>
      </c>
      <c r="B484" s="48">
        <f t="shared" si="35"/>
        <v>1.3554653510231016</v>
      </c>
      <c r="C484">
        <v>0.29306924649800103</v>
      </c>
      <c r="D484" s="48">
        <f t="shared" si="36"/>
        <v>0.49093854468696446</v>
      </c>
      <c r="E484">
        <v>0</v>
      </c>
      <c r="F484" s="48">
        <f t="shared" si="37"/>
        <v>0.49093854468696446</v>
      </c>
      <c r="AA484" s="48">
        <v>1.3282443004415938</v>
      </c>
      <c r="AB484" s="48">
        <f t="shared" si="38"/>
        <v>0.92079574384264995</v>
      </c>
      <c r="AC484" s="48">
        <f t="shared" si="39"/>
        <v>0.9211538461538431</v>
      </c>
    </row>
    <row r="485" spans="1:29" x14ac:dyDescent="0.3">
      <c r="A485">
        <v>2.0630512405774102E-2</v>
      </c>
      <c r="B485" s="48">
        <f t="shared" si="35"/>
        <v>7.7619682286248395</v>
      </c>
      <c r="C485">
        <v>0.85027619251075781</v>
      </c>
      <c r="D485" s="48">
        <f t="shared" si="36"/>
        <v>6.4877619964506333E-2</v>
      </c>
      <c r="E485">
        <v>0</v>
      </c>
      <c r="F485" s="48">
        <f t="shared" si="37"/>
        <v>6.4877619964506333E-2</v>
      </c>
      <c r="AA485" s="48">
        <v>1.3423062106242294</v>
      </c>
      <c r="AB485" s="48">
        <f t="shared" si="38"/>
        <v>0.92225608498110256</v>
      </c>
      <c r="AC485" s="48">
        <f t="shared" si="39"/>
        <v>0.92307692307692002</v>
      </c>
    </row>
    <row r="486" spans="1:29" x14ac:dyDescent="0.3">
      <c r="A486">
        <v>0.4629963072603534</v>
      </c>
      <c r="B486" s="48">
        <f t="shared" si="35"/>
        <v>1.5400724012145823</v>
      </c>
      <c r="C486">
        <v>0.37684255500961333</v>
      </c>
      <c r="D486" s="48">
        <f t="shared" si="36"/>
        <v>0.39037112189333356</v>
      </c>
      <c r="E486">
        <v>0</v>
      </c>
      <c r="F486" s="48">
        <f t="shared" si="37"/>
        <v>0.39037112189333356</v>
      </c>
      <c r="AA486" s="48">
        <v>1.3898133195517985</v>
      </c>
      <c r="AB486" s="48">
        <f t="shared" si="38"/>
        <v>0.92689068567328725</v>
      </c>
      <c r="AC486" s="48">
        <f t="shared" si="39"/>
        <v>0.92499999999999694</v>
      </c>
    </row>
    <row r="487" spans="1:29" x14ac:dyDescent="0.3">
      <c r="A487">
        <v>0.36643574327829831</v>
      </c>
      <c r="B487" s="48">
        <f t="shared" si="35"/>
        <v>2.0078641966493316</v>
      </c>
      <c r="C487">
        <v>3.8026062807092503E-2</v>
      </c>
      <c r="D487" s="48">
        <f t="shared" si="36"/>
        <v>1.3077933964031943</v>
      </c>
      <c r="E487">
        <v>0</v>
      </c>
      <c r="F487" s="48">
        <f t="shared" si="37"/>
        <v>1.3077933964031943</v>
      </c>
      <c r="AA487" s="48">
        <v>1.3977737812787165</v>
      </c>
      <c r="AB487" s="48">
        <f t="shared" si="38"/>
        <v>0.92762456271856308</v>
      </c>
      <c r="AC487" s="48">
        <f t="shared" si="39"/>
        <v>0.92692307692307385</v>
      </c>
    </row>
    <row r="488" spans="1:29" x14ac:dyDescent="0.3">
      <c r="A488">
        <v>0.94460890530106512</v>
      </c>
      <c r="B488" s="48">
        <f t="shared" si="35"/>
        <v>0.11396858795006994</v>
      </c>
      <c r="C488">
        <v>0.32541886654255808</v>
      </c>
      <c r="D488" s="48">
        <f t="shared" si="36"/>
        <v>0.44905684253488171</v>
      </c>
      <c r="E488">
        <v>0</v>
      </c>
      <c r="F488" s="48">
        <f t="shared" si="37"/>
        <v>0.44905684253488171</v>
      </c>
      <c r="AA488" s="48">
        <v>1.4091914779608357</v>
      </c>
      <c r="AB488" s="48">
        <f t="shared" si="38"/>
        <v>0.92865687450384304</v>
      </c>
      <c r="AC488" s="48">
        <f t="shared" si="39"/>
        <v>0.92884615384615077</v>
      </c>
    </row>
    <row r="489" spans="1:29" x14ac:dyDescent="0.3">
      <c r="A489">
        <v>0.90459913937803282</v>
      </c>
      <c r="B489" s="48">
        <f t="shared" si="35"/>
        <v>0.20052674664569539</v>
      </c>
      <c r="C489">
        <v>0.16953032013916441</v>
      </c>
      <c r="D489" s="48">
        <f t="shared" si="36"/>
        <v>0.70988939531266138</v>
      </c>
      <c r="E489">
        <v>0</v>
      </c>
      <c r="F489" s="48">
        <f t="shared" si="37"/>
        <v>0.70988939531266138</v>
      </c>
      <c r="AA489" s="48">
        <v>1.4291214081249193</v>
      </c>
      <c r="AB489" s="48">
        <f t="shared" si="38"/>
        <v>0.93040326854652466</v>
      </c>
      <c r="AC489" s="48">
        <f t="shared" si="39"/>
        <v>0.93076923076922768</v>
      </c>
    </row>
    <row r="490" spans="1:29" x14ac:dyDescent="0.3">
      <c r="A490">
        <v>0.76097903378399001</v>
      </c>
      <c r="B490" s="48">
        <f t="shared" si="35"/>
        <v>0.54629894475032181</v>
      </c>
      <c r="C490">
        <v>0.46128727072969755</v>
      </c>
      <c r="D490" s="48">
        <f t="shared" si="36"/>
        <v>0.3094937132567302</v>
      </c>
      <c r="E490">
        <v>0</v>
      </c>
      <c r="F490" s="48">
        <f t="shared" si="37"/>
        <v>0.3094937132567302</v>
      </c>
      <c r="AA490" s="48">
        <v>1.433932838471162</v>
      </c>
      <c r="AB490" s="48">
        <f t="shared" si="38"/>
        <v>0.93081459512825182</v>
      </c>
      <c r="AC490" s="48">
        <f t="shared" si="39"/>
        <v>0.9326923076923046</v>
      </c>
    </row>
    <row r="491" spans="1:29" x14ac:dyDescent="0.3">
      <c r="A491">
        <v>2.3407696768089847E-2</v>
      </c>
      <c r="B491" s="48">
        <f t="shared" si="35"/>
        <v>7.5093807779762551</v>
      </c>
      <c r="C491">
        <v>0.78511917477950377</v>
      </c>
      <c r="D491" s="48">
        <f t="shared" si="36"/>
        <v>9.6767903086689241E-2</v>
      </c>
      <c r="E491">
        <v>0</v>
      </c>
      <c r="F491" s="48">
        <f t="shared" si="37"/>
        <v>9.6767903086689241E-2</v>
      </c>
      <c r="AA491" s="48">
        <v>1.433932838471162</v>
      </c>
      <c r="AB491" s="48">
        <f t="shared" si="38"/>
        <v>0.93081459512825182</v>
      </c>
      <c r="AC491" s="48">
        <f t="shared" si="39"/>
        <v>0.93461538461538152</v>
      </c>
    </row>
    <row r="492" spans="1:29" x14ac:dyDescent="0.3">
      <c r="A492">
        <v>0.11972411267433698</v>
      </c>
      <c r="B492" s="48">
        <f t="shared" si="35"/>
        <v>4.2451304882916627</v>
      </c>
      <c r="C492">
        <v>0.7023834955900754</v>
      </c>
      <c r="D492" s="48">
        <f t="shared" si="36"/>
        <v>0.14131029364161682</v>
      </c>
      <c r="E492">
        <v>0</v>
      </c>
      <c r="F492" s="48">
        <f t="shared" si="37"/>
        <v>0.14131029364161682</v>
      </c>
      <c r="AA492" s="48">
        <v>1.4556330743710613</v>
      </c>
      <c r="AB492" s="48">
        <f t="shared" si="38"/>
        <v>0.93262182933690674</v>
      </c>
      <c r="AC492" s="48">
        <f t="shared" si="39"/>
        <v>0.93653846153845843</v>
      </c>
    </row>
    <row r="493" spans="1:29" x14ac:dyDescent="0.3">
      <c r="A493">
        <v>0.54451124607074186</v>
      </c>
      <c r="B493" s="48">
        <f t="shared" si="35"/>
        <v>1.2157333657633105</v>
      </c>
      <c r="C493">
        <v>0.32673116245002592</v>
      </c>
      <c r="D493" s="48">
        <f t="shared" si="36"/>
        <v>0.44744703176082296</v>
      </c>
      <c r="E493">
        <v>0</v>
      </c>
      <c r="F493" s="48">
        <f t="shared" si="37"/>
        <v>0.44744703176082296</v>
      </c>
      <c r="AA493" s="48">
        <v>1.4674194309082729</v>
      </c>
      <c r="AB493" s="48">
        <f t="shared" si="38"/>
        <v>0.93357152862097181</v>
      </c>
      <c r="AC493" s="48">
        <f t="shared" si="39"/>
        <v>0.93846153846153535</v>
      </c>
    </row>
    <row r="494" spans="1:29" x14ac:dyDescent="0.3">
      <c r="A494">
        <v>0.53468428601947082</v>
      </c>
      <c r="B494" s="48">
        <f t="shared" si="35"/>
        <v>1.2521576517300028</v>
      </c>
      <c r="C494">
        <v>0.69756157109286787</v>
      </c>
      <c r="D494" s="48">
        <f t="shared" si="36"/>
        <v>0.1440657980857058</v>
      </c>
      <c r="E494">
        <v>0</v>
      </c>
      <c r="F494" s="48">
        <f t="shared" si="37"/>
        <v>0.1440657980857058</v>
      </c>
      <c r="AA494" s="48">
        <v>1.5277263330537347</v>
      </c>
      <c r="AB494" s="48">
        <f t="shared" si="38"/>
        <v>0.93810435292731231</v>
      </c>
      <c r="AC494" s="48">
        <f t="shared" si="39"/>
        <v>0.94038461538461227</v>
      </c>
    </row>
    <row r="495" spans="1:29" x14ac:dyDescent="0.3">
      <c r="A495">
        <v>5.3376873073519092E-2</v>
      </c>
      <c r="B495" s="48">
        <f t="shared" si="35"/>
        <v>5.8607554306735636</v>
      </c>
      <c r="C495">
        <v>0.23581652272103029</v>
      </c>
      <c r="D495" s="48">
        <f t="shared" si="36"/>
        <v>0.57788048896872002</v>
      </c>
      <c r="E495">
        <v>0</v>
      </c>
      <c r="F495" s="48">
        <f t="shared" si="37"/>
        <v>0.57788048896872002</v>
      </c>
      <c r="AA495" s="48">
        <v>1.5291602952624002</v>
      </c>
      <c r="AB495" s="48">
        <f t="shared" si="38"/>
        <v>0.93820585859351668</v>
      </c>
      <c r="AC495" s="48">
        <f t="shared" si="39"/>
        <v>0.94230769230768918</v>
      </c>
    </row>
    <row r="496" spans="1:29" x14ac:dyDescent="0.3">
      <c r="A496">
        <v>0.68147831659901725</v>
      </c>
      <c r="B496" s="48">
        <f t="shared" si="35"/>
        <v>0.7669816910423608</v>
      </c>
      <c r="C496">
        <v>2.1942808313241982E-2</v>
      </c>
      <c r="D496" s="48">
        <f t="shared" si="36"/>
        <v>1.5277263330537347</v>
      </c>
      <c r="E496">
        <v>0</v>
      </c>
      <c r="F496" s="48">
        <f t="shared" si="37"/>
        <v>1.5277263330537347</v>
      </c>
      <c r="AA496" s="48">
        <v>1.5378677213283176</v>
      </c>
      <c r="AB496" s="48">
        <f t="shared" si="38"/>
        <v>0.93881631050083991</v>
      </c>
      <c r="AC496" s="48">
        <f t="shared" si="39"/>
        <v>0.9442307692307661</v>
      </c>
    </row>
    <row r="497" spans="1:29" x14ac:dyDescent="0.3">
      <c r="A497">
        <v>0.78893398846400342</v>
      </c>
      <c r="B497" s="48">
        <f t="shared" si="35"/>
        <v>0.47414525289501475</v>
      </c>
      <c r="C497">
        <v>0.90157780693990908</v>
      </c>
      <c r="D497" s="48">
        <f t="shared" si="36"/>
        <v>4.1443572701935508E-2</v>
      </c>
      <c r="E497">
        <v>0</v>
      </c>
      <c r="F497" s="48">
        <f t="shared" si="37"/>
        <v>4.1443572701935508E-2</v>
      </c>
      <c r="AA497" s="48">
        <v>1.5693145976012437</v>
      </c>
      <c r="AB497" s="48">
        <f t="shared" si="38"/>
        <v>0.94093900161142774</v>
      </c>
      <c r="AC497" s="48">
        <f t="shared" si="39"/>
        <v>0.94615384615384301</v>
      </c>
    </row>
    <row r="498" spans="1:29" x14ac:dyDescent="0.3">
      <c r="A498">
        <v>0.35825678273873102</v>
      </c>
      <c r="B498" s="48">
        <f t="shared" si="35"/>
        <v>2.0530105589537238</v>
      </c>
      <c r="C498">
        <v>0.72603534043397322</v>
      </c>
      <c r="D498" s="48">
        <f t="shared" si="36"/>
        <v>0.1280626348233522</v>
      </c>
      <c r="E498">
        <v>0</v>
      </c>
      <c r="F498" s="48">
        <f t="shared" si="37"/>
        <v>0.1280626348233522</v>
      </c>
      <c r="AA498" s="48">
        <v>1.6095536374347175</v>
      </c>
      <c r="AB498" s="48">
        <f t="shared" si="38"/>
        <v>0.94347923929615307</v>
      </c>
      <c r="AC498" s="48">
        <f t="shared" si="39"/>
        <v>0.94807692307691993</v>
      </c>
    </row>
    <row r="499" spans="1:29" x14ac:dyDescent="0.3">
      <c r="A499">
        <v>0.87511825922421949</v>
      </c>
      <c r="B499" s="48">
        <f t="shared" si="35"/>
        <v>0.26679249671562488</v>
      </c>
      <c r="C499">
        <v>0.83098849452192758</v>
      </c>
      <c r="D499" s="48">
        <f t="shared" si="36"/>
        <v>7.4055731825270865E-2</v>
      </c>
      <c r="E499">
        <v>0</v>
      </c>
      <c r="F499" s="48">
        <f t="shared" si="37"/>
        <v>7.4055731825270865E-2</v>
      </c>
      <c r="AA499" s="48">
        <v>1.6216010419236977</v>
      </c>
      <c r="AB499" s="48">
        <f t="shared" si="38"/>
        <v>0.94420378284186657</v>
      </c>
      <c r="AC499" s="48">
        <f t="shared" si="39"/>
        <v>0.94999999999999685</v>
      </c>
    </row>
    <row r="500" spans="1:29" x14ac:dyDescent="0.3">
      <c r="A500">
        <v>0.45036164433729059</v>
      </c>
      <c r="B500" s="48">
        <f t="shared" si="35"/>
        <v>1.5954087297838686</v>
      </c>
      <c r="C500">
        <v>0.37644581438642538</v>
      </c>
      <c r="D500" s="48">
        <f t="shared" si="36"/>
        <v>0.39079246455677075</v>
      </c>
      <c r="E500">
        <v>0</v>
      </c>
      <c r="F500" s="48">
        <f t="shared" si="37"/>
        <v>0.39079246455677075</v>
      </c>
      <c r="AA500" s="48">
        <v>1.750461536402343</v>
      </c>
      <c r="AB500" s="48">
        <f t="shared" si="38"/>
        <v>0.9510490755221479</v>
      </c>
      <c r="AC500" s="48">
        <f t="shared" si="39"/>
        <v>0.95192307692307376</v>
      </c>
    </row>
    <row r="501" spans="1:29" x14ac:dyDescent="0.3">
      <c r="A501">
        <v>0.44624164555803092</v>
      </c>
      <c r="B501" s="48">
        <f t="shared" si="35"/>
        <v>1.6137893350042454</v>
      </c>
      <c r="C501">
        <v>0.8733481856746117</v>
      </c>
      <c r="D501" s="48">
        <f t="shared" si="36"/>
        <v>5.4168385816826425E-2</v>
      </c>
      <c r="E501">
        <v>0</v>
      </c>
      <c r="F501" s="48">
        <f t="shared" si="37"/>
        <v>5.4168385816826425E-2</v>
      </c>
      <c r="AA501" s="48">
        <v>1.7783593258106842</v>
      </c>
      <c r="AB501" s="48">
        <f t="shared" si="38"/>
        <v>0.9523394748511087</v>
      </c>
      <c r="AC501" s="48">
        <f t="shared" si="39"/>
        <v>0.95384615384615068</v>
      </c>
    </row>
    <row r="502" spans="1:29" x14ac:dyDescent="0.3">
      <c r="A502">
        <v>0.49641407513657032</v>
      </c>
      <c r="B502" s="48">
        <f t="shared" si="35"/>
        <v>1.4006897432573266</v>
      </c>
      <c r="C502">
        <v>0.33970152897732475</v>
      </c>
      <c r="D502" s="48">
        <f t="shared" si="36"/>
        <v>0.43187516114486318</v>
      </c>
      <c r="E502">
        <v>0</v>
      </c>
      <c r="F502" s="48">
        <f t="shared" si="37"/>
        <v>0.43187516114486318</v>
      </c>
      <c r="AA502" s="48">
        <v>2.0355637971816716</v>
      </c>
      <c r="AB502" s="48">
        <f t="shared" si="38"/>
        <v>0.96186447782514506</v>
      </c>
      <c r="AC502" s="48">
        <f t="shared" si="39"/>
        <v>0.9557692307692276</v>
      </c>
    </row>
    <row r="503" spans="1:29" x14ac:dyDescent="0.3">
      <c r="A503">
        <v>0.12454603717154454</v>
      </c>
      <c r="B503" s="48">
        <f t="shared" si="35"/>
        <v>4.1661597098991567</v>
      </c>
      <c r="C503">
        <v>0.49861140781884211</v>
      </c>
      <c r="D503" s="48">
        <f t="shared" si="36"/>
        <v>0.27837129138142769</v>
      </c>
      <c r="E503">
        <v>0</v>
      </c>
      <c r="F503" s="48">
        <f t="shared" si="37"/>
        <v>0.27837129138142769</v>
      </c>
      <c r="AA503" s="48">
        <v>2.0456979365475023</v>
      </c>
      <c r="AB503" s="48">
        <f t="shared" si="38"/>
        <v>0.96216921425969049</v>
      </c>
      <c r="AC503" s="48">
        <f t="shared" si="39"/>
        <v>0.95769230769230451</v>
      </c>
    </row>
    <row r="504" spans="1:29" x14ac:dyDescent="0.3">
      <c r="A504">
        <v>0.727866451002533</v>
      </c>
      <c r="B504" s="48">
        <f t="shared" si="35"/>
        <v>0.63527538807779327</v>
      </c>
      <c r="C504">
        <v>0.56025879696035641</v>
      </c>
      <c r="D504" s="48">
        <f t="shared" si="36"/>
        <v>0.23174258583053908</v>
      </c>
      <c r="E504">
        <v>0</v>
      </c>
      <c r="F504" s="48">
        <f t="shared" si="37"/>
        <v>0.23174258583053908</v>
      </c>
      <c r="AA504" s="48">
        <v>2.1138991150895579</v>
      </c>
      <c r="AB504" s="48">
        <f t="shared" si="38"/>
        <v>0.96411155354519373</v>
      </c>
      <c r="AC504" s="48">
        <f t="shared" si="39"/>
        <v>0.95961538461538143</v>
      </c>
    </row>
    <row r="505" spans="1:29" x14ac:dyDescent="0.3">
      <c r="A505">
        <v>0.48359630115665153</v>
      </c>
      <c r="B505" s="48">
        <f t="shared" si="35"/>
        <v>1.4530096176603933</v>
      </c>
      <c r="C505">
        <v>0.62306588946195873</v>
      </c>
      <c r="D505" s="48">
        <f>-LN(C505)/D$1</f>
        <v>0.18924120168434694</v>
      </c>
      <c r="E505">
        <v>0</v>
      </c>
      <c r="F505" s="48">
        <f t="shared" si="37"/>
        <v>0.18924120168434694</v>
      </c>
      <c r="AA505" s="48">
        <v>2.2132805527698491</v>
      </c>
      <c r="AB505" s="48">
        <f t="shared" si="38"/>
        <v>0.96664236088649158</v>
      </c>
      <c r="AC505" s="48">
        <f t="shared" si="39"/>
        <v>0.96153846153845834</v>
      </c>
    </row>
    <row r="506" spans="1:29" x14ac:dyDescent="0.3">
      <c r="A506">
        <v>0.93295083468123419</v>
      </c>
      <c r="B506" s="48">
        <f t="shared" si="35"/>
        <v>0.13880555094100736</v>
      </c>
      <c r="C506">
        <v>0.60307626575518047</v>
      </c>
      <c r="D506" s="48">
        <f t="shared" ref="D506:D524" si="40">-LN(C506)/D$1</f>
        <v>0.20228464521863251</v>
      </c>
      <c r="E506">
        <v>0</v>
      </c>
      <c r="F506" s="48">
        <f t="shared" si="37"/>
        <v>0.20228464521863251</v>
      </c>
      <c r="AA506" s="48">
        <v>2.214945914397485</v>
      </c>
      <c r="AB506" s="48">
        <f t="shared" si="38"/>
        <v>0.96668207802745765</v>
      </c>
      <c r="AC506" s="48">
        <f t="shared" si="39"/>
        <v>0.96346153846153526</v>
      </c>
    </row>
    <row r="507" spans="1:29" x14ac:dyDescent="0.3">
      <c r="A507">
        <v>0.69466231269264811</v>
      </c>
      <c r="B507" s="48">
        <f t="shared" si="35"/>
        <v>0.72865886502709742</v>
      </c>
      <c r="C507">
        <v>0.92284920804467907</v>
      </c>
      <c r="D507" s="48">
        <f t="shared" si="40"/>
        <v>3.2115771756707059E-2</v>
      </c>
      <c r="E507">
        <v>1</v>
      </c>
      <c r="F507" s="48">
        <f t="shared" si="37"/>
        <v>0.72865886502709742</v>
      </c>
      <c r="AA507" s="48">
        <v>2.4060602222726009</v>
      </c>
      <c r="AB507" s="48">
        <f t="shared" si="38"/>
        <v>0.97075278779320551</v>
      </c>
      <c r="AC507" s="48">
        <f t="shared" si="39"/>
        <v>0.96538461538461218</v>
      </c>
    </row>
    <row r="508" spans="1:29" x14ac:dyDescent="0.3">
      <c r="A508">
        <v>0.80239265114291813</v>
      </c>
      <c r="B508" s="48">
        <f t="shared" si="35"/>
        <v>0.4403144019438342</v>
      </c>
      <c r="C508">
        <v>0.38874477370525223</v>
      </c>
      <c r="D508" s="48">
        <f t="shared" si="40"/>
        <v>0.37793290376962912</v>
      </c>
      <c r="E508">
        <v>0</v>
      </c>
      <c r="F508" s="48">
        <f t="shared" si="37"/>
        <v>0.37793290376962912</v>
      </c>
      <c r="AA508" s="48">
        <v>2.414283143439131</v>
      </c>
      <c r="AB508" s="48">
        <f t="shared" si="38"/>
        <v>0.97090888069654235</v>
      </c>
      <c r="AC508" s="48">
        <f t="shared" si="39"/>
        <v>0.96730769230768909</v>
      </c>
    </row>
    <row r="509" spans="1:29" x14ac:dyDescent="0.3">
      <c r="A509">
        <v>0.63399151585436564</v>
      </c>
      <c r="B509" s="48">
        <f t="shared" si="35"/>
        <v>0.91143941313525445</v>
      </c>
      <c r="C509">
        <v>0.60158085879085665</v>
      </c>
      <c r="D509" s="48">
        <f t="shared" si="40"/>
        <v>0.20327772960885504</v>
      </c>
      <c r="E509">
        <v>0</v>
      </c>
      <c r="F509" s="48">
        <f t="shared" si="37"/>
        <v>0.20327772960885504</v>
      </c>
      <c r="AA509" s="48">
        <v>2.5132314259742352</v>
      </c>
      <c r="AB509" s="48">
        <f t="shared" si="38"/>
        <v>0.97268503996600553</v>
      </c>
      <c r="AC509" s="48">
        <f t="shared" si="39"/>
        <v>0.96923076923076601</v>
      </c>
    </row>
    <row r="510" spans="1:29" x14ac:dyDescent="0.3">
      <c r="A510">
        <v>0.17441328165532397</v>
      </c>
      <c r="B510" s="48">
        <f t="shared" si="35"/>
        <v>3.4926552282529455</v>
      </c>
      <c r="C510">
        <v>0.97271645252845851</v>
      </c>
      <c r="D510" s="48">
        <f t="shared" si="40"/>
        <v>1.1065061984500735E-2</v>
      </c>
      <c r="E510">
        <v>0</v>
      </c>
      <c r="F510" s="48">
        <f t="shared" si="37"/>
        <v>1.1065061984500735E-2</v>
      </c>
      <c r="AA510" s="48">
        <v>2.5416503690083334</v>
      </c>
      <c r="AB510" s="48">
        <f t="shared" si="38"/>
        <v>0.9731630067618301</v>
      </c>
      <c r="AC510" s="48">
        <f t="shared" si="39"/>
        <v>0.97115384615384293</v>
      </c>
    </row>
    <row r="511" spans="1:29" x14ac:dyDescent="0.3">
      <c r="A511">
        <v>0.44889675588244271</v>
      </c>
      <c r="B511" s="48">
        <f t="shared" si="35"/>
        <v>1.6019247200720819</v>
      </c>
      <c r="C511">
        <v>0.80660420545060574</v>
      </c>
      <c r="D511" s="48">
        <f t="shared" si="40"/>
        <v>8.5968873102819615E-2</v>
      </c>
      <c r="E511">
        <v>0</v>
      </c>
      <c r="F511" s="48">
        <f t="shared" si="37"/>
        <v>8.5968873102819615E-2</v>
      </c>
      <c r="AA511" s="48">
        <v>2.7458509234847996</v>
      </c>
      <c r="AB511" s="48">
        <f t="shared" si="38"/>
        <v>0.97624707502798824</v>
      </c>
      <c r="AC511" s="48">
        <f t="shared" si="39"/>
        <v>0.97307692307691984</v>
      </c>
    </row>
    <row r="512" spans="1:29" x14ac:dyDescent="0.3">
      <c r="A512">
        <v>0.4336985381633961</v>
      </c>
      <c r="B512" s="48">
        <f t="shared" si="35"/>
        <v>1.6708111975270448</v>
      </c>
      <c r="C512">
        <v>3.4882656331064792E-2</v>
      </c>
      <c r="D512" s="48">
        <f t="shared" si="40"/>
        <v>1.3423062106242294</v>
      </c>
      <c r="E512">
        <v>0</v>
      </c>
      <c r="F512" s="48">
        <f t="shared" si="37"/>
        <v>1.3423062106242294</v>
      </c>
      <c r="AA512" s="48">
        <v>2.8094882057963293</v>
      </c>
      <c r="AB512" s="48">
        <f t="shared" si="38"/>
        <v>0.97710095258697682</v>
      </c>
      <c r="AC512" s="48">
        <f t="shared" si="39"/>
        <v>0.97499999999999676</v>
      </c>
    </row>
    <row r="513" spans="1:29" x14ac:dyDescent="0.3">
      <c r="A513">
        <v>6.7690054017761778E-2</v>
      </c>
      <c r="B513" s="48">
        <f t="shared" si="35"/>
        <v>5.3856320448901434</v>
      </c>
      <c r="C513">
        <v>0.94488357188634908</v>
      </c>
      <c r="D513" s="48">
        <f t="shared" si="40"/>
        <v>2.267742537269752E-2</v>
      </c>
      <c r="E513">
        <v>0</v>
      </c>
      <c r="F513" s="48">
        <f t="shared" si="37"/>
        <v>2.267742537269752E-2</v>
      </c>
      <c r="AA513" s="48">
        <v>2.8744462121745706</v>
      </c>
      <c r="AB513" s="48">
        <f t="shared" si="38"/>
        <v>0.97792831444707728</v>
      </c>
      <c r="AC513" s="48">
        <f t="shared" si="39"/>
        <v>0.97692307692307367</v>
      </c>
    </row>
    <row r="514" spans="1:29" x14ac:dyDescent="0.3">
      <c r="A514">
        <v>0.86083559678945276</v>
      </c>
      <c r="B514" s="48">
        <f t="shared" si="35"/>
        <v>0.29970347456407292</v>
      </c>
      <c r="C514">
        <v>0.57634205145420703</v>
      </c>
      <c r="D514" s="48">
        <f t="shared" si="40"/>
        <v>0.22042158208353063</v>
      </c>
      <c r="E514">
        <v>0</v>
      </c>
      <c r="F514" s="48">
        <f t="shared" si="37"/>
        <v>0.22042158208353063</v>
      </c>
      <c r="AA514" s="48">
        <v>2.9978964095083134</v>
      </c>
      <c r="AB514" s="48">
        <f t="shared" si="38"/>
        <v>0.97939119199570412</v>
      </c>
      <c r="AC514" s="48">
        <f t="shared" si="39"/>
        <v>0.97884615384615059</v>
      </c>
    </row>
    <row r="515" spans="1:29" x14ac:dyDescent="0.3">
      <c r="A515">
        <v>0.51472518082216867</v>
      </c>
      <c r="B515" s="48">
        <f t="shared" si="35"/>
        <v>1.3282443004415938</v>
      </c>
      <c r="C515">
        <v>0.6598406933805353</v>
      </c>
      <c r="D515" s="48">
        <f t="shared" si="40"/>
        <v>0.16630273870513326</v>
      </c>
      <c r="E515">
        <v>1</v>
      </c>
      <c r="F515" s="48">
        <f t="shared" si="37"/>
        <v>1.3282443004415938</v>
      </c>
      <c r="AA515" s="48">
        <v>3.1103013217131457</v>
      </c>
      <c r="AB515" s="48">
        <f t="shared" si="38"/>
        <v>0.98061380904521245</v>
      </c>
      <c r="AC515" s="48">
        <f t="shared" si="39"/>
        <v>0.98076923076922751</v>
      </c>
    </row>
    <row r="516" spans="1:29" x14ac:dyDescent="0.3">
      <c r="A516">
        <v>0.59730826746421706</v>
      </c>
      <c r="B516" s="48">
        <f t="shared" si="35"/>
        <v>1.0306438758927394</v>
      </c>
      <c r="C516">
        <v>0.78954435865352335</v>
      </c>
      <c r="D516" s="48">
        <f t="shared" si="40"/>
        <v>9.4519704443945168E-2</v>
      </c>
      <c r="E516">
        <v>0</v>
      </c>
      <c r="F516" s="48">
        <f t="shared" si="37"/>
        <v>9.4519704443945168E-2</v>
      </c>
      <c r="AA516" s="48">
        <v>3.2312434636179646</v>
      </c>
      <c r="AB516" s="48">
        <f t="shared" si="38"/>
        <v>0.98182863117278552</v>
      </c>
      <c r="AC516" s="48">
        <f t="shared" si="39"/>
        <v>0.98269230769230442</v>
      </c>
    </row>
    <row r="517" spans="1:29" x14ac:dyDescent="0.3">
      <c r="A517">
        <v>0.28461561937314983</v>
      </c>
      <c r="B517" s="48">
        <f t="shared" si="35"/>
        <v>2.5132314259742352</v>
      </c>
      <c r="C517">
        <v>0.81792657246620071</v>
      </c>
      <c r="D517" s="48">
        <f t="shared" si="40"/>
        <v>8.0393084447891547E-2</v>
      </c>
      <c r="E517">
        <v>1</v>
      </c>
      <c r="F517" s="48">
        <f t="shared" si="37"/>
        <v>2.5132314259742352</v>
      </c>
      <c r="AA517" s="48">
        <v>3.2866641952002889</v>
      </c>
      <c r="AB517" s="48">
        <f t="shared" si="38"/>
        <v>0.98235406661287694</v>
      </c>
      <c r="AC517" s="48">
        <f t="shared" si="39"/>
        <v>0.98461538461538134</v>
      </c>
    </row>
    <row r="518" spans="1:29" x14ac:dyDescent="0.3">
      <c r="A518">
        <v>0.71385845515305035</v>
      </c>
      <c r="B518" s="48">
        <f t="shared" ref="B518:B524" si="41">-LN(A518)/B$1</f>
        <v>0.67414115675534836</v>
      </c>
      <c r="C518">
        <v>0.30607013153477586</v>
      </c>
      <c r="D518" s="48">
        <f t="shared" si="40"/>
        <v>0.47357640610687018</v>
      </c>
      <c r="E518">
        <v>0</v>
      </c>
      <c r="F518" s="48">
        <f t="shared" ref="F518:F524" si="42">IF(E518=0,D518,B518)</f>
        <v>0.47357640610687018</v>
      </c>
      <c r="AA518" s="48">
        <v>3.4853196161518554</v>
      </c>
      <c r="AB518" s="48">
        <f t="shared" ref="AB518:AB524" si="43">0.09*(1-EXP(-0.5*$AA518))+0.91*(1-EXP(-$D$1*$AA518))</f>
        <v>0.98409553427622576</v>
      </c>
      <c r="AC518" s="48">
        <f t="shared" si="39"/>
        <v>0.98653846153845826</v>
      </c>
    </row>
    <row r="519" spans="1:29" x14ac:dyDescent="0.3">
      <c r="A519">
        <v>0.56358531449324012</v>
      </c>
      <c r="B519" s="48">
        <f t="shared" si="41"/>
        <v>1.1468731118190225</v>
      </c>
      <c r="C519">
        <v>0.14444410534989471</v>
      </c>
      <c r="D519" s="48">
        <f t="shared" si="40"/>
        <v>0.77394506417965436</v>
      </c>
      <c r="E519">
        <v>0</v>
      </c>
      <c r="F519" s="48">
        <f t="shared" si="42"/>
        <v>0.77394506417965436</v>
      </c>
      <c r="AA519" s="48">
        <v>3.515095711168513</v>
      </c>
      <c r="AB519" s="48">
        <f t="shared" si="43"/>
        <v>0.98433908735019349</v>
      </c>
      <c r="AC519" s="48">
        <f t="shared" si="39"/>
        <v>0.98846153846153517</v>
      </c>
    </row>
    <row r="520" spans="1:29" x14ac:dyDescent="0.3">
      <c r="A520">
        <v>0.26963103122043519</v>
      </c>
      <c r="B520" s="48">
        <f t="shared" si="41"/>
        <v>2.6214016112031744</v>
      </c>
      <c r="C520">
        <v>0.15186010315256204</v>
      </c>
      <c r="D520" s="48">
        <f t="shared" si="40"/>
        <v>0.75391822237454742</v>
      </c>
      <c r="E520">
        <v>0</v>
      </c>
      <c r="F520" s="48">
        <f t="shared" si="42"/>
        <v>0.75391822237454742</v>
      </c>
      <c r="AA520" s="48">
        <v>3.8520558748811067</v>
      </c>
      <c r="AB520" s="48">
        <f t="shared" si="43"/>
        <v>0.98682486729168739</v>
      </c>
      <c r="AC520" s="48">
        <f t="shared" ref="AC520:AC524" si="44">AC519+1/520</f>
        <v>0.99038461538461209</v>
      </c>
    </row>
    <row r="521" spans="1:29" x14ac:dyDescent="0.3">
      <c r="A521">
        <v>0.88326670125431073</v>
      </c>
      <c r="B521" s="48">
        <f t="shared" si="41"/>
        <v>0.24825616811489179</v>
      </c>
      <c r="C521">
        <v>0.76845606860560933</v>
      </c>
      <c r="D521" s="48">
        <f t="shared" si="40"/>
        <v>0.10534875310281828</v>
      </c>
      <c r="E521">
        <v>1</v>
      </c>
      <c r="F521" s="48">
        <f t="shared" si="42"/>
        <v>0.24825616811489179</v>
      </c>
      <c r="AA521" s="48">
        <v>4.1695931871372656</v>
      </c>
      <c r="AB521" s="48">
        <f t="shared" si="43"/>
        <v>0.98878304602860256</v>
      </c>
      <c r="AC521" s="48">
        <f t="shared" si="44"/>
        <v>0.992307692307689</v>
      </c>
    </row>
    <row r="522" spans="1:29" x14ac:dyDescent="0.3">
      <c r="A522">
        <v>0.85433515427106543</v>
      </c>
      <c r="B522" s="48">
        <f t="shared" si="41"/>
        <v>0.31486341974958532</v>
      </c>
      <c r="C522">
        <v>0.88271736808374279</v>
      </c>
      <c r="D522" s="48">
        <f t="shared" si="40"/>
        <v>4.9900084424216562E-2</v>
      </c>
      <c r="E522">
        <v>0</v>
      </c>
      <c r="F522" s="48">
        <f t="shared" si="42"/>
        <v>4.9900084424216562E-2</v>
      </c>
      <c r="AA522" s="48">
        <v>5.0094502936700627</v>
      </c>
      <c r="AB522" s="48">
        <f t="shared" si="43"/>
        <v>0.99264386343938871</v>
      </c>
      <c r="AC522" s="48">
        <f t="shared" si="44"/>
        <v>0.99423076923076592</v>
      </c>
    </row>
    <row r="523" spans="1:29" x14ac:dyDescent="0.3">
      <c r="A523">
        <v>0.98333689382610556</v>
      </c>
      <c r="B523" s="48">
        <f t="shared" si="41"/>
        <v>3.3606994965658214E-2</v>
      </c>
      <c r="C523">
        <v>0.50697347941526538</v>
      </c>
      <c r="D523" s="48">
        <f t="shared" si="40"/>
        <v>0.27171863424189591</v>
      </c>
      <c r="E523">
        <v>0</v>
      </c>
      <c r="F523" s="48">
        <f t="shared" si="42"/>
        <v>0.27171863424189591</v>
      </c>
      <c r="AA523" s="48">
        <v>5.6411348467646922</v>
      </c>
      <c r="AB523" s="48">
        <f t="shared" si="43"/>
        <v>0.99463782551257562</v>
      </c>
      <c r="AC523" s="48">
        <f t="shared" si="44"/>
        <v>0.99615384615384284</v>
      </c>
    </row>
    <row r="524" spans="1:29" x14ac:dyDescent="0.3">
      <c r="A524">
        <v>0.53559984130375071</v>
      </c>
      <c r="B524" s="48">
        <f t="shared" si="41"/>
        <v>1.2487359229227442</v>
      </c>
      <c r="C524">
        <v>0.65639210180974761</v>
      </c>
      <c r="D524" s="48">
        <f t="shared" si="40"/>
        <v>0.16839878097032607</v>
      </c>
      <c r="E524">
        <v>0</v>
      </c>
      <c r="F524" s="48">
        <f t="shared" si="42"/>
        <v>0.16839878097032607</v>
      </c>
      <c r="AA524" s="48">
        <v>6.6941093401726501</v>
      </c>
      <c r="AB524" s="48">
        <f t="shared" si="43"/>
        <v>0.99683304518037685</v>
      </c>
      <c r="AC524" s="48">
        <f t="shared" si="44"/>
        <v>0.99807692307691975</v>
      </c>
    </row>
  </sheetData>
  <sortState ref="AA5:AA524">
    <sortCondition ref="AA52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Пуассон</vt:lpstr>
      <vt:lpstr>Эксп</vt:lpstr>
      <vt:lpstr>МойЭрланг</vt:lpstr>
      <vt:lpstr>мойГипер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костя маров</cp:lastModifiedBy>
  <dcterms:created xsi:type="dcterms:W3CDTF">2021-10-22T09:21:27Z</dcterms:created>
  <dcterms:modified xsi:type="dcterms:W3CDTF">2023-10-18T19:41:22Z</dcterms:modified>
</cp:coreProperties>
</file>