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mka61\OneDrive\Рабочий стол\уеба\ЛАБЫ\3 курс\ТМО\4\"/>
    </mc:Choice>
  </mc:AlternateContent>
  <bookViews>
    <workbookView xWindow="-120" yWindow="-120" windowWidth="29040" windowHeight="15840" activeTab="5"/>
  </bookViews>
  <sheets>
    <sheet name="ДО БП" sheetId="1" r:id="rId1"/>
    <sheet name="ДО БП (ММ1)" sheetId="2" r:id="rId2"/>
    <sheet name="ДО БП (МD1)" sheetId="3" r:id="rId3"/>
    <sheet name="ДО ОП (МD1)" sheetId="4" r:id="rId4"/>
    <sheet name="ДО ОП (МD1) (3)" sheetId="6" r:id="rId5"/>
    <sheet name="ДО ОП (МD1) (end)" sheetId="7" r:id="rId6"/>
  </sheets>
  <definedNames>
    <definedName name="_xlnm._FilterDatabase" localSheetId="0" hidden="1">'ДО БП'!$A$7:$L$981</definedName>
    <definedName name="_xlnm._FilterDatabase" localSheetId="2" hidden="1">'ДО БП (МD1)'!$A$7:$AA$981</definedName>
    <definedName name="_xlnm._FilterDatabase" localSheetId="1" hidden="1">'ДО БП (ММ1)'!$A$7:$Y$981</definedName>
    <definedName name="_xlnm._FilterDatabase" localSheetId="3" hidden="1">'ДО ОП (МD1)'!$A$7:$AD$981</definedName>
    <definedName name="_xlnm._FilterDatabase" localSheetId="4" hidden="1">'ДО ОП (МD1) (3)'!$A$7:$AD$585</definedName>
    <definedName name="_xlnm._FilterDatabase" localSheetId="5" hidden="1">'ДО ОП (МD1) (end)'!$A$7:$AD$585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2" l="1"/>
  <c r="AB17" i="7" l="1"/>
  <c r="AE5" i="7" l="1"/>
  <c r="AE4" i="7"/>
  <c r="AC5" i="7"/>
  <c r="AC4" i="7"/>
  <c r="AC3" i="7"/>
  <c r="U1" i="3" l="1"/>
  <c r="V15" i="3"/>
  <c r="T1" i="2"/>
  <c r="Z8" i="2"/>
  <c r="AE13" i="7" l="1"/>
  <c r="AD13" i="7"/>
  <c r="AC13" i="7"/>
  <c r="AE14" i="7"/>
  <c r="AD14" i="7"/>
  <c r="AC14" i="7"/>
  <c r="AE15" i="7"/>
  <c r="AD15" i="7"/>
  <c r="AC15" i="7"/>
  <c r="AE11" i="7"/>
  <c r="AD11" i="7"/>
  <c r="AC11" i="7"/>
  <c r="AE9" i="7"/>
  <c r="AC9" i="7"/>
  <c r="AD9" i="7"/>
  <c r="AD8" i="7"/>
  <c r="AD12" i="7" l="1"/>
  <c r="AD10" i="7"/>
  <c r="AE8" i="7"/>
  <c r="AE10" i="7" s="1"/>
  <c r="AF15" i="7"/>
  <c r="AC8" i="7"/>
  <c r="AC10" i="7" l="1"/>
  <c r="AC12" i="7"/>
  <c r="AE12" i="7"/>
  <c r="Z11" i="3"/>
  <c r="Z15" i="3" s="1"/>
  <c r="Z9" i="3"/>
  <c r="Z13" i="3" s="1"/>
  <c r="Z8" i="3"/>
  <c r="Z12" i="3" s="1"/>
  <c r="V3" i="3"/>
  <c r="U3" i="3"/>
  <c r="V2" i="3"/>
  <c r="U2" i="3"/>
  <c r="V1" i="3"/>
  <c r="V4" i="3" s="1"/>
  <c r="U4" i="3"/>
  <c r="Z1" i="3" s="1"/>
  <c r="Z15" i="2"/>
  <c r="Z14" i="2"/>
  <c r="Z13" i="2"/>
  <c r="Z12" i="2"/>
  <c r="AB12" i="7"/>
  <c r="Z11" i="2"/>
  <c r="Z10" i="2"/>
  <c r="Z9" i="2"/>
  <c r="U3" i="2"/>
  <c r="U2" i="2"/>
  <c r="U1" i="2"/>
  <c r="V3" i="2"/>
  <c r="V2" i="2"/>
  <c r="V1" i="2"/>
  <c r="V4" i="2" s="1"/>
  <c r="U4" i="2"/>
  <c r="Z1" i="2" s="1"/>
  <c r="Z17" i="7"/>
  <c r="AA17" i="7"/>
  <c r="AC17" i="7"/>
  <c r="AB15" i="7"/>
  <c r="AA15" i="7"/>
  <c r="Z15" i="7"/>
  <c r="Y15" i="7"/>
  <c r="Z14" i="7"/>
  <c r="AA14" i="7"/>
  <c r="AB14" i="7"/>
  <c r="Z13" i="7"/>
  <c r="AA13" i="7"/>
  <c r="AB13" i="7"/>
  <c r="Z12" i="7"/>
  <c r="AA12" i="7"/>
  <c r="AB11" i="7"/>
  <c r="AA11" i="7"/>
  <c r="Z11" i="7"/>
  <c r="Z10" i="7"/>
  <c r="AA10" i="7"/>
  <c r="AB10" i="7"/>
  <c r="AB9" i="7"/>
  <c r="AA9" i="7"/>
  <c r="Z9" i="7"/>
  <c r="AB8" i="7"/>
  <c r="AA8" i="7"/>
  <c r="Z8" i="7"/>
  <c r="T3" i="7"/>
  <c r="R3" i="7"/>
  <c r="O3" i="7"/>
  <c r="K3" i="7" s="1"/>
  <c r="T2" i="7"/>
  <c r="R2" i="7"/>
  <c r="O2" i="7"/>
  <c r="K2" i="7" s="1"/>
  <c r="T1" i="7"/>
  <c r="R1" i="7"/>
  <c r="O1" i="7"/>
  <c r="K1" i="7" s="1"/>
  <c r="J1" i="7"/>
  <c r="R586" i="7"/>
  <c r="R587" i="7"/>
  <c r="R588" i="7"/>
  <c r="R589" i="7"/>
  <c r="R590" i="7"/>
  <c r="R591" i="7"/>
  <c r="R592" i="7"/>
  <c r="R593" i="7"/>
  <c r="R594" i="7"/>
  <c r="R595" i="7"/>
  <c r="R596" i="7"/>
  <c r="R597" i="7"/>
  <c r="R598" i="7"/>
  <c r="R599" i="7"/>
  <c r="R600" i="7"/>
  <c r="R601" i="7"/>
  <c r="R602" i="7"/>
  <c r="R603" i="7"/>
  <c r="R604" i="7"/>
  <c r="R605" i="7"/>
  <c r="R606" i="7"/>
  <c r="R607" i="7"/>
  <c r="R608" i="7"/>
  <c r="R609" i="7"/>
  <c r="R610" i="7"/>
  <c r="R611" i="7"/>
  <c r="R612" i="7"/>
  <c r="R613" i="7"/>
  <c r="R614" i="7"/>
  <c r="R615" i="7"/>
  <c r="R616" i="7"/>
  <c r="R617" i="7"/>
  <c r="R618" i="7"/>
  <c r="R619" i="7"/>
  <c r="R620" i="7"/>
  <c r="R621" i="7"/>
  <c r="R622" i="7"/>
  <c r="R623" i="7"/>
  <c r="R624" i="7"/>
  <c r="R625" i="7"/>
  <c r="R626" i="7"/>
  <c r="R627" i="7"/>
  <c r="R628" i="7"/>
  <c r="R629" i="7"/>
  <c r="R630" i="7"/>
  <c r="R631" i="7"/>
  <c r="R632" i="7"/>
  <c r="R633" i="7"/>
  <c r="R634" i="7"/>
  <c r="R635" i="7"/>
  <c r="R636" i="7"/>
  <c r="R637" i="7"/>
  <c r="R638" i="7"/>
  <c r="R639" i="7"/>
  <c r="R640" i="7"/>
  <c r="R641" i="7"/>
  <c r="R642" i="7"/>
  <c r="R643" i="7"/>
  <c r="R644" i="7"/>
  <c r="R645" i="7"/>
  <c r="R646" i="7"/>
  <c r="R647" i="7"/>
  <c r="R648" i="7"/>
  <c r="R649" i="7"/>
  <c r="R650" i="7"/>
  <c r="R651" i="7"/>
  <c r="R652" i="7"/>
  <c r="R653" i="7"/>
  <c r="R654" i="7"/>
  <c r="R655" i="7"/>
  <c r="R656" i="7"/>
  <c r="R657" i="7"/>
  <c r="R658" i="7"/>
  <c r="R659" i="7"/>
  <c r="R660" i="7"/>
  <c r="R661" i="7"/>
  <c r="R662" i="7"/>
  <c r="R663" i="7"/>
  <c r="R664" i="7"/>
  <c r="R665" i="7"/>
  <c r="R666" i="7"/>
  <c r="R667" i="7"/>
  <c r="R668" i="7"/>
  <c r="R669" i="7"/>
  <c r="R670" i="7"/>
  <c r="R671" i="7"/>
  <c r="R672" i="7"/>
  <c r="R673" i="7"/>
  <c r="R674" i="7"/>
  <c r="R675" i="7"/>
  <c r="R676" i="7"/>
  <c r="R677" i="7"/>
  <c r="R678" i="7"/>
  <c r="R679" i="7"/>
  <c r="R680" i="7"/>
  <c r="R681" i="7"/>
  <c r="R682" i="7"/>
  <c r="R683" i="7"/>
  <c r="R684" i="7"/>
  <c r="R685" i="7"/>
  <c r="R686" i="7"/>
  <c r="R687" i="7"/>
  <c r="R688" i="7"/>
  <c r="R689" i="7"/>
  <c r="R690" i="7"/>
  <c r="R691" i="7"/>
  <c r="R692" i="7"/>
  <c r="R693" i="7"/>
  <c r="R694" i="7"/>
  <c r="R695" i="7"/>
  <c r="R696" i="7"/>
  <c r="R697" i="7"/>
  <c r="R698" i="7"/>
  <c r="R699" i="7"/>
  <c r="R700" i="7"/>
  <c r="R701" i="7"/>
  <c r="R702" i="7"/>
  <c r="R703" i="7"/>
  <c r="R704" i="7"/>
  <c r="R705" i="7"/>
  <c r="R706" i="7"/>
  <c r="R707" i="7"/>
  <c r="R708" i="7"/>
  <c r="R709" i="7"/>
  <c r="R710" i="7"/>
  <c r="R711" i="7"/>
  <c r="R712" i="7"/>
  <c r="R713" i="7"/>
  <c r="R714" i="7"/>
  <c r="R715" i="7"/>
  <c r="R716" i="7"/>
  <c r="R717" i="7"/>
  <c r="R718" i="7"/>
  <c r="R719" i="7"/>
  <c r="R720" i="7"/>
  <c r="R721" i="7"/>
  <c r="R722" i="7"/>
  <c r="R723" i="7"/>
  <c r="R724" i="7"/>
  <c r="R725" i="7"/>
  <c r="R726" i="7"/>
  <c r="R727" i="7"/>
  <c r="R728" i="7"/>
  <c r="R729" i="7"/>
  <c r="R730" i="7"/>
  <c r="R731" i="7"/>
  <c r="R732" i="7"/>
  <c r="R733" i="7"/>
  <c r="R734" i="7"/>
  <c r="R735" i="7"/>
  <c r="R736" i="7"/>
  <c r="R737" i="7"/>
  <c r="R738" i="7"/>
  <c r="R739" i="7"/>
  <c r="R740" i="7"/>
  <c r="R741" i="7"/>
  <c r="R742" i="7"/>
  <c r="R743" i="7"/>
  <c r="R744" i="7"/>
  <c r="R745" i="7"/>
  <c r="R746" i="7"/>
  <c r="R747" i="7"/>
  <c r="R748" i="7"/>
  <c r="R749" i="7"/>
  <c r="R750" i="7"/>
  <c r="R751" i="7"/>
  <c r="R752" i="7"/>
  <c r="R753" i="7"/>
  <c r="R754" i="7"/>
  <c r="R755" i="7"/>
  <c r="R756" i="7"/>
  <c r="R757" i="7"/>
  <c r="R758" i="7"/>
  <c r="R759" i="7"/>
  <c r="R760" i="7"/>
  <c r="R761" i="7"/>
  <c r="R762" i="7"/>
  <c r="R763" i="7"/>
  <c r="R764" i="7"/>
  <c r="R765" i="7"/>
  <c r="R766" i="7"/>
  <c r="O586" i="7"/>
  <c r="O587" i="7"/>
  <c r="O588" i="7"/>
  <c r="O589" i="7"/>
  <c r="K589" i="7" s="1"/>
  <c r="O590" i="7"/>
  <c r="O591" i="7"/>
  <c r="O592" i="7"/>
  <c r="O593" i="7"/>
  <c r="O594" i="7"/>
  <c r="O595" i="7"/>
  <c r="O596" i="7"/>
  <c r="K596" i="7" s="1"/>
  <c r="O597" i="7"/>
  <c r="O598" i="7"/>
  <c r="O599" i="7"/>
  <c r="O600" i="7"/>
  <c r="O601" i="7"/>
  <c r="K601" i="7" s="1"/>
  <c r="O602" i="7"/>
  <c r="O603" i="7"/>
  <c r="O604" i="7"/>
  <c r="O605" i="7"/>
  <c r="O606" i="7"/>
  <c r="O607" i="7"/>
  <c r="O608" i="7"/>
  <c r="K608" i="7" s="1"/>
  <c r="O609" i="7"/>
  <c r="O610" i="7"/>
  <c r="O611" i="7"/>
  <c r="O612" i="7"/>
  <c r="O613" i="7"/>
  <c r="K613" i="7" s="1"/>
  <c r="O614" i="7"/>
  <c r="O615" i="7"/>
  <c r="O616" i="7"/>
  <c r="O617" i="7"/>
  <c r="O618" i="7"/>
  <c r="O619" i="7"/>
  <c r="O620" i="7"/>
  <c r="K620" i="7" s="1"/>
  <c r="O621" i="7"/>
  <c r="O622" i="7"/>
  <c r="O623" i="7"/>
  <c r="O624" i="7"/>
  <c r="O625" i="7"/>
  <c r="K625" i="7" s="1"/>
  <c r="O626" i="7"/>
  <c r="O627" i="7"/>
  <c r="O628" i="7"/>
  <c r="O629" i="7"/>
  <c r="O630" i="7"/>
  <c r="O631" i="7"/>
  <c r="O632" i="7"/>
  <c r="K632" i="7" s="1"/>
  <c r="O633" i="7"/>
  <c r="O634" i="7"/>
  <c r="O635" i="7"/>
  <c r="O636" i="7"/>
  <c r="O637" i="7"/>
  <c r="K637" i="7" s="1"/>
  <c r="O638" i="7"/>
  <c r="O639" i="7"/>
  <c r="O640" i="7"/>
  <c r="O641" i="7"/>
  <c r="O642" i="7"/>
  <c r="O643" i="7"/>
  <c r="O644" i="7"/>
  <c r="K644" i="7" s="1"/>
  <c r="O645" i="7"/>
  <c r="O646" i="7"/>
  <c r="O647" i="7"/>
  <c r="O648" i="7"/>
  <c r="O649" i="7"/>
  <c r="K649" i="7" s="1"/>
  <c r="O650" i="7"/>
  <c r="O651" i="7"/>
  <c r="O652" i="7"/>
  <c r="O653" i="7"/>
  <c r="O654" i="7"/>
  <c r="O655" i="7"/>
  <c r="O656" i="7"/>
  <c r="K656" i="7" s="1"/>
  <c r="O657" i="7"/>
  <c r="O658" i="7"/>
  <c r="O659" i="7"/>
  <c r="O660" i="7"/>
  <c r="O661" i="7"/>
  <c r="K661" i="7" s="1"/>
  <c r="O662" i="7"/>
  <c r="O663" i="7"/>
  <c r="O664" i="7"/>
  <c r="O665" i="7"/>
  <c r="O666" i="7"/>
  <c r="O667" i="7"/>
  <c r="K667" i="7" s="1"/>
  <c r="O668" i="7"/>
  <c r="K668" i="7" s="1"/>
  <c r="O669" i="7"/>
  <c r="O670" i="7"/>
  <c r="O671" i="7"/>
  <c r="O672" i="7"/>
  <c r="O673" i="7"/>
  <c r="K673" i="7" s="1"/>
  <c r="O674" i="7"/>
  <c r="O675" i="7"/>
  <c r="O676" i="7"/>
  <c r="O677" i="7"/>
  <c r="O678" i="7"/>
  <c r="O679" i="7"/>
  <c r="K679" i="7" s="1"/>
  <c r="O680" i="7"/>
  <c r="K680" i="7" s="1"/>
  <c r="O681" i="7"/>
  <c r="O682" i="7"/>
  <c r="O683" i="7"/>
  <c r="O684" i="7"/>
  <c r="O685" i="7"/>
  <c r="K685" i="7" s="1"/>
  <c r="O686" i="7"/>
  <c r="O687" i="7"/>
  <c r="O688" i="7"/>
  <c r="O689" i="7"/>
  <c r="O690" i="7"/>
  <c r="O691" i="7"/>
  <c r="J691" i="7" s="1"/>
  <c r="O692" i="7"/>
  <c r="K692" i="7" s="1"/>
  <c r="O693" i="7"/>
  <c r="O694" i="7"/>
  <c r="O695" i="7"/>
  <c r="O696" i="7"/>
  <c r="O697" i="7"/>
  <c r="K697" i="7" s="1"/>
  <c r="O698" i="7"/>
  <c r="O699" i="7"/>
  <c r="O700" i="7"/>
  <c r="O701" i="7"/>
  <c r="O702" i="7"/>
  <c r="O703" i="7"/>
  <c r="J703" i="7" s="1"/>
  <c r="O704" i="7"/>
  <c r="K704" i="7" s="1"/>
  <c r="O705" i="7"/>
  <c r="O706" i="7"/>
  <c r="O707" i="7"/>
  <c r="O708" i="7"/>
  <c r="O709" i="7"/>
  <c r="K709" i="7" s="1"/>
  <c r="O710" i="7"/>
  <c r="O711" i="7"/>
  <c r="O712" i="7"/>
  <c r="O713" i="7"/>
  <c r="O714" i="7"/>
  <c r="O715" i="7"/>
  <c r="J715" i="7" s="1"/>
  <c r="O716" i="7"/>
  <c r="K716" i="7" s="1"/>
  <c r="O717" i="7"/>
  <c r="O718" i="7"/>
  <c r="O719" i="7"/>
  <c r="O720" i="7"/>
  <c r="O721" i="7"/>
  <c r="K721" i="7" s="1"/>
  <c r="O722" i="7"/>
  <c r="O723" i="7"/>
  <c r="O724" i="7"/>
  <c r="O725" i="7"/>
  <c r="O726" i="7"/>
  <c r="O727" i="7"/>
  <c r="J727" i="7" s="1"/>
  <c r="O728" i="7"/>
  <c r="K728" i="7" s="1"/>
  <c r="O729" i="7"/>
  <c r="O730" i="7"/>
  <c r="O731" i="7"/>
  <c r="O732" i="7"/>
  <c r="O733" i="7"/>
  <c r="K733" i="7" s="1"/>
  <c r="O734" i="7"/>
  <c r="O735" i="7"/>
  <c r="O736" i="7"/>
  <c r="O737" i="7"/>
  <c r="O738" i="7"/>
  <c r="O739" i="7"/>
  <c r="J739" i="7" s="1"/>
  <c r="O740" i="7"/>
  <c r="K740" i="7" s="1"/>
  <c r="O741" i="7"/>
  <c r="O742" i="7"/>
  <c r="O743" i="7"/>
  <c r="O744" i="7"/>
  <c r="O745" i="7"/>
  <c r="K745" i="7" s="1"/>
  <c r="O746" i="7"/>
  <c r="O747" i="7"/>
  <c r="O748" i="7"/>
  <c r="O749" i="7"/>
  <c r="O750" i="7"/>
  <c r="O751" i="7"/>
  <c r="J751" i="7" s="1"/>
  <c r="O752" i="7"/>
  <c r="K752" i="7" s="1"/>
  <c r="O753" i="7"/>
  <c r="O754" i="7"/>
  <c r="O755" i="7"/>
  <c r="O756" i="7"/>
  <c r="O757" i="7"/>
  <c r="K757" i="7" s="1"/>
  <c r="O758" i="7"/>
  <c r="O759" i="7"/>
  <c r="O760" i="7"/>
  <c r="O761" i="7"/>
  <c r="O762" i="7"/>
  <c r="O763" i="7"/>
  <c r="J763" i="7" s="1"/>
  <c r="O764" i="7"/>
  <c r="K764" i="7" s="1"/>
  <c r="O765" i="7"/>
  <c r="O766" i="7"/>
  <c r="N586" i="7"/>
  <c r="N587" i="7"/>
  <c r="N588" i="7"/>
  <c r="N589" i="7"/>
  <c r="N590" i="7"/>
  <c r="N591" i="7"/>
  <c r="N592" i="7"/>
  <c r="N593" i="7"/>
  <c r="N594" i="7"/>
  <c r="N595" i="7"/>
  <c r="N596" i="7"/>
  <c r="N597" i="7"/>
  <c r="N598" i="7"/>
  <c r="N599" i="7"/>
  <c r="N600" i="7"/>
  <c r="N601" i="7"/>
  <c r="N602" i="7"/>
  <c r="N603" i="7"/>
  <c r="N604" i="7"/>
  <c r="N605" i="7"/>
  <c r="N606" i="7"/>
  <c r="N607" i="7"/>
  <c r="N608" i="7"/>
  <c r="N609" i="7"/>
  <c r="N610" i="7"/>
  <c r="N611" i="7"/>
  <c r="N612" i="7"/>
  <c r="N613" i="7"/>
  <c r="N614" i="7"/>
  <c r="N615" i="7"/>
  <c r="N616" i="7"/>
  <c r="N617" i="7"/>
  <c r="N618" i="7"/>
  <c r="N619" i="7"/>
  <c r="N620" i="7"/>
  <c r="N621" i="7"/>
  <c r="N622" i="7"/>
  <c r="N623" i="7"/>
  <c r="N624" i="7"/>
  <c r="N625" i="7"/>
  <c r="N626" i="7"/>
  <c r="N627" i="7"/>
  <c r="N628" i="7"/>
  <c r="N629" i="7"/>
  <c r="N630" i="7"/>
  <c r="N631" i="7"/>
  <c r="N632" i="7"/>
  <c r="N633" i="7"/>
  <c r="N634" i="7"/>
  <c r="N635" i="7"/>
  <c r="N636" i="7"/>
  <c r="N637" i="7"/>
  <c r="N638" i="7"/>
  <c r="N639" i="7"/>
  <c r="N640" i="7"/>
  <c r="N641" i="7"/>
  <c r="N642" i="7"/>
  <c r="N643" i="7"/>
  <c r="N644" i="7"/>
  <c r="N645" i="7"/>
  <c r="N646" i="7"/>
  <c r="N647" i="7"/>
  <c r="N648" i="7"/>
  <c r="N649" i="7"/>
  <c r="N650" i="7"/>
  <c r="N651" i="7"/>
  <c r="N652" i="7"/>
  <c r="N653" i="7"/>
  <c r="N654" i="7"/>
  <c r="N655" i="7"/>
  <c r="N656" i="7"/>
  <c r="N657" i="7"/>
  <c r="N658" i="7"/>
  <c r="N659" i="7"/>
  <c r="N660" i="7"/>
  <c r="N661" i="7"/>
  <c r="N662" i="7"/>
  <c r="N663" i="7"/>
  <c r="N664" i="7"/>
  <c r="N665" i="7"/>
  <c r="N666" i="7"/>
  <c r="N667" i="7"/>
  <c r="N668" i="7"/>
  <c r="N669" i="7"/>
  <c r="N670" i="7"/>
  <c r="N671" i="7"/>
  <c r="N672" i="7"/>
  <c r="N673" i="7"/>
  <c r="N674" i="7"/>
  <c r="N675" i="7"/>
  <c r="N676" i="7"/>
  <c r="N677" i="7"/>
  <c r="N678" i="7"/>
  <c r="N679" i="7"/>
  <c r="N680" i="7"/>
  <c r="N681" i="7"/>
  <c r="N682" i="7"/>
  <c r="N683" i="7"/>
  <c r="N684" i="7"/>
  <c r="N685" i="7"/>
  <c r="N686" i="7"/>
  <c r="N687" i="7"/>
  <c r="N688" i="7"/>
  <c r="N689" i="7"/>
  <c r="N690" i="7"/>
  <c r="N691" i="7"/>
  <c r="N692" i="7"/>
  <c r="N693" i="7"/>
  <c r="N694" i="7"/>
  <c r="N695" i="7"/>
  <c r="N696" i="7"/>
  <c r="N697" i="7"/>
  <c r="N698" i="7"/>
  <c r="N699" i="7"/>
  <c r="N700" i="7"/>
  <c r="N701" i="7"/>
  <c r="N702" i="7"/>
  <c r="N703" i="7"/>
  <c r="N704" i="7"/>
  <c r="N705" i="7"/>
  <c r="N706" i="7"/>
  <c r="N707" i="7"/>
  <c r="N708" i="7"/>
  <c r="N709" i="7"/>
  <c r="N710" i="7"/>
  <c r="N711" i="7"/>
  <c r="N712" i="7"/>
  <c r="N713" i="7"/>
  <c r="N714" i="7"/>
  <c r="N715" i="7"/>
  <c r="N716" i="7"/>
  <c r="N717" i="7"/>
  <c r="N718" i="7"/>
  <c r="N719" i="7"/>
  <c r="N720" i="7"/>
  <c r="N721" i="7"/>
  <c r="N722" i="7"/>
  <c r="N723" i="7"/>
  <c r="N724" i="7"/>
  <c r="N725" i="7"/>
  <c r="N726" i="7"/>
  <c r="N727" i="7"/>
  <c r="N728" i="7"/>
  <c r="N729" i="7"/>
  <c r="N730" i="7"/>
  <c r="N731" i="7"/>
  <c r="N732" i="7"/>
  <c r="N733" i="7"/>
  <c r="N734" i="7"/>
  <c r="N735" i="7"/>
  <c r="N736" i="7"/>
  <c r="N737" i="7"/>
  <c r="N738" i="7"/>
  <c r="N739" i="7"/>
  <c r="N740" i="7"/>
  <c r="N741" i="7"/>
  <c r="N742" i="7"/>
  <c r="N743" i="7"/>
  <c r="N744" i="7"/>
  <c r="N745" i="7"/>
  <c r="N746" i="7"/>
  <c r="N747" i="7"/>
  <c r="N748" i="7"/>
  <c r="N749" i="7"/>
  <c r="N750" i="7"/>
  <c r="N751" i="7"/>
  <c r="N752" i="7"/>
  <c r="N753" i="7"/>
  <c r="N754" i="7"/>
  <c r="N755" i="7"/>
  <c r="N756" i="7"/>
  <c r="N757" i="7"/>
  <c r="N758" i="7"/>
  <c r="N759" i="7"/>
  <c r="N760" i="7"/>
  <c r="N761" i="7"/>
  <c r="N762" i="7"/>
  <c r="N763" i="7"/>
  <c r="N764" i="7"/>
  <c r="N765" i="7"/>
  <c r="N766" i="7"/>
  <c r="K586" i="7"/>
  <c r="K587" i="7"/>
  <c r="K588" i="7"/>
  <c r="K590" i="7"/>
  <c r="K591" i="7"/>
  <c r="K592" i="7"/>
  <c r="K593" i="7"/>
  <c r="K594" i="7"/>
  <c r="K595" i="7"/>
  <c r="K597" i="7"/>
  <c r="K598" i="7"/>
  <c r="K599" i="7"/>
  <c r="K600" i="7"/>
  <c r="K602" i="7"/>
  <c r="K603" i="7"/>
  <c r="K604" i="7"/>
  <c r="K605" i="7"/>
  <c r="K606" i="7"/>
  <c r="K607" i="7"/>
  <c r="K609" i="7"/>
  <c r="K610" i="7"/>
  <c r="K611" i="7"/>
  <c r="K612" i="7"/>
  <c r="K614" i="7"/>
  <c r="K615" i="7"/>
  <c r="K616" i="7"/>
  <c r="K617" i="7"/>
  <c r="K618" i="7"/>
  <c r="K619" i="7"/>
  <c r="K621" i="7"/>
  <c r="K622" i="7"/>
  <c r="K623" i="7"/>
  <c r="K624" i="7"/>
  <c r="K626" i="7"/>
  <c r="K627" i="7"/>
  <c r="K628" i="7"/>
  <c r="K629" i="7"/>
  <c r="K630" i="7"/>
  <c r="K631" i="7"/>
  <c r="K633" i="7"/>
  <c r="K634" i="7"/>
  <c r="K635" i="7"/>
  <c r="K636" i="7"/>
  <c r="K638" i="7"/>
  <c r="K639" i="7"/>
  <c r="K640" i="7"/>
  <c r="K641" i="7"/>
  <c r="K642" i="7"/>
  <c r="K643" i="7"/>
  <c r="K645" i="7"/>
  <c r="K646" i="7"/>
  <c r="K647" i="7"/>
  <c r="K648" i="7"/>
  <c r="K650" i="7"/>
  <c r="K651" i="7"/>
  <c r="K652" i="7"/>
  <c r="K653" i="7"/>
  <c r="K654" i="7"/>
  <c r="K655" i="7"/>
  <c r="K657" i="7"/>
  <c r="K658" i="7"/>
  <c r="K659" i="7"/>
  <c r="K660" i="7"/>
  <c r="K662" i="7"/>
  <c r="K663" i="7"/>
  <c r="K664" i="7"/>
  <c r="K665" i="7"/>
  <c r="K666" i="7"/>
  <c r="K669" i="7"/>
  <c r="K670" i="7"/>
  <c r="K671" i="7"/>
  <c r="K672" i="7"/>
  <c r="K674" i="7"/>
  <c r="K675" i="7"/>
  <c r="K676" i="7"/>
  <c r="K677" i="7"/>
  <c r="K678" i="7"/>
  <c r="K681" i="7"/>
  <c r="K682" i="7"/>
  <c r="K683" i="7"/>
  <c r="K684" i="7"/>
  <c r="K686" i="7"/>
  <c r="K687" i="7"/>
  <c r="K688" i="7"/>
  <c r="K689" i="7"/>
  <c r="K690" i="7"/>
  <c r="K693" i="7"/>
  <c r="K694" i="7"/>
  <c r="K695" i="7"/>
  <c r="K696" i="7"/>
  <c r="K698" i="7"/>
  <c r="K699" i="7"/>
  <c r="K700" i="7"/>
  <c r="K701" i="7"/>
  <c r="K702" i="7"/>
  <c r="K705" i="7"/>
  <c r="K706" i="7"/>
  <c r="K707" i="7"/>
  <c r="K708" i="7"/>
  <c r="K710" i="7"/>
  <c r="K711" i="7"/>
  <c r="K712" i="7"/>
  <c r="K713" i="7"/>
  <c r="K714" i="7"/>
  <c r="K717" i="7"/>
  <c r="K718" i="7"/>
  <c r="K719" i="7"/>
  <c r="K720" i="7"/>
  <c r="K722" i="7"/>
  <c r="K723" i="7"/>
  <c r="K724" i="7"/>
  <c r="K725" i="7"/>
  <c r="K726" i="7"/>
  <c r="K729" i="7"/>
  <c r="K730" i="7"/>
  <c r="K731" i="7"/>
  <c r="K732" i="7"/>
  <c r="K734" i="7"/>
  <c r="K735" i="7"/>
  <c r="K736" i="7"/>
  <c r="K737" i="7"/>
  <c r="K738" i="7"/>
  <c r="K741" i="7"/>
  <c r="K742" i="7"/>
  <c r="K743" i="7"/>
  <c r="K744" i="7"/>
  <c r="K746" i="7"/>
  <c r="K747" i="7"/>
  <c r="K748" i="7"/>
  <c r="K749" i="7"/>
  <c r="K750" i="7"/>
  <c r="K753" i="7"/>
  <c r="K754" i="7"/>
  <c r="K755" i="7"/>
  <c r="K756" i="7"/>
  <c r="K758" i="7"/>
  <c r="K759" i="7"/>
  <c r="K760" i="7"/>
  <c r="K761" i="7"/>
  <c r="K762" i="7"/>
  <c r="K765" i="7"/>
  <c r="K766" i="7"/>
  <c r="J586" i="7"/>
  <c r="J587" i="7"/>
  <c r="J588" i="7"/>
  <c r="J589" i="7"/>
  <c r="J590" i="7"/>
  <c r="J591" i="7"/>
  <c r="J592" i="7"/>
  <c r="J593" i="7"/>
  <c r="J594" i="7"/>
  <c r="J595" i="7"/>
  <c r="J597" i="7"/>
  <c r="J598" i="7"/>
  <c r="J599" i="7"/>
  <c r="J600" i="7"/>
  <c r="J601" i="7"/>
  <c r="J602" i="7"/>
  <c r="J603" i="7"/>
  <c r="J604" i="7"/>
  <c r="J605" i="7"/>
  <c r="J606" i="7"/>
  <c r="J607" i="7"/>
  <c r="J609" i="7"/>
  <c r="J610" i="7"/>
  <c r="J611" i="7"/>
  <c r="J612" i="7"/>
  <c r="J613" i="7"/>
  <c r="J614" i="7"/>
  <c r="J615" i="7"/>
  <c r="J616" i="7"/>
  <c r="J617" i="7"/>
  <c r="J618" i="7"/>
  <c r="J619" i="7"/>
  <c r="J621" i="7"/>
  <c r="J622" i="7"/>
  <c r="J623" i="7"/>
  <c r="J624" i="7"/>
  <c r="J625" i="7"/>
  <c r="J626" i="7"/>
  <c r="J627" i="7"/>
  <c r="J628" i="7"/>
  <c r="J629" i="7"/>
  <c r="J630" i="7"/>
  <c r="J631" i="7"/>
  <c r="J633" i="7"/>
  <c r="J634" i="7"/>
  <c r="J635" i="7"/>
  <c r="J636" i="7"/>
  <c r="J637" i="7"/>
  <c r="J638" i="7"/>
  <c r="J639" i="7"/>
  <c r="J640" i="7"/>
  <c r="J641" i="7"/>
  <c r="J642" i="7"/>
  <c r="J643" i="7"/>
  <c r="J645" i="7"/>
  <c r="J646" i="7"/>
  <c r="J647" i="7"/>
  <c r="J648" i="7"/>
  <c r="J649" i="7"/>
  <c r="J650" i="7"/>
  <c r="J651" i="7"/>
  <c r="J652" i="7"/>
  <c r="J653" i="7"/>
  <c r="J654" i="7"/>
  <c r="J655" i="7"/>
  <c r="J657" i="7"/>
  <c r="J658" i="7"/>
  <c r="J659" i="7"/>
  <c r="J660" i="7"/>
  <c r="J662" i="7"/>
  <c r="J663" i="7"/>
  <c r="J664" i="7"/>
  <c r="J665" i="7"/>
  <c r="J666" i="7"/>
  <c r="J667" i="7"/>
  <c r="J669" i="7"/>
  <c r="J670" i="7"/>
  <c r="J671" i="7"/>
  <c r="J672" i="7"/>
  <c r="J674" i="7"/>
  <c r="J675" i="7"/>
  <c r="J676" i="7"/>
  <c r="J677" i="7"/>
  <c r="J678" i="7"/>
  <c r="J679" i="7"/>
  <c r="J681" i="7"/>
  <c r="J682" i="7"/>
  <c r="J683" i="7"/>
  <c r="J684" i="7"/>
  <c r="J686" i="7"/>
  <c r="J687" i="7"/>
  <c r="J688" i="7"/>
  <c r="J689" i="7"/>
  <c r="J690" i="7"/>
  <c r="J693" i="7"/>
  <c r="J694" i="7"/>
  <c r="J695" i="7"/>
  <c r="J696" i="7"/>
  <c r="J698" i="7"/>
  <c r="J699" i="7"/>
  <c r="J700" i="7"/>
  <c r="J701" i="7"/>
  <c r="J702" i="7"/>
  <c r="J705" i="7"/>
  <c r="J706" i="7"/>
  <c r="J707" i="7"/>
  <c r="J708" i="7"/>
  <c r="J710" i="7"/>
  <c r="J711" i="7"/>
  <c r="J712" i="7"/>
  <c r="J713" i="7"/>
  <c r="J714" i="7"/>
  <c r="J717" i="7"/>
  <c r="J718" i="7"/>
  <c r="J719" i="7"/>
  <c r="J720" i="7"/>
  <c r="J722" i="7"/>
  <c r="J723" i="7"/>
  <c r="J724" i="7"/>
  <c r="J725" i="7"/>
  <c r="J726" i="7"/>
  <c r="J729" i="7"/>
  <c r="J730" i="7"/>
  <c r="J731" i="7"/>
  <c r="J732" i="7"/>
  <c r="J734" i="7"/>
  <c r="J735" i="7"/>
  <c r="J736" i="7"/>
  <c r="J737" i="7"/>
  <c r="J738" i="7"/>
  <c r="J741" i="7"/>
  <c r="J742" i="7"/>
  <c r="J743" i="7"/>
  <c r="J744" i="7"/>
  <c r="J746" i="7"/>
  <c r="J747" i="7"/>
  <c r="J748" i="7"/>
  <c r="J749" i="7"/>
  <c r="J750" i="7"/>
  <c r="J753" i="7"/>
  <c r="J754" i="7"/>
  <c r="J755" i="7"/>
  <c r="J756" i="7"/>
  <c r="J758" i="7"/>
  <c r="J759" i="7"/>
  <c r="J760" i="7"/>
  <c r="J761" i="7"/>
  <c r="J762" i="7"/>
  <c r="J765" i="7"/>
  <c r="J766" i="7"/>
  <c r="I586" i="7"/>
  <c r="H586" i="7"/>
  <c r="H587" i="7"/>
  <c r="I587" i="7" s="1"/>
  <c r="F4" i="7"/>
  <c r="D4" i="7"/>
  <c r="B4" i="7"/>
  <c r="F3" i="7"/>
  <c r="D3" i="7"/>
  <c r="D763" i="7" s="1"/>
  <c r="B3" i="7"/>
  <c r="E766" i="7"/>
  <c r="D766" i="7"/>
  <c r="E765" i="7"/>
  <c r="D765" i="7"/>
  <c r="E764" i="7"/>
  <c r="D764" i="7"/>
  <c r="E763" i="7"/>
  <c r="E762" i="7"/>
  <c r="D762" i="7"/>
  <c r="E761" i="7"/>
  <c r="D761" i="7"/>
  <c r="E760" i="7"/>
  <c r="D760" i="7"/>
  <c r="E759" i="7"/>
  <c r="D759" i="7"/>
  <c r="E758" i="7"/>
  <c r="D758" i="7"/>
  <c r="E757" i="7"/>
  <c r="D757" i="7"/>
  <c r="E756" i="7"/>
  <c r="E755" i="7"/>
  <c r="D755" i="7"/>
  <c r="E754" i="7"/>
  <c r="D754" i="7"/>
  <c r="E753" i="7"/>
  <c r="D753" i="7"/>
  <c r="E752" i="7"/>
  <c r="D752" i="7"/>
  <c r="E751" i="7"/>
  <c r="D751" i="7"/>
  <c r="E750" i="7"/>
  <c r="D750" i="7"/>
  <c r="E749" i="7"/>
  <c r="D749" i="7"/>
  <c r="E748" i="7"/>
  <c r="D748" i="7"/>
  <c r="E747" i="7"/>
  <c r="D747" i="7"/>
  <c r="E746" i="7"/>
  <c r="D746" i="7"/>
  <c r="E745" i="7"/>
  <c r="D745" i="7"/>
  <c r="E744" i="7"/>
  <c r="D744" i="7"/>
  <c r="E743" i="7"/>
  <c r="D743" i="7"/>
  <c r="E742" i="7"/>
  <c r="D742" i="7"/>
  <c r="E741" i="7"/>
  <c r="D741" i="7"/>
  <c r="E740" i="7"/>
  <c r="D740" i="7"/>
  <c r="E739" i="7"/>
  <c r="D739" i="7"/>
  <c r="E738" i="7"/>
  <c r="D738" i="7"/>
  <c r="E737" i="7"/>
  <c r="D737" i="7"/>
  <c r="E736" i="7"/>
  <c r="D736" i="7"/>
  <c r="E735" i="7"/>
  <c r="D735" i="7"/>
  <c r="E734" i="7"/>
  <c r="D734" i="7"/>
  <c r="E733" i="7"/>
  <c r="D733" i="7"/>
  <c r="E732" i="7"/>
  <c r="D732" i="7"/>
  <c r="E731" i="7"/>
  <c r="D731" i="7"/>
  <c r="E730" i="7"/>
  <c r="D730" i="7"/>
  <c r="E729" i="7"/>
  <c r="D729" i="7"/>
  <c r="E728" i="7"/>
  <c r="D728" i="7"/>
  <c r="E727" i="7"/>
  <c r="D727" i="7"/>
  <c r="E726" i="7"/>
  <c r="D726" i="7"/>
  <c r="E725" i="7"/>
  <c r="D725" i="7"/>
  <c r="E724" i="7"/>
  <c r="D724" i="7"/>
  <c r="E723" i="7"/>
  <c r="D723" i="7"/>
  <c r="E722" i="7"/>
  <c r="D722" i="7"/>
  <c r="E721" i="7"/>
  <c r="D721" i="7"/>
  <c r="E720" i="7"/>
  <c r="D720" i="7"/>
  <c r="E719" i="7"/>
  <c r="D719" i="7"/>
  <c r="E718" i="7"/>
  <c r="D718" i="7"/>
  <c r="E717" i="7"/>
  <c r="D717" i="7"/>
  <c r="E716" i="7"/>
  <c r="D716" i="7"/>
  <c r="E715" i="7"/>
  <c r="D715" i="7"/>
  <c r="E714" i="7"/>
  <c r="D714" i="7"/>
  <c r="E713" i="7"/>
  <c r="D713" i="7"/>
  <c r="E712" i="7"/>
  <c r="D712" i="7"/>
  <c r="E711" i="7"/>
  <c r="D711" i="7"/>
  <c r="E710" i="7"/>
  <c r="D710" i="7"/>
  <c r="E709" i="7"/>
  <c r="D709" i="7"/>
  <c r="E708" i="7"/>
  <c r="D708" i="7"/>
  <c r="E707" i="7"/>
  <c r="D707" i="7"/>
  <c r="E706" i="7"/>
  <c r="D706" i="7"/>
  <c r="E705" i="7"/>
  <c r="D705" i="7"/>
  <c r="E704" i="7"/>
  <c r="D704" i="7"/>
  <c r="E703" i="7"/>
  <c r="D703" i="7"/>
  <c r="E702" i="7"/>
  <c r="D702" i="7"/>
  <c r="E701" i="7"/>
  <c r="D701" i="7"/>
  <c r="E700" i="7"/>
  <c r="D700" i="7"/>
  <c r="E699" i="7"/>
  <c r="D699" i="7"/>
  <c r="E698" i="7"/>
  <c r="D698" i="7"/>
  <c r="E697" i="7"/>
  <c r="D697" i="7"/>
  <c r="E696" i="7"/>
  <c r="D696" i="7"/>
  <c r="E695" i="7"/>
  <c r="D695" i="7"/>
  <c r="E694" i="7"/>
  <c r="D694" i="7"/>
  <c r="E693" i="7"/>
  <c r="D693" i="7"/>
  <c r="E692" i="7"/>
  <c r="D692" i="7"/>
  <c r="E691" i="7"/>
  <c r="D691" i="7"/>
  <c r="E690" i="7"/>
  <c r="D690" i="7"/>
  <c r="E689" i="7"/>
  <c r="D689" i="7"/>
  <c r="E688" i="7"/>
  <c r="D688" i="7"/>
  <c r="E687" i="7"/>
  <c r="D687" i="7"/>
  <c r="E686" i="7"/>
  <c r="D686" i="7"/>
  <c r="E685" i="7"/>
  <c r="D685" i="7"/>
  <c r="E684" i="7"/>
  <c r="D684" i="7"/>
  <c r="E683" i="7"/>
  <c r="D683" i="7"/>
  <c r="E682" i="7"/>
  <c r="D682" i="7"/>
  <c r="E681" i="7"/>
  <c r="D681" i="7"/>
  <c r="E680" i="7"/>
  <c r="D680" i="7"/>
  <c r="E679" i="7"/>
  <c r="D679" i="7"/>
  <c r="E678" i="7"/>
  <c r="D678" i="7"/>
  <c r="E677" i="7"/>
  <c r="D677" i="7"/>
  <c r="E676" i="7"/>
  <c r="D676" i="7"/>
  <c r="E675" i="7"/>
  <c r="D675" i="7"/>
  <c r="E674" i="7"/>
  <c r="D674" i="7"/>
  <c r="E673" i="7"/>
  <c r="D673" i="7"/>
  <c r="E672" i="7"/>
  <c r="D672" i="7"/>
  <c r="E671" i="7"/>
  <c r="D671" i="7"/>
  <c r="E670" i="7"/>
  <c r="D670" i="7"/>
  <c r="E669" i="7"/>
  <c r="D669" i="7"/>
  <c r="E668" i="7"/>
  <c r="D668" i="7"/>
  <c r="E667" i="7"/>
  <c r="D667" i="7"/>
  <c r="E666" i="7"/>
  <c r="D666" i="7"/>
  <c r="E665" i="7"/>
  <c r="D665" i="7"/>
  <c r="E664" i="7"/>
  <c r="D664" i="7"/>
  <c r="E663" i="7"/>
  <c r="D663" i="7"/>
  <c r="E662" i="7"/>
  <c r="D662" i="7"/>
  <c r="E661" i="7"/>
  <c r="D661" i="7"/>
  <c r="E660" i="7"/>
  <c r="D660" i="7"/>
  <c r="E659" i="7"/>
  <c r="D659" i="7"/>
  <c r="E658" i="7"/>
  <c r="D658" i="7"/>
  <c r="E657" i="7"/>
  <c r="D657" i="7"/>
  <c r="E656" i="7"/>
  <c r="D656" i="7"/>
  <c r="E655" i="7"/>
  <c r="D655" i="7"/>
  <c r="E654" i="7"/>
  <c r="D654" i="7"/>
  <c r="E653" i="7"/>
  <c r="D653" i="7"/>
  <c r="E652" i="7"/>
  <c r="D652" i="7"/>
  <c r="E651" i="7"/>
  <c r="D651" i="7"/>
  <c r="E650" i="7"/>
  <c r="D650" i="7"/>
  <c r="E649" i="7"/>
  <c r="D649" i="7"/>
  <c r="E648" i="7"/>
  <c r="D648" i="7"/>
  <c r="E647" i="7"/>
  <c r="D647" i="7"/>
  <c r="E646" i="7"/>
  <c r="D646" i="7"/>
  <c r="E645" i="7"/>
  <c r="D645" i="7"/>
  <c r="E644" i="7"/>
  <c r="D644" i="7"/>
  <c r="E643" i="7"/>
  <c r="D643" i="7"/>
  <c r="E642" i="7"/>
  <c r="D642" i="7"/>
  <c r="E641" i="7"/>
  <c r="D641" i="7"/>
  <c r="E640" i="7"/>
  <c r="D640" i="7"/>
  <c r="E639" i="7"/>
  <c r="D639" i="7"/>
  <c r="E638" i="7"/>
  <c r="D638" i="7"/>
  <c r="E637" i="7"/>
  <c r="D637" i="7"/>
  <c r="E636" i="7"/>
  <c r="D636" i="7"/>
  <c r="E635" i="7"/>
  <c r="D635" i="7"/>
  <c r="E634" i="7"/>
  <c r="D634" i="7"/>
  <c r="E633" i="7"/>
  <c r="D633" i="7"/>
  <c r="E632" i="7"/>
  <c r="D632" i="7"/>
  <c r="E631" i="7"/>
  <c r="D631" i="7"/>
  <c r="E630" i="7"/>
  <c r="D630" i="7"/>
  <c r="E629" i="7"/>
  <c r="D629" i="7"/>
  <c r="E628" i="7"/>
  <c r="D628" i="7"/>
  <c r="E627" i="7"/>
  <c r="D627" i="7"/>
  <c r="E626" i="7"/>
  <c r="D626" i="7"/>
  <c r="E625" i="7"/>
  <c r="D625" i="7"/>
  <c r="E624" i="7"/>
  <c r="D624" i="7"/>
  <c r="E623" i="7"/>
  <c r="D623" i="7"/>
  <c r="E622" i="7"/>
  <c r="D622" i="7"/>
  <c r="E621" i="7"/>
  <c r="D621" i="7"/>
  <c r="E620" i="7"/>
  <c r="D620" i="7"/>
  <c r="E619" i="7"/>
  <c r="D619" i="7"/>
  <c r="E618" i="7"/>
  <c r="D618" i="7"/>
  <c r="E617" i="7"/>
  <c r="D617" i="7"/>
  <c r="E616" i="7"/>
  <c r="D616" i="7"/>
  <c r="E615" i="7"/>
  <c r="D615" i="7"/>
  <c r="E614" i="7"/>
  <c r="D614" i="7"/>
  <c r="E613" i="7"/>
  <c r="D613" i="7"/>
  <c r="E612" i="7"/>
  <c r="D612" i="7"/>
  <c r="E611" i="7"/>
  <c r="D611" i="7"/>
  <c r="E610" i="7"/>
  <c r="D610" i="7"/>
  <c r="E609" i="7"/>
  <c r="D609" i="7"/>
  <c r="E608" i="7"/>
  <c r="D608" i="7"/>
  <c r="E607" i="7"/>
  <c r="D607" i="7"/>
  <c r="E606" i="7"/>
  <c r="D606" i="7"/>
  <c r="E605" i="7"/>
  <c r="D605" i="7"/>
  <c r="E604" i="7"/>
  <c r="D604" i="7"/>
  <c r="E603" i="7"/>
  <c r="D603" i="7"/>
  <c r="E602" i="7"/>
  <c r="D602" i="7"/>
  <c r="E601" i="7"/>
  <c r="D601" i="7"/>
  <c r="E600" i="7"/>
  <c r="D600" i="7"/>
  <c r="E599" i="7"/>
  <c r="D599" i="7"/>
  <c r="E598" i="7"/>
  <c r="D598" i="7"/>
  <c r="E597" i="7"/>
  <c r="D597" i="7"/>
  <c r="E596" i="7"/>
  <c r="D596" i="7"/>
  <c r="E595" i="7"/>
  <c r="D595" i="7"/>
  <c r="E594" i="7"/>
  <c r="D594" i="7"/>
  <c r="E593" i="7"/>
  <c r="D593" i="7"/>
  <c r="E592" i="7"/>
  <c r="D592" i="7"/>
  <c r="E591" i="7"/>
  <c r="D591" i="7"/>
  <c r="E590" i="7"/>
  <c r="D590" i="7"/>
  <c r="E589" i="7"/>
  <c r="D589" i="7"/>
  <c r="E588" i="7"/>
  <c r="D588" i="7"/>
  <c r="E587" i="7"/>
  <c r="D587" i="7"/>
  <c r="E586" i="7"/>
  <c r="D586" i="7"/>
  <c r="E585" i="7"/>
  <c r="D585" i="7"/>
  <c r="E584" i="7"/>
  <c r="D584" i="7"/>
  <c r="E583" i="7"/>
  <c r="D583" i="7"/>
  <c r="E582" i="7"/>
  <c r="D582" i="7"/>
  <c r="E581" i="7"/>
  <c r="D581" i="7"/>
  <c r="E580" i="7"/>
  <c r="D580" i="7"/>
  <c r="E579" i="7"/>
  <c r="D579" i="7"/>
  <c r="E578" i="7"/>
  <c r="D578" i="7"/>
  <c r="E577" i="7"/>
  <c r="D577" i="7"/>
  <c r="E576" i="7"/>
  <c r="D576" i="7"/>
  <c r="E575" i="7"/>
  <c r="D575" i="7"/>
  <c r="E574" i="7"/>
  <c r="D574" i="7"/>
  <c r="E573" i="7"/>
  <c r="D573" i="7"/>
  <c r="E572" i="7"/>
  <c r="D572" i="7"/>
  <c r="E571" i="7"/>
  <c r="D571" i="7"/>
  <c r="E570" i="7"/>
  <c r="D570" i="7"/>
  <c r="E569" i="7"/>
  <c r="D569" i="7"/>
  <c r="E568" i="7"/>
  <c r="D568" i="7"/>
  <c r="E567" i="7"/>
  <c r="D567" i="7"/>
  <c r="E566" i="7"/>
  <c r="D566" i="7"/>
  <c r="E565" i="7"/>
  <c r="D565" i="7"/>
  <c r="E564" i="7"/>
  <c r="D564" i="7"/>
  <c r="E563" i="7"/>
  <c r="D563" i="7"/>
  <c r="E562" i="7"/>
  <c r="D562" i="7"/>
  <c r="E561" i="7"/>
  <c r="D561" i="7"/>
  <c r="E560" i="7"/>
  <c r="D560" i="7"/>
  <c r="E559" i="7"/>
  <c r="D559" i="7"/>
  <c r="E558" i="7"/>
  <c r="D558" i="7"/>
  <c r="E557" i="7"/>
  <c r="D557" i="7"/>
  <c r="E556" i="7"/>
  <c r="D556" i="7"/>
  <c r="E555" i="7"/>
  <c r="D555" i="7"/>
  <c r="E554" i="7"/>
  <c r="D554" i="7"/>
  <c r="E553" i="7"/>
  <c r="D553" i="7"/>
  <c r="E552" i="7"/>
  <c r="D552" i="7"/>
  <c r="E551" i="7"/>
  <c r="D551" i="7"/>
  <c r="E550" i="7"/>
  <c r="D550" i="7"/>
  <c r="E549" i="7"/>
  <c r="D549" i="7"/>
  <c r="E548" i="7"/>
  <c r="D548" i="7"/>
  <c r="E547" i="7"/>
  <c r="D547" i="7"/>
  <c r="E546" i="7"/>
  <c r="D546" i="7"/>
  <c r="E545" i="7"/>
  <c r="D545" i="7"/>
  <c r="E544" i="7"/>
  <c r="D544" i="7"/>
  <c r="E543" i="7"/>
  <c r="D543" i="7"/>
  <c r="E542" i="7"/>
  <c r="D542" i="7"/>
  <c r="E541" i="7"/>
  <c r="D541" i="7"/>
  <c r="E540" i="7"/>
  <c r="D540" i="7"/>
  <c r="E539" i="7"/>
  <c r="D539" i="7"/>
  <c r="E538" i="7"/>
  <c r="D538" i="7"/>
  <c r="E537" i="7"/>
  <c r="D537" i="7"/>
  <c r="E536" i="7"/>
  <c r="D536" i="7"/>
  <c r="E535" i="7"/>
  <c r="D535" i="7"/>
  <c r="E534" i="7"/>
  <c r="D534" i="7"/>
  <c r="E533" i="7"/>
  <c r="D533" i="7"/>
  <c r="E532" i="7"/>
  <c r="D532" i="7"/>
  <c r="E531" i="7"/>
  <c r="D531" i="7"/>
  <c r="E530" i="7"/>
  <c r="D530" i="7"/>
  <c r="E529" i="7"/>
  <c r="D529" i="7"/>
  <c r="E528" i="7"/>
  <c r="D528" i="7"/>
  <c r="E527" i="7"/>
  <c r="D527" i="7"/>
  <c r="E526" i="7"/>
  <c r="D526" i="7"/>
  <c r="E525" i="7"/>
  <c r="D525" i="7"/>
  <c r="E524" i="7"/>
  <c r="D524" i="7"/>
  <c r="E523" i="7"/>
  <c r="D523" i="7"/>
  <c r="E522" i="7"/>
  <c r="D522" i="7"/>
  <c r="E521" i="7"/>
  <c r="D521" i="7"/>
  <c r="E520" i="7"/>
  <c r="D520" i="7"/>
  <c r="E519" i="7"/>
  <c r="D519" i="7"/>
  <c r="E518" i="7"/>
  <c r="D518" i="7"/>
  <c r="E517" i="7"/>
  <c r="D517" i="7"/>
  <c r="E516" i="7"/>
  <c r="D516" i="7"/>
  <c r="E515" i="7"/>
  <c r="D515" i="7"/>
  <c r="E514" i="7"/>
  <c r="D514" i="7"/>
  <c r="E513" i="7"/>
  <c r="D513" i="7"/>
  <c r="E512" i="7"/>
  <c r="D512" i="7"/>
  <c r="E511" i="7"/>
  <c r="D511" i="7"/>
  <c r="E510" i="7"/>
  <c r="D510" i="7"/>
  <c r="E509" i="7"/>
  <c r="D509" i="7"/>
  <c r="E508" i="7"/>
  <c r="D508" i="7"/>
  <c r="E507" i="7"/>
  <c r="D507" i="7"/>
  <c r="E506" i="7"/>
  <c r="D506" i="7"/>
  <c r="E505" i="7"/>
  <c r="D505" i="7"/>
  <c r="E504" i="7"/>
  <c r="D504" i="7"/>
  <c r="E503" i="7"/>
  <c r="D503" i="7"/>
  <c r="E502" i="7"/>
  <c r="D502" i="7"/>
  <c r="E501" i="7"/>
  <c r="D501" i="7"/>
  <c r="E500" i="7"/>
  <c r="D500" i="7"/>
  <c r="E499" i="7"/>
  <c r="D499" i="7"/>
  <c r="E498" i="7"/>
  <c r="D498" i="7"/>
  <c r="E497" i="7"/>
  <c r="D497" i="7"/>
  <c r="E496" i="7"/>
  <c r="D496" i="7"/>
  <c r="E495" i="7"/>
  <c r="D495" i="7"/>
  <c r="E494" i="7"/>
  <c r="D494" i="7"/>
  <c r="E493" i="7"/>
  <c r="D493" i="7"/>
  <c r="E492" i="7"/>
  <c r="D492" i="7"/>
  <c r="E491" i="7"/>
  <c r="D491" i="7"/>
  <c r="E490" i="7"/>
  <c r="D490" i="7"/>
  <c r="E489" i="7"/>
  <c r="D489" i="7"/>
  <c r="E488" i="7"/>
  <c r="D488" i="7"/>
  <c r="E487" i="7"/>
  <c r="D487" i="7"/>
  <c r="E486" i="7"/>
  <c r="D486" i="7"/>
  <c r="E485" i="7"/>
  <c r="D485" i="7"/>
  <c r="E484" i="7"/>
  <c r="D484" i="7"/>
  <c r="E483" i="7"/>
  <c r="D483" i="7"/>
  <c r="E482" i="7"/>
  <c r="D482" i="7"/>
  <c r="E481" i="7"/>
  <c r="D481" i="7"/>
  <c r="E480" i="7"/>
  <c r="D480" i="7"/>
  <c r="E479" i="7"/>
  <c r="D479" i="7"/>
  <c r="E478" i="7"/>
  <c r="D478" i="7"/>
  <c r="E477" i="7"/>
  <c r="D477" i="7"/>
  <c r="E476" i="7"/>
  <c r="D476" i="7"/>
  <c r="E475" i="7"/>
  <c r="D475" i="7"/>
  <c r="E474" i="7"/>
  <c r="D474" i="7"/>
  <c r="E473" i="7"/>
  <c r="D473" i="7"/>
  <c r="E472" i="7"/>
  <c r="D472" i="7"/>
  <c r="E471" i="7"/>
  <c r="D471" i="7"/>
  <c r="E470" i="7"/>
  <c r="D470" i="7"/>
  <c r="E469" i="7"/>
  <c r="D469" i="7"/>
  <c r="E468" i="7"/>
  <c r="D468" i="7"/>
  <c r="E467" i="7"/>
  <c r="D467" i="7"/>
  <c r="E466" i="7"/>
  <c r="D466" i="7"/>
  <c r="E465" i="7"/>
  <c r="D465" i="7"/>
  <c r="E464" i="7"/>
  <c r="D464" i="7"/>
  <c r="E463" i="7"/>
  <c r="D463" i="7"/>
  <c r="E462" i="7"/>
  <c r="D462" i="7"/>
  <c r="E461" i="7"/>
  <c r="D461" i="7"/>
  <c r="E460" i="7"/>
  <c r="D460" i="7"/>
  <c r="E459" i="7"/>
  <c r="D459" i="7"/>
  <c r="E458" i="7"/>
  <c r="D458" i="7"/>
  <c r="E457" i="7"/>
  <c r="D457" i="7"/>
  <c r="E456" i="7"/>
  <c r="D456" i="7"/>
  <c r="E455" i="7"/>
  <c r="D455" i="7"/>
  <c r="E454" i="7"/>
  <c r="D454" i="7"/>
  <c r="E453" i="7"/>
  <c r="D453" i="7"/>
  <c r="E452" i="7"/>
  <c r="D452" i="7"/>
  <c r="E451" i="7"/>
  <c r="D451" i="7"/>
  <c r="E450" i="7"/>
  <c r="D450" i="7"/>
  <c r="E449" i="7"/>
  <c r="D449" i="7"/>
  <c r="E448" i="7"/>
  <c r="D448" i="7"/>
  <c r="E447" i="7"/>
  <c r="D447" i="7"/>
  <c r="E446" i="7"/>
  <c r="D446" i="7"/>
  <c r="E445" i="7"/>
  <c r="D445" i="7"/>
  <c r="E444" i="7"/>
  <c r="D444" i="7"/>
  <c r="E443" i="7"/>
  <c r="D443" i="7"/>
  <c r="E442" i="7"/>
  <c r="D442" i="7"/>
  <c r="E441" i="7"/>
  <c r="D441" i="7"/>
  <c r="E440" i="7"/>
  <c r="D440" i="7"/>
  <c r="E439" i="7"/>
  <c r="D439" i="7"/>
  <c r="E438" i="7"/>
  <c r="D438" i="7"/>
  <c r="E437" i="7"/>
  <c r="D437" i="7"/>
  <c r="E436" i="7"/>
  <c r="D436" i="7"/>
  <c r="E435" i="7"/>
  <c r="D435" i="7"/>
  <c r="E434" i="7"/>
  <c r="D434" i="7"/>
  <c r="E433" i="7"/>
  <c r="D433" i="7"/>
  <c r="E432" i="7"/>
  <c r="D432" i="7"/>
  <c r="E431" i="7"/>
  <c r="D431" i="7"/>
  <c r="E430" i="7"/>
  <c r="D430" i="7"/>
  <c r="E429" i="7"/>
  <c r="D429" i="7"/>
  <c r="E428" i="7"/>
  <c r="D428" i="7"/>
  <c r="E427" i="7"/>
  <c r="D427" i="7"/>
  <c r="E426" i="7"/>
  <c r="D426" i="7"/>
  <c r="E425" i="7"/>
  <c r="D425" i="7"/>
  <c r="E424" i="7"/>
  <c r="D424" i="7"/>
  <c r="E423" i="7"/>
  <c r="D423" i="7"/>
  <c r="E422" i="7"/>
  <c r="D422" i="7"/>
  <c r="E421" i="7"/>
  <c r="D421" i="7"/>
  <c r="E420" i="7"/>
  <c r="D420" i="7"/>
  <c r="E419" i="7"/>
  <c r="D419" i="7"/>
  <c r="E418" i="7"/>
  <c r="D418" i="7"/>
  <c r="E417" i="7"/>
  <c r="D417" i="7"/>
  <c r="E416" i="7"/>
  <c r="D416" i="7"/>
  <c r="E415" i="7"/>
  <c r="D415" i="7"/>
  <c r="E414" i="7"/>
  <c r="D414" i="7"/>
  <c r="E413" i="7"/>
  <c r="D413" i="7"/>
  <c r="E412" i="7"/>
  <c r="D412" i="7"/>
  <c r="E411" i="7"/>
  <c r="D411" i="7"/>
  <c r="E410" i="7"/>
  <c r="D410" i="7"/>
  <c r="E409" i="7"/>
  <c r="D409" i="7"/>
  <c r="E408" i="7"/>
  <c r="D408" i="7"/>
  <c r="E407" i="7"/>
  <c r="D407" i="7"/>
  <c r="E406" i="7"/>
  <c r="D406" i="7"/>
  <c r="E405" i="7"/>
  <c r="D405" i="7"/>
  <c r="E404" i="7"/>
  <c r="D404" i="7"/>
  <c r="E403" i="7"/>
  <c r="D403" i="7"/>
  <c r="E402" i="7"/>
  <c r="D402" i="7"/>
  <c r="E401" i="7"/>
  <c r="D401" i="7"/>
  <c r="E400" i="7"/>
  <c r="D400" i="7"/>
  <c r="E399" i="7"/>
  <c r="D399" i="7"/>
  <c r="E398" i="7"/>
  <c r="D398" i="7"/>
  <c r="E397" i="7"/>
  <c r="D397" i="7"/>
  <c r="E396" i="7"/>
  <c r="D396" i="7"/>
  <c r="E395" i="7"/>
  <c r="D395" i="7"/>
  <c r="E394" i="7"/>
  <c r="D394" i="7"/>
  <c r="E393" i="7"/>
  <c r="D393" i="7"/>
  <c r="E392" i="7"/>
  <c r="D392" i="7"/>
  <c r="E391" i="7"/>
  <c r="D391" i="7"/>
  <c r="E390" i="7"/>
  <c r="D390" i="7"/>
  <c r="E389" i="7"/>
  <c r="D389" i="7"/>
  <c r="E388" i="7"/>
  <c r="D388" i="7"/>
  <c r="E387" i="7"/>
  <c r="D387" i="7"/>
  <c r="E386" i="7"/>
  <c r="D386" i="7"/>
  <c r="E385" i="7"/>
  <c r="D385" i="7"/>
  <c r="E384" i="7"/>
  <c r="D384" i="7"/>
  <c r="E383" i="7"/>
  <c r="D383" i="7"/>
  <c r="E382" i="7"/>
  <c r="D382" i="7"/>
  <c r="E381" i="7"/>
  <c r="D381" i="7"/>
  <c r="E380" i="7"/>
  <c r="D380" i="7"/>
  <c r="E379" i="7"/>
  <c r="D379" i="7"/>
  <c r="E378" i="7"/>
  <c r="D378" i="7"/>
  <c r="E377" i="7"/>
  <c r="D377" i="7"/>
  <c r="E376" i="7"/>
  <c r="D376" i="7"/>
  <c r="E375" i="7"/>
  <c r="D375" i="7"/>
  <c r="E374" i="7"/>
  <c r="D374" i="7"/>
  <c r="E373" i="7"/>
  <c r="D373" i="7"/>
  <c r="E372" i="7"/>
  <c r="D372" i="7"/>
  <c r="E371" i="7"/>
  <c r="D371" i="7"/>
  <c r="E370" i="7"/>
  <c r="D370" i="7"/>
  <c r="E369" i="7"/>
  <c r="D369" i="7"/>
  <c r="E368" i="7"/>
  <c r="D368" i="7"/>
  <c r="E367" i="7"/>
  <c r="D367" i="7"/>
  <c r="E366" i="7"/>
  <c r="D366" i="7"/>
  <c r="E365" i="7"/>
  <c r="D365" i="7"/>
  <c r="E364" i="7"/>
  <c r="D364" i="7"/>
  <c r="E363" i="7"/>
  <c r="D363" i="7"/>
  <c r="E362" i="7"/>
  <c r="D362" i="7"/>
  <c r="E361" i="7"/>
  <c r="D361" i="7"/>
  <c r="E360" i="7"/>
  <c r="D360" i="7"/>
  <c r="E359" i="7"/>
  <c r="D359" i="7"/>
  <c r="E358" i="7"/>
  <c r="D358" i="7"/>
  <c r="E357" i="7"/>
  <c r="D357" i="7"/>
  <c r="E356" i="7"/>
  <c r="D356" i="7"/>
  <c r="E355" i="7"/>
  <c r="D355" i="7"/>
  <c r="E354" i="7"/>
  <c r="D354" i="7"/>
  <c r="E353" i="7"/>
  <c r="D353" i="7"/>
  <c r="E352" i="7"/>
  <c r="D352" i="7"/>
  <c r="E351" i="7"/>
  <c r="D351" i="7"/>
  <c r="E350" i="7"/>
  <c r="D350" i="7"/>
  <c r="E349" i="7"/>
  <c r="D349" i="7"/>
  <c r="E348" i="7"/>
  <c r="D348" i="7"/>
  <c r="E347" i="7"/>
  <c r="D347" i="7"/>
  <c r="E346" i="7"/>
  <c r="D346" i="7"/>
  <c r="E345" i="7"/>
  <c r="D345" i="7"/>
  <c r="E344" i="7"/>
  <c r="D344" i="7"/>
  <c r="E343" i="7"/>
  <c r="D343" i="7"/>
  <c r="E342" i="7"/>
  <c r="D342" i="7"/>
  <c r="E341" i="7"/>
  <c r="D341" i="7"/>
  <c r="E340" i="7"/>
  <c r="D340" i="7"/>
  <c r="E339" i="7"/>
  <c r="D339" i="7"/>
  <c r="E338" i="7"/>
  <c r="D338" i="7"/>
  <c r="E337" i="7"/>
  <c r="D337" i="7"/>
  <c r="E336" i="7"/>
  <c r="D336" i="7"/>
  <c r="E335" i="7"/>
  <c r="D335" i="7"/>
  <c r="E334" i="7"/>
  <c r="D334" i="7"/>
  <c r="E333" i="7"/>
  <c r="D333" i="7"/>
  <c r="E332" i="7"/>
  <c r="D332" i="7"/>
  <c r="E331" i="7"/>
  <c r="D331" i="7"/>
  <c r="E330" i="7"/>
  <c r="D330" i="7"/>
  <c r="E329" i="7"/>
  <c r="D329" i="7"/>
  <c r="E328" i="7"/>
  <c r="D328" i="7"/>
  <c r="E327" i="7"/>
  <c r="D327" i="7"/>
  <c r="E326" i="7"/>
  <c r="D326" i="7"/>
  <c r="E325" i="7"/>
  <c r="D325" i="7"/>
  <c r="E324" i="7"/>
  <c r="D324" i="7"/>
  <c r="E323" i="7"/>
  <c r="D323" i="7"/>
  <c r="E322" i="7"/>
  <c r="D322" i="7"/>
  <c r="E321" i="7"/>
  <c r="D321" i="7"/>
  <c r="E320" i="7"/>
  <c r="D320" i="7"/>
  <c r="E319" i="7"/>
  <c r="D319" i="7"/>
  <c r="E318" i="7"/>
  <c r="D318" i="7"/>
  <c r="E317" i="7"/>
  <c r="D317" i="7"/>
  <c r="E316" i="7"/>
  <c r="D316" i="7"/>
  <c r="E315" i="7"/>
  <c r="D315" i="7"/>
  <c r="E314" i="7"/>
  <c r="D314" i="7"/>
  <c r="E313" i="7"/>
  <c r="D313" i="7"/>
  <c r="E312" i="7"/>
  <c r="D312" i="7"/>
  <c r="E311" i="7"/>
  <c r="D311" i="7"/>
  <c r="E310" i="7"/>
  <c r="D310" i="7"/>
  <c r="E309" i="7"/>
  <c r="D309" i="7"/>
  <c r="E308" i="7"/>
  <c r="D308" i="7"/>
  <c r="E307" i="7"/>
  <c r="D307" i="7"/>
  <c r="E306" i="7"/>
  <c r="D306" i="7"/>
  <c r="E305" i="7"/>
  <c r="D305" i="7"/>
  <c r="E304" i="7"/>
  <c r="D304" i="7"/>
  <c r="E303" i="7"/>
  <c r="D303" i="7"/>
  <c r="E302" i="7"/>
  <c r="D302" i="7"/>
  <c r="E301" i="7"/>
  <c r="D301" i="7"/>
  <c r="E300" i="7"/>
  <c r="D300" i="7"/>
  <c r="E299" i="7"/>
  <c r="D299" i="7"/>
  <c r="E298" i="7"/>
  <c r="D298" i="7"/>
  <c r="E297" i="7"/>
  <c r="D297" i="7"/>
  <c r="E296" i="7"/>
  <c r="D296" i="7"/>
  <c r="E295" i="7"/>
  <c r="D295" i="7"/>
  <c r="E294" i="7"/>
  <c r="D294" i="7"/>
  <c r="E293" i="7"/>
  <c r="D293" i="7"/>
  <c r="E292" i="7"/>
  <c r="D292" i="7"/>
  <c r="E291" i="7"/>
  <c r="D291" i="7"/>
  <c r="E290" i="7"/>
  <c r="D290" i="7"/>
  <c r="E289" i="7"/>
  <c r="D289" i="7"/>
  <c r="E288" i="7"/>
  <c r="D288" i="7"/>
  <c r="E287" i="7"/>
  <c r="D287" i="7"/>
  <c r="E286" i="7"/>
  <c r="D286" i="7"/>
  <c r="E285" i="7"/>
  <c r="D285" i="7"/>
  <c r="E284" i="7"/>
  <c r="D284" i="7"/>
  <c r="E283" i="7"/>
  <c r="D283" i="7"/>
  <c r="E282" i="7"/>
  <c r="D282" i="7"/>
  <c r="E281" i="7"/>
  <c r="D281" i="7"/>
  <c r="E280" i="7"/>
  <c r="D280" i="7"/>
  <c r="E279" i="7"/>
  <c r="D279" i="7"/>
  <c r="E278" i="7"/>
  <c r="D278" i="7"/>
  <c r="E277" i="7"/>
  <c r="D277" i="7"/>
  <c r="E276" i="7"/>
  <c r="D276" i="7"/>
  <c r="E275" i="7"/>
  <c r="D275" i="7"/>
  <c r="E274" i="7"/>
  <c r="D274" i="7"/>
  <c r="E273" i="7"/>
  <c r="D273" i="7"/>
  <c r="E272" i="7"/>
  <c r="D272" i="7"/>
  <c r="E271" i="7"/>
  <c r="D271" i="7"/>
  <c r="E270" i="7"/>
  <c r="D270" i="7"/>
  <c r="E269" i="7"/>
  <c r="D269" i="7"/>
  <c r="E268" i="7"/>
  <c r="D268" i="7"/>
  <c r="E267" i="7"/>
  <c r="D267" i="7"/>
  <c r="E266" i="7"/>
  <c r="D266" i="7"/>
  <c r="E265" i="7"/>
  <c r="D265" i="7"/>
  <c r="E264" i="7"/>
  <c r="D264" i="7"/>
  <c r="E263" i="7"/>
  <c r="D263" i="7"/>
  <c r="E262" i="7"/>
  <c r="D262" i="7"/>
  <c r="E261" i="7"/>
  <c r="D261" i="7"/>
  <c r="E260" i="7"/>
  <c r="D260" i="7"/>
  <c r="E259" i="7"/>
  <c r="D259" i="7"/>
  <c r="E258" i="7"/>
  <c r="D258" i="7"/>
  <c r="E257" i="7"/>
  <c r="D257" i="7"/>
  <c r="E256" i="7"/>
  <c r="D256" i="7"/>
  <c r="E255" i="7"/>
  <c r="D255" i="7"/>
  <c r="E254" i="7"/>
  <c r="D254" i="7"/>
  <c r="E253" i="7"/>
  <c r="D253" i="7"/>
  <c r="E252" i="7"/>
  <c r="D252" i="7"/>
  <c r="E251" i="7"/>
  <c r="D251" i="7"/>
  <c r="E250" i="7"/>
  <c r="D250" i="7"/>
  <c r="E249" i="7"/>
  <c r="D249" i="7"/>
  <c r="E248" i="7"/>
  <c r="D248" i="7"/>
  <c r="E247" i="7"/>
  <c r="D247" i="7"/>
  <c r="E246" i="7"/>
  <c r="D246" i="7"/>
  <c r="E245" i="7"/>
  <c r="D245" i="7"/>
  <c r="E244" i="7"/>
  <c r="D244" i="7"/>
  <c r="E243" i="7"/>
  <c r="D243" i="7"/>
  <c r="E242" i="7"/>
  <c r="D242" i="7"/>
  <c r="E241" i="7"/>
  <c r="D241" i="7"/>
  <c r="E240" i="7"/>
  <c r="D240" i="7"/>
  <c r="E239" i="7"/>
  <c r="D239" i="7"/>
  <c r="E238" i="7"/>
  <c r="D238" i="7"/>
  <c r="E237" i="7"/>
  <c r="D237" i="7"/>
  <c r="E236" i="7"/>
  <c r="D236" i="7"/>
  <c r="E235" i="7"/>
  <c r="D235" i="7"/>
  <c r="E234" i="7"/>
  <c r="D234" i="7"/>
  <c r="E233" i="7"/>
  <c r="D233" i="7"/>
  <c r="E232" i="7"/>
  <c r="D232" i="7"/>
  <c r="E231" i="7"/>
  <c r="D231" i="7"/>
  <c r="E230" i="7"/>
  <c r="D230" i="7"/>
  <c r="E229" i="7"/>
  <c r="D229" i="7"/>
  <c r="E228" i="7"/>
  <c r="D228" i="7"/>
  <c r="E227" i="7"/>
  <c r="D227" i="7"/>
  <c r="E226" i="7"/>
  <c r="D226" i="7"/>
  <c r="E225" i="7"/>
  <c r="D225" i="7"/>
  <c r="E224" i="7"/>
  <c r="D224" i="7"/>
  <c r="E223" i="7"/>
  <c r="D223" i="7"/>
  <c r="E222" i="7"/>
  <c r="D222" i="7"/>
  <c r="E221" i="7"/>
  <c r="D221" i="7"/>
  <c r="E220" i="7"/>
  <c r="D220" i="7"/>
  <c r="E219" i="7"/>
  <c r="D219" i="7"/>
  <c r="E218" i="7"/>
  <c r="D218" i="7"/>
  <c r="E217" i="7"/>
  <c r="D217" i="7"/>
  <c r="E216" i="7"/>
  <c r="D216" i="7"/>
  <c r="E215" i="7"/>
  <c r="D215" i="7"/>
  <c r="E214" i="7"/>
  <c r="D214" i="7"/>
  <c r="E213" i="7"/>
  <c r="D213" i="7"/>
  <c r="E212" i="7"/>
  <c r="D212" i="7"/>
  <c r="E211" i="7"/>
  <c r="D211" i="7"/>
  <c r="E210" i="7"/>
  <c r="D210" i="7"/>
  <c r="E209" i="7"/>
  <c r="D209" i="7"/>
  <c r="E208" i="7"/>
  <c r="D208" i="7"/>
  <c r="E207" i="7"/>
  <c r="D207" i="7"/>
  <c r="E206" i="7"/>
  <c r="D206" i="7"/>
  <c r="E205" i="7"/>
  <c r="D205" i="7"/>
  <c r="E204" i="7"/>
  <c r="D204" i="7"/>
  <c r="E203" i="7"/>
  <c r="D203" i="7"/>
  <c r="E202" i="7"/>
  <c r="D202" i="7"/>
  <c r="E201" i="7"/>
  <c r="D201" i="7"/>
  <c r="E200" i="7"/>
  <c r="D200" i="7"/>
  <c r="E199" i="7"/>
  <c r="D199" i="7"/>
  <c r="E198" i="7"/>
  <c r="D198" i="7"/>
  <c r="E197" i="7"/>
  <c r="D197" i="7"/>
  <c r="E196" i="7"/>
  <c r="D196" i="7"/>
  <c r="E195" i="7"/>
  <c r="D195" i="7"/>
  <c r="E194" i="7"/>
  <c r="D194" i="7"/>
  <c r="E193" i="7"/>
  <c r="D193" i="7"/>
  <c r="E192" i="7"/>
  <c r="D192" i="7"/>
  <c r="E191" i="7"/>
  <c r="D191" i="7"/>
  <c r="E190" i="7"/>
  <c r="D190" i="7"/>
  <c r="E189" i="7"/>
  <c r="D189" i="7"/>
  <c r="E188" i="7"/>
  <c r="D188" i="7"/>
  <c r="E187" i="7"/>
  <c r="D187" i="7"/>
  <c r="E186" i="7"/>
  <c r="D186" i="7"/>
  <c r="E185" i="7"/>
  <c r="D185" i="7"/>
  <c r="E184" i="7"/>
  <c r="D184" i="7"/>
  <c r="E183" i="7"/>
  <c r="D183" i="7"/>
  <c r="E182" i="7"/>
  <c r="D182" i="7"/>
  <c r="E181" i="7"/>
  <c r="D181" i="7"/>
  <c r="E180" i="7"/>
  <c r="D180" i="7"/>
  <c r="E179" i="7"/>
  <c r="D179" i="7"/>
  <c r="E178" i="7"/>
  <c r="D178" i="7"/>
  <c r="E177" i="7"/>
  <c r="D177" i="7"/>
  <c r="E176" i="7"/>
  <c r="D176" i="7"/>
  <c r="E175" i="7"/>
  <c r="D175" i="7"/>
  <c r="E174" i="7"/>
  <c r="D174" i="7"/>
  <c r="E173" i="7"/>
  <c r="D173" i="7"/>
  <c r="E172" i="7"/>
  <c r="D172" i="7"/>
  <c r="E171" i="7"/>
  <c r="D171" i="7"/>
  <c r="E170" i="7"/>
  <c r="D170" i="7"/>
  <c r="E169" i="7"/>
  <c r="D169" i="7"/>
  <c r="E168" i="7"/>
  <c r="D168" i="7"/>
  <c r="E167" i="7"/>
  <c r="D167" i="7"/>
  <c r="E166" i="7"/>
  <c r="D166" i="7"/>
  <c r="E165" i="7"/>
  <c r="D165" i="7"/>
  <c r="E164" i="7"/>
  <c r="D164" i="7"/>
  <c r="E163" i="7"/>
  <c r="D163" i="7"/>
  <c r="E162" i="7"/>
  <c r="D162" i="7"/>
  <c r="E161" i="7"/>
  <c r="D161" i="7"/>
  <c r="E160" i="7"/>
  <c r="D160" i="7"/>
  <c r="E159" i="7"/>
  <c r="D159" i="7"/>
  <c r="E158" i="7"/>
  <c r="D158" i="7"/>
  <c r="E157" i="7"/>
  <c r="D157" i="7"/>
  <c r="E156" i="7"/>
  <c r="D156" i="7"/>
  <c r="E155" i="7"/>
  <c r="D155" i="7"/>
  <c r="E154" i="7"/>
  <c r="D154" i="7"/>
  <c r="E153" i="7"/>
  <c r="D153" i="7"/>
  <c r="E152" i="7"/>
  <c r="D152" i="7"/>
  <c r="E151" i="7"/>
  <c r="D151" i="7"/>
  <c r="E150" i="7"/>
  <c r="D150" i="7"/>
  <c r="E149" i="7"/>
  <c r="D149" i="7"/>
  <c r="E148" i="7"/>
  <c r="D148" i="7"/>
  <c r="E147" i="7"/>
  <c r="D147" i="7"/>
  <c r="E146" i="7"/>
  <c r="D146" i="7"/>
  <c r="E145" i="7"/>
  <c r="D145" i="7"/>
  <c r="E144" i="7"/>
  <c r="D144" i="7"/>
  <c r="E143" i="7"/>
  <c r="D143" i="7"/>
  <c r="E142" i="7"/>
  <c r="D142" i="7"/>
  <c r="E141" i="7"/>
  <c r="D141" i="7"/>
  <c r="E140" i="7"/>
  <c r="D140" i="7"/>
  <c r="E139" i="7"/>
  <c r="D139" i="7"/>
  <c r="E138" i="7"/>
  <c r="D138" i="7"/>
  <c r="E137" i="7"/>
  <c r="D137" i="7"/>
  <c r="E136" i="7"/>
  <c r="D136" i="7"/>
  <c r="E135" i="7"/>
  <c r="D135" i="7"/>
  <c r="E134" i="7"/>
  <c r="D134" i="7"/>
  <c r="E133" i="7"/>
  <c r="D133" i="7"/>
  <c r="E132" i="7"/>
  <c r="D132" i="7"/>
  <c r="E131" i="7"/>
  <c r="D131" i="7"/>
  <c r="E130" i="7"/>
  <c r="D130" i="7"/>
  <c r="E129" i="7"/>
  <c r="D129" i="7"/>
  <c r="E128" i="7"/>
  <c r="D128" i="7"/>
  <c r="E127" i="7"/>
  <c r="D127" i="7"/>
  <c r="E126" i="7"/>
  <c r="D126" i="7"/>
  <c r="E125" i="7"/>
  <c r="D125" i="7"/>
  <c r="E124" i="7"/>
  <c r="D124" i="7"/>
  <c r="E123" i="7"/>
  <c r="D123" i="7"/>
  <c r="E122" i="7"/>
  <c r="D122" i="7"/>
  <c r="E121" i="7"/>
  <c r="D121" i="7"/>
  <c r="E120" i="7"/>
  <c r="D120" i="7"/>
  <c r="E119" i="7"/>
  <c r="D119" i="7"/>
  <c r="E118" i="7"/>
  <c r="D118" i="7"/>
  <c r="E117" i="7"/>
  <c r="D117" i="7"/>
  <c r="E116" i="7"/>
  <c r="D116" i="7"/>
  <c r="E115" i="7"/>
  <c r="D115" i="7"/>
  <c r="E114" i="7"/>
  <c r="D114" i="7"/>
  <c r="E113" i="7"/>
  <c r="D113" i="7"/>
  <c r="E112" i="7"/>
  <c r="D112" i="7"/>
  <c r="E111" i="7"/>
  <c r="D111" i="7"/>
  <c r="E110" i="7"/>
  <c r="D110" i="7"/>
  <c r="E109" i="7"/>
  <c r="D109" i="7"/>
  <c r="E108" i="7"/>
  <c r="D108" i="7"/>
  <c r="E107" i="7"/>
  <c r="D107" i="7"/>
  <c r="E106" i="7"/>
  <c r="D106" i="7"/>
  <c r="E105" i="7"/>
  <c r="D105" i="7"/>
  <c r="E104" i="7"/>
  <c r="D104" i="7"/>
  <c r="E103" i="7"/>
  <c r="D103" i="7"/>
  <c r="E102" i="7"/>
  <c r="D102" i="7"/>
  <c r="E101" i="7"/>
  <c r="D101" i="7"/>
  <c r="E100" i="7"/>
  <c r="D100" i="7"/>
  <c r="E99" i="7"/>
  <c r="D99" i="7"/>
  <c r="E98" i="7"/>
  <c r="D98" i="7"/>
  <c r="E97" i="7"/>
  <c r="D97" i="7"/>
  <c r="E96" i="7"/>
  <c r="D96" i="7"/>
  <c r="E95" i="7"/>
  <c r="D95" i="7"/>
  <c r="E94" i="7"/>
  <c r="D94" i="7"/>
  <c r="E93" i="7"/>
  <c r="D93" i="7"/>
  <c r="E92" i="7"/>
  <c r="D92" i="7"/>
  <c r="E91" i="7"/>
  <c r="D91" i="7"/>
  <c r="E90" i="7"/>
  <c r="D90" i="7"/>
  <c r="E89" i="7"/>
  <c r="D89" i="7"/>
  <c r="E88" i="7"/>
  <c r="D88" i="7"/>
  <c r="E87" i="7"/>
  <c r="D87" i="7"/>
  <c r="E86" i="7"/>
  <c r="D86" i="7"/>
  <c r="E85" i="7"/>
  <c r="D85" i="7"/>
  <c r="E84" i="7"/>
  <c r="D84" i="7"/>
  <c r="E83" i="7"/>
  <c r="D83" i="7"/>
  <c r="E82" i="7"/>
  <c r="D82" i="7"/>
  <c r="E81" i="7"/>
  <c r="D81" i="7"/>
  <c r="E80" i="7"/>
  <c r="D80" i="7"/>
  <c r="E79" i="7"/>
  <c r="D79" i="7"/>
  <c r="E78" i="7"/>
  <c r="D78" i="7"/>
  <c r="E77" i="7"/>
  <c r="D77" i="7"/>
  <c r="E76" i="7"/>
  <c r="D76" i="7"/>
  <c r="E75" i="7"/>
  <c r="D75" i="7"/>
  <c r="E74" i="7"/>
  <c r="D74" i="7"/>
  <c r="E73" i="7"/>
  <c r="D73" i="7"/>
  <c r="E72" i="7"/>
  <c r="D72" i="7"/>
  <c r="E71" i="7"/>
  <c r="D71" i="7"/>
  <c r="E70" i="7"/>
  <c r="D70" i="7"/>
  <c r="E69" i="7"/>
  <c r="D69" i="7"/>
  <c r="E68" i="7"/>
  <c r="D68" i="7"/>
  <c r="E67" i="7"/>
  <c r="D67" i="7"/>
  <c r="E66" i="7"/>
  <c r="D66" i="7"/>
  <c r="E65" i="7"/>
  <c r="D65" i="7"/>
  <c r="E64" i="7"/>
  <c r="D64" i="7"/>
  <c r="E63" i="7"/>
  <c r="D63" i="7"/>
  <c r="E62" i="7"/>
  <c r="D62" i="7"/>
  <c r="E61" i="7"/>
  <c r="D61" i="7"/>
  <c r="E60" i="7"/>
  <c r="D60" i="7"/>
  <c r="E59" i="7"/>
  <c r="D59" i="7"/>
  <c r="E58" i="7"/>
  <c r="D58" i="7"/>
  <c r="E57" i="7"/>
  <c r="D57" i="7"/>
  <c r="E56" i="7"/>
  <c r="D56" i="7"/>
  <c r="E55" i="7"/>
  <c r="D55" i="7"/>
  <c r="E54" i="7"/>
  <c r="D54" i="7"/>
  <c r="E53" i="7"/>
  <c r="D53" i="7"/>
  <c r="E52" i="7"/>
  <c r="D52" i="7"/>
  <c r="E51" i="7"/>
  <c r="D51" i="7"/>
  <c r="E50" i="7"/>
  <c r="D50" i="7"/>
  <c r="E49" i="7"/>
  <c r="D49" i="7"/>
  <c r="E48" i="7"/>
  <c r="D48" i="7"/>
  <c r="E47" i="7"/>
  <c r="D47" i="7"/>
  <c r="E46" i="7"/>
  <c r="D46" i="7"/>
  <c r="E45" i="7"/>
  <c r="D45" i="7"/>
  <c r="E44" i="7"/>
  <c r="D44" i="7"/>
  <c r="E43" i="7"/>
  <c r="D43" i="7"/>
  <c r="E42" i="7"/>
  <c r="D42" i="7"/>
  <c r="E41" i="7"/>
  <c r="D41" i="7"/>
  <c r="E40" i="7"/>
  <c r="D40" i="7"/>
  <c r="E39" i="7"/>
  <c r="D39" i="7"/>
  <c r="E38" i="7"/>
  <c r="D38" i="7"/>
  <c r="E37" i="7"/>
  <c r="D37" i="7"/>
  <c r="E36" i="7"/>
  <c r="D36" i="7"/>
  <c r="E35" i="7"/>
  <c r="D35" i="7"/>
  <c r="E34" i="7"/>
  <c r="D34" i="7"/>
  <c r="E33" i="7"/>
  <c r="D33" i="7"/>
  <c r="E32" i="7"/>
  <c r="D32" i="7"/>
  <c r="E31" i="7"/>
  <c r="D31" i="7"/>
  <c r="E30" i="7"/>
  <c r="D30" i="7"/>
  <c r="E29" i="7"/>
  <c r="D29" i="7"/>
  <c r="E28" i="7"/>
  <c r="D28" i="7"/>
  <c r="E27" i="7"/>
  <c r="D27" i="7"/>
  <c r="E26" i="7"/>
  <c r="D26" i="7"/>
  <c r="E25" i="7"/>
  <c r="D25" i="7"/>
  <c r="E24" i="7"/>
  <c r="D24" i="7"/>
  <c r="E23" i="7"/>
  <c r="D23" i="7"/>
  <c r="E22" i="7"/>
  <c r="D22" i="7"/>
  <c r="E21" i="7"/>
  <c r="D21" i="7"/>
  <c r="E20" i="7"/>
  <c r="D20" i="7"/>
  <c r="E19" i="7"/>
  <c r="D19" i="7"/>
  <c r="E18" i="7"/>
  <c r="D18" i="7"/>
  <c r="E17" i="7"/>
  <c r="D17" i="7"/>
  <c r="E16" i="7"/>
  <c r="D16" i="7"/>
  <c r="E15" i="7"/>
  <c r="D15" i="7"/>
  <c r="E14" i="7"/>
  <c r="D14" i="7"/>
  <c r="E13" i="7"/>
  <c r="D13" i="7"/>
  <c r="E12" i="7"/>
  <c r="D12" i="7"/>
  <c r="E11" i="7"/>
  <c r="D11" i="7"/>
  <c r="E10" i="7"/>
  <c r="D10" i="7"/>
  <c r="E9" i="7"/>
  <c r="D9" i="7"/>
  <c r="E8" i="7"/>
  <c r="D8" i="7"/>
  <c r="S586" i="6"/>
  <c r="S587" i="6"/>
  <c r="S588" i="6"/>
  <c r="S589" i="6"/>
  <c r="S590" i="6"/>
  <c r="S591" i="6"/>
  <c r="S592" i="6"/>
  <c r="S593" i="6"/>
  <c r="S594" i="6"/>
  <c r="S595" i="6"/>
  <c r="S596" i="6"/>
  <c r="S599" i="6"/>
  <c r="S600" i="6"/>
  <c r="S601" i="6"/>
  <c r="S603" i="6"/>
  <c r="S607" i="6"/>
  <c r="S608" i="6"/>
  <c r="S609" i="6"/>
  <c r="S610" i="6"/>
  <c r="S611" i="6"/>
  <c r="S612" i="6"/>
  <c r="S614" i="6"/>
  <c r="S615" i="6"/>
  <c r="S616" i="6"/>
  <c r="S618" i="6"/>
  <c r="S620" i="6"/>
  <c r="S621" i="6"/>
  <c r="S622" i="6"/>
  <c r="S624" i="6"/>
  <c r="S625" i="6"/>
  <c r="S626" i="6"/>
  <c r="S628" i="6"/>
  <c r="S629" i="6"/>
  <c r="S630" i="6"/>
  <c r="S631" i="6"/>
  <c r="S632" i="6"/>
  <c r="S634" i="6"/>
  <c r="S635" i="6"/>
  <c r="S636" i="6"/>
  <c r="S637" i="6"/>
  <c r="S639" i="6"/>
  <c r="S641" i="6"/>
  <c r="S642" i="6"/>
  <c r="S644" i="6"/>
  <c r="S646" i="6"/>
  <c r="S648" i="6"/>
  <c r="S650" i="6"/>
  <c r="S651" i="6"/>
  <c r="S652" i="6"/>
  <c r="S653" i="6"/>
  <c r="S654" i="6"/>
  <c r="S655" i="6"/>
  <c r="S656" i="6"/>
  <c r="S657" i="6"/>
  <c r="S658" i="6"/>
  <c r="S659" i="6"/>
  <c r="S660" i="6"/>
  <c r="S661" i="6"/>
  <c r="S662" i="6"/>
  <c r="S664" i="6"/>
  <c r="S665" i="6"/>
  <c r="S666" i="6"/>
  <c r="S667" i="6"/>
  <c r="S668" i="6"/>
  <c r="S669" i="6"/>
  <c r="S670" i="6"/>
  <c r="S672" i="6"/>
  <c r="S673" i="6"/>
  <c r="S674" i="6"/>
  <c r="S675" i="6"/>
  <c r="S676" i="6"/>
  <c r="S677" i="6"/>
  <c r="S678" i="6"/>
  <c r="S679" i="6"/>
  <c r="S680" i="6"/>
  <c r="S681" i="6"/>
  <c r="S682" i="6"/>
  <c r="S683" i="6"/>
  <c r="S684" i="6"/>
  <c r="S685" i="6"/>
  <c r="S687" i="6"/>
  <c r="S688" i="6"/>
  <c r="S689" i="6"/>
  <c r="S690" i="6"/>
  <c r="S691" i="6"/>
  <c r="S692" i="6"/>
  <c r="S693" i="6"/>
  <c r="S694" i="6"/>
  <c r="S695" i="6"/>
  <c r="S697" i="6"/>
  <c r="S698" i="6"/>
  <c r="S699" i="6"/>
  <c r="S700" i="6"/>
  <c r="S701" i="6"/>
  <c r="S702" i="6"/>
  <c r="S703" i="6"/>
  <c r="S705" i="6"/>
  <c r="S706" i="6"/>
  <c r="S707" i="6"/>
  <c r="S708" i="6"/>
  <c r="S710" i="6"/>
  <c r="S711" i="6"/>
  <c r="S712" i="6"/>
  <c r="S713" i="6"/>
  <c r="S714" i="6"/>
  <c r="S715" i="6"/>
  <c r="S716" i="6"/>
  <c r="S717" i="6"/>
  <c r="S718" i="6"/>
  <c r="S719" i="6"/>
  <c r="S720" i="6"/>
  <c r="S722" i="6"/>
  <c r="S723" i="6"/>
  <c r="S724" i="6"/>
  <c r="S725" i="6"/>
  <c r="S726" i="6"/>
  <c r="S727" i="6"/>
  <c r="S728" i="6"/>
  <c r="S731" i="6"/>
  <c r="S733" i="6"/>
  <c r="S736" i="6"/>
  <c r="S737" i="6"/>
  <c r="S738" i="6"/>
  <c r="S739" i="6"/>
  <c r="S740" i="6"/>
  <c r="S741" i="6"/>
  <c r="S742" i="6"/>
  <c r="S743" i="6"/>
  <c r="S745" i="6"/>
  <c r="S747" i="6"/>
  <c r="S748" i="6"/>
  <c r="S749" i="6"/>
  <c r="S750" i="6"/>
  <c r="S752" i="6"/>
  <c r="S753" i="6"/>
  <c r="S754" i="6"/>
  <c r="S755" i="6"/>
  <c r="S757" i="6"/>
  <c r="S759" i="6"/>
  <c r="S761" i="6"/>
  <c r="S762" i="6"/>
  <c r="S764" i="6"/>
  <c r="S766" i="6"/>
  <c r="N586" i="6"/>
  <c r="N587" i="6"/>
  <c r="N588" i="6"/>
  <c r="N589" i="6"/>
  <c r="N590" i="6"/>
  <c r="N591" i="6"/>
  <c r="N592" i="6"/>
  <c r="N593" i="6"/>
  <c r="N594" i="6"/>
  <c r="N595" i="6"/>
  <c r="N596" i="6"/>
  <c r="N597" i="6"/>
  <c r="N598" i="6"/>
  <c r="N599" i="6"/>
  <c r="N600" i="6"/>
  <c r="N601" i="6"/>
  <c r="N602" i="6"/>
  <c r="N603" i="6"/>
  <c r="N604" i="6"/>
  <c r="N605" i="6"/>
  <c r="N606" i="6"/>
  <c r="N607" i="6"/>
  <c r="N608" i="6"/>
  <c r="N609" i="6"/>
  <c r="N610" i="6"/>
  <c r="N611" i="6"/>
  <c r="N612" i="6"/>
  <c r="N613" i="6"/>
  <c r="N614" i="6"/>
  <c r="N615" i="6"/>
  <c r="N616" i="6"/>
  <c r="N618" i="6"/>
  <c r="N617" i="6"/>
  <c r="N619" i="6"/>
  <c r="N620" i="6"/>
  <c r="N621" i="6"/>
  <c r="N622" i="6"/>
  <c r="N623" i="6"/>
  <c r="N624" i="6"/>
  <c r="N625" i="6"/>
  <c r="N626" i="6"/>
  <c r="N628" i="6"/>
  <c r="N627" i="6"/>
  <c r="N629" i="6"/>
  <c r="N630" i="6"/>
  <c r="N631" i="6"/>
  <c r="N632" i="6"/>
  <c r="N633" i="6"/>
  <c r="N634" i="6"/>
  <c r="N635" i="6"/>
  <c r="N636" i="6"/>
  <c r="N637" i="6"/>
  <c r="N638" i="6"/>
  <c r="N639" i="6"/>
  <c r="N640" i="6"/>
  <c r="N641" i="6"/>
  <c r="N642" i="6"/>
  <c r="N644" i="6"/>
  <c r="N643" i="6"/>
  <c r="N645" i="6"/>
  <c r="N646" i="6"/>
  <c r="N647" i="6"/>
  <c r="N648" i="6"/>
  <c r="N649" i="6"/>
  <c r="N650" i="6"/>
  <c r="N651" i="6"/>
  <c r="N652" i="6"/>
  <c r="N653" i="6"/>
  <c r="N654" i="6"/>
  <c r="N655" i="6"/>
  <c r="N656" i="6"/>
  <c r="N657" i="6"/>
  <c r="N658" i="6"/>
  <c r="N659" i="6"/>
  <c r="N660" i="6"/>
  <c r="N661" i="6"/>
  <c r="N662" i="6"/>
  <c r="N664" i="6"/>
  <c r="N665" i="6"/>
  <c r="N666" i="6"/>
  <c r="N663" i="6"/>
  <c r="N667" i="6"/>
  <c r="N668" i="6"/>
  <c r="N669" i="6"/>
  <c r="N670" i="6"/>
  <c r="N671" i="6"/>
  <c r="N672" i="6"/>
  <c r="N673" i="6"/>
  <c r="N674" i="6"/>
  <c r="N675" i="6"/>
  <c r="N676" i="6"/>
  <c r="N677" i="6"/>
  <c r="N678" i="6"/>
  <c r="N679" i="6"/>
  <c r="N680" i="6"/>
  <c r="N681" i="6"/>
  <c r="N682" i="6"/>
  <c r="N683" i="6"/>
  <c r="N684" i="6"/>
  <c r="N685" i="6"/>
  <c r="N687" i="6"/>
  <c r="N688" i="6"/>
  <c r="N686" i="6"/>
  <c r="N689" i="6"/>
  <c r="N690" i="6"/>
  <c r="N691" i="6"/>
  <c r="N692" i="6"/>
  <c r="N693" i="6"/>
  <c r="N694" i="6"/>
  <c r="N695" i="6"/>
  <c r="N697" i="6"/>
  <c r="N696" i="6"/>
  <c r="N698" i="6"/>
  <c r="N699" i="6"/>
  <c r="N700" i="6"/>
  <c r="N701" i="6"/>
  <c r="N702" i="6"/>
  <c r="N703" i="6"/>
  <c r="N704" i="6"/>
  <c r="N705" i="6"/>
  <c r="N706" i="6"/>
  <c r="N707" i="6"/>
  <c r="N708" i="6"/>
  <c r="N709" i="6"/>
  <c r="N710" i="6"/>
  <c r="N711" i="6"/>
  <c r="N712" i="6"/>
  <c r="N713" i="6"/>
  <c r="N714" i="6"/>
  <c r="N715" i="6"/>
  <c r="N716" i="6"/>
  <c r="N717" i="6"/>
  <c r="N718" i="6"/>
  <c r="N719" i="6"/>
  <c r="N720" i="6"/>
  <c r="N722" i="6"/>
  <c r="N721" i="6"/>
  <c r="N723" i="6"/>
  <c r="N724" i="6"/>
  <c r="N725" i="6"/>
  <c r="N726" i="6"/>
  <c r="N727" i="6"/>
  <c r="N728" i="6"/>
  <c r="N729" i="6"/>
  <c r="N730" i="6"/>
  <c r="N731" i="6"/>
  <c r="N733" i="6"/>
  <c r="N732" i="6"/>
  <c r="N734" i="6"/>
  <c r="N735" i="6"/>
  <c r="N736" i="6"/>
  <c r="N737" i="6"/>
  <c r="N738" i="6"/>
  <c r="N739" i="6"/>
  <c r="N740" i="6"/>
  <c r="N741" i="6"/>
  <c r="N742" i="6"/>
  <c r="N743" i="6"/>
  <c r="N744" i="6"/>
  <c r="N745" i="6"/>
  <c r="N746" i="6"/>
  <c r="N747" i="6"/>
  <c r="N748" i="6"/>
  <c r="N749" i="6"/>
  <c r="N750" i="6"/>
  <c r="N751" i="6"/>
  <c r="N752" i="6"/>
  <c r="N753" i="6"/>
  <c r="N754" i="6"/>
  <c r="N755" i="6"/>
  <c r="N756" i="6"/>
  <c r="N757" i="6"/>
  <c r="N758" i="6"/>
  <c r="N759" i="6"/>
  <c r="N760" i="6"/>
  <c r="N761" i="6"/>
  <c r="N762" i="6"/>
  <c r="N763" i="6"/>
  <c r="N764" i="6"/>
  <c r="N765" i="6"/>
  <c r="N766" i="6"/>
  <c r="F4" i="6"/>
  <c r="F3" i="6" s="1"/>
  <c r="D4" i="6"/>
  <c r="B4" i="6"/>
  <c r="D3" i="6"/>
  <c r="B3" i="6"/>
  <c r="E766" i="6"/>
  <c r="D766" i="6"/>
  <c r="E765" i="6"/>
  <c r="D765" i="6"/>
  <c r="E764" i="6"/>
  <c r="E763" i="6"/>
  <c r="D763" i="6"/>
  <c r="E762" i="6"/>
  <c r="E761" i="6"/>
  <c r="E760" i="6"/>
  <c r="D760" i="6"/>
  <c r="E759" i="6"/>
  <c r="D759" i="6"/>
  <c r="E758" i="6"/>
  <c r="D758" i="6"/>
  <c r="E757" i="6"/>
  <c r="E756" i="6"/>
  <c r="D756" i="6"/>
  <c r="E755" i="6"/>
  <c r="E754" i="6"/>
  <c r="E753" i="6"/>
  <c r="D753" i="6"/>
  <c r="E752" i="6"/>
  <c r="D752" i="6"/>
  <c r="E751" i="6"/>
  <c r="D751" i="6"/>
  <c r="E750" i="6"/>
  <c r="E749" i="6"/>
  <c r="E748" i="6"/>
  <c r="D748" i="6"/>
  <c r="E747" i="6"/>
  <c r="D747" i="6"/>
  <c r="E746" i="6"/>
  <c r="D746" i="6"/>
  <c r="E745" i="6"/>
  <c r="E744" i="6"/>
  <c r="D744" i="6"/>
  <c r="E743" i="6"/>
  <c r="E742" i="6"/>
  <c r="D742" i="6"/>
  <c r="E741" i="6"/>
  <c r="D741" i="6"/>
  <c r="E740" i="6"/>
  <c r="E739" i="6"/>
  <c r="E738" i="6"/>
  <c r="E737" i="6"/>
  <c r="E736" i="6"/>
  <c r="D736" i="6"/>
  <c r="E735" i="6"/>
  <c r="D735" i="6"/>
  <c r="E734" i="6"/>
  <c r="D734" i="6"/>
  <c r="E732" i="6"/>
  <c r="D732" i="6"/>
  <c r="E733" i="6"/>
  <c r="E731" i="6"/>
  <c r="E730" i="6"/>
  <c r="D730" i="6"/>
  <c r="E729" i="6"/>
  <c r="D729" i="6"/>
  <c r="E728" i="6"/>
  <c r="E727" i="6"/>
  <c r="E726" i="6"/>
  <c r="E725" i="6"/>
  <c r="E724" i="6"/>
  <c r="D724" i="6"/>
  <c r="E723" i="6"/>
  <c r="D723" i="6"/>
  <c r="E721" i="6"/>
  <c r="D721" i="6"/>
  <c r="E722" i="6"/>
  <c r="E720" i="6"/>
  <c r="E719" i="6"/>
  <c r="E718" i="6"/>
  <c r="D718" i="6"/>
  <c r="E717" i="6"/>
  <c r="D717" i="6"/>
  <c r="E716" i="6"/>
  <c r="E715" i="6"/>
  <c r="E714" i="6"/>
  <c r="D714" i="6"/>
  <c r="E713" i="6"/>
  <c r="E712" i="6"/>
  <c r="D712" i="6"/>
  <c r="E711" i="6"/>
  <c r="D711" i="6"/>
  <c r="E710" i="6"/>
  <c r="E709" i="6"/>
  <c r="D709" i="6"/>
  <c r="E708" i="6"/>
  <c r="E707" i="6"/>
  <c r="D707" i="6"/>
  <c r="E706" i="6"/>
  <c r="D706" i="6"/>
  <c r="E705" i="6"/>
  <c r="D705" i="6"/>
  <c r="E704" i="6"/>
  <c r="D704" i="6"/>
  <c r="E703" i="6"/>
  <c r="E702" i="6"/>
  <c r="E701" i="6"/>
  <c r="E700" i="6"/>
  <c r="D700" i="6"/>
  <c r="E699" i="6"/>
  <c r="D699" i="6"/>
  <c r="E698" i="6"/>
  <c r="E696" i="6"/>
  <c r="D696" i="6"/>
  <c r="E697" i="6"/>
  <c r="E695" i="6"/>
  <c r="E694" i="6"/>
  <c r="D694" i="6"/>
  <c r="E693" i="6"/>
  <c r="D693" i="6"/>
  <c r="E692" i="6"/>
  <c r="E691" i="6"/>
  <c r="E690" i="6"/>
  <c r="E689" i="6"/>
  <c r="E686" i="6"/>
  <c r="D686" i="6"/>
  <c r="E688" i="6"/>
  <c r="D688" i="6"/>
  <c r="E687" i="6"/>
  <c r="E685" i="6"/>
  <c r="E684" i="6"/>
  <c r="E683" i="6"/>
  <c r="E682" i="6"/>
  <c r="D682" i="6"/>
  <c r="E681" i="6"/>
  <c r="D681" i="6"/>
  <c r="E680" i="6"/>
  <c r="E679" i="6"/>
  <c r="E678" i="6"/>
  <c r="E677" i="6"/>
  <c r="E676" i="6"/>
  <c r="D676" i="6"/>
  <c r="E675" i="6"/>
  <c r="D675" i="6"/>
  <c r="E674" i="6"/>
  <c r="E673" i="6"/>
  <c r="E672" i="6"/>
  <c r="E671" i="6"/>
  <c r="D671" i="6"/>
  <c r="E670" i="6"/>
  <c r="D670" i="6"/>
  <c r="E669" i="6"/>
  <c r="D669" i="6"/>
  <c r="E668" i="6"/>
  <c r="E667" i="6"/>
  <c r="E663" i="6"/>
  <c r="D663" i="6"/>
  <c r="E666" i="6"/>
  <c r="E665" i="6"/>
  <c r="D665" i="6"/>
  <c r="E664" i="6"/>
  <c r="D664" i="6"/>
  <c r="E662" i="6"/>
  <c r="D662" i="6"/>
  <c r="E661" i="6"/>
  <c r="E660" i="6"/>
  <c r="E659" i="6"/>
  <c r="E658" i="6"/>
  <c r="D658" i="6"/>
  <c r="E657" i="6"/>
  <c r="D657" i="6"/>
  <c r="E656" i="6"/>
  <c r="E655" i="6"/>
  <c r="E654" i="6"/>
  <c r="D654" i="6"/>
  <c r="E653" i="6"/>
  <c r="E652" i="6"/>
  <c r="D652" i="6"/>
  <c r="E651" i="6"/>
  <c r="D651" i="6"/>
  <c r="E650" i="6"/>
  <c r="E649" i="6"/>
  <c r="D649" i="6"/>
  <c r="E648" i="6"/>
  <c r="E647" i="6"/>
  <c r="D647" i="6"/>
  <c r="E646" i="6"/>
  <c r="D646" i="6"/>
  <c r="E645" i="6"/>
  <c r="D645" i="6"/>
  <c r="E643" i="6"/>
  <c r="D643" i="6"/>
  <c r="E644" i="6"/>
  <c r="E642" i="6"/>
  <c r="E641" i="6"/>
  <c r="D641" i="6"/>
  <c r="E640" i="6"/>
  <c r="D640" i="6"/>
  <c r="E639" i="6"/>
  <c r="D639" i="6"/>
  <c r="E638" i="6"/>
  <c r="D638" i="6"/>
  <c r="E637" i="6"/>
  <c r="E636" i="6"/>
  <c r="E635" i="6"/>
  <c r="E634" i="6"/>
  <c r="D634" i="6"/>
  <c r="E633" i="6"/>
  <c r="D633" i="6"/>
  <c r="E632" i="6"/>
  <c r="E631" i="6"/>
  <c r="E630" i="6"/>
  <c r="E629" i="6"/>
  <c r="E627" i="6"/>
  <c r="D627" i="6"/>
  <c r="E628" i="6"/>
  <c r="D628" i="6"/>
  <c r="E626" i="6"/>
  <c r="E625" i="6"/>
  <c r="E624" i="6"/>
  <c r="E623" i="6"/>
  <c r="D623" i="6"/>
  <c r="E622" i="6"/>
  <c r="D622" i="6"/>
  <c r="E621" i="6"/>
  <c r="D621" i="6"/>
  <c r="E620" i="6"/>
  <c r="E619" i="6"/>
  <c r="D619" i="6"/>
  <c r="E617" i="6"/>
  <c r="D617" i="6"/>
  <c r="E618" i="6"/>
  <c r="E616" i="6"/>
  <c r="D616" i="6"/>
  <c r="E615" i="6"/>
  <c r="D615" i="6"/>
  <c r="E614" i="6"/>
  <c r="E613" i="6"/>
  <c r="D613" i="6"/>
  <c r="E612" i="6"/>
  <c r="E611" i="6"/>
  <c r="E610" i="6"/>
  <c r="D610" i="6"/>
  <c r="E609" i="6"/>
  <c r="D609" i="6"/>
  <c r="E608" i="6"/>
  <c r="E607" i="6"/>
  <c r="E606" i="6"/>
  <c r="D606" i="6"/>
  <c r="E605" i="6"/>
  <c r="D605" i="6"/>
  <c r="E604" i="6"/>
  <c r="D604" i="6"/>
  <c r="E603" i="6"/>
  <c r="D603" i="6"/>
  <c r="E602" i="6"/>
  <c r="D602" i="6"/>
  <c r="E601" i="6"/>
  <c r="E600" i="6"/>
  <c r="E599" i="6"/>
  <c r="E598" i="6"/>
  <c r="D598" i="6"/>
  <c r="E597" i="6"/>
  <c r="D597" i="6"/>
  <c r="E596" i="6"/>
  <c r="D596" i="6"/>
  <c r="E595" i="6"/>
  <c r="E594" i="6"/>
  <c r="E593" i="6"/>
  <c r="E592" i="6"/>
  <c r="D592" i="6"/>
  <c r="E591" i="6"/>
  <c r="D591" i="6"/>
  <c r="E590" i="6"/>
  <c r="E589" i="6"/>
  <c r="E588" i="6"/>
  <c r="D588" i="6"/>
  <c r="E587" i="6"/>
  <c r="E586" i="6"/>
  <c r="D586" i="6"/>
  <c r="E585" i="6"/>
  <c r="D585" i="6"/>
  <c r="E584" i="6"/>
  <c r="E583" i="6"/>
  <c r="E582" i="6"/>
  <c r="E581" i="6"/>
  <c r="E580" i="6"/>
  <c r="D580" i="6"/>
  <c r="E578" i="6"/>
  <c r="D578" i="6"/>
  <c r="E579" i="6"/>
  <c r="E577" i="6"/>
  <c r="E576" i="6"/>
  <c r="E575" i="6"/>
  <c r="E574" i="6"/>
  <c r="D574" i="6"/>
  <c r="E573" i="6"/>
  <c r="D573" i="6"/>
  <c r="E572" i="6"/>
  <c r="D572" i="6"/>
  <c r="E571" i="6"/>
  <c r="E570" i="6"/>
  <c r="E569" i="6"/>
  <c r="E568" i="6"/>
  <c r="D568" i="6"/>
  <c r="E567" i="6"/>
  <c r="D567" i="6"/>
  <c r="E566" i="6"/>
  <c r="E565" i="6"/>
  <c r="D565" i="6"/>
  <c r="E564" i="6"/>
  <c r="D564" i="6"/>
  <c r="E562" i="6"/>
  <c r="D562" i="6"/>
  <c r="E563" i="6"/>
  <c r="D563" i="6"/>
  <c r="E561" i="6"/>
  <c r="D561" i="6"/>
  <c r="E560" i="6"/>
  <c r="D560" i="6"/>
  <c r="E559" i="6"/>
  <c r="E558" i="6"/>
  <c r="E557" i="6"/>
  <c r="D557" i="6"/>
  <c r="E556" i="6"/>
  <c r="D556" i="6"/>
  <c r="E555" i="6"/>
  <c r="D555" i="6"/>
  <c r="E554" i="6"/>
  <c r="E553" i="6"/>
  <c r="D553" i="6"/>
  <c r="E552" i="6"/>
  <c r="E551" i="6"/>
  <c r="E550" i="6"/>
  <c r="D550" i="6"/>
  <c r="E549" i="6"/>
  <c r="D549" i="6"/>
  <c r="E547" i="6"/>
  <c r="D547" i="6"/>
  <c r="E548" i="6"/>
  <c r="E546" i="6"/>
  <c r="E545" i="6"/>
  <c r="D545" i="6"/>
  <c r="E544" i="6"/>
  <c r="D544" i="6"/>
  <c r="E543" i="6"/>
  <c r="D543" i="6"/>
  <c r="E542" i="6"/>
  <c r="E541" i="6"/>
  <c r="E539" i="6"/>
  <c r="D539" i="6"/>
  <c r="E540" i="6"/>
  <c r="E538" i="6"/>
  <c r="D538" i="6"/>
  <c r="E537" i="6"/>
  <c r="D537" i="6"/>
  <c r="E536" i="6"/>
  <c r="E535" i="6"/>
  <c r="E534" i="6"/>
  <c r="E533" i="6"/>
  <c r="E532" i="6"/>
  <c r="D532" i="6"/>
  <c r="E531" i="6"/>
  <c r="D531" i="6"/>
  <c r="E530" i="6"/>
  <c r="E529" i="6"/>
  <c r="D529" i="6"/>
  <c r="E528" i="6"/>
  <c r="E527" i="6"/>
  <c r="E526" i="6"/>
  <c r="D526" i="6"/>
  <c r="E525" i="6"/>
  <c r="D525" i="6"/>
  <c r="E524" i="6"/>
  <c r="E523" i="6"/>
  <c r="E519" i="6"/>
  <c r="D519" i="6"/>
  <c r="E522" i="6"/>
  <c r="E521" i="6"/>
  <c r="D521" i="6"/>
  <c r="E520" i="6"/>
  <c r="D520" i="6"/>
  <c r="E518" i="6"/>
  <c r="E517" i="6"/>
  <c r="D517" i="6"/>
  <c r="E516" i="6"/>
  <c r="E515" i="6"/>
  <c r="E514" i="6"/>
  <c r="D514" i="6"/>
  <c r="E513" i="6"/>
  <c r="D513" i="6"/>
  <c r="E512" i="6"/>
  <c r="E511" i="6"/>
  <c r="E510" i="6"/>
  <c r="E509" i="6"/>
  <c r="E508" i="6"/>
  <c r="D508" i="6"/>
  <c r="E507" i="6"/>
  <c r="D507" i="6"/>
  <c r="E506" i="6"/>
  <c r="D506" i="6"/>
  <c r="E505" i="6"/>
  <c r="D505" i="6"/>
  <c r="E504" i="6"/>
  <c r="E502" i="6"/>
  <c r="D502" i="6"/>
  <c r="E503" i="6"/>
  <c r="D503" i="6"/>
  <c r="E501" i="6"/>
  <c r="D501" i="6"/>
  <c r="E498" i="6"/>
  <c r="D498" i="6"/>
  <c r="E500" i="6"/>
  <c r="E499" i="6"/>
  <c r="E497" i="6"/>
  <c r="E496" i="6"/>
  <c r="D496" i="6"/>
  <c r="E495" i="6"/>
  <c r="D495" i="6"/>
  <c r="E494" i="6"/>
  <c r="E492" i="6"/>
  <c r="D492" i="6"/>
  <c r="E493" i="6"/>
  <c r="E491" i="6"/>
  <c r="E490" i="6"/>
  <c r="D490" i="6"/>
  <c r="E488" i="6"/>
  <c r="D488" i="6"/>
  <c r="E489" i="6"/>
  <c r="E487" i="6"/>
  <c r="D487" i="6"/>
  <c r="E486" i="6"/>
  <c r="D486" i="6"/>
  <c r="E485" i="6"/>
  <c r="E484" i="6"/>
  <c r="D484" i="6"/>
  <c r="E483" i="6"/>
  <c r="D483" i="6"/>
  <c r="E482" i="6"/>
  <c r="D482" i="6"/>
  <c r="E481" i="6"/>
  <c r="D481" i="6"/>
  <c r="E480" i="6"/>
  <c r="E479" i="6"/>
  <c r="E478" i="6"/>
  <c r="D478" i="6"/>
  <c r="E477" i="6"/>
  <c r="D477" i="6"/>
  <c r="E476" i="6"/>
  <c r="E475" i="6"/>
  <c r="E474" i="6"/>
  <c r="E473" i="6"/>
  <c r="E472" i="6"/>
  <c r="D472" i="6"/>
  <c r="E471" i="6"/>
  <c r="D471" i="6"/>
  <c r="E470" i="6"/>
  <c r="D470" i="6"/>
  <c r="E468" i="6"/>
  <c r="D468" i="6"/>
  <c r="E469" i="6"/>
  <c r="E467" i="6"/>
  <c r="D467" i="6"/>
  <c r="E466" i="6"/>
  <c r="D466" i="6"/>
  <c r="E465" i="6"/>
  <c r="D465" i="6"/>
  <c r="E464" i="6"/>
  <c r="E463" i="6"/>
  <c r="E462" i="6"/>
  <c r="D462" i="6"/>
  <c r="E461" i="6"/>
  <c r="E459" i="6"/>
  <c r="D459" i="6"/>
  <c r="E460" i="6"/>
  <c r="D460" i="6"/>
  <c r="E458" i="6"/>
  <c r="D458" i="6"/>
  <c r="E457" i="6"/>
  <c r="E456" i="6"/>
  <c r="E455" i="6"/>
  <c r="E454" i="6"/>
  <c r="D454" i="6"/>
  <c r="E453" i="6"/>
  <c r="D453" i="6"/>
  <c r="E451" i="6"/>
  <c r="D451" i="6"/>
  <c r="E449" i="6"/>
  <c r="D449" i="6"/>
  <c r="E452" i="6"/>
  <c r="E450" i="6"/>
  <c r="E448" i="6"/>
  <c r="D448" i="6"/>
  <c r="E446" i="6"/>
  <c r="D446" i="6"/>
  <c r="E447" i="6"/>
  <c r="E445" i="6"/>
  <c r="D445" i="6"/>
  <c r="E444" i="6"/>
  <c r="E443" i="6"/>
  <c r="E442" i="6"/>
  <c r="D442" i="6"/>
  <c r="E441" i="6"/>
  <c r="D441" i="6"/>
  <c r="E440" i="6"/>
  <c r="E439" i="6"/>
  <c r="E438" i="6"/>
  <c r="D438" i="6"/>
  <c r="E437" i="6"/>
  <c r="E436" i="6"/>
  <c r="D436" i="6"/>
  <c r="E435" i="6"/>
  <c r="D435" i="6"/>
  <c r="E434" i="6"/>
  <c r="E433" i="6"/>
  <c r="E432" i="6"/>
  <c r="E431" i="6"/>
  <c r="E430" i="6"/>
  <c r="D430" i="6"/>
  <c r="E429" i="6"/>
  <c r="D429" i="6"/>
  <c r="E428" i="6"/>
  <c r="E427" i="6"/>
  <c r="E426" i="6"/>
  <c r="D426" i="6"/>
  <c r="E425" i="6"/>
  <c r="E424" i="6"/>
  <c r="D424" i="6"/>
  <c r="E422" i="6"/>
  <c r="D422" i="6"/>
  <c r="E423" i="6"/>
  <c r="E420" i="6"/>
  <c r="D420" i="6"/>
  <c r="E419" i="6"/>
  <c r="D419" i="6"/>
  <c r="E421" i="6"/>
  <c r="E418" i="6"/>
  <c r="D418" i="6"/>
  <c r="E417" i="6"/>
  <c r="D417" i="6"/>
  <c r="E416" i="6"/>
  <c r="E415" i="6"/>
  <c r="E412" i="6"/>
  <c r="D412" i="6"/>
  <c r="E414" i="6"/>
  <c r="E413" i="6"/>
  <c r="D413" i="6"/>
  <c r="E411" i="6"/>
  <c r="D411" i="6"/>
  <c r="E410" i="6"/>
  <c r="E409" i="6"/>
  <c r="D409" i="6"/>
  <c r="E408" i="6"/>
  <c r="E406" i="6"/>
  <c r="D406" i="6"/>
  <c r="E407" i="6"/>
  <c r="D407" i="6"/>
  <c r="E405" i="6"/>
  <c r="D405" i="6"/>
  <c r="E404" i="6"/>
  <c r="D404" i="6"/>
  <c r="E403" i="6"/>
  <c r="E402" i="6"/>
  <c r="E401" i="6"/>
  <c r="E400" i="6"/>
  <c r="D400" i="6"/>
  <c r="E399" i="6"/>
  <c r="D399" i="6"/>
  <c r="E398" i="6"/>
  <c r="E397" i="6"/>
  <c r="E396" i="6"/>
  <c r="E395" i="6"/>
  <c r="D395" i="6"/>
  <c r="E394" i="6"/>
  <c r="D394" i="6"/>
  <c r="E393" i="6"/>
  <c r="D393" i="6"/>
  <c r="E392" i="6"/>
  <c r="E391" i="6"/>
  <c r="E389" i="6"/>
  <c r="D389" i="6"/>
  <c r="E390" i="6"/>
  <c r="E388" i="6"/>
  <c r="D388" i="6"/>
  <c r="E384" i="6"/>
  <c r="D384" i="6"/>
  <c r="E387" i="6"/>
  <c r="D387" i="6"/>
  <c r="E386" i="6"/>
  <c r="E385" i="6"/>
  <c r="E380" i="6"/>
  <c r="D380" i="6"/>
  <c r="E383" i="6"/>
  <c r="D383" i="6"/>
  <c r="E382" i="6"/>
  <c r="D382" i="6"/>
  <c r="E381" i="6"/>
  <c r="E379" i="6"/>
  <c r="E378" i="6"/>
  <c r="E377" i="6"/>
  <c r="E376" i="6"/>
  <c r="D376" i="6"/>
  <c r="E375" i="6"/>
  <c r="D375" i="6"/>
  <c r="E374" i="6"/>
  <c r="E373" i="6"/>
  <c r="E372" i="6"/>
  <c r="E371" i="6"/>
  <c r="D371" i="6"/>
  <c r="E370" i="6"/>
  <c r="D370" i="6"/>
  <c r="E369" i="6"/>
  <c r="D369" i="6"/>
  <c r="E368" i="6"/>
  <c r="E367" i="6"/>
  <c r="D367" i="6"/>
  <c r="E366" i="6"/>
  <c r="E365" i="6"/>
  <c r="E364" i="6"/>
  <c r="D364" i="6"/>
  <c r="E363" i="6"/>
  <c r="D363" i="6"/>
  <c r="E362" i="6"/>
  <c r="E361" i="6"/>
  <c r="E360" i="6"/>
  <c r="E359" i="6"/>
  <c r="D359" i="6"/>
  <c r="E358" i="6"/>
  <c r="D358" i="6"/>
  <c r="E357" i="6"/>
  <c r="D357" i="6"/>
  <c r="E356" i="6"/>
  <c r="E355" i="6"/>
  <c r="E354" i="6"/>
  <c r="E353" i="6"/>
  <c r="D353" i="6"/>
  <c r="E352" i="6"/>
  <c r="D352" i="6"/>
  <c r="E351" i="6"/>
  <c r="D351" i="6"/>
  <c r="E350" i="6"/>
  <c r="E349" i="6"/>
  <c r="D349" i="6"/>
  <c r="E348" i="6"/>
  <c r="D348" i="6"/>
  <c r="E346" i="6"/>
  <c r="D346" i="6"/>
  <c r="E347" i="6"/>
  <c r="D347" i="6"/>
  <c r="E345" i="6"/>
  <c r="D345" i="6"/>
  <c r="E344" i="6"/>
  <c r="E343" i="6"/>
  <c r="E342" i="6"/>
  <c r="E341" i="6"/>
  <c r="E338" i="6"/>
  <c r="D338" i="6"/>
  <c r="E337" i="6"/>
  <c r="D337" i="6"/>
  <c r="E340" i="6"/>
  <c r="E339" i="6"/>
  <c r="E335" i="6"/>
  <c r="D335" i="6"/>
  <c r="E336" i="6"/>
  <c r="E334" i="6"/>
  <c r="D334" i="6"/>
  <c r="E332" i="6"/>
  <c r="D332" i="6"/>
  <c r="E331" i="6"/>
  <c r="D331" i="6"/>
  <c r="E333" i="6"/>
  <c r="E330" i="6"/>
  <c r="E329" i="6"/>
  <c r="E328" i="6"/>
  <c r="D328" i="6"/>
  <c r="E327" i="6"/>
  <c r="D327" i="6"/>
  <c r="E326" i="6"/>
  <c r="D326" i="6"/>
  <c r="E325" i="6"/>
  <c r="E324" i="6"/>
  <c r="E323" i="6"/>
  <c r="E322" i="6"/>
  <c r="D322" i="6"/>
  <c r="E321" i="6"/>
  <c r="D321" i="6"/>
  <c r="E319" i="6"/>
  <c r="D319" i="6"/>
  <c r="E320" i="6"/>
  <c r="E318" i="6"/>
  <c r="E317" i="6"/>
  <c r="E316" i="6"/>
  <c r="D316" i="6"/>
  <c r="E315" i="6"/>
  <c r="D315" i="6"/>
  <c r="E314" i="6"/>
  <c r="E313" i="6"/>
  <c r="E312" i="6"/>
  <c r="E311" i="6"/>
  <c r="E310" i="6"/>
  <c r="D310" i="6"/>
  <c r="E309" i="6"/>
  <c r="D309" i="6"/>
  <c r="E308" i="6"/>
  <c r="E307" i="6"/>
  <c r="E306" i="6"/>
  <c r="D306" i="6"/>
  <c r="E305" i="6"/>
  <c r="D305" i="6"/>
  <c r="E304" i="6"/>
  <c r="D304" i="6"/>
  <c r="E303" i="6"/>
  <c r="D303" i="6"/>
  <c r="E302" i="6"/>
  <c r="E301" i="6"/>
  <c r="E300" i="6"/>
  <c r="E299" i="6"/>
  <c r="E298" i="6"/>
  <c r="D298" i="6"/>
  <c r="E297" i="6"/>
  <c r="D297" i="6"/>
  <c r="E296" i="6"/>
  <c r="E295" i="6"/>
  <c r="D295" i="6"/>
  <c r="E294" i="6"/>
  <c r="E293" i="6"/>
  <c r="E292" i="6"/>
  <c r="D292" i="6"/>
  <c r="E291" i="6"/>
  <c r="D291" i="6"/>
  <c r="E290" i="6"/>
  <c r="E289" i="6"/>
  <c r="E288" i="6"/>
  <c r="E287" i="6"/>
  <c r="E286" i="6"/>
  <c r="D286" i="6"/>
  <c r="E285" i="6"/>
  <c r="D285" i="6"/>
  <c r="E284" i="6"/>
  <c r="D284" i="6"/>
  <c r="E283" i="6"/>
  <c r="D283" i="6"/>
  <c r="E282" i="6"/>
  <c r="D282" i="6"/>
  <c r="E281" i="6"/>
  <c r="E280" i="6"/>
  <c r="D280" i="6"/>
  <c r="E279" i="6"/>
  <c r="D279" i="6"/>
  <c r="E278" i="6"/>
  <c r="E276" i="6"/>
  <c r="D276" i="6"/>
  <c r="E277" i="6"/>
  <c r="E275" i="6"/>
  <c r="D275" i="6"/>
  <c r="E273" i="6"/>
  <c r="D273" i="6"/>
  <c r="E271" i="6"/>
  <c r="D271" i="6"/>
  <c r="E274" i="6"/>
  <c r="E272" i="6"/>
  <c r="E270" i="6"/>
  <c r="D270" i="6"/>
  <c r="E269" i="6"/>
  <c r="D269" i="6"/>
  <c r="E268" i="6"/>
  <c r="D268" i="6"/>
  <c r="E267" i="6"/>
  <c r="D267" i="6"/>
  <c r="E266" i="6"/>
  <c r="E265" i="6"/>
  <c r="D265" i="6"/>
  <c r="E264" i="6"/>
  <c r="E263" i="6"/>
  <c r="E262" i="6"/>
  <c r="D262" i="6"/>
  <c r="E261" i="6"/>
  <c r="D261" i="6"/>
  <c r="E260" i="6"/>
  <c r="D260" i="6"/>
  <c r="E259" i="6"/>
  <c r="E257" i="6"/>
  <c r="D257" i="6"/>
  <c r="E258" i="6"/>
  <c r="E256" i="6"/>
  <c r="D256" i="6"/>
  <c r="E255" i="6"/>
  <c r="D255" i="6"/>
  <c r="E254" i="6"/>
  <c r="E253" i="6"/>
  <c r="D253" i="6"/>
  <c r="E251" i="6"/>
  <c r="D251" i="6"/>
  <c r="E252" i="6"/>
  <c r="E250" i="6"/>
  <c r="D250" i="6"/>
  <c r="E249" i="6"/>
  <c r="D249" i="6"/>
  <c r="E248" i="6"/>
  <c r="E247" i="6"/>
  <c r="E246" i="6"/>
  <c r="D246" i="6"/>
  <c r="E245" i="6"/>
  <c r="E244" i="6"/>
  <c r="D244" i="6"/>
  <c r="E243" i="6"/>
  <c r="D243" i="6"/>
  <c r="E242" i="6"/>
  <c r="E241" i="6"/>
  <c r="E240" i="6"/>
  <c r="E239" i="6"/>
  <c r="D239" i="6"/>
  <c r="E238" i="6"/>
  <c r="D238" i="6"/>
  <c r="E236" i="6"/>
  <c r="D236" i="6"/>
  <c r="E235" i="6"/>
  <c r="D235" i="6"/>
  <c r="E237" i="6"/>
  <c r="E234" i="6"/>
  <c r="E233" i="6"/>
  <c r="E232" i="6"/>
  <c r="D232" i="6"/>
  <c r="E230" i="6"/>
  <c r="D230" i="6"/>
  <c r="E227" i="6"/>
  <c r="D227" i="6"/>
  <c r="E231" i="6"/>
  <c r="E229" i="6"/>
  <c r="E228" i="6"/>
  <c r="E226" i="6"/>
  <c r="D226" i="6"/>
  <c r="E225" i="6"/>
  <c r="D225" i="6"/>
  <c r="E224" i="6"/>
  <c r="E223" i="6"/>
  <c r="E222" i="6"/>
  <c r="E221" i="6"/>
  <c r="E220" i="6"/>
  <c r="D220" i="6"/>
  <c r="E219" i="6"/>
  <c r="D219" i="6"/>
  <c r="E218" i="6"/>
  <c r="E217" i="6"/>
  <c r="D217" i="6"/>
  <c r="E216" i="6"/>
  <c r="E215" i="6"/>
  <c r="E214" i="6"/>
  <c r="D214" i="6"/>
  <c r="E213" i="6"/>
  <c r="D213" i="6"/>
  <c r="E212" i="6"/>
  <c r="E211" i="6"/>
  <c r="E210" i="6"/>
  <c r="D210" i="6"/>
  <c r="E209" i="6"/>
  <c r="E208" i="6"/>
  <c r="D208" i="6"/>
  <c r="E207" i="6"/>
  <c r="D207" i="6"/>
  <c r="E206" i="6"/>
  <c r="E205" i="6"/>
  <c r="D205" i="6"/>
  <c r="E204" i="6"/>
  <c r="E203" i="6"/>
  <c r="E202" i="6"/>
  <c r="D202" i="6"/>
  <c r="E201" i="6"/>
  <c r="D201" i="6"/>
  <c r="E200" i="6"/>
  <c r="D200" i="6"/>
  <c r="E199" i="6"/>
  <c r="E198" i="6"/>
  <c r="D198" i="6"/>
  <c r="E197" i="6"/>
  <c r="D197" i="6"/>
  <c r="E196" i="6"/>
  <c r="D196" i="6"/>
  <c r="E195" i="6"/>
  <c r="D195" i="6"/>
  <c r="E194" i="6"/>
  <c r="E193" i="6"/>
  <c r="D193" i="6"/>
  <c r="E192" i="6"/>
  <c r="E191" i="6"/>
  <c r="E190" i="6"/>
  <c r="D190" i="6"/>
  <c r="E189" i="6"/>
  <c r="D189" i="6"/>
  <c r="E188" i="6"/>
  <c r="E187" i="6"/>
  <c r="E186" i="6"/>
  <c r="E185" i="6"/>
  <c r="E184" i="6"/>
  <c r="D184" i="6"/>
  <c r="E183" i="6"/>
  <c r="D183" i="6"/>
  <c r="E182" i="6"/>
  <c r="E181" i="6"/>
  <c r="D181" i="6"/>
  <c r="E180" i="6"/>
  <c r="E179" i="6"/>
  <c r="E178" i="6"/>
  <c r="D178" i="6"/>
  <c r="E177" i="6"/>
  <c r="D177" i="6"/>
  <c r="E176" i="6"/>
  <c r="E175" i="6"/>
  <c r="E174" i="6"/>
  <c r="E173" i="6"/>
  <c r="E172" i="6"/>
  <c r="D172" i="6"/>
  <c r="E171" i="6"/>
  <c r="D171" i="6"/>
  <c r="E170" i="6"/>
  <c r="D170" i="6"/>
  <c r="E169" i="6"/>
  <c r="E168" i="6"/>
  <c r="D168" i="6"/>
  <c r="E167" i="6"/>
  <c r="E166" i="6"/>
  <c r="D166" i="6"/>
  <c r="E165" i="6"/>
  <c r="D165" i="6"/>
  <c r="E164" i="6"/>
  <c r="E163" i="6"/>
  <c r="E162" i="6"/>
  <c r="D162" i="6"/>
  <c r="E161" i="6"/>
  <c r="D161" i="6"/>
  <c r="E160" i="6"/>
  <c r="D160" i="6"/>
  <c r="E159" i="6"/>
  <c r="D159" i="6"/>
  <c r="E158" i="6"/>
  <c r="E157" i="6"/>
  <c r="E156" i="6"/>
  <c r="E155" i="6"/>
  <c r="E154" i="6"/>
  <c r="D154" i="6"/>
  <c r="E153" i="6"/>
  <c r="D153" i="6"/>
  <c r="E152" i="6"/>
  <c r="E151" i="6"/>
  <c r="E150" i="6"/>
  <c r="E148" i="6"/>
  <c r="D148" i="6"/>
  <c r="E149" i="6"/>
  <c r="D149" i="6"/>
  <c r="E147" i="6"/>
  <c r="D147" i="6"/>
  <c r="E146" i="6"/>
  <c r="E145" i="6"/>
  <c r="E144" i="6"/>
  <c r="E143" i="6"/>
  <c r="D143" i="6"/>
  <c r="E142" i="6"/>
  <c r="D142" i="6"/>
  <c r="E141" i="6"/>
  <c r="D141" i="6"/>
  <c r="E140" i="6"/>
  <c r="D140" i="6"/>
  <c r="E139" i="6"/>
  <c r="E138" i="6"/>
  <c r="E137" i="6"/>
  <c r="E136" i="6"/>
  <c r="D136" i="6"/>
  <c r="E135" i="6"/>
  <c r="D135" i="6"/>
  <c r="E134" i="6"/>
  <c r="E132" i="6"/>
  <c r="D132" i="6"/>
  <c r="E133" i="6"/>
  <c r="E131" i="6"/>
  <c r="E130" i="6"/>
  <c r="D130" i="6"/>
  <c r="E129" i="6"/>
  <c r="D129" i="6"/>
  <c r="E128" i="6"/>
  <c r="D128" i="6"/>
  <c r="E127" i="6"/>
  <c r="E126" i="6"/>
  <c r="E125" i="6"/>
  <c r="E124" i="6"/>
  <c r="D124" i="6"/>
  <c r="E123" i="6"/>
  <c r="D123" i="6"/>
  <c r="E122" i="6"/>
  <c r="E120" i="6"/>
  <c r="D120" i="6"/>
  <c r="E121" i="6"/>
  <c r="E119" i="6"/>
  <c r="E118" i="6"/>
  <c r="D118" i="6"/>
  <c r="E117" i="6"/>
  <c r="D117" i="6"/>
  <c r="E116" i="6"/>
  <c r="E115" i="6"/>
  <c r="E114" i="6"/>
  <c r="E113" i="6"/>
  <c r="E111" i="6"/>
  <c r="D111" i="6"/>
  <c r="E112" i="6"/>
  <c r="D112" i="6"/>
  <c r="E110" i="6"/>
  <c r="E107" i="6"/>
  <c r="D107" i="6"/>
  <c r="E105" i="6"/>
  <c r="D105" i="6"/>
  <c r="E109" i="6"/>
  <c r="E108" i="6"/>
  <c r="D108" i="6"/>
  <c r="E106" i="6"/>
  <c r="D106" i="6"/>
  <c r="E104" i="6"/>
  <c r="E103" i="6"/>
  <c r="E102" i="6"/>
  <c r="D102" i="6"/>
  <c r="E101" i="6"/>
  <c r="E100" i="6"/>
  <c r="D100" i="6"/>
  <c r="E99" i="6"/>
  <c r="D99" i="6"/>
  <c r="E98" i="6"/>
  <c r="D98" i="6"/>
  <c r="E97" i="6"/>
  <c r="D97" i="6"/>
  <c r="E96" i="6"/>
  <c r="D96" i="6"/>
  <c r="E95" i="6"/>
  <c r="D95" i="6"/>
  <c r="E94" i="6"/>
  <c r="D94" i="6"/>
  <c r="E93" i="6"/>
  <c r="D93" i="6"/>
  <c r="E92" i="6"/>
  <c r="D92" i="6"/>
  <c r="E91" i="6"/>
  <c r="E90" i="6"/>
  <c r="E89" i="6"/>
  <c r="D89" i="6"/>
  <c r="E88" i="6"/>
  <c r="D88" i="6"/>
  <c r="E87" i="6"/>
  <c r="D87" i="6"/>
  <c r="E86" i="6"/>
  <c r="D86" i="6"/>
  <c r="E85" i="6"/>
  <c r="E84" i="6"/>
  <c r="E83" i="6"/>
  <c r="D83" i="6"/>
  <c r="E82" i="6"/>
  <c r="D82" i="6"/>
  <c r="E81" i="6"/>
  <c r="D81" i="6"/>
  <c r="E79" i="6"/>
  <c r="D79" i="6"/>
  <c r="E80" i="6"/>
  <c r="D80" i="6"/>
  <c r="E78" i="6"/>
  <c r="D78" i="6"/>
  <c r="E77" i="6"/>
  <c r="D77" i="6"/>
  <c r="E76" i="6"/>
  <c r="D76" i="6"/>
  <c r="E75" i="6"/>
  <c r="D75" i="6"/>
  <c r="E74" i="6"/>
  <c r="D74" i="6"/>
  <c r="E73" i="6"/>
  <c r="D73" i="6"/>
  <c r="E72" i="6"/>
  <c r="D72" i="6"/>
  <c r="E68" i="6"/>
  <c r="D68" i="6"/>
  <c r="E71" i="6"/>
  <c r="D71" i="6"/>
  <c r="E67" i="6"/>
  <c r="D67" i="6"/>
  <c r="E70" i="6"/>
  <c r="D70" i="6"/>
  <c r="E69" i="6"/>
  <c r="D69" i="6"/>
  <c r="E66" i="6"/>
  <c r="D66" i="6"/>
  <c r="E65" i="6"/>
  <c r="D65" i="6"/>
  <c r="E62" i="6"/>
  <c r="D62" i="6"/>
  <c r="E64" i="6"/>
  <c r="D64" i="6"/>
  <c r="E63" i="6"/>
  <c r="D63" i="6"/>
  <c r="E61" i="6"/>
  <c r="D61" i="6"/>
  <c r="E60" i="6"/>
  <c r="D60" i="6"/>
  <c r="E59" i="6"/>
  <c r="D59" i="6"/>
  <c r="E58" i="6"/>
  <c r="D58" i="6"/>
  <c r="E57" i="6"/>
  <c r="D57" i="6"/>
  <c r="E56" i="6"/>
  <c r="D56" i="6"/>
  <c r="E55" i="6"/>
  <c r="D55" i="6"/>
  <c r="E54" i="6"/>
  <c r="D54" i="6"/>
  <c r="E53" i="6"/>
  <c r="D53" i="6"/>
  <c r="E47" i="6"/>
  <c r="D47" i="6"/>
  <c r="E52" i="6"/>
  <c r="D52" i="6"/>
  <c r="E51" i="6"/>
  <c r="D51" i="6"/>
  <c r="E50" i="6"/>
  <c r="D50" i="6"/>
  <c r="E49" i="6"/>
  <c r="D49" i="6"/>
  <c r="E44" i="6"/>
  <c r="D44" i="6"/>
  <c r="E48" i="6"/>
  <c r="D48" i="6"/>
  <c r="E46" i="6"/>
  <c r="D46" i="6"/>
  <c r="E45" i="6"/>
  <c r="D45" i="6"/>
  <c r="E43" i="6"/>
  <c r="D43" i="6"/>
  <c r="E42" i="6"/>
  <c r="D42" i="6"/>
  <c r="E41" i="6"/>
  <c r="D41" i="6"/>
  <c r="E40" i="6"/>
  <c r="D40" i="6"/>
  <c r="E39" i="6"/>
  <c r="D39" i="6"/>
  <c r="E38" i="6"/>
  <c r="D38" i="6"/>
  <c r="E34" i="6"/>
  <c r="D34" i="6"/>
  <c r="E37" i="6"/>
  <c r="D37" i="6"/>
  <c r="E36" i="6"/>
  <c r="D36" i="6"/>
  <c r="E35" i="6"/>
  <c r="D35" i="6"/>
  <c r="E33" i="6"/>
  <c r="D33" i="6"/>
  <c r="E32" i="6"/>
  <c r="D32" i="6"/>
  <c r="E31" i="6"/>
  <c r="D31" i="6"/>
  <c r="E30" i="6"/>
  <c r="D30" i="6"/>
  <c r="E29" i="6"/>
  <c r="D29" i="6"/>
  <c r="E28" i="6"/>
  <c r="D28" i="6"/>
  <c r="E27" i="6"/>
  <c r="D27" i="6"/>
  <c r="E26" i="6"/>
  <c r="D26" i="6"/>
  <c r="E25" i="6"/>
  <c r="D25" i="6"/>
  <c r="E24" i="6"/>
  <c r="D24" i="6"/>
  <c r="E23" i="6"/>
  <c r="D23" i="6"/>
  <c r="E22" i="6"/>
  <c r="D22" i="6"/>
  <c r="E21" i="6"/>
  <c r="D21" i="6"/>
  <c r="E20" i="6"/>
  <c r="D20" i="6"/>
  <c r="E19" i="6"/>
  <c r="D19" i="6"/>
  <c r="E18" i="6"/>
  <c r="D18" i="6"/>
  <c r="E17" i="6"/>
  <c r="D17" i="6"/>
  <c r="E16" i="6"/>
  <c r="D16" i="6"/>
  <c r="E15" i="6"/>
  <c r="D15" i="6"/>
  <c r="E13" i="6"/>
  <c r="D13" i="6"/>
  <c r="E14" i="6"/>
  <c r="D14" i="6"/>
  <c r="E12" i="6"/>
  <c r="D12" i="6"/>
  <c r="E11" i="6"/>
  <c r="D11" i="6"/>
  <c r="E10" i="6"/>
  <c r="D10" i="6"/>
  <c r="E9" i="6"/>
  <c r="D9" i="6"/>
  <c r="E8" i="6"/>
  <c r="D8" i="6"/>
  <c r="N586" i="4"/>
  <c r="N587" i="4"/>
  <c r="N588" i="4"/>
  <c r="N589" i="4"/>
  <c r="N590" i="4"/>
  <c r="N591" i="4"/>
  <c r="N592" i="4"/>
  <c r="N593" i="4"/>
  <c r="N594" i="4"/>
  <c r="N595" i="4"/>
  <c r="N596" i="4"/>
  <c r="N597" i="4"/>
  <c r="N598" i="4"/>
  <c r="N599" i="4"/>
  <c r="N600" i="4"/>
  <c r="N601" i="4"/>
  <c r="N602" i="4"/>
  <c r="N603" i="4"/>
  <c r="N604" i="4"/>
  <c r="N605" i="4"/>
  <c r="N606" i="4"/>
  <c r="N607" i="4"/>
  <c r="N608" i="4"/>
  <c r="N609" i="4"/>
  <c r="N610" i="4"/>
  <c r="N611" i="4"/>
  <c r="N612" i="4"/>
  <c r="N613" i="4"/>
  <c r="N614" i="4"/>
  <c r="N615" i="4"/>
  <c r="N616" i="4"/>
  <c r="N617" i="4"/>
  <c r="N618" i="4"/>
  <c r="N619" i="4"/>
  <c r="N620" i="4"/>
  <c r="N621" i="4"/>
  <c r="N622" i="4"/>
  <c r="N623" i="4"/>
  <c r="N624" i="4"/>
  <c r="N625" i="4"/>
  <c r="N626" i="4"/>
  <c r="N627" i="4"/>
  <c r="N628" i="4"/>
  <c r="N629" i="4"/>
  <c r="N630" i="4"/>
  <c r="N631" i="4"/>
  <c r="N632" i="4"/>
  <c r="N633" i="4"/>
  <c r="N634" i="4"/>
  <c r="N635" i="4"/>
  <c r="N636" i="4"/>
  <c r="N637" i="4"/>
  <c r="N638" i="4"/>
  <c r="N639" i="4"/>
  <c r="N640" i="4"/>
  <c r="N641" i="4"/>
  <c r="N642" i="4"/>
  <c r="N643" i="4"/>
  <c r="N644" i="4"/>
  <c r="N645" i="4"/>
  <c r="N646" i="4"/>
  <c r="N647" i="4"/>
  <c r="N648" i="4"/>
  <c r="N649" i="4"/>
  <c r="N650" i="4"/>
  <c r="N651" i="4"/>
  <c r="N652" i="4"/>
  <c r="N653" i="4"/>
  <c r="N654" i="4"/>
  <c r="N655" i="4"/>
  <c r="N656" i="4"/>
  <c r="N657" i="4"/>
  <c r="N658" i="4"/>
  <c r="N659" i="4"/>
  <c r="N660" i="4"/>
  <c r="N661" i="4"/>
  <c r="N663" i="4"/>
  <c r="N662" i="4"/>
  <c r="N664" i="4"/>
  <c r="N665" i="4"/>
  <c r="N666" i="4"/>
  <c r="N667" i="4"/>
  <c r="N668" i="4"/>
  <c r="N669" i="4"/>
  <c r="N670" i="4"/>
  <c r="N671" i="4"/>
  <c r="N672" i="4"/>
  <c r="N673" i="4"/>
  <c r="N674" i="4"/>
  <c r="N675" i="4"/>
  <c r="N676" i="4"/>
  <c r="N677" i="4"/>
  <c r="N678" i="4"/>
  <c r="N679" i="4"/>
  <c r="N680" i="4"/>
  <c r="N681" i="4"/>
  <c r="N682" i="4"/>
  <c r="N683" i="4"/>
  <c r="N684" i="4"/>
  <c r="N685" i="4"/>
  <c r="N686" i="4"/>
  <c r="N687" i="4"/>
  <c r="N688" i="4"/>
  <c r="N689" i="4"/>
  <c r="N690" i="4"/>
  <c r="N691" i="4"/>
  <c r="N692" i="4"/>
  <c r="N693" i="4"/>
  <c r="N694" i="4"/>
  <c r="N695" i="4"/>
  <c r="N696" i="4"/>
  <c r="N697" i="4"/>
  <c r="N698" i="4"/>
  <c r="N699" i="4"/>
  <c r="N700" i="4"/>
  <c r="N701" i="4"/>
  <c r="N702" i="4"/>
  <c r="N703" i="4"/>
  <c r="N704" i="4"/>
  <c r="N705" i="4"/>
  <c r="N706" i="4"/>
  <c r="N707" i="4"/>
  <c r="N708" i="4"/>
  <c r="N709" i="4"/>
  <c r="N710" i="4"/>
  <c r="N711" i="4"/>
  <c r="N712" i="4"/>
  <c r="N713" i="4"/>
  <c r="N715" i="4"/>
  <c r="N716" i="4"/>
  <c r="N714" i="4"/>
  <c r="N717" i="4"/>
  <c r="N718" i="4"/>
  <c r="N719" i="4"/>
  <c r="N720" i="4"/>
  <c r="N721" i="4"/>
  <c r="N722" i="4"/>
  <c r="N723" i="4"/>
  <c r="N724" i="4"/>
  <c r="N725" i="4"/>
  <c r="N726" i="4"/>
  <c r="N727" i="4"/>
  <c r="N728" i="4"/>
  <c r="N729" i="4"/>
  <c r="N730" i="4"/>
  <c r="N731" i="4"/>
  <c r="N732" i="4"/>
  <c r="N733" i="4"/>
  <c r="N734" i="4"/>
  <c r="N735" i="4"/>
  <c r="N736" i="4"/>
  <c r="N737" i="4"/>
  <c r="N738" i="4"/>
  <c r="N739" i="4"/>
  <c r="N740" i="4"/>
  <c r="N741" i="4"/>
  <c r="N742" i="4"/>
  <c r="N743" i="4"/>
  <c r="N744" i="4"/>
  <c r="N745" i="4"/>
  <c r="N746" i="4"/>
  <c r="N747" i="4"/>
  <c r="N748" i="4"/>
  <c r="N749" i="4"/>
  <c r="N750" i="4"/>
  <c r="N751" i="4"/>
  <c r="N752" i="4"/>
  <c r="N753" i="4"/>
  <c r="N754" i="4"/>
  <c r="N755" i="4"/>
  <c r="N756" i="4"/>
  <c r="N757" i="4"/>
  <c r="N758" i="4"/>
  <c r="N759" i="4"/>
  <c r="N760" i="4"/>
  <c r="N761" i="4"/>
  <c r="N762" i="4"/>
  <c r="N763" i="4"/>
  <c r="N764" i="4"/>
  <c r="N765" i="4"/>
  <c r="N766" i="4"/>
  <c r="O7" i="2"/>
  <c r="W17" i="3"/>
  <c r="F4" i="4"/>
  <c r="D4" i="4"/>
  <c r="B4" i="4"/>
  <c r="E763" i="4" s="1"/>
  <c r="F3" i="4"/>
  <c r="D757" i="4" s="1"/>
  <c r="D3" i="4"/>
  <c r="D765" i="4"/>
  <c r="E764" i="4"/>
  <c r="D764" i="4"/>
  <c r="D763" i="4"/>
  <c r="E762" i="4"/>
  <c r="D762" i="4"/>
  <c r="D760" i="4"/>
  <c r="E759" i="4"/>
  <c r="D759" i="4"/>
  <c r="E758" i="4"/>
  <c r="D758" i="4"/>
  <c r="E756" i="4"/>
  <c r="D756" i="4"/>
  <c r="D754" i="4"/>
  <c r="E753" i="4"/>
  <c r="D753" i="4"/>
  <c r="E752" i="4"/>
  <c r="D751" i="4"/>
  <c r="E750" i="4"/>
  <c r="D750" i="4"/>
  <c r="D748" i="4"/>
  <c r="E747" i="4"/>
  <c r="D747" i="4"/>
  <c r="E746" i="4"/>
  <c r="D746" i="4"/>
  <c r="E744" i="4"/>
  <c r="D744" i="4"/>
  <c r="D742" i="4"/>
  <c r="E741" i="4"/>
  <c r="D741" i="4"/>
  <c r="E740" i="4"/>
  <c r="D740" i="4"/>
  <c r="E738" i="4"/>
  <c r="D738" i="4"/>
  <c r="D736" i="4"/>
  <c r="E735" i="4"/>
  <c r="D735" i="4"/>
  <c r="E734" i="4"/>
  <c r="D734" i="4"/>
  <c r="D733" i="4"/>
  <c r="E732" i="4"/>
  <c r="D732" i="4"/>
  <c r="D730" i="4"/>
  <c r="E729" i="4"/>
  <c r="D729" i="4"/>
  <c r="E728" i="4"/>
  <c r="D728" i="4"/>
  <c r="E726" i="4"/>
  <c r="D726" i="4"/>
  <c r="D724" i="4"/>
  <c r="E723" i="4"/>
  <c r="D723" i="4"/>
  <c r="E722" i="4"/>
  <c r="D722" i="4"/>
  <c r="E720" i="4"/>
  <c r="D720" i="4"/>
  <c r="D718" i="4"/>
  <c r="E717" i="4"/>
  <c r="D717" i="4"/>
  <c r="E714" i="4"/>
  <c r="E715" i="4"/>
  <c r="D715" i="4"/>
  <c r="D712" i="4"/>
  <c r="E711" i="4"/>
  <c r="D711" i="4"/>
  <c r="E710" i="4"/>
  <c r="D710" i="4"/>
  <c r="D709" i="4"/>
  <c r="E708" i="4"/>
  <c r="D708" i="4"/>
  <c r="D706" i="4"/>
  <c r="E705" i="4"/>
  <c r="D705" i="4"/>
  <c r="E704" i="4"/>
  <c r="D704" i="4"/>
  <c r="E702" i="4"/>
  <c r="D702" i="4"/>
  <c r="D700" i="4"/>
  <c r="E699" i="4"/>
  <c r="D699" i="4"/>
  <c r="E698" i="4"/>
  <c r="D698" i="4"/>
  <c r="D697" i="4"/>
  <c r="E696" i="4"/>
  <c r="D696" i="4"/>
  <c r="D694" i="4"/>
  <c r="E693" i="4"/>
  <c r="D693" i="4"/>
  <c r="E692" i="4"/>
  <c r="D692" i="4"/>
  <c r="E690" i="4"/>
  <c r="D690" i="4"/>
  <c r="D688" i="4"/>
  <c r="E687" i="4"/>
  <c r="D687" i="4"/>
  <c r="E686" i="4"/>
  <c r="D686" i="4"/>
  <c r="E684" i="4"/>
  <c r="D684" i="4"/>
  <c r="D682" i="4"/>
  <c r="E681" i="4"/>
  <c r="D681" i="4"/>
  <c r="E680" i="4"/>
  <c r="D680" i="4"/>
  <c r="E678" i="4"/>
  <c r="D678" i="4"/>
  <c r="D676" i="4"/>
  <c r="E675" i="4"/>
  <c r="D675" i="4"/>
  <c r="E674" i="4"/>
  <c r="D674" i="4"/>
  <c r="E672" i="4"/>
  <c r="D672" i="4"/>
  <c r="D671" i="4"/>
  <c r="D670" i="4"/>
  <c r="E669" i="4"/>
  <c r="D669" i="4"/>
  <c r="E668" i="4"/>
  <c r="D668" i="4"/>
  <c r="E666" i="4"/>
  <c r="D666" i="4"/>
  <c r="D664" i="4"/>
  <c r="E662" i="4"/>
  <c r="E663" i="4"/>
  <c r="D663" i="4"/>
  <c r="D661" i="4"/>
  <c r="E660" i="4"/>
  <c r="D660" i="4"/>
  <c r="D658" i="4"/>
  <c r="E657" i="4"/>
  <c r="D657" i="4"/>
  <c r="E656" i="4"/>
  <c r="D656" i="4"/>
  <c r="D655" i="4"/>
  <c r="E654" i="4"/>
  <c r="D652" i="4"/>
  <c r="E651" i="4"/>
  <c r="D651" i="4"/>
  <c r="E650" i="4"/>
  <c r="D650" i="4"/>
  <c r="D649" i="4"/>
  <c r="E648" i="4"/>
  <c r="D648" i="4"/>
  <c r="D647" i="4"/>
  <c r="D646" i="4"/>
  <c r="E645" i="4"/>
  <c r="D645" i="4"/>
  <c r="E644" i="4"/>
  <c r="D644" i="4"/>
  <c r="D643" i="4"/>
  <c r="E642" i="4"/>
  <c r="D642" i="4"/>
  <c r="D640" i="4"/>
  <c r="E639" i="4"/>
  <c r="D639" i="4"/>
  <c r="E638" i="4"/>
  <c r="D638" i="4"/>
  <c r="D637" i="4"/>
  <c r="E636" i="4"/>
  <c r="D636" i="4"/>
  <c r="E633" i="4"/>
  <c r="D633" i="4"/>
  <c r="E632" i="4"/>
  <c r="D632" i="4"/>
  <c r="D631" i="4"/>
  <c r="E630" i="4"/>
  <c r="D630" i="4"/>
  <c r="D628" i="4"/>
  <c r="E627" i="4"/>
  <c r="D627" i="4"/>
  <c r="E626" i="4"/>
  <c r="D626" i="4"/>
  <c r="D625" i="4"/>
  <c r="E624" i="4"/>
  <c r="D624" i="4"/>
  <c r="D623" i="4"/>
  <c r="D622" i="4"/>
  <c r="E621" i="4"/>
  <c r="D621" i="4"/>
  <c r="E620" i="4"/>
  <c r="D620" i="4"/>
  <c r="D619" i="4"/>
  <c r="E618" i="4"/>
  <c r="D618" i="4"/>
  <c r="D616" i="4"/>
  <c r="E615" i="4"/>
  <c r="D615" i="4"/>
  <c r="E614" i="4"/>
  <c r="D614" i="4"/>
  <c r="D613" i="4"/>
  <c r="E612" i="4"/>
  <c r="D612" i="4"/>
  <c r="E609" i="4"/>
  <c r="D609" i="4"/>
  <c r="E608" i="4"/>
  <c r="D608" i="4"/>
  <c r="D607" i="4"/>
  <c r="E606" i="4"/>
  <c r="D606" i="4"/>
  <c r="D605" i="4"/>
  <c r="D604" i="4"/>
  <c r="E603" i="4"/>
  <c r="D603" i="4"/>
  <c r="E602" i="4"/>
  <c r="D602" i="4"/>
  <c r="D601" i="4"/>
  <c r="E600" i="4"/>
  <c r="D600" i="4"/>
  <c r="D598" i="4"/>
  <c r="E597" i="4"/>
  <c r="D597" i="4"/>
  <c r="E596" i="4"/>
  <c r="D595" i="4"/>
  <c r="E594" i="4"/>
  <c r="D594" i="4"/>
  <c r="D592" i="4"/>
  <c r="E591" i="4"/>
  <c r="D591" i="4"/>
  <c r="E590" i="4"/>
  <c r="D590" i="4"/>
  <c r="D589" i="4"/>
  <c r="E588" i="4"/>
  <c r="D586" i="4"/>
  <c r="E585" i="4"/>
  <c r="D585" i="4"/>
  <c r="E584" i="4"/>
  <c r="D584" i="4"/>
  <c r="D583" i="4"/>
  <c r="E582" i="4"/>
  <c r="D582" i="4"/>
  <c r="E581" i="4"/>
  <c r="D580" i="4"/>
  <c r="E579" i="4"/>
  <c r="D579" i="4"/>
  <c r="E578" i="4"/>
  <c r="D578" i="4"/>
  <c r="D577" i="4"/>
  <c r="E576" i="4"/>
  <c r="D576" i="4"/>
  <c r="E574" i="4"/>
  <c r="D575" i="4"/>
  <c r="E572" i="4"/>
  <c r="E573" i="4"/>
  <c r="D573" i="4"/>
  <c r="D571" i="4"/>
  <c r="E570" i="4"/>
  <c r="D570" i="4"/>
  <c r="E569" i="4"/>
  <c r="D569" i="4"/>
  <c r="D568" i="4"/>
  <c r="E567" i="4"/>
  <c r="D567" i="4"/>
  <c r="E565" i="4"/>
  <c r="D566" i="4"/>
  <c r="E564" i="4"/>
  <c r="E563" i="4"/>
  <c r="D563" i="4"/>
  <c r="D562" i="4"/>
  <c r="E561" i="4"/>
  <c r="D561" i="4"/>
  <c r="E560" i="4"/>
  <c r="D560" i="4"/>
  <c r="D559" i="4"/>
  <c r="E558" i="4"/>
  <c r="D558" i="4"/>
  <c r="E557" i="4"/>
  <c r="D557" i="4"/>
  <c r="D556" i="4"/>
  <c r="E555" i="4"/>
  <c r="D555" i="4"/>
  <c r="E554" i="4"/>
  <c r="D554" i="4"/>
  <c r="D553" i="4"/>
  <c r="E552" i="4"/>
  <c r="D552" i="4"/>
  <c r="E551" i="4"/>
  <c r="D551" i="4"/>
  <c r="D550" i="4"/>
  <c r="E549" i="4"/>
  <c r="D549" i="4"/>
  <c r="E548" i="4"/>
  <c r="D548" i="4"/>
  <c r="D547" i="4"/>
  <c r="E546" i="4"/>
  <c r="D546" i="4"/>
  <c r="E545" i="4"/>
  <c r="D545" i="4"/>
  <c r="D544" i="4"/>
  <c r="E543" i="4"/>
  <c r="D543" i="4"/>
  <c r="E542" i="4"/>
  <c r="D542" i="4"/>
  <c r="D541" i="4"/>
  <c r="E540" i="4"/>
  <c r="D540" i="4"/>
  <c r="E539" i="4"/>
  <c r="D539" i="4"/>
  <c r="D538" i="4"/>
  <c r="E537" i="4"/>
  <c r="D537" i="4"/>
  <c r="E536" i="4"/>
  <c r="D536" i="4"/>
  <c r="D535" i="4"/>
  <c r="E534" i="4"/>
  <c r="D534" i="4"/>
  <c r="E533" i="4"/>
  <c r="D533" i="4"/>
  <c r="D532" i="4"/>
  <c r="E531" i="4"/>
  <c r="D531" i="4"/>
  <c r="E530" i="4"/>
  <c r="D530" i="4"/>
  <c r="D529" i="4"/>
  <c r="E528" i="4"/>
  <c r="D528" i="4"/>
  <c r="E527" i="4"/>
  <c r="D527" i="4"/>
  <c r="D526" i="4"/>
  <c r="E525" i="4"/>
  <c r="D525" i="4"/>
  <c r="E524" i="4"/>
  <c r="D524" i="4"/>
  <c r="D523" i="4"/>
  <c r="E522" i="4"/>
  <c r="D522" i="4"/>
  <c r="E521" i="4"/>
  <c r="D521" i="4"/>
  <c r="D520" i="4"/>
  <c r="E519" i="4"/>
  <c r="D519" i="4"/>
  <c r="E518" i="4"/>
  <c r="D518" i="4"/>
  <c r="E516" i="4"/>
  <c r="D516" i="4"/>
  <c r="E515" i="4"/>
  <c r="D515" i="4"/>
  <c r="D514" i="4"/>
  <c r="E513" i="4"/>
  <c r="D513" i="4"/>
  <c r="E512" i="4"/>
  <c r="D512" i="4"/>
  <c r="D511" i="4"/>
  <c r="E510" i="4"/>
  <c r="D510" i="4"/>
  <c r="E509" i="4"/>
  <c r="D509" i="4"/>
  <c r="E508" i="4"/>
  <c r="D508" i="4"/>
  <c r="E507" i="4"/>
  <c r="D507" i="4"/>
  <c r="E506" i="4"/>
  <c r="D506" i="4"/>
  <c r="E505" i="4"/>
  <c r="E504" i="4"/>
  <c r="D504" i="4"/>
  <c r="E503" i="4"/>
  <c r="D503" i="4"/>
  <c r="E502" i="4"/>
  <c r="D502" i="4"/>
  <c r="E501" i="4"/>
  <c r="D501" i="4"/>
  <c r="E500" i="4"/>
  <c r="D500" i="4"/>
  <c r="E499" i="4"/>
  <c r="D499" i="4"/>
  <c r="E498" i="4"/>
  <c r="D498" i="4"/>
  <c r="E497" i="4"/>
  <c r="D497" i="4"/>
  <c r="E496" i="4"/>
  <c r="D496" i="4"/>
  <c r="E495" i="4"/>
  <c r="D495" i="4"/>
  <c r="E494" i="4"/>
  <c r="D494" i="4"/>
  <c r="E493" i="4"/>
  <c r="D493" i="4"/>
  <c r="E492" i="4"/>
  <c r="D492" i="4"/>
  <c r="E491" i="4"/>
  <c r="D491" i="4"/>
  <c r="E490" i="4"/>
  <c r="D490" i="4"/>
  <c r="E489" i="4"/>
  <c r="D489" i="4"/>
  <c r="E488" i="4"/>
  <c r="D488" i="4"/>
  <c r="E487" i="4"/>
  <c r="D487" i="4"/>
  <c r="E486" i="4"/>
  <c r="D486" i="4"/>
  <c r="E485" i="4"/>
  <c r="D485" i="4"/>
  <c r="E484" i="4"/>
  <c r="D484" i="4"/>
  <c r="E483" i="4"/>
  <c r="D483" i="4"/>
  <c r="E482" i="4"/>
  <c r="D482" i="4"/>
  <c r="E481" i="4"/>
  <c r="D481" i="4"/>
  <c r="E480" i="4"/>
  <c r="D480" i="4"/>
  <c r="E479" i="4"/>
  <c r="D479" i="4"/>
  <c r="E478" i="4"/>
  <c r="D478" i="4"/>
  <c r="E477" i="4"/>
  <c r="D477" i="4"/>
  <c r="E476" i="4"/>
  <c r="D476" i="4"/>
  <c r="E475" i="4"/>
  <c r="D475" i="4"/>
  <c r="E474" i="4"/>
  <c r="D474" i="4"/>
  <c r="E473" i="4"/>
  <c r="D473" i="4"/>
  <c r="E472" i="4"/>
  <c r="D472" i="4"/>
  <c r="E471" i="4"/>
  <c r="D471" i="4"/>
  <c r="E470" i="4"/>
  <c r="D470" i="4"/>
  <c r="E469" i="4"/>
  <c r="D469" i="4"/>
  <c r="E468" i="4"/>
  <c r="D468" i="4"/>
  <c r="E467" i="4"/>
  <c r="D467" i="4"/>
  <c r="E466" i="4"/>
  <c r="D466" i="4"/>
  <c r="E465" i="4"/>
  <c r="D465" i="4"/>
  <c r="E464" i="4"/>
  <c r="D464" i="4"/>
  <c r="E463" i="4"/>
  <c r="D463" i="4"/>
  <c r="E462" i="4"/>
  <c r="D462" i="4"/>
  <c r="E461" i="4"/>
  <c r="D461" i="4"/>
  <c r="E460" i="4"/>
  <c r="D460" i="4"/>
  <c r="E459" i="4"/>
  <c r="D459" i="4"/>
  <c r="E458" i="4"/>
  <c r="E457" i="4"/>
  <c r="D457" i="4"/>
  <c r="E456" i="4"/>
  <c r="D456" i="4"/>
  <c r="E455" i="4"/>
  <c r="D455" i="4"/>
  <c r="E454" i="4"/>
  <c r="D454" i="4"/>
  <c r="E453" i="4"/>
  <c r="D453" i="4"/>
  <c r="E452" i="4"/>
  <c r="D452" i="4"/>
  <c r="E451" i="4"/>
  <c r="D451" i="4"/>
  <c r="E450" i="4"/>
  <c r="D450" i="4"/>
  <c r="E449" i="4"/>
  <c r="D449" i="4"/>
  <c r="E448" i="4"/>
  <c r="D448" i="4"/>
  <c r="E447" i="4"/>
  <c r="D447" i="4"/>
  <c r="E446" i="4"/>
  <c r="D446" i="4"/>
  <c r="E445" i="4"/>
  <c r="D445" i="4"/>
  <c r="E444" i="4"/>
  <c r="D444" i="4"/>
  <c r="E443" i="4"/>
  <c r="D443" i="4"/>
  <c r="E442" i="4"/>
  <c r="D442" i="4"/>
  <c r="E441" i="4"/>
  <c r="D441" i="4"/>
  <c r="E440" i="4"/>
  <c r="D440" i="4"/>
  <c r="E439" i="4"/>
  <c r="D439" i="4"/>
  <c r="E438" i="4"/>
  <c r="E437" i="4"/>
  <c r="D437" i="4"/>
  <c r="E436" i="4"/>
  <c r="D436" i="4"/>
  <c r="E435" i="4"/>
  <c r="D435" i="4"/>
  <c r="E434" i="4"/>
  <c r="D434" i="4"/>
  <c r="E433" i="4"/>
  <c r="D433" i="4"/>
  <c r="E432" i="4"/>
  <c r="D432" i="4"/>
  <c r="E431" i="4"/>
  <c r="D431" i="4"/>
  <c r="E430" i="4"/>
  <c r="D430" i="4"/>
  <c r="E429" i="4"/>
  <c r="D429" i="4"/>
  <c r="E428" i="4"/>
  <c r="D428" i="4"/>
  <c r="E427" i="4"/>
  <c r="D427" i="4"/>
  <c r="E426" i="4"/>
  <c r="D426" i="4"/>
  <c r="E425" i="4"/>
  <c r="D425" i="4"/>
  <c r="E424" i="4"/>
  <c r="D424" i="4"/>
  <c r="E423" i="4"/>
  <c r="D423" i="4"/>
  <c r="E422" i="4"/>
  <c r="D422" i="4"/>
  <c r="E421" i="4"/>
  <c r="D421" i="4"/>
  <c r="E420" i="4"/>
  <c r="D420" i="4"/>
  <c r="E418" i="4"/>
  <c r="E419" i="4"/>
  <c r="D419" i="4"/>
  <c r="E417" i="4"/>
  <c r="D417" i="4"/>
  <c r="E416" i="4"/>
  <c r="D416" i="4"/>
  <c r="E415" i="4"/>
  <c r="D415" i="4"/>
  <c r="E414" i="4"/>
  <c r="D414" i="4"/>
  <c r="E413" i="4"/>
  <c r="D413" i="4"/>
  <c r="E412" i="4"/>
  <c r="D412" i="4"/>
  <c r="E411" i="4"/>
  <c r="D411" i="4"/>
  <c r="E410" i="4"/>
  <c r="D410" i="4"/>
  <c r="E409" i="4"/>
  <c r="D409" i="4"/>
  <c r="E408" i="4"/>
  <c r="D408" i="4"/>
  <c r="E407" i="4"/>
  <c r="D407" i="4"/>
  <c r="E406" i="4"/>
  <c r="D406" i="4"/>
  <c r="E405" i="4"/>
  <c r="D405" i="4"/>
  <c r="E404" i="4"/>
  <c r="D404" i="4"/>
  <c r="E403" i="4"/>
  <c r="D403" i="4"/>
  <c r="E402" i="4"/>
  <c r="D402" i="4"/>
  <c r="E401" i="4"/>
  <c r="D401" i="4"/>
  <c r="E400" i="4"/>
  <c r="D400" i="4"/>
  <c r="E399" i="4"/>
  <c r="E398" i="4"/>
  <c r="D398" i="4"/>
  <c r="E397" i="4"/>
  <c r="D397" i="4"/>
  <c r="E396" i="4"/>
  <c r="D396" i="4"/>
  <c r="E395" i="4"/>
  <c r="D395" i="4"/>
  <c r="E394" i="4"/>
  <c r="D394" i="4"/>
  <c r="E393" i="4"/>
  <c r="D393" i="4"/>
  <c r="E392" i="4"/>
  <c r="D392" i="4"/>
  <c r="E391" i="4"/>
  <c r="D391" i="4"/>
  <c r="E390" i="4"/>
  <c r="D390" i="4"/>
  <c r="E389" i="4"/>
  <c r="D389" i="4"/>
  <c r="E386" i="4"/>
  <c r="E388" i="4"/>
  <c r="D388" i="4"/>
  <c r="E387" i="4"/>
  <c r="D387" i="4"/>
  <c r="E381" i="4"/>
  <c r="E385" i="4"/>
  <c r="D385" i="4"/>
  <c r="E384" i="4"/>
  <c r="D384" i="4"/>
  <c r="E383" i="4"/>
  <c r="D383" i="4"/>
  <c r="E382" i="4"/>
  <c r="D382" i="4"/>
  <c r="E380" i="4"/>
  <c r="D380" i="4"/>
  <c r="E379" i="4"/>
  <c r="D379" i="4"/>
  <c r="E378" i="4"/>
  <c r="D378" i="4"/>
  <c r="E377" i="4"/>
  <c r="D377" i="4"/>
  <c r="E376" i="4"/>
  <c r="D376" i="4"/>
  <c r="E375" i="4"/>
  <c r="D375" i="4"/>
  <c r="E374" i="4"/>
  <c r="D374" i="4"/>
  <c r="E373" i="4"/>
  <c r="D373" i="4"/>
  <c r="E372" i="4"/>
  <c r="D372" i="4"/>
  <c r="E371" i="4"/>
  <c r="E370" i="4"/>
  <c r="D370" i="4"/>
  <c r="E369" i="4"/>
  <c r="D369" i="4"/>
  <c r="E368" i="4"/>
  <c r="D368" i="4"/>
  <c r="E367" i="4"/>
  <c r="D367" i="4"/>
  <c r="E366" i="4"/>
  <c r="D366" i="4"/>
  <c r="E365" i="4"/>
  <c r="D365" i="4"/>
  <c r="E364" i="4"/>
  <c r="D364" i="4"/>
  <c r="E363" i="4"/>
  <c r="D363" i="4"/>
  <c r="E362" i="4"/>
  <c r="D362" i="4"/>
  <c r="E361" i="4"/>
  <c r="D361" i="4"/>
  <c r="E360" i="4"/>
  <c r="D360" i="4"/>
  <c r="E359" i="4"/>
  <c r="E358" i="4"/>
  <c r="D358" i="4"/>
  <c r="E357" i="4"/>
  <c r="D357" i="4"/>
  <c r="E356" i="4"/>
  <c r="D356" i="4"/>
  <c r="E355" i="4"/>
  <c r="D355" i="4"/>
  <c r="E354" i="4"/>
  <c r="D354" i="4"/>
  <c r="E353" i="4"/>
  <c r="D353" i="4"/>
  <c r="E352" i="4"/>
  <c r="D352" i="4"/>
  <c r="E351" i="4"/>
  <c r="D351" i="4"/>
  <c r="E350" i="4"/>
  <c r="D350" i="4"/>
  <c r="E349" i="4"/>
  <c r="D349" i="4"/>
  <c r="E348" i="4"/>
  <c r="E347" i="4"/>
  <c r="D347" i="4"/>
  <c r="E346" i="4"/>
  <c r="D346" i="4"/>
  <c r="E345" i="4"/>
  <c r="D345" i="4"/>
  <c r="E344" i="4"/>
  <c r="D344" i="4"/>
  <c r="E343" i="4"/>
  <c r="D343" i="4"/>
  <c r="E342" i="4"/>
  <c r="D342" i="4"/>
  <c r="E341" i="4"/>
  <c r="D341" i="4"/>
  <c r="E340" i="4"/>
  <c r="D340" i="4"/>
  <c r="E339" i="4"/>
  <c r="D339" i="4"/>
  <c r="E338" i="4"/>
  <c r="D338" i="4"/>
  <c r="E337" i="4"/>
  <c r="D337" i="4"/>
  <c r="E336" i="4"/>
  <c r="D336" i="4"/>
  <c r="E335" i="4"/>
  <c r="D335" i="4"/>
  <c r="E334" i="4"/>
  <c r="D334" i="4"/>
  <c r="E333" i="4"/>
  <c r="D333" i="4"/>
  <c r="E332" i="4"/>
  <c r="D332" i="4"/>
  <c r="E331" i="4"/>
  <c r="D331" i="4"/>
  <c r="E330" i="4"/>
  <c r="D330" i="4"/>
  <c r="E329" i="4"/>
  <c r="D329" i="4"/>
  <c r="E328" i="4"/>
  <c r="D328" i="4"/>
  <c r="E327" i="4"/>
  <c r="D327" i="4"/>
  <c r="E326" i="4"/>
  <c r="E325" i="4"/>
  <c r="D325" i="4"/>
  <c r="E324" i="4"/>
  <c r="D324" i="4"/>
  <c r="E323" i="4"/>
  <c r="D323" i="4"/>
  <c r="E322" i="4"/>
  <c r="D322" i="4"/>
  <c r="E321" i="4"/>
  <c r="D321" i="4"/>
  <c r="E320" i="4"/>
  <c r="D320" i="4"/>
  <c r="E319" i="4"/>
  <c r="D319" i="4"/>
  <c r="E318" i="4"/>
  <c r="D318" i="4"/>
  <c r="E317" i="4"/>
  <c r="D317" i="4"/>
  <c r="E316" i="4"/>
  <c r="D316" i="4"/>
  <c r="E315" i="4"/>
  <c r="D315" i="4"/>
  <c r="E314" i="4"/>
  <c r="D314" i="4"/>
  <c r="E313" i="4"/>
  <c r="D313" i="4"/>
  <c r="E312" i="4"/>
  <c r="D312" i="4"/>
  <c r="E311" i="4"/>
  <c r="D311" i="4"/>
  <c r="E310" i="4"/>
  <c r="D310" i="4"/>
  <c r="E309" i="4"/>
  <c r="D309" i="4"/>
  <c r="E308" i="4"/>
  <c r="D308" i="4"/>
  <c r="E307" i="4"/>
  <c r="D307" i="4"/>
  <c r="E306" i="4"/>
  <c r="D306" i="4"/>
  <c r="E305" i="4"/>
  <c r="D305" i="4"/>
  <c r="E304" i="4"/>
  <c r="D304" i="4"/>
  <c r="E303" i="4"/>
  <c r="D303" i="4"/>
  <c r="E302" i="4"/>
  <c r="D302" i="4"/>
  <c r="E301" i="4"/>
  <c r="D301" i="4"/>
  <c r="E300" i="4"/>
  <c r="D300" i="4"/>
  <c r="E299" i="4"/>
  <c r="D299" i="4"/>
  <c r="E298" i="4"/>
  <c r="D298" i="4"/>
  <c r="E297" i="4"/>
  <c r="D297" i="4"/>
  <c r="E296" i="4"/>
  <c r="D296" i="4"/>
  <c r="E295" i="4"/>
  <c r="D295" i="4"/>
  <c r="E294" i="4"/>
  <c r="D294" i="4"/>
  <c r="E293" i="4"/>
  <c r="D293" i="4"/>
  <c r="E292" i="4"/>
  <c r="D292" i="4"/>
  <c r="E291" i="4"/>
  <c r="D291" i="4"/>
  <c r="E290" i="4"/>
  <c r="D290" i="4"/>
  <c r="E289" i="4"/>
  <c r="D289" i="4"/>
  <c r="E288" i="4"/>
  <c r="D288" i="4"/>
  <c r="E287" i="4"/>
  <c r="D287" i="4"/>
  <c r="E286" i="4"/>
  <c r="D286" i="4"/>
  <c r="E285" i="4"/>
  <c r="D285" i="4"/>
  <c r="E284" i="4"/>
  <c r="D284" i="4"/>
  <c r="E283" i="4"/>
  <c r="D283" i="4"/>
  <c r="E282" i="4"/>
  <c r="D282" i="4"/>
  <c r="E281" i="4"/>
  <c r="D281" i="4"/>
  <c r="E280" i="4"/>
  <c r="D280" i="4"/>
  <c r="E279" i="4"/>
  <c r="D279" i="4"/>
  <c r="E278" i="4"/>
  <c r="D278" i="4"/>
  <c r="E277" i="4"/>
  <c r="D277" i="4"/>
  <c r="E275" i="4"/>
  <c r="E276" i="4"/>
  <c r="D276" i="4"/>
  <c r="E274" i="4"/>
  <c r="D274" i="4"/>
  <c r="E273" i="4"/>
  <c r="D273" i="4"/>
  <c r="E272" i="4"/>
  <c r="D272" i="4"/>
  <c r="E271" i="4"/>
  <c r="D271" i="4"/>
  <c r="E270" i="4"/>
  <c r="D270" i="4"/>
  <c r="E269" i="4"/>
  <c r="D269" i="4"/>
  <c r="E268" i="4"/>
  <c r="D268" i="4"/>
  <c r="E267" i="4"/>
  <c r="E266" i="4"/>
  <c r="D266" i="4"/>
  <c r="E265" i="4"/>
  <c r="D265" i="4"/>
  <c r="E264" i="4"/>
  <c r="D264" i="4"/>
  <c r="E263" i="4"/>
  <c r="D263" i="4"/>
  <c r="E262" i="4"/>
  <c r="D262" i="4"/>
  <c r="E261" i="4"/>
  <c r="D261" i="4"/>
  <c r="E260" i="4"/>
  <c r="D260" i="4"/>
  <c r="E259" i="4"/>
  <c r="D259" i="4"/>
  <c r="E258" i="4"/>
  <c r="D258" i="4"/>
  <c r="E257" i="4"/>
  <c r="D257" i="4"/>
  <c r="E256" i="4"/>
  <c r="D256" i="4"/>
  <c r="E255" i="4"/>
  <c r="D255" i="4"/>
  <c r="E254" i="4"/>
  <c r="D254" i="4"/>
  <c r="E253" i="4"/>
  <c r="D253" i="4"/>
  <c r="E252" i="4"/>
  <c r="D252" i="4"/>
  <c r="E251" i="4"/>
  <c r="D251" i="4"/>
  <c r="E250" i="4"/>
  <c r="D250" i="4"/>
  <c r="E249" i="4"/>
  <c r="D249" i="4"/>
  <c r="E248" i="4"/>
  <c r="D248" i="4"/>
  <c r="E247" i="4"/>
  <c r="D247" i="4"/>
  <c r="E246" i="4"/>
  <c r="D246" i="4"/>
  <c r="E245" i="4"/>
  <c r="D245" i="4"/>
  <c r="E244" i="4"/>
  <c r="D244" i="4"/>
  <c r="E243" i="4"/>
  <c r="D243" i="4"/>
  <c r="E242" i="4"/>
  <c r="D242" i="4"/>
  <c r="E241" i="4"/>
  <c r="D241" i="4"/>
  <c r="E239" i="4"/>
  <c r="E240" i="4"/>
  <c r="D240" i="4"/>
  <c r="E238" i="4"/>
  <c r="D238" i="4"/>
  <c r="E237" i="4"/>
  <c r="D237" i="4"/>
  <c r="E236" i="4"/>
  <c r="D236" i="4"/>
  <c r="E235" i="4"/>
  <c r="D235" i="4"/>
  <c r="E234" i="4"/>
  <c r="D234" i="4"/>
  <c r="E233" i="4"/>
  <c r="D233" i="4"/>
  <c r="E232" i="4"/>
  <c r="D232" i="4"/>
  <c r="E231" i="4"/>
  <c r="D231" i="4"/>
  <c r="E230" i="4"/>
  <c r="D230" i="4"/>
  <c r="E229" i="4"/>
  <c r="D229" i="4"/>
  <c r="E228" i="4"/>
  <c r="D228" i="4"/>
  <c r="E227" i="4"/>
  <c r="D227" i="4"/>
  <c r="E226" i="4"/>
  <c r="D226" i="4"/>
  <c r="E225" i="4"/>
  <c r="D225" i="4"/>
  <c r="E224" i="4"/>
  <c r="D224" i="4"/>
  <c r="E223" i="4"/>
  <c r="D223" i="4"/>
  <c r="E222" i="4"/>
  <c r="D222" i="4"/>
  <c r="E221" i="4"/>
  <c r="D221" i="4"/>
  <c r="E220" i="4"/>
  <c r="D220" i="4"/>
  <c r="E219" i="4"/>
  <c r="D219" i="4"/>
  <c r="E218" i="4"/>
  <c r="D218" i="4"/>
  <c r="E217" i="4"/>
  <c r="D217" i="4"/>
  <c r="E216" i="4"/>
  <c r="D216" i="4"/>
  <c r="E215" i="4"/>
  <c r="D215" i="4"/>
  <c r="E214" i="4"/>
  <c r="E213" i="4"/>
  <c r="D213" i="4"/>
  <c r="E212" i="4"/>
  <c r="D212" i="4"/>
  <c r="E211" i="4"/>
  <c r="D211" i="4"/>
  <c r="E210" i="4"/>
  <c r="E209" i="4"/>
  <c r="D209" i="4"/>
  <c r="E208" i="4"/>
  <c r="D208" i="4"/>
  <c r="E207" i="4"/>
  <c r="D207" i="4"/>
  <c r="E206" i="4"/>
  <c r="D206" i="4"/>
  <c r="E205" i="4"/>
  <c r="E204" i="4"/>
  <c r="D204" i="4"/>
  <c r="E203" i="4"/>
  <c r="D203" i="4"/>
  <c r="E202" i="4"/>
  <c r="D202" i="4"/>
  <c r="E201" i="4"/>
  <c r="D201" i="4"/>
  <c r="E200" i="4"/>
  <c r="D200" i="4"/>
  <c r="E199" i="4"/>
  <c r="D199" i="4"/>
  <c r="E198" i="4"/>
  <c r="E197" i="4"/>
  <c r="D197" i="4"/>
  <c r="E196" i="4"/>
  <c r="D196" i="4"/>
  <c r="E195" i="4"/>
  <c r="D195" i="4"/>
  <c r="E194" i="4"/>
  <c r="D194" i="4"/>
  <c r="E193" i="4"/>
  <c r="D193" i="4"/>
  <c r="E192" i="4"/>
  <c r="D192" i="4"/>
  <c r="E191" i="4"/>
  <c r="D191" i="4"/>
  <c r="E190" i="4"/>
  <c r="D190" i="4"/>
  <c r="E189" i="4"/>
  <c r="D189" i="4"/>
  <c r="E188" i="4"/>
  <c r="D188" i="4"/>
  <c r="E187" i="4"/>
  <c r="D187" i="4"/>
  <c r="E186" i="4"/>
  <c r="D186" i="4"/>
  <c r="E185" i="4"/>
  <c r="D185" i="4"/>
  <c r="E184" i="4"/>
  <c r="D184" i="4"/>
  <c r="E181" i="4"/>
  <c r="E183" i="4"/>
  <c r="D183" i="4"/>
  <c r="E182" i="4"/>
  <c r="D182" i="4"/>
  <c r="E180" i="4"/>
  <c r="D180" i="4"/>
  <c r="E179" i="4"/>
  <c r="D179" i="4"/>
  <c r="E178" i="4"/>
  <c r="D178" i="4"/>
  <c r="E177" i="4"/>
  <c r="D177" i="4"/>
  <c r="E176" i="4"/>
  <c r="D176" i="4"/>
  <c r="E175" i="4"/>
  <c r="D175" i="4"/>
  <c r="E174" i="4"/>
  <c r="D174" i="4"/>
  <c r="E173" i="4"/>
  <c r="D173" i="4"/>
  <c r="E172" i="4"/>
  <c r="D172" i="4"/>
  <c r="E171" i="4"/>
  <c r="D171" i="4"/>
  <c r="E170" i="4"/>
  <c r="E169" i="4"/>
  <c r="D169" i="4"/>
  <c r="E168" i="4"/>
  <c r="D168" i="4"/>
  <c r="E167" i="4"/>
  <c r="D167" i="4"/>
  <c r="E165" i="4"/>
  <c r="E166" i="4"/>
  <c r="D166" i="4"/>
  <c r="E164" i="4"/>
  <c r="D164" i="4"/>
  <c r="E163" i="4"/>
  <c r="D163" i="4"/>
  <c r="E162" i="4"/>
  <c r="D162" i="4"/>
  <c r="E161" i="4"/>
  <c r="D161" i="4"/>
  <c r="E160" i="4"/>
  <c r="D160" i="4"/>
  <c r="E159" i="4"/>
  <c r="E158" i="4"/>
  <c r="D158" i="4"/>
  <c r="E157" i="4"/>
  <c r="D157" i="4"/>
  <c r="E156" i="4"/>
  <c r="D156" i="4"/>
  <c r="E154" i="4"/>
  <c r="E155" i="4"/>
  <c r="D155" i="4"/>
  <c r="E153" i="4"/>
  <c r="D153" i="4"/>
  <c r="E152" i="4"/>
  <c r="D152" i="4"/>
  <c r="E151" i="4"/>
  <c r="D151" i="4"/>
  <c r="E150" i="4"/>
  <c r="D150" i="4"/>
  <c r="E149" i="4"/>
  <c r="D149" i="4"/>
  <c r="E148" i="4"/>
  <c r="D148" i="4"/>
  <c r="E147" i="4"/>
  <c r="D147" i="4"/>
  <c r="E146" i="4"/>
  <c r="D146" i="4"/>
  <c r="E145" i="4"/>
  <c r="D145" i="4"/>
  <c r="E144" i="4"/>
  <c r="D144" i="4"/>
  <c r="E143" i="4"/>
  <c r="D143" i="4"/>
  <c r="E142" i="4"/>
  <c r="D142" i="4"/>
  <c r="E141" i="4"/>
  <c r="D141" i="4"/>
  <c r="E140" i="4"/>
  <c r="D140" i="4"/>
  <c r="E139" i="4"/>
  <c r="D139" i="4"/>
  <c r="E138" i="4"/>
  <c r="D138" i="4"/>
  <c r="E137" i="4"/>
  <c r="D137" i="4"/>
  <c r="E136" i="4"/>
  <c r="D136" i="4"/>
  <c r="E135" i="4"/>
  <c r="D135" i="4"/>
  <c r="E134" i="4"/>
  <c r="D134" i="4"/>
  <c r="E133" i="4"/>
  <c r="D133" i="4"/>
  <c r="E132" i="4"/>
  <c r="D132" i="4"/>
  <c r="E131" i="4"/>
  <c r="D131" i="4"/>
  <c r="E130" i="4"/>
  <c r="D130" i="4"/>
  <c r="E129" i="4"/>
  <c r="D129" i="4"/>
  <c r="E128" i="4"/>
  <c r="D128" i="4"/>
  <c r="E127" i="4"/>
  <c r="D127" i="4"/>
  <c r="E126" i="4"/>
  <c r="D126" i="4"/>
  <c r="E125" i="4"/>
  <c r="D125" i="4"/>
  <c r="E124" i="4"/>
  <c r="D124" i="4"/>
  <c r="E123" i="4"/>
  <c r="D123" i="4"/>
  <c r="E122" i="4"/>
  <c r="D122" i="4"/>
  <c r="E121" i="4"/>
  <c r="D121" i="4"/>
  <c r="E120" i="4"/>
  <c r="D120" i="4"/>
  <c r="E119" i="4"/>
  <c r="D119" i="4"/>
  <c r="E118" i="4"/>
  <c r="D118" i="4"/>
  <c r="E117" i="4"/>
  <c r="D117" i="4"/>
  <c r="E116" i="4"/>
  <c r="D116" i="4"/>
  <c r="E115" i="4"/>
  <c r="D115" i="4"/>
  <c r="E114" i="4"/>
  <c r="D114" i="4"/>
  <c r="E113" i="4"/>
  <c r="D113" i="4"/>
  <c r="E112" i="4"/>
  <c r="D112" i="4"/>
  <c r="E111" i="4"/>
  <c r="D111" i="4"/>
  <c r="E110" i="4"/>
  <c r="D110" i="4"/>
  <c r="E109" i="4"/>
  <c r="D109" i="4"/>
  <c r="E108" i="4"/>
  <c r="D108" i="4"/>
  <c r="E107" i="4"/>
  <c r="D107" i="4"/>
  <c r="E106" i="4"/>
  <c r="D106" i="4"/>
  <c r="E105" i="4"/>
  <c r="D105" i="4"/>
  <c r="E104" i="4"/>
  <c r="D104" i="4"/>
  <c r="E102" i="4"/>
  <c r="E100" i="4"/>
  <c r="E103" i="4"/>
  <c r="D103" i="4"/>
  <c r="E101" i="4"/>
  <c r="D101" i="4"/>
  <c r="E98" i="4"/>
  <c r="E96" i="4"/>
  <c r="E99" i="4"/>
  <c r="D99" i="4"/>
  <c r="E97" i="4"/>
  <c r="D97" i="4"/>
  <c r="E95" i="4"/>
  <c r="D95" i="4"/>
  <c r="E94" i="4"/>
  <c r="D94" i="4"/>
  <c r="E93" i="4"/>
  <c r="D93" i="4"/>
  <c r="E92" i="4"/>
  <c r="D92" i="4"/>
  <c r="E91" i="4"/>
  <c r="D91" i="4"/>
  <c r="E90" i="4"/>
  <c r="D90" i="4"/>
  <c r="E89" i="4"/>
  <c r="D89" i="4"/>
  <c r="E88" i="4"/>
  <c r="D88" i="4"/>
  <c r="E87" i="4"/>
  <c r="D87" i="4"/>
  <c r="E86" i="4"/>
  <c r="D86" i="4"/>
  <c r="E85" i="4"/>
  <c r="D85" i="4"/>
  <c r="E84" i="4"/>
  <c r="D84" i="4"/>
  <c r="E83" i="4"/>
  <c r="D83" i="4"/>
  <c r="E82" i="4"/>
  <c r="D82" i="4"/>
  <c r="E81" i="4"/>
  <c r="D81" i="4"/>
  <c r="E80" i="4"/>
  <c r="D80" i="4"/>
  <c r="E78" i="4"/>
  <c r="E79" i="4"/>
  <c r="D79" i="4"/>
  <c r="E77" i="4"/>
  <c r="D77" i="4"/>
  <c r="E74" i="4"/>
  <c r="E76" i="4"/>
  <c r="D76" i="4"/>
  <c r="E75" i="4"/>
  <c r="D75" i="4"/>
  <c r="E73" i="4"/>
  <c r="D73" i="4"/>
  <c r="E72" i="4"/>
  <c r="D72" i="4"/>
  <c r="E71" i="4"/>
  <c r="D71" i="4"/>
  <c r="E70" i="4"/>
  <c r="D70" i="4"/>
  <c r="E69" i="4"/>
  <c r="D69" i="4"/>
  <c r="E68" i="4"/>
  <c r="D68" i="4"/>
  <c r="E67" i="4"/>
  <c r="D67" i="4"/>
  <c r="E66" i="4"/>
  <c r="D66" i="4"/>
  <c r="E65" i="4"/>
  <c r="D65" i="4"/>
  <c r="E61" i="4"/>
  <c r="E64" i="4"/>
  <c r="D64" i="4"/>
  <c r="E63" i="4"/>
  <c r="D63" i="4"/>
  <c r="E62" i="4"/>
  <c r="D62" i="4"/>
  <c r="E60" i="4"/>
  <c r="D60" i="4"/>
  <c r="E59" i="4"/>
  <c r="D59" i="4"/>
  <c r="E58" i="4"/>
  <c r="D58" i="4"/>
  <c r="E57" i="4"/>
  <c r="D57" i="4"/>
  <c r="E56" i="4"/>
  <c r="D56" i="4"/>
  <c r="E55" i="4"/>
  <c r="D55" i="4"/>
  <c r="E54" i="4"/>
  <c r="D54" i="4"/>
  <c r="E53" i="4"/>
  <c r="D53" i="4"/>
  <c r="E52" i="4"/>
  <c r="D52" i="4"/>
  <c r="E51" i="4"/>
  <c r="D51" i="4"/>
  <c r="E50" i="4"/>
  <c r="D50" i="4"/>
  <c r="E49" i="4"/>
  <c r="D49" i="4"/>
  <c r="E48" i="4"/>
  <c r="D48" i="4"/>
  <c r="E47" i="4"/>
  <c r="D47" i="4"/>
  <c r="E43" i="4"/>
  <c r="E46" i="4"/>
  <c r="D46" i="4"/>
  <c r="E45" i="4"/>
  <c r="D45" i="4"/>
  <c r="E44" i="4"/>
  <c r="D44" i="4"/>
  <c r="E41" i="4"/>
  <c r="E42" i="4"/>
  <c r="D42" i="4"/>
  <c r="E40" i="4"/>
  <c r="D40" i="4"/>
  <c r="E39" i="4"/>
  <c r="D39" i="4"/>
  <c r="E38" i="4"/>
  <c r="D38" i="4"/>
  <c r="E37" i="4"/>
  <c r="D37" i="4"/>
  <c r="E36" i="4"/>
  <c r="D36" i="4"/>
  <c r="E35" i="4"/>
  <c r="D35" i="4"/>
  <c r="E34" i="4"/>
  <c r="D34" i="4"/>
  <c r="E33" i="4"/>
  <c r="D33" i="4"/>
  <c r="E32" i="4"/>
  <c r="D32" i="4"/>
  <c r="E31" i="4"/>
  <c r="D31" i="4"/>
  <c r="E30" i="4"/>
  <c r="E29" i="4"/>
  <c r="D29" i="4"/>
  <c r="E28" i="4"/>
  <c r="D28" i="4"/>
  <c r="E27" i="4"/>
  <c r="D27" i="4"/>
  <c r="E26" i="4"/>
  <c r="D26" i="4"/>
  <c r="E25" i="4"/>
  <c r="D25" i="4"/>
  <c r="E24" i="4"/>
  <c r="D24" i="4"/>
  <c r="E23" i="4"/>
  <c r="D23" i="4"/>
  <c r="E22" i="4"/>
  <c r="D22" i="4"/>
  <c r="E21" i="4"/>
  <c r="D21" i="4"/>
  <c r="E20" i="4"/>
  <c r="D20" i="4"/>
  <c r="E19" i="4"/>
  <c r="D19" i="4"/>
  <c r="E18" i="4"/>
  <c r="D18" i="4"/>
  <c r="E17" i="4"/>
  <c r="D17" i="4"/>
  <c r="E16" i="4"/>
  <c r="E15" i="4"/>
  <c r="D15" i="4"/>
  <c r="E14" i="4"/>
  <c r="D14" i="4"/>
  <c r="E13" i="4"/>
  <c r="D13" i="4"/>
  <c r="E12" i="4"/>
  <c r="D12" i="4"/>
  <c r="E11" i="4"/>
  <c r="D11" i="4"/>
  <c r="E10" i="4"/>
  <c r="E9" i="4"/>
  <c r="D9" i="4"/>
  <c r="E8" i="4"/>
  <c r="D8" i="4"/>
  <c r="Z17" i="3"/>
  <c r="X17" i="3"/>
  <c r="Y17" i="3"/>
  <c r="X15" i="3"/>
  <c r="Y15" i="3"/>
  <c r="X14" i="3"/>
  <c r="Y14" i="3"/>
  <c r="X13" i="3"/>
  <c r="Y13" i="3"/>
  <c r="X12" i="3"/>
  <c r="Y12" i="3"/>
  <c r="Y11" i="3"/>
  <c r="X11" i="3"/>
  <c r="X10" i="3"/>
  <c r="Y10" i="3"/>
  <c r="Y8" i="3"/>
  <c r="Y9" i="3"/>
  <c r="X9" i="3"/>
  <c r="X8" i="3"/>
  <c r="W12" i="3"/>
  <c r="W11" i="3"/>
  <c r="W15" i="3" s="1"/>
  <c r="W9" i="3"/>
  <c r="W13" i="3" s="1"/>
  <c r="W8" i="3"/>
  <c r="J3" i="3"/>
  <c r="J2" i="3"/>
  <c r="J1" i="3"/>
  <c r="T3" i="3"/>
  <c r="R3" i="3"/>
  <c r="O3" i="3"/>
  <c r="K3" i="3" s="1"/>
  <c r="T2" i="3"/>
  <c r="R2" i="3"/>
  <c r="O2" i="3"/>
  <c r="K2" i="3" s="1"/>
  <c r="T1" i="3"/>
  <c r="R1" i="3"/>
  <c r="O1" i="3"/>
  <c r="K1" i="3" s="1"/>
  <c r="O601" i="3"/>
  <c r="O602" i="3"/>
  <c r="O603" i="3"/>
  <c r="O604" i="3"/>
  <c r="O605" i="3"/>
  <c r="O606" i="3"/>
  <c r="O607" i="3"/>
  <c r="O608" i="3"/>
  <c r="O609" i="3"/>
  <c r="O610" i="3"/>
  <c r="O611" i="3"/>
  <c r="J611" i="3" s="1"/>
  <c r="O612" i="3"/>
  <c r="O613" i="3"/>
  <c r="O614" i="3"/>
  <c r="O615" i="3"/>
  <c r="O616" i="3"/>
  <c r="O617" i="3"/>
  <c r="O618" i="3"/>
  <c r="O619" i="3"/>
  <c r="O620" i="3"/>
  <c r="O621" i="3"/>
  <c r="O622" i="3"/>
  <c r="O623" i="3"/>
  <c r="J623" i="3" s="1"/>
  <c r="O624" i="3"/>
  <c r="O625" i="3"/>
  <c r="O626" i="3"/>
  <c r="O627" i="3"/>
  <c r="O628" i="3"/>
  <c r="O629" i="3"/>
  <c r="O630" i="3"/>
  <c r="O631" i="3"/>
  <c r="O632" i="3"/>
  <c r="O633" i="3"/>
  <c r="O634" i="3"/>
  <c r="O635" i="3"/>
  <c r="J635" i="3" s="1"/>
  <c r="O636" i="3"/>
  <c r="O637" i="3"/>
  <c r="O638" i="3"/>
  <c r="O639" i="3"/>
  <c r="O640" i="3"/>
  <c r="O641" i="3"/>
  <c r="O642" i="3"/>
  <c r="O643" i="3"/>
  <c r="O644" i="3"/>
  <c r="O645" i="3"/>
  <c r="O646" i="3"/>
  <c r="O647" i="3"/>
  <c r="J647" i="3" s="1"/>
  <c r="O648" i="3"/>
  <c r="O649" i="3"/>
  <c r="O650" i="3"/>
  <c r="O651" i="3"/>
  <c r="O652" i="3"/>
  <c r="O653" i="3"/>
  <c r="O654" i="3"/>
  <c r="O655" i="3"/>
  <c r="O656" i="3"/>
  <c r="O657" i="3"/>
  <c r="O658" i="3"/>
  <c r="O659" i="3"/>
  <c r="J659" i="3" s="1"/>
  <c r="O660" i="3"/>
  <c r="O661" i="3"/>
  <c r="O662" i="3"/>
  <c r="O663" i="3"/>
  <c r="O664" i="3"/>
  <c r="O665" i="3"/>
  <c r="O666" i="3"/>
  <c r="O667" i="3"/>
  <c r="O668" i="3"/>
  <c r="O669" i="3"/>
  <c r="O670" i="3"/>
  <c r="O671" i="3"/>
  <c r="J671" i="3" s="1"/>
  <c r="O672" i="3"/>
  <c r="O673" i="3"/>
  <c r="O674" i="3"/>
  <c r="O675" i="3"/>
  <c r="O676" i="3"/>
  <c r="O677" i="3"/>
  <c r="O678" i="3"/>
  <c r="O679" i="3"/>
  <c r="O680" i="3"/>
  <c r="O681" i="3"/>
  <c r="O682" i="3"/>
  <c r="O683" i="3"/>
  <c r="J683" i="3" s="1"/>
  <c r="O684" i="3"/>
  <c r="O685" i="3"/>
  <c r="O686" i="3"/>
  <c r="O687" i="3"/>
  <c r="O688" i="3"/>
  <c r="O689" i="3"/>
  <c r="O690" i="3"/>
  <c r="O691" i="3"/>
  <c r="O692" i="3"/>
  <c r="O693" i="3"/>
  <c r="O694" i="3"/>
  <c r="O695" i="3"/>
  <c r="J695" i="3" s="1"/>
  <c r="O696" i="3"/>
  <c r="O697" i="3"/>
  <c r="O698" i="3"/>
  <c r="O699" i="3"/>
  <c r="O700" i="3"/>
  <c r="O701" i="3"/>
  <c r="O702" i="3"/>
  <c r="O703" i="3"/>
  <c r="O704" i="3"/>
  <c r="O705" i="3"/>
  <c r="O706" i="3"/>
  <c r="O707" i="3"/>
  <c r="J707" i="3" s="1"/>
  <c r="O708" i="3"/>
  <c r="O709" i="3"/>
  <c r="O710" i="3"/>
  <c r="O711" i="3"/>
  <c r="O712" i="3"/>
  <c r="O713" i="3"/>
  <c r="O714" i="3"/>
  <c r="O715" i="3"/>
  <c r="O716" i="3"/>
  <c r="O717" i="3"/>
  <c r="O718" i="3"/>
  <c r="O719" i="3"/>
  <c r="J719" i="3" s="1"/>
  <c r="O720" i="3"/>
  <c r="O721" i="3"/>
  <c r="O722" i="3"/>
  <c r="O723" i="3"/>
  <c r="O724" i="3"/>
  <c r="O725" i="3"/>
  <c r="O726" i="3"/>
  <c r="O727" i="3"/>
  <c r="O728" i="3"/>
  <c r="O729" i="3"/>
  <c r="O730" i="3"/>
  <c r="O731" i="3"/>
  <c r="J731" i="3" s="1"/>
  <c r="O732" i="3"/>
  <c r="O733" i="3"/>
  <c r="O734" i="3"/>
  <c r="O735" i="3"/>
  <c r="O736" i="3"/>
  <c r="O737" i="3"/>
  <c r="O738" i="3"/>
  <c r="O739" i="3"/>
  <c r="O740" i="3"/>
  <c r="O741" i="3"/>
  <c r="O742" i="3"/>
  <c r="O743" i="3"/>
  <c r="J743" i="3" s="1"/>
  <c r="O744" i="3"/>
  <c r="O745" i="3"/>
  <c r="O746" i="3"/>
  <c r="O747" i="3"/>
  <c r="O748" i="3"/>
  <c r="O749" i="3"/>
  <c r="O750" i="3"/>
  <c r="O751" i="3"/>
  <c r="O752" i="3"/>
  <c r="O753" i="3"/>
  <c r="O754" i="3"/>
  <c r="O755" i="3"/>
  <c r="J755" i="3" s="1"/>
  <c r="O756" i="3"/>
  <c r="O757" i="3"/>
  <c r="O758" i="3"/>
  <c r="O759" i="3"/>
  <c r="O760" i="3"/>
  <c r="O761" i="3"/>
  <c r="O762" i="3"/>
  <c r="O763" i="3"/>
  <c r="O764" i="3"/>
  <c r="O765" i="3"/>
  <c r="O766" i="3"/>
  <c r="N601" i="3"/>
  <c r="N602" i="3"/>
  <c r="N603" i="3"/>
  <c r="N604" i="3"/>
  <c r="N605" i="3"/>
  <c r="N606" i="3"/>
  <c r="N607" i="3"/>
  <c r="N608" i="3"/>
  <c r="N609" i="3"/>
  <c r="N610" i="3"/>
  <c r="N611" i="3"/>
  <c r="N612" i="3"/>
  <c r="N613" i="3"/>
  <c r="N614" i="3"/>
  <c r="N615" i="3"/>
  <c r="N616" i="3"/>
  <c r="N617" i="3"/>
  <c r="N618" i="3"/>
  <c r="N619" i="3"/>
  <c r="N620" i="3"/>
  <c r="N621" i="3"/>
  <c r="N622" i="3"/>
  <c r="N623" i="3"/>
  <c r="N624" i="3"/>
  <c r="N625" i="3"/>
  <c r="N626" i="3"/>
  <c r="N627" i="3"/>
  <c r="N628" i="3"/>
  <c r="N629" i="3"/>
  <c r="N630" i="3"/>
  <c r="N631" i="3"/>
  <c r="N632" i="3"/>
  <c r="N633" i="3"/>
  <c r="N634" i="3"/>
  <c r="N635" i="3"/>
  <c r="N636" i="3"/>
  <c r="N637" i="3"/>
  <c r="N638" i="3"/>
  <c r="N639" i="3"/>
  <c r="N640" i="3"/>
  <c r="N641" i="3"/>
  <c r="N642" i="3"/>
  <c r="N643" i="3"/>
  <c r="N644" i="3"/>
  <c r="N645" i="3"/>
  <c r="N646" i="3"/>
  <c r="N647" i="3"/>
  <c r="N648" i="3"/>
  <c r="N649" i="3"/>
  <c r="N650" i="3"/>
  <c r="N651" i="3"/>
  <c r="N652" i="3"/>
  <c r="N653" i="3"/>
  <c r="N654" i="3"/>
  <c r="N655" i="3"/>
  <c r="N656" i="3"/>
  <c r="N657" i="3"/>
  <c r="N658" i="3"/>
  <c r="N659" i="3"/>
  <c r="N660" i="3"/>
  <c r="N661" i="3"/>
  <c r="N662" i="3"/>
  <c r="N663" i="3"/>
  <c r="N664" i="3"/>
  <c r="N665" i="3"/>
  <c r="N666" i="3"/>
  <c r="N667" i="3"/>
  <c r="N668" i="3"/>
  <c r="N669" i="3"/>
  <c r="N670" i="3"/>
  <c r="N671" i="3"/>
  <c r="N672" i="3"/>
  <c r="N673" i="3"/>
  <c r="N674" i="3"/>
  <c r="N675" i="3"/>
  <c r="N676" i="3"/>
  <c r="N677" i="3"/>
  <c r="N678" i="3"/>
  <c r="N679" i="3"/>
  <c r="N680" i="3"/>
  <c r="N681" i="3"/>
  <c r="N682" i="3"/>
  <c r="N683" i="3"/>
  <c r="N684" i="3"/>
  <c r="N685" i="3"/>
  <c r="N686" i="3"/>
  <c r="N687" i="3"/>
  <c r="N688" i="3"/>
  <c r="N689" i="3"/>
  <c r="N690" i="3"/>
  <c r="N691" i="3"/>
  <c r="N692" i="3"/>
  <c r="N693" i="3"/>
  <c r="N694" i="3"/>
  <c r="N695" i="3"/>
  <c r="N696" i="3"/>
  <c r="N697" i="3"/>
  <c r="N698" i="3"/>
  <c r="N699" i="3"/>
  <c r="N700" i="3"/>
  <c r="N701" i="3"/>
  <c r="N702" i="3"/>
  <c r="N703" i="3"/>
  <c r="N704" i="3"/>
  <c r="N705" i="3"/>
  <c r="N706" i="3"/>
  <c r="N707" i="3"/>
  <c r="N708" i="3"/>
  <c r="N709" i="3"/>
  <c r="N710" i="3"/>
  <c r="N711" i="3"/>
  <c r="N712" i="3"/>
  <c r="N713" i="3"/>
  <c r="N714" i="3"/>
  <c r="N715" i="3"/>
  <c r="N716" i="3"/>
  <c r="N717" i="3"/>
  <c r="N718" i="3"/>
  <c r="N719" i="3"/>
  <c r="N720" i="3"/>
  <c r="N721" i="3"/>
  <c r="N722" i="3"/>
  <c r="N723" i="3"/>
  <c r="N724" i="3"/>
  <c r="N725" i="3"/>
  <c r="N726" i="3"/>
  <c r="N727" i="3"/>
  <c r="N728" i="3"/>
  <c r="N729" i="3"/>
  <c r="N730" i="3"/>
  <c r="N731" i="3"/>
  <c r="N732" i="3"/>
  <c r="N733" i="3"/>
  <c r="N734" i="3"/>
  <c r="N735" i="3"/>
  <c r="N736" i="3"/>
  <c r="N737" i="3"/>
  <c r="N738" i="3"/>
  <c r="N739" i="3"/>
  <c r="N740" i="3"/>
  <c r="N741" i="3"/>
  <c r="N742" i="3"/>
  <c r="N743" i="3"/>
  <c r="N744" i="3"/>
  <c r="N745" i="3"/>
  <c r="N746" i="3"/>
  <c r="N747" i="3"/>
  <c r="N748" i="3"/>
  <c r="N749" i="3"/>
  <c r="N750" i="3"/>
  <c r="N751" i="3"/>
  <c r="N752" i="3"/>
  <c r="N753" i="3"/>
  <c r="N754" i="3"/>
  <c r="N755" i="3"/>
  <c r="N756" i="3"/>
  <c r="N757" i="3"/>
  <c r="N758" i="3"/>
  <c r="N759" i="3"/>
  <c r="N760" i="3"/>
  <c r="N761" i="3"/>
  <c r="N762" i="3"/>
  <c r="N763" i="3"/>
  <c r="N764" i="3"/>
  <c r="N765" i="3"/>
  <c r="N766" i="3"/>
  <c r="K601" i="3"/>
  <c r="K602" i="3"/>
  <c r="K603" i="3"/>
  <c r="K604" i="3"/>
  <c r="K605" i="3"/>
  <c r="K606" i="3"/>
  <c r="K607" i="3"/>
  <c r="K608" i="3"/>
  <c r="K609" i="3"/>
  <c r="K610" i="3"/>
  <c r="K612" i="3"/>
  <c r="K613" i="3"/>
  <c r="K614" i="3"/>
  <c r="K615" i="3"/>
  <c r="K616" i="3"/>
  <c r="K617" i="3"/>
  <c r="K618" i="3"/>
  <c r="K619" i="3"/>
  <c r="K620" i="3"/>
  <c r="K621" i="3"/>
  <c r="K622" i="3"/>
  <c r="K624" i="3"/>
  <c r="K625" i="3"/>
  <c r="K626" i="3"/>
  <c r="K627" i="3"/>
  <c r="K628" i="3"/>
  <c r="K629" i="3"/>
  <c r="K630" i="3"/>
  <c r="K631" i="3"/>
  <c r="K632" i="3"/>
  <c r="K633" i="3"/>
  <c r="K634" i="3"/>
  <c r="K636" i="3"/>
  <c r="K637" i="3"/>
  <c r="K638" i="3"/>
  <c r="K639" i="3"/>
  <c r="K640" i="3"/>
  <c r="K641" i="3"/>
  <c r="K642" i="3"/>
  <c r="K643" i="3"/>
  <c r="K644" i="3"/>
  <c r="K645" i="3"/>
  <c r="K646" i="3"/>
  <c r="K648" i="3"/>
  <c r="K649" i="3"/>
  <c r="K650" i="3"/>
  <c r="K651" i="3"/>
  <c r="K652" i="3"/>
  <c r="K653" i="3"/>
  <c r="K654" i="3"/>
  <c r="K655" i="3"/>
  <c r="K656" i="3"/>
  <c r="K657" i="3"/>
  <c r="K658" i="3"/>
  <c r="K660" i="3"/>
  <c r="K661" i="3"/>
  <c r="K662" i="3"/>
  <c r="K663" i="3"/>
  <c r="K664" i="3"/>
  <c r="K665" i="3"/>
  <c r="K666" i="3"/>
  <c r="K667" i="3"/>
  <c r="K668" i="3"/>
  <c r="K669" i="3"/>
  <c r="K670" i="3"/>
  <c r="K672" i="3"/>
  <c r="K673" i="3"/>
  <c r="K674" i="3"/>
  <c r="K675" i="3"/>
  <c r="K676" i="3"/>
  <c r="K677" i="3"/>
  <c r="K678" i="3"/>
  <c r="K679" i="3"/>
  <c r="K680" i="3"/>
  <c r="K681" i="3"/>
  <c r="K682" i="3"/>
  <c r="K684" i="3"/>
  <c r="K685" i="3"/>
  <c r="K686" i="3"/>
  <c r="K687" i="3"/>
  <c r="K688" i="3"/>
  <c r="K689" i="3"/>
  <c r="K690" i="3"/>
  <c r="K691" i="3"/>
  <c r="K692" i="3"/>
  <c r="K693" i="3"/>
  <c r="K694" i="3"/>
  <c r="K696" i="3"/>
  <c r="K697" i="3"/>
  <c r="K698" i="3"/>
  <c r="K699" i="3"/>
  <c r="K700" i="3"/>
  <c r="K701" i="3"/>
  <c r="K702" i="3"/>
  <c r="K703" i="3"/>
  <c r="K704" i="3"/>
  <c r="K705" i="3"/>
  <c r="K706" i="3"/>
  <c r="K708" i="3"/>
  <c r="K709" i="3"/>
  <c r="K710" i="3"/>
  <c r="K711" i="3"/>
  <c r="K712" i="3"/>
  <c r="K713" i="3"/>
  <c r="K714" i="3"/>
  <c r="K715" i="3"/>
  <c r="K716" i="3"/>
  <c r="K717" i="3"/>
  <c r="K718" i="3"/>
  <c r="K720" i="3"/>
  <c r="K721" i="3"/>
  <c r="K722" i="3"/>
  <c r="K723" i="3"/>
  <c r="K724" i="3"/>
  <c r="K725" i="3"/>
  <c r="K726" i="3"/>
  <c r="K727" i="3"/>
  <c r="K728" i="3"/>
  <c r="K729" i="3"/>
  <c r="K730" i="3"/>
  <c r="K732" i="3"/>
  <c r="K733" i="3"/>
  <c r="K734" i="3"/>
  <c r="K735" i="3"/>
  <c r="K736" i="3"/>
  <c r="K737" i="3"/>
  <c r="K738" i="3"/>
  <c r="K739" i="3"/>
  <c r="K740" i="3"/>
  <c r="K741" i="3"/>
  <c r="K742" i="3"/>
  <c r="K744" i="3"/>
  <c r="K745" i="3"/>
  <c r="K746" i="3"/>
  <c r="K747" i="3"/>
  <c r="K748" i="3"/>
  <c r="K749" i="3"/>
  <c r="K750" i="3"/>
  <c r="K751" i="3"/>
  <c r="K752" i="3"/>
  <c r="K753" i="3"/>
  <c r="K754" i="3"/>
  <c r="K756" i="3"/>
  <c r="K757" i="3"/>
  <c r="K758" i="3"/>
  <c r="K759" i="3"/>
  <c r="K760" i="3"/>
  <c r="K761" i="3"/>
  <c r="K762" i="3"/>
  <c r="K763" i="3"/>
  <c r="K764" i="3"/>
  <c r="K765" i="3"/>
  <c r="K766" i="3"/>
  <c r="J601" i="3"/>
  <c r="J602" i="3"/>
  <c r="J603" i="3"/>
  <c r="J604" i="3"/>
  <c r="J605" i="3"/>
  <c r="J606" i="3"/>
  <c r="J607" i="3"/>
  <c r="J608" i="3"/>
  <c r="J609" i="3"/>
  <c r="J610" i="3"/>
  <c r="J612" i="3"/>
  <c r="J613" i="3"/>
  <c r="J614" i="3"/>
  <c r="J615" i="3"/>
  <c r="J616" i="3"/>
  <c r="J617" i="3"/>
  <c r="J618" i="3"/>
  <c r="J619" i="3"/>
  <c r="J620" i="3"/>
  <c r="J621" i="3"/>
  <c r="J622" i="3"/>
  <c r="J624" i="3"/>
  <c r="J625" i="3"/>
  <c r="J626" i="3"/>
  <c r="J627" i="3"/>
  <c r="J628" i="3"/>
  <c r="J629" i="3"/>
  <c r="J630" i="3"/>
  <c r="J631" i="3"/>
  <c r="J632" i="3"/>
  <c r="J633" i="3"/>
  <c r="J634" i="3"/>
  <c r="J636" i="3"/>
  <c r="J637" i="3"/>
  <c r="J638" i="3"/>
  <c r="J639" i="3"/>
  <c r="J640" i="3"/>
  <c r="J641" i="3"/>
  <c r="J642" i="3"/>
  <c r="J643" i="3"/>
  <c r="J644" i="3"/>
  <c r="J645" i="3"/>
  <c r="J646" i="3"/>
  <c r="J648" i="3"/>
  <c r="J649" i="3"/>
  <c r="J650" i="3"/>
  <c r="J651" i="3"/>
  <c r="J652" i="3"/>
  <c r="J653" i="3"/>
  <c r="J654" i="3"/>
  <c r="J655" i="3"/>
  <c r="J656" i="3"/>
  <c r="J657" i="3"/>
  <c r="J658" i="3"/>
  <c r="J660" i="3"/>
  <c r="J661" i="3"/>
  <c r="J662" i="3"/>
  <c r="J663" i="3"/>
  <c r="J664" i="3"/>
  <c r="J665" i="3"/>
  <c r="J666" i="3"/>
  <c r="J667" i="3"/>
  <c r="J668" i="3"/>
  <c r="J669" i="3"/>
  <c r="J670" i="3"/>
  <c r="J672" i="3"/>
  <c r="J673" i="3"/>
  <c r="J674" i="3"/>
  <c r="J675" i="3"/>
  <c r="J676" i="3"/>
  <c r="J677" i="3"/>
  <c r="J678" i="3"/>
  <c r="J679" i="3"/>
  <c r="J680" i="3"/>
  <c r="J681" i="3"/>
  <c r="J682" i="3"/>
  <c r="J684" i="3"/>
  <c r="J685" i="3"/>
  <c r="J686" i="3"/>
  <c r="J687" i="3"/>
  <c r="J688" i="3"/>
  <c r="J689" i="3"/>
  <c r="J690" i="3"/>
  <c r="J691" i="3"/>
  <c r="J692" i="3"/>
  <c r="J693" i="3"/>
  <c r="J694" i="3"/>
  <c r="J696" i="3"/>
  <c r="J697" i="3"/>
  <c r="J698" i="3"/>
  <c r="J699" i="3"/>
  <c r="J700" i="3"/>
  <c r="J701" i="3"/>
  <c r="J702" i="3"/>
  <c r="J703" i="3"/>
  <c r="J704" i="3"/>
  <c r="J705" i="3"/>
  <c r="J706" i="3"/>
  <c r="J708" i="3"/>
  <c r="J709" i="3"/>
  <c r="J710" i="3"/>
  <c r="J711" i="3"/>
  <c r="J712" i="3"/>
  <c r="J713" i="3"/>
  <c r="J714" i="3"/>
  <c r="J715" i="3"/>
  <c r="J716" i="3"/>
  <c r="J717" i="3"/>
  <c r="J718" i="3"/>
  <c r="J720" i="3"/>
  <c r="J721" i="3"/>
  <c r="J722" i="3"/>
  <c r="J723" i="3"/>
  <c r="J724" i="3"/>
  <c r="J725" i="3"/>
  <c r="J726" i="3"/>
  <c r="J727" i="3"/>
  <c r="J728" i="3"/>
  <c r="J729" i="3"/>
  <c r="J730" i="3"/>
  <c r="J732" i="3"/>
  <c r="J733" i="3"/>
  <c r="J734" i="3"/>
  <c r="J735" i="3"/>
  <c r="J736" i="3"/>
  <c r="J737" i="3"/>
  <c r="J738" i="3"/>
  <c r="J739" i="3"/>
  <c r="J740" i="3"/>
  <c r="J741" i="3"/>
  <c r="J742" i="3"/>
  <c r="J744" i="3"/>
  <c r="J745" i="3"/>
  <c r="J746" i="3"/>
  <c r="J747" i="3"/>
  <c r="J748" i="3"/>
  <c r="J749" i="3"/>
  <c r="J750" i="3"/>
  <c r="J751" i="3"/>
  <c r="J752" i="3"/>
  <c r="J753" i="3"/>
  <c r="J754" i="3"/>
  <c r="J756" i="3"/>
  <c r="J757" i="3"/>
  <c r="J758" i="3"/>
  <c r="J759" i="3"/>
  <c r="J760" i="3"/>
  <c r="J761" i="3"/>
  <c r="J762" i="3"/>
  <c r="J763" i="3"/>
  <c r="J764" i="3"/>
  <c r="J765" i="3"/>
  <c r="J766" i="3"/>
  <c r="I601" i="3"/>
  <c r="H601" i="3"/>
  <c r="H602" i="3"/>
  <c r="I602" i="3" s="1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8" i="3"/>
  <c r="F4" i="3"/>
  <c r="F3" i="3" s="1"/>
  <c r="D4" i="3"/>
  <c r="D3" i="3" s="1"/>
  <c r="B4" i="3"/>
  <c r="B3" i="3" s="1"/>
  <c r="D300" i="3"/>
  <c r="D294" i="3"/>
  <c r="D288" i="3"/>
  <c r="D282" i="3"/>
  <c r="D278" i="3"/>
  <c r="D276" i="3"/>
  <c r="D273" i="3"/>
  <c r="D272" i="3"/>
  <c r="D270" i="3"/>
  <c r="D269" i="3"/>
  <c r="D267" i="3"/>
  <c r="D266" i="3"/>
  <c r="D264" i="3"/>
  <c r="D263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Y15" i="2"/>
  <c r="X15" i="2"/>
  <c r="W15" i="2"/>
  <c r="W14" i="2"/>
  <c r="X14" i="2"/>
  <c r="Y14" i="2"/>
  <c r="W13" i="2"/>
  <c r="X13" i="2"/>
  <c r="Y13" i="2"/>
  <c r="W12" i="2"/>
  <c r="X12" i="2"/>
  <c r="Y12" i="2"/>
  <c r="Y11" i="2"/>
  <c r="X11" i="2"/>
  <c r="W11" i="2"/>
  <c r="W10" i="2"/>
  <c r="X10" i="2"/>
  <c r="Y10" i="2"/>
  <c r="Y9" i="2"/>
  <c r="X9" i="2"/>
  <c r="W9" i="2"/>
  <c r="Y8" i="2"/>
  <c r="X8" i="2"/>
  <c r="W8" i="2"/>
  <c r="T3" i="2"/>
  <c r="T2" i="2"/>
  <c r="R3" i="2"/>
  <c r="R2" i="2"/>
  <c r="R1" i="2"/>
  <c r="O3" i="2"/>
  <c r="O2" i="2"/>
  <c r="O1" i="2"/>
  <c r="O601" i="2"/>
  <c r="O602" i="2"/>
  <c r="O603" i="2"/>
  <c r="O604" i="2"/>
  <c r="O605" i="2"/>
  <c r="O606" i="2"/>
  <c r="O607" i="2"/>
  <c r="O608" i="2"/>
  <c r="O609" i="2"/>
  <c r="O610" i="2"/>
  <c r="O611" i="2"/>
  <c r="O612" i="2"/>
  <c r="J612" i="2" s="1"/>
  <c r="O613" i="2"/>
  <c r="O614" i="2"/>
  <c r="O615" i="2"/>
  <c r="O616" i="2"/>
  <c r="O617" i="2"/>
  <c r="O618" i="2"/>
  <c r="O619" i="2"/>
  <c r="O620" i="2"/>
  <c r="O621" i="2"/>
  <c r="O622" i="2"/>
  <c r="O623" i="2"/>
  <c r="O624" i="2"/>
  <c r="J624" i="2" s="1"/>
  <c r="O625" i="2"/>
  <c r="O626" i="2"/>
  <c r="O627" i="2"/>
  <c r="O628" i="2"/>
  <c r="O629" i="2"/>
  <c r="O630" i="2"/>
  <c r="O631" i="2"/>
  <c r="O632" i="2"/>
  <c r="O633" i="2"/>
  <c r="O634" i="2"/>
  <c r="O635" i="2"/>
  <c r="O636" i="2"/>
  <c r="J636" i="2" s="1"/>
  <c r="O637" i="2"/>
  <c r="O638" i="2"/>
  <c r="O639" i="2"/>
  <c r="O640" i="2"/>
  <c r="O641" i="2"/>
  <c r="O642" i="2"/>
  <c r="O643" i="2"/>
  <c r="O644" i="2"/>
  <c r="O645" i="2"/>
  <c r="O646" i="2"/>
  <c r="O647" i="2"/>
  <c r="O648" i="2"/>
  <c r="J648" i="2" s="1"/>
  <c r="O649" i="2"/>
  <c r="O650" i="2"/>
  <c r="O651" i="2"/>
  <c r="O652" i="2"/>
  <c r="O653" i="2"/>
  <c r="O654" i="2"/>
  <c r="O655" i="2"/>
  <c r="O656" i="2"/>
  <c r="O657" i="2"/>
  <c r="O658" i="2"/>
  <c r="O659" i="2"/>
  <c r="O660" i="2"/>
  <c r="J660" i="2" s="1"/>
  <c r="O661" i="2"/>
  <c r="O662" i="2"/>
  <c r="O663" i="2"/>
  <c r="O664" i="2"/>
  <c r="O665" i="2"/>
  <c r="O666" i="2"/>
  <c r="O667" i="2"/>
  <c r="O668" i="2"/>
  <c r="O669" i="2"/>
  <c r="O670" i="2"/>
  <c r="O671" i="2"/>
  <c r="O672" i="2"/>
  <c r="J672" i="2" s="1"/>
  <c r="O673" i="2"/>
  <c r="O674" i="2"/>
  <c r="O675" i="2"/>
  <c r="O676" i="2"/>
  <c r="O677" i="2"/>
  <c r="O678" i="2"/>
  <c r="O679" i="2"/>
  <c r="O680" i="2"/>
  <c r="O681" i="2"/>
  <c r="O682" i="2"/>
  <c r="O683" i="2"/>
  <c r="O684" i="2"/>
  <c r="J684" i="2" s="1"/>
  <c r="O685" i="2"/>
  <c r="O686" i="2"/>
  <c r="O687" i="2"/>
  <c r="O688" i="2"/>
  <c r="O689" i="2"/>
  <c r="O690" i="2"/>
  <c r="O691" i="2"/>
  <c r="O692" i="2"/>
  <c r="O693" i="2"/>
  <c r="O694" i="2"/>
  <c r="O695" i="2"/>
  <c r="O696" i="2"/>
  <c r="J696" i="2" s="1"/>
  <c r="O697" i="2"/>
  <c r="O698" i="2"/>
  <c r="O699" i="2"/>
  <c r="O700" i="2"/>
  <c r="O701" i="2"/>
  <c r="O702" i="2"/>
  <c r="O703" i="2"/>
  <c r="O704" i="2"/>
  <c r="O705" i="2"/>
  <c r="O706" i="2"/>
  <c r="O707" i="2"/>
  <c r="O708" i="2"/>
  <c r="J708" i="2" s="1"/>
  <c r="O709" i="2"/>
  <c r="O710" i="2"/>
  <c r="O711" i="2"/>
  <c r="O712" i="2"/>
  <c r="O713" i="2"/>
  <c r="O714" i="2"/>
  <c r="O715" i="2"/>
  <c r="O716" i="2"/>
  <c r="O717" i="2"/>
  <c r="O718" i="2"/>
  <c r="O719" i="2"/>
  <c r="O720" i="2"/>
  <c r="J720" i="2" s="1"/>
  <c r="O721" i="2"/>
  <c r="O722" i="2"/>
  <c r="O723" i="2"/>
  <c r="O724" i="2"/>
  <c r="O725" i="2"/>
  <c r="O726" i="2"/>
  <c r="O727" i="2"/>
  <c r="O728" i="2"/>
  <c r="O729" i="2"/>
  <c r="O730" i="2"/>
  <c r="O731" i="2"/>
  <c r="O732" i="2"/>
  <c r="J732" i="2" s="1"/>
  <c r="O733" i="2"/>
  <c r="O734" i="2"/>
  <c r="O735" i="2"/>
  <c r="O736" i="2"/>
  <c r="O737" i="2"/>
  <c r="O738" i="2"/>
  <c r="O739" i="2"/>
  <c r="O740" i="2"/>
  <c r="O741" i="2"/>
  <c r="O742" i="2"/>
  <c r="O743" i="2"/>
  <c r="O744" i="2"/>
  <c r="J744" i="2" s="1"/>
  <c r="O745" i="2"/>
  <c r="O746" i="2"/>
  <c r="O747" i="2"/>
  <c r="O748" i="2"/>
  <c r="O749" i="2"/>
  <c r="O750" i="2"/>
  <c r="O751" i="2"/>
  <c r="O752" i="2"/>
  <c r="O753" i="2"/>
  <c r="O754" i="2"/>
  <c r="O755" i="2"/>
  <c r="O756" i="2"/>
  <c r="J756" i="2" s="1"/>
  <c r="O757" i="2"/>
  <c r="O758" i="2"/>
  <c r="O759" i="2"/>
  <c r="O760" i="2"/>
  <c r="O761" i="2"/>
  <c r="O762" i="2"/>
  <c r="O763" i="2"/>
  <c r="O764" i="2"/>
  <c r="O765" i="2"/>
  <c r="O766" i="2"/>
  <c r="O593" i="2"/>
  <c r="O594" i="2"/>
  <c r="J594" i="2" s="1"/>
  <c r="O595" i="2"/>
  <c r="J595" i="2" s="1"/>
  <c r="O596" i="2"/>
  <c r="O597" i="2"/>
  <c r="O598" i="2"/>
  <c r="O599" i="2"/>
  <c r="O600" i="2"/>
  <c r="K600" i="2" s="1"/>
  <c r="N601" i="2"/>
  <c r="N602" i="2"/>
  <c r="N603" i="2"/>
  <c r="N604" i="2"/>
  <c r="N605" i="2"/>
  <c r="N606" i="2"/>
  <c r="N607" i="2"/>
  <c r="N608" i="2"/>
  <c r="N609" i="2"/>
  <c r="N610" i="2"/>
  <c r="N611" i="2"/>
  <c r="N612" i="2"/>
  <c r="N613" i="2"/>
  <c r="N614" i="2"/>
  <c r="N615" i="2"/>
  <c r="N616" i="2"/>
  <c r="N617" i="2"/>
  <c r="N618" i="2"/>
  <c r="N619" i="2"/>
  <c r="N620" i="2"/>
  <c r="N621" i="2"/>
  <c r="N622" i="2"/>
  <c r="N623" i="2"/>
  <c r="N624" i="2"/>
  <c r="N625" i="2"/>
  <c r="N626" i="2"/>
  <c r="N627" i="2"/>
  <c r="N628" i="2"/>
  <c r="N629" i="2"/>
  <c r="N630" i="2"/>
  <c r="N631" i="2"/>
  <c r="N632" i="2"/>
  <c r="N633" i="2"/>
  <c r="N634" i="2"/>
  <c r="N635" i="2"/>
  <c r="N636" i="2"/>
  <c r="N637" i="2"/>
  <c r="N638" i="2"/>
  <c r="N639" i="2"/>
  <c r="N640" i="2"/>
  <c r="N641" i="2"/>
  <c r="N642" i="2"/>
  <c r="N643" i="2"/>
  <c r="N644" i="2"/>
  <c r="N645" i="2"/>
  <c r="N646" i="2"/>
  <c r="N647" i="2"/>
  <c r="N648" i="2"/>
  <c r="N649" i="2"/>
  <c r="N650" i="2"/>
  <c r="N651" i="2"/>
  <c r="N652" i="2"/>
  <c r="N653" i="2"/>
  <c r="N654" i="2"/>
  <c r="N655" i="2"/>
  <c r="N656" i="2"/>
  <c r="N657" i="2"/>
  <c r="N658" i="2"/>
  <c r="N659" i="2"/>
  <c r="N660" i="2"/>
  <c r="N661" i="2"/>
  <c r="N662" i="2"/>
  <c r="N663" i="2"/>
  <c r="N664" i="2"/>
  <c r="N665" i="2"/>
  <c r="N666" i="2"/>
  <c r="N667" i="2"/>
  <c r="N668" i="2"/>
  <c r="N669" i="2"/>
  <c r="N670" i="2"/>
  <c r="N671" i="2"/>
  <c r="N672" i="2"/>
  <c r="N673" i="2"/>
  <c r="N674" i="2"/>
  <c r="N675" i="2"/>
  <c r="N676" i="2"/>
  <c r="N677" i="2"/>
  <c r="N678" i="2"/>
  <c r="N679" i="2"/>
  <c r="N680" i="2"/>
  <c r="N681" i="2"/>
  <c r="N682" i="2"/>
  <c r="N683" i="2"/>
  <c r="N684" i="2"/>
  <c r="N685" i="2"/>
  <c r="N686" i="2"/>
  <c r="N687" i="2"/>
  <c r="N688" i="2"/>
  <c r="N689" i="2"/>
  <c r="N690" i="2"/>
  <c r="N691" i="2"/>
  <c r="N692" i="2"/>
  <c r="N693" i="2"/>
  <c r="N694" i="2"/>
  <c r="N695" i="2"/>
  <c r="N696" i="2"/>
  <c r="N697" i="2"/>
  <c r="N698" i="2"/>
  <c r="N699" i="2"/>
  <c r="N700" i="2"/>
  <c r="N701" i="2"/>
  <c r="N702" i="2"/>
  <c r="N703" i="2"/>
  <c r="N704" i="2"/>
  <c r="N705" i="2"/>
  <c r="N706" i="2"/>
  <c r="N707" i="2"/>
  <c r="N708" i="2"/>
  <c r="N709" i="2"/>
  <c r="N710" i="2"/>
  <c r="N711" i="2"/>
  <c r="N712" i="2"/>
  <c r="N713" i="2"/>
  <c r="N714" i="2"/>
  <c r="N715" i="2"/>
  <c r="N716" i="2"/>
  <c r="N717" i="2"/>
  <c r="N718" i="2"/>
  <c r="N719" i="2"/>
  <c r="N720" i="2"/>
  <c r="N721" i="2"/>
  <c r="N722" i="2"/>
  <c r="N723" i="2"/>
  <c r="N724" i="2"/>
  <c r="N725" i="2"/>
  <c r="N726" i="2"/>
  <c r="N727" i="2"/>
  <c r="N728" i="2"/>
  <c r="N729" i="2"/>
  <c r="N730" i="2"/>
  <c r="N731" i="2"/>
  <c r="N732" i="2"/>
  <c r="N733" i="2"/>
  <c r="N734" i="2"/>
  <c r="N735" i="2"/>
  <c r="N736" i="2"/>
  <c r="N737" i="2"/>
  <c r="N738" i="2"/>
  <c r="N739" i="2"/>
  <c r="N740" i="2"/>
  <c r="N741" i="2"/>
  <c r="N742" i="2"/>
  <c r="N743" i="2"/>
  <c r="N744" i="2"/>
  <c r="N745" i="2"/>
  <c r="N746" i="2"/>
  <c r="N747" i="2"/>
  <c r="N748" i="2"/>
  <c r="N749" i="2"/>
  <c r="N750" i="2"/>
  <c r="N751" i="2"/>
  <c r="N752" i="2"/>
  <c r="N753" i="2"/>
  <c r="N754" i="2"/>
  <c r="N755" i="2"/>
  <c r="N756" i="2"/>
  <c r="N757" i="2"/>
  <c r="N758" i="2"/>
  <c r="N759" i="2"/>
  <c r="N760" i="2"/>
  <c r="N761" i="2"/>
  <c r="N762" i="2"/>
  <c r="N763" i="2"/>
  <c r="N764" i="2"/>
  <c r="N765" i="2"/>
  <c r="N766" i="2"/>
  <c r="N595" i="2"/>
  <c r="N596" i="2"/>
  <c r="N597" i="2"/>
  <c r="N598" i="2"/>
  <c r="N599" i="2"/>
  <c r="N600" i="2"/>
  <c r="K601" i="2"/>
  <c r="K602" i="2"/>
  <c r="K603" i="2"/>
  <c r="K604" i="2"/>
  <c r="K605" i="2"/>
  <c r="K606" i="2"/>
  <c r="K607" i="2"/>
  <c r="K608" i="2"/>
  <c r="K609" i="2"/>
  <c r="K610" i="2"/>
  <c r="K611" i="2"/>
  <c r="K613" i="2"/>
  <c r="K614" i="2"/>
  <c r="K615" i="2"/>
  <c r="K616" i="2"/>
  <c r="K617" i="2"/>
  <c r="K618" i="2"/>
  <c r="K619" i="2"/>
  <c r="K620" i="2"/>
  <c r="K621" i="2"/>
  <c r="K622" i="2"/>
  <c r="K623" i="2"/>
  <c r="K625" i="2"/>
  <c r="K626" i="2"/>
  <c r="K627" i="2"/>
  <c r="K628" i="2"/>
  <c r="K629" i="2"/>
  <c r="K630" i="2"/>
  <c r="K631" i="2"/>
  <c r="K632" i="2"/>
  <c r="K633" i="2"/>
  <c r="K634" i="2"/>
  <c r="K635" i="2"/>
  <c r="K637" i="2"/>
  <c r="K638" i="2"/>
  <c r="K639" i="2"/>
  <c r="K640" i="2"/>
  <c r="K641" i="2"/>
  <c r="K642" i="2"/>
  <c r="K643" i="2"/>
  <c r="K644" i="2"/>
  <c r="K645" i="2"/>
  <c r="K646" i="2"/>
  <c r="K647" i="2"/>
  <c r="K649" i="2"/>
  <c r="K650" i="2"/>
  <c r="K651" i="2"/>
  <c r="K652" i="2"/>
  <c r="K653" i="2"/>
  <c r="K654" i="2"/>
  <c r="K655" i="2"/>
  <c r="K656" i="2"/>
  <c r="K657" i="2"/>
  <c r="K658" i="2"/>
  <c r="K659" i="2"/>
  <c r="K661" i="2"/>
  <c r="K662" i="2"/>
  <c r="K663" i="2"/>
  <c r="K664" i="2"/>
  <c r="K665" i="2"/>
  <c r="K666" i="2"/>
  <c r="K667" i="2"/>
  <c r="K668" i="2"/>
  <c r="K669" i="2"/>
  <c r="K670" i="2"/>
  <c r="K671" i="2"/>
  <c r="K673" i="2"/>
  <c r="K674" i="2"/>
  <c r="K675" i="2"/>
  <c r="K676" i="2"/>
  <c r="K677" i="2"/>
  <c r="K678" i="2"/>
  <c r="K679" i="2"/>
  <c r="K680" i="2"/>
  <c r="K681" i="2"/>
  <c r="K682" i="2"/>
  <c r="K683" i="2"/>
  <c r="K685" i="2"/>
  <c r="K686" i="2"/>
  <c r="K687" i="2"/>
  <c r="K688" i="2"/>
  <c r="K689" i="2"/>
  <c r="K690" i="2"/>
  <c r="K691" i="2"/>
  <c r="K692" i="2"/>
  <c r="K693" i="2"/>
  <c r="K694" i="2"/>
  <c r="K695" i="2"/>
  <c r="K697" i="2"/>
  <c r="K698" i="2"/>
  <c r="K699" i="2"/>
  <c r="K700" i="2"/>
  <c r="K701" i="2"/>
  <c r="K702" i="2"/>
  <c r="K703" i="2"/>
  <c r="K704" i="2"/>
  <c r="K705" i="2"/>
  <c r="K706" i="2"/>
  <c r="K707" i="2"/>
  <c r="K709" i="2"/>
  <c r="K710" i="2"/>
  <c r="K711" i="2"/>
  <c r="K712" i="2"/>
  <c r="K713" i="2"/>
  <c r="K714" i="2"/>
  <c r="K715" i="2"/>
  <c r="K716" i="2"/>
  <c r="K717" i="2"/>
  <c r="K718" i="2"/>
  <c r="K719" i="2"/>
  <c r="K721" i="2"/>
  <c r="K722" i="2"/>
  <c r="K723" i="2"/>
  <c r="K724" i="2"/>
  <c r="K725" i="2"/>
  <c r="K726" i="2"/>
  <c r="K727" i="2"/>
  <c r="K728" i="2"/>
  <c r="K729" i="2"/>
  <c r="K730" i="2"/>
  <c r="K731" i="2"/>
  <c r="K733" i="2"/>
  <c r="K734" i="2"/>
  <c r="K735" i="2"/>
  <c r="K736" i="2"/>
  <c r="K737" i="2"/>
  <c r="K738" i="2"/>
  <c r="K739" i="2"/>
  <c r="K740" i="2"/>
  <c r="K741" i="2"/>
  <c r="K742" i="2"/>
  <c r="K743" i="2"/>
  <c r="K745" i="2"/>
  <c r="K746" i="2"/>
  <c r="K747" i="2"/>
  <c r="K748" i="2"/>
  <c r="K749" i="2"/>
  <c r="K750" i="2"/>
  <c r="K751" i="2"/>
  <c r="K752" i="2"/>
  <c r="K753" i="2"/>
  <c r="K754" i="2"/>
  <c r="K755" i="2"/>
  <c r="K757" i="2"/>
  <c r="K758" i="2"/>
  <c r="K759" i="2"/>
  <c r="K760" i="2"/>
  <c r="K761" i="2"/>
  <c r="K762" i="2"/>
  <c r="K763" i="2"/>
  <c r="K764" i="2"/>
  <c r="K765" i="2"/>
  <c r="K766" i="2"/>
  <c r="K595" i="2"/>
  <c r="K596" i="2"/>
  <c r="K597" i="2"/>
  <c r="K598" i="2"/>
  <c r="K599" i="2"/>
  <c r="J601" i="2"/>
  <c r="J602" i="2"/>
  <c r="J603" i="2"/>
  <c r="J604" i="2"/>
  <c r="J605" i="2"/>
  <c r="J606" i="2"/>
  <c r="J607" i="2"/>
  <c r="J608" i="2"/>
  <c r="J609" i="2"/>
  <c r="J610" i="2"/>
  <c r="J611" i="2"/>
  <c r="J613" i="2"/>
  <c r="J614" i="2"/>
  <c r="J615" i="2"/>
  <c r="J616" i="2"/>
  <c r="J617" i="2"/>
  <c r="J618" i="2"/>
  <c r="J619" i="2"/>
  <c r="J620" i="2"/>
  <c r="J621" i="2"/>
  <c r="J622" i="2"/>
  <c r="J623" i="2"/>
  <c r="J625" i="2"/>
  <c r="J626" i="2"/>
  <c r="J627" i="2"/>
  <c r="J628" i="2"/>
  <c r="J629" i="2"/>
  <c r="J630" i="2"/>
  <c r="J631" i="2"/>
  <c r="J632" i="2"/>
  <c r="J633" i="2"/>
  <c r="J634" i="2"/>
  <c r="J635" i="2"/>
  <c r="J637" i="2"/>
  <c r="J638" i="2"/>
  <c r="J639" i="2"/>
  <c r="J640" i="2"/>
  <c r="J641" i="2"/>
  <c r="J642" i="2"/>
  <c r="J643" i="2"/>
  <c r="J644" i="2"/>
  <c r="J645" i="2"/>
  <c r="J646" i="2"/>
  <c r="J647" i="2"/>
  <c r="J649" i="2"/>
  <c r="J650" i="2"/>
  <c r="J651" i="2"/>
  <c r="J652" i="2"/>
  <c r="J653" i="2"/>
  <c r="J654" i="2"/>
  <c r="J655" i="2"/>
  <c r="J656" i="2"/>
  <c r="J657" i="2"/>
  <c r="J658" i="2"/>
  <c r="J659" i="2"/>
  <c r="J661" i="2"/>
  <c r="J662" i="2"/>
  <c r="J663" i="2"/>
  <c r="J664" i="2"/>
  <c r="J665" i="2"/>
  <c r="J666" i="2"/>
  <c r="J667" i="2"/>
  <c r="J668" i="2"/>
  <c r="J669" i="2"/>
  <c r="J670" i="2"/>
  <c r="J671" i="2"/>
  <c r="J673" i="2"/>
  <c r="J674" i="2"/>
  <c r="J675" i="2"/>
  <c r="J676" i="2"/>
  <c r="J677" i="2"/>
  <c r="J678" i="2"/>
  <c r="J679" i="2"/>
  <c r="J680" i="2"/>
  <c r="J681" i="2"/>
  <c r="J682" i="2"/>
  <c r="J683" i="2"/>
  <c r="J685" i="2"/>
  <c r="J686" i="2"/>
  <c r="J687" i="2"/>
  <c r="J688" i="2"/>
  <c r="J689" i="2"/>
  <c r="J690" i="2"/>
  <c r="J691" i="2"/>
  <c r="J692" i="2"/>
  <c r="J693" i="2"/>
  <c r="J694" i="2"/>
  <c r="J695" i="2"/>
  <c r="J697" i="2"/>
  <c r="J698" i="2"/>
  <c r="J699" i="2"/>
  <c r="J700" i="2"/>
  <c r="J701" i="2"/>
  <c r="J702" i="2"/>
  <c r="J703" i="2"/>
  <c r="J704" i="2"/>
  <c r="J705" i="2"/>
  <c r="J706" i="2"/>
  <c r="J707" i="2"/>
  <c r="J709" i="2"/>
  <c r="J710" i="2"/>
  <c r="J711" i="2"/>
  <c r="J712" i="2"/>
  <c r="J713" i="2"/>
  <c r="J714" i="2"/>
  <c r="J715" i="2"/>
  <c r="J716" i="2"/>
  <c r="J717" i="2"/>
  <c r="J718" i="2"/>
  <c r="J719" i="2"/>
  <c r="J721" i="2"/>
  <c r="J722" i="2"/>
  <c r="J723" i="2"/>
  <c r="J724" i="2"/>
  <c r="J725" i="2"/>
  <c r="J726" i="2"/>
  <c r="J727" i="2"/>
  <c r="J728" i="2"/>
  <c r="J729" i="2"/>
  <c r="J730" i="2"/>
  <c r="J731" i="2"/>
  <c r="J733" i="2"/>
  <c r="J734" i="2"/>
  <c r="J735" i="2"/>
  <c r="J736" i="2"/>
  <c r="J737" i="2"/>
  <c r="J738" i="2"/>
  <c r="J739" i="2"/>
  <c r="J740" i="2"/>
  <c r="J741" i="2"/>
  <c r="J742" i="2"/>
  <c r="J743" i="2"/>
  <c r="J745" i="2"/>
  <c r="J746" i="2"/>
  <c r="J747" i="2"/>
  <c r="J748" i="2"/>
  <c r="J749" i="2"/>
  <c r="J750" i="2"/>
  <c r="J751" i="2"/>
  <c r="J752" i="2"/>
  <c r="J753" i="2"/>
  <c r="J754" i="2"/>
  <c r="J755" i="2"/>
  <c r="J757" i="2"/>
  <c r="J758" i="2"/>
  <c r="J759" i="2"/>
  <c r="J760" i="2"/>
  <c r="J761" i="2"/>
  <c r="J762" i="2"/>
  <c r="J763" i="2"/>
  <c r="J764" i="2"/>
  <c r="J765" i="2"/>
  <c r="J766" i="2"/>
  <c r="J596" i="2"/>
  <c r="J597" i="2"/>
  <c r="J598" i="2"/>
  <c r="J599" i="2"/>
  <c r="J600" i="2"/>
  <c r="I601" i="2"/>
  <c r="I594" i="2"/>
  <c r="H595" i="2"/>
  <c r="I595" i="2" s="1"/>
  <c r="F4" i="2"/>
  <c r="D4" i="2"/>
  <c r="B4" i="2"/>
  <c r="F3" i="2"/>
  <c r="D3" i="2"/>
  <c r="D763" i="2" s="1"/>
  <c r="B3" i="2"/>
  <c r="E766" i="2"/>
  <c r="D766" i="2"/>
  <c r="E765" i="2"/>
  <c r="D765" i="2"/>
  <c r="E764" i="2"/>
  <c r="D764" i="2"/>
  <c r="E763" i="2"/>
  <c r="E762" i="2"/>
  <c r="D762" i="2"/>
  <c r="E761" i="2"/>
  <c r="D761" i="2"/>
  <c r="E760" i="2"/>
  <c r="D760" i="2"/>
  <c r="E759" i="2"/>
  <c r="D759" i="2"/>
  <c r="E758" i="2"/>
  <c r="D758" i="2"/>
  <c r="E757" i="2"/>
  <c r="D757" i="2"/>
  <c r="E756" i="2"/>
  <c r="D756" i="2"/>
  <c r="E755" i="2"/>
  <c r="D755" i="2"/>
  <c r="E754" i="2"/>
  <c r="D754" i="2"/>
  <c r="E753" i="2"/>
  <c r="D753" i="2"/>
  <c r="E752" i="2"/>
  <c r="D752" i="2"/>
  <c r="E751" i="2"/>
  <c r="E750" i="2"/>
  <c r="D750" i="2"/>
  <c r="E749" i="2"/>
  <c r="D749" i="2"/>
  <c r="E748" i="2"/>
  <c r="D748" i="2"/>
  <c r="E747" i="2"/>
  <c r="D747" i="2"/>
  <c r="E746" i="2"/>
  <c r="D746" i="2"/>
  <c r="E745" i="2"/>
  <c r="D745" i="2"/>
  <c r="E744" i="2"/>
  <c r="D744" i="2"/>
  <c r="E743" i="2"/>
  <c r="D743" i="2"/>
  <c r="E742" i="2"/>
  <c r="D742" i="2"/>
  <c r="E741" i="2"/>
  <c r="D741" i="2"/>
  <c r="E740" i="2"/>
  <c r="D740" i="2"/>
  <c r="E739" i="2"/>
  <c r="D739" i="2"/>
  <c r="E738" i="2"/>
  <c r="D738" i="2"/>
  <c r="E737" i="2"/>
  <c r="D737" i="2"/>
  <c r="E736" i="2"/>
  <c r="D736" i="2"/>
  <c r="E735" i="2"/>
  <c r="D735" i="2"/>
  <c r="E734" i="2"/>
  <c r="D734" i="2"/>
  <c r="E733" i="2"/>
  <c r="D733" i="2"/>
  <c r="E732" i="2"/>
  <c r="D732" i="2"/>
  <c r="E731" i="2"/>
  <c r="D731" i="2"/>
  <c r="E730" i="2"/>
  <c r="D730" i="2"/>
  <c r="E729" i="2"/>
  <c r="D729" i="2"/>
  <c r="E728" i="2"/>
  <c r="D728" i="2"/>
  <c r="E727" i="2"/>
  <c r="D727" i="2"/>
  <c r="E726" i="2"/>
  <c r="D726" i="2"/>
  <c r="E725" i="2"/>
  <c r="D725" i="2"/>
  <c r="E724" i="2"/>
  <c r="D724" i="2"/>
  <c r="E723" i="2"/>
  <c r="D723" i="2"/>
  <c r="E722" i="2"/>
  <c r="D722" i="2"/>
  <c r="E721" i="2"/>
  <c r="D721" i="2"/>
  <c r="E720" i="2"/>
  <c r="D720" i="2"/>
  <c r="E719" i="2"/>
  <c r="D719" i="2"/>
  <c r="E718" i="2"/>
  <c r="D718" i="2"/>
  <c r="E717" i="2"/>
  <c r="D717" i="2"/>
  <c r="E716" i="2"/>
  <c r="D716" i="2"/>
  <c r="E715" i="2"/>
  <c r="D715" i="2"/>
  <c r="E714" i="2"/>
  <c r="D714" i="2"/>
  <c r="E713" i="2"/>
  <c r="D713" i="2"/>
  <c r="E712" i="2"/>
  <c r="D712" i="2"/>
  <c r="E711" i="2"/>
  <c r="D711" i="2"/>
  <c r="E710" i="2"/>
  <c r="D710" i="2"/>
  <c r="E709" i="2"/>
  <c r="D709" i="2"/>
  <c r="E708" i="2"/>
  <c r="D708" i="2"/>
  <c r="E707" i="2"/>
  <c r="D707" i="2"/>
  <c r="E706" i="2"/>
  <c r="D706" i="2"/>
  <c r="E705" i="2"/>
  <c r="D705" i="2"/>
  <c r="E704" i="2"/>
  <c r="D704" i="2"/>
  <c r="E703" i="2"/>
  <c r="D703" i="2"/>
  <c r="E702" i="2"/>
  <c r="D702" i="2"/>
  <c r="E701" i="2"/>
  <c r="D701" i="2"/>
  <c r="E700" i="2"/>
  <c r="D700" i="2"/>
  <c r="E699" i="2"/>
  <c r="D699" i="2"/>
  <c r="E698" i="2"/>
  <c r="D698" i="2"/>
  <c r="E697" i="2"/>
  <c r="D697" i="2"/>
  <c r="E696" i="2"/>
  <c r="D696" i="2"/>
  <c r="E695" i="2"/>
  <c r="D695" i="2"/>
  <c r="E694" i="2"/>
  <c r="D694" i="2"/>
  <c r="E693" i="2"/>
  <c r="D693" i="2"/>
  <c r="E692" i="2"/>
  <c r="D692" i="2"/>
  <c r="E691" i="2"/>
  <c r="D691" i="2"/>
  <c r="E690" i="2"/>
  <c r="D690" i="2"/>
  <c r="E689" i="2"/>
  <c r="D689" i="2"/>
  <c r="E688" i="2"/>
  <c r="D688" i="2"/>
  <c r="E687" i="2"/>
  <c r="D687" i="2"/>
  <c r="E686" i="2"/>
  <c r="D686" i="2"/>
  <c r="E685" i="2"/>
  <c r="D685" i="2"/>
  <c r="E684" i="2"/>
  <c r="D684" i="2"/>
  <c r="E683" i="2"/>
  <c r="D683" i="2"/>
  <c r="E682" i="2"/>
  <c r="D682" i="2"/>
  <c r="E681" i="2"/>
  <c r="D681" i="2"/>
  <c r="E680" i="2"/>
  <c r="D680" i="2"/>
  <c r="E679" i="2"/>
  <c r="D679" i="2"/>
  <c r="E678" i="2"/>
  <c r="D678" i="2"/>
  <c r="E677" i="2"/>
  <c r="D677" i="2"/>
  <c r="E676" i="2"/>
  <c r="D676" i="2"/>
  <c r="E675" i="2"/>
  <c r="D675" i="2"/>
  <c r="E674" i="2"/>
  <c r="D674" i="2"/>
  <c r="E673" i="2"/>
  <c r="D673" i="2"/>
  <c r="E672" i="2"/>
  <c r="D672" i="2"/>
  <c r="E671" i="2"/>
  <c r="D671" i="2"/>
  <c r="E670" i="2"/>
  <c r="D670" i="2"/>
  <c r="E669" i="2"/>
  <c r="D669" i="2"/>
  <c r="E668" i="2"/>
  <c r="D668" i="2"/>
  <c r="E667" i="2"/>
  <c r="D667" i="2"/>
  <c r="E666" i="2"/>
  <c r="D666" i="2"/>
  <c r="E665" i="2"/>
  <c r="D665" i="2"/>
  <c r="E664" i="2"/>
  <c r="D664" i="2"/>
  <c r="E663" i="2"/>
  <c r="D663" i="2"/>
  <c r="E662" i="2"/>
  <c r="D662" i="2"/>
  <c r="E661" i="2"/>
  <c r="D661" i="2"/>
  <c r="E660" i="2"/>
  <c r="D660" i="2"/>
  <c r="E659" i="2"/>
  <c r="D659" i="2"/>
  <c r="E658" i="2"/>
  <c r="D658" i="2"/>
  <c r="E657" i="2"/>
  <c r="D657" i="2"/>
  <c r="E656" i="2"/>
  <c r="D656" i="2"/>
  <c r="E655" i="2"/>
  <c r="D655" i="2"/>
  <c r="E654" i="2"/>
  <c r="D654" i="2"/>
  <c r="E653" i="2"/>
  <c r="D653" i="2"/>
  <c r="E652" i="2"/>
  <c r="D652" i="2"/>
  <c r="E651" i="2"/>
  <c r="D651" i="2"/>
  <c r="E650" i="2"/>
  <c r="D650" i="2"/>
  <c r="E649" i="2"/>
  <c r="D649" i="2"/>
  <c r="E648" i="2"/>
  <c r="D648" i="2"/>
  <c r="E647" i="2"/>
  <c r="D647" i="2"/>
  <c r="E646" i="2"/>
  <c r="D646" i="2"/>
  <c r="E645" i="2"/>
  <c r="D645" i="2"/>
  <c r="E644" i="2"/>
  <c r="D644" i="2"/>
  <c r="E643" i="2"/>
  <c r="D643" i="2"/>
  <c r="E642" i="2"/>
  <c r="D642" i="2"/>
  <c r="E641" i="2"/>
  <c r="D641" i="2"/>
  <c r="E640" i="2"/>
  <c r="D640" i="2"/>
  <c r="E639" i="2"/>
  <c r="D639" i="2"/>
  <c r="E638" i="2"/>
  <c r="D638" i="2"/>
  <c r="E637" i="2"/>
  <c r="D637" i="2"/>
  <c r="E636" i="2"/>
  <c r="D636" i="2"/>
  <c r="E635" i="2"/>
  <c r="D635" i="2"/>
  <c r="E634" i="2"/>
  <c r="D634" i="2"/>
  <c r="E633" i="2"/>
  <c r="D633" i="2"/>
  <c r="E632" i="2"/>
  <c r="D632" i="2"/>
  <c r="E631" i="2"/>
  <c r="D631" i="2"/>
  <c r="E630" i="2"/>
  <c r="D630" i="2"/>
  <c r="E629" i="2"/>
  <c r="D629" i="2"/>
  <c r="E628" i="2"/>
  <c r="D628" i="2"/>
  <c r="E627" i="2"/>
  <c r="D627" i="2"/>
  <c r="E626" i="2"/>
  <c r="D626" i="2"/>
  <c r="E625" i="2"/>
  <c r="D625" i="2"/>
  <c r="E624" i="2"/>
  <c r="D624" i="2"/>
  <c r="E623" i="2"/>
  <c r="D623" i="2"/>
  <c r="E622" i="2"/>
  <c r="D622" i="2"/>
  <c r="E621" i="2"/>
  <c r="D621" i="2"/>
  <c r="E620" i="2"/>
  <c r="D620" i="2"/>
  <c r="E619" i="2"/>
  <c r="D619" i="2"/>
  <c r="E618" i="2"/>
  <c r="D618" i="2"/>
  <c r="E617" i="2"/>
  <c r="D617" i="2"/>
  <c r="E616" i="2"/>
  <c r="D616" i="2"/>
  <c r="E615" i="2"/>
  <c r="D615" i="2"/>
  <c r="E614" i="2"/>
  <c r="D614" i="2"/>
  <c r="E613" i="2"/>
  <c r="D613" i="2"/>
  <c r="E612" i="2"/>
  <c r="D612" i="2"/>
  <c r="E611" i="2"/>
  <c r="D611" i="2"/>
  <c r="E610" i="2"/>
  <c r="D610" i="2"/>
  <c r="E609" i="2"/>
  <c r="D609" i="2"/>
  <c r="E608" i="2"/>
  <c r="D608" i="2"/>
  <c r="E607" i="2"/>
  <c r="D607" i="2"/>
  <c r="E606" i="2"/>
  <c r="D606" i="2"/>
  <c r="E605" i="2"/>
  <c r="D605" i="2"/>
  <c r="E604" i="2"/>
  <c r="D604" i="2"/>
  <c r="E603" i="2"/>
  <c r="D603" i="2"/>
  <c r="E602" i="2"/>
  <c r="D602" i="2"/>
  <c r="E601" i="2"/>
  <c r="D601" i="2"/>
  <c r="E600" i="2"/>
  <c r="D600" i="2"/>
  <c r="E599" i="2"/>
  <c r="D599" i="2"/>
  <c r="E598" i="2"/>
  <c r="D598" i="2"/>
  <c r="E597" i="2"/>
  <c r="D597" i="2"/>
  <c r="E596" i="2"/>
  <c r="D596" i="2"/>
  <c r="E595" i="2"/>
  <c r="D595" i="2"/>
  <c r="E594" i="2"/>
  <c r="D594" i="2"/>
  <c r="E593" i="2"/>
  <c r="D593" i="2"/>
  <c r="E592" i="2"/>
  <c r="D592" i="2"/>
  <c r="E591" i="2"/>
  <c r="D591" i="2"/>
  <c r="E590" i="2"/>
  <c r="D590" i="2"/>
  <c r="E589" i="2"/>
  <c r="D589" i="2"/>
  <c r="E588" i="2"/>
  <c r="D588" i="2"/>
  <c r="E587" i="2"/>
  <c r="D587" i="2"/>
  <c r="E586" i="2"/>
  <c r="D586" i="2"/>
  <c r="E585" i="2"/>
  <c r="D585" i="2"/>
  <c r="E584" i="2"/>
  <c r="D584" i="2"/>
  <c r="E583" i="2"/>
  <c r="D583" i="2"/>
  <c r="E582" i="2"/>
  <c r="D582" i="2"/>
  <c r="E581" i="2"/>
  <c r="D581" i="2"/>
  <c r="E580" i="2"/>
  <c r="D580" i="2"/>
  <c r="E579" i="2"/>
  <c r="D579" i="2"/>
  <c r="E578" i="2"/>
  <c r="D578" i="2"/>
  <c r="E577" i="2"/>
  <c r="D577" i="2"/>
  <c r="E576" i="2"/>
  <c r="D576" i="2"/>
  <c r="E575" i="2"/>
  <c r="D575" i="2"/>
  <c r="E574" i="2"/>
  <c r="D574" i="2"/>
  <c r="E573" i="2"/>
  <c r="D573" i="2"/>
  <c r="E572" i="2"/>
  <c r="D572" i="2"/>
  <c r="E571" i="2"/>
  <c r="D571" i="2"/>
  <c r="E570" i="2"/>
  <c r="D570" i="2"/>
  <c r="E569" i="2"/>
  <c r="D569" i="2"/>
  <c r="E568" i="2"/>
  <c r="D568" i="2"/>
  <c r="E567" i="2"/>
  <c r="D567" i="2"/>
  <c r="E566" i="2"/>
  <c r="D566" i="2"/>
  <c r="E565" i="2"/>
  <c r="D565" i="2"/>
  <c r="E564" i="2"/>
  <c r="D564" i="2"/>
  <c r="E563" i="2"/>
  <c r="D563" i="2"/>
  <c r="E562" i="2"/>
  <c r="D562" i="2"/>
  <c r="E561" i="2"/>
  <c r="D561" i="2"/>
  <c r="E560" i="2"/>
  <c r="D560" i="2"/>
  <c r="E559" i="2"/>
  <c r="D559" i="2"/>
  <c r="E558" i="2"/>
  <c r="D558" i="2"/>
  <c r="E557" i="2"/>
  <c r="D557" i="2"/>
  <c r="E556" i="2"/>
  <c r="D556" i="2"/>
  <c r="E555" i="2"/>
  <c r="D555" i="2"/>
  <c r="E554" i="2"/>
  <c r="D554" i="2"/>
  <c r="E553" i="2"/>
  <c r="D553" i="2"/>
  <c r="E552" i="2"/>
  <c r="D552" i="2"/>
  <c r="E551" i="2"/>
  <c r="D551" i="2"/>
  <c r="E550" i="2"/>
  <c r="D550" i="2"/>
  <c r="E549" i="2"/>
  <c r="D549" i="2"/>
  <c r="E548" i="2"/>
  <c r="D548" i="2"/>
  <c r="E547" i="2"/>
  <c r="D547" i="2"/>
  <c r="E546" i="2"/>
  <c r="D546" i="2"/>
  <c r="E545" i="2"/>
  <c r="D545" i="2"/>
  <c r="E544" i="2"/>
  <c r="D544" i="2"/>
  <c r="E543" i="2"/>
  <c r="D543" i="2"/>
  <c r="E542" i="2"/>
  <c r="D542" i="2"/>
  <c r="E541" i="2"/>
  <c r="D541" i="2"/>
  <c r="E540" i="2"/>
  <c r="D540" i="2"/>
  <c r="E539" i="2"/>
  <c r="D539" i="2"/>
  <c r="E538" i="2"/>
  <c r="D538" i="2"/>
  <c r="E537" i="2"/>
  <c r="D537" i="2"/>
  <c r="E536" i="2"/>
  <c r="D536" i="2"/>
  <c r="E535" i="2"/>
  <c r="D535" i="2"/>
  <c r="E534" i="2"/>
  <c r="D534" i="2"/>
  <c r="E533" i="2"/>
  <c r="D533" i="2"/>
  <c r="E532" i="2"/>
  <c r="D532" i="2"/>
  <c r="E531" i="2"/>
  <c r="D531" i="2"/>
  <c r="E530" i="2"/>
  <c r="D530" i="2"/>
  <c r="E529" i="2"/>
  <c r="D529" i="2"/>
  <c r="E528" i="2"/>
  <c r="D528" i="2"/>
  <c r="E527" i="2"/>
  <c r="D527" i="2"/>
  <c r="E526" i="2"/>
  <c r="D526" i="2"/>
  <c r="E525" i="2"/>
  <c r="D525" i="2"/>
  <c r="E524" i="2"/>
  <c r="D524" i="2"/>
  <c r="E523" i="2"/>
  <c r="D523" i="2"/>
  <c r="E522" i="2"/>
  <c r="D522" i="2"/>
  <c r="E521" i="2"/>
  <c r="D521" i="2"/>
  <c r="E520" i="2"/>
  <c r="D520" i="2"/>
  <c r="E519" i="2"/>
  <c r="D519" i="2"/>
  <c r="E518" i="2"/>
  <c r="D518" i="2"/>
  <c r="E517" i="2"/>
  <c r="D517" i="2"/>
  <c r="E516" i="2"/>
  <c r="D516" i="2"/>
  <c r="E515" i="2"/>
  <c r="D515" i="2"/>
  <c r="E514" i="2"/>
  <c r="D514" i="2"/>
  <c r="E513" i="2"/>
  <c r="D513" i="2"/>
  <c r="E512" i="2"/>
  <c r="D512" i="2"/>
  <c r="E511" i="2"/>
  <c r="D511" i="2"/>
  <c r="E510" i="2"/>
  <c r="D510" i="2"/>
  <c r="E509" i="2"/>
  <c r="D509" i="2"/>
  <c r="E508" i="2"/>
  <c r="D508" i="2"/>
  <c r="E507" i="2"/>
  <c r="D507" i="2"/>
  <c r="E506" i="2"/>
  <c r="D506" i="2"/>
  <c r="E505" i="2"/>
  <c r="D505" i="2"/>
  <c r="E504" i="2"/>
  <c r="D504" i="2"/>
  <c r="E503" i="2"/>
  <c r="D503" i="2"/>
  <c r="E502" i="2"/>
  <c r="D502" i="2"/>
  <c r="E501" i="2"/>
  <c r="D501" i="2"/>
  <c r="E500" i="2"/>
  <c r="D500" i="2"/>
  <c r="E499" i="2"/>
  <c r="D499" i="2"/>
  <c r="E498" i="2"/>
  <c r="D498" i="2"/>
  <c r="E497" i="2"/>
  <c r="D497" i="2"/>
  <c r="E496" i="2"/>
  <c r="D496" i="2"/>
  <c r="E495" i="2"/>
  <c r="D495" i="2"/>
  <c r="E494" i="2"/>
  <c r="D494" i="2"/>
  <c r="E493" i="2"/>
  <c r="D493" i="2"/>
  <c r="E492" i="2"/>
  <c r="D492" i="2"/>
  <c r="E491" i="2"/>
  <c r="D491" i="2"/>
  <c r="E490" i="2"/>
  <c r="D490" i="2"/>
  <c r="E489" i="2"/>
  <c r="D489" i="2"/>
  <c r="E488" i="2"/>
  <c r="D488" i="2"/>
  <c r="E487" i="2"/>
  <c r="D487" i="2"/>
  <c r="E486" i="2"/>
  <c r="D486" i="2"/>
  <c r="E485" i="2"/>
  <c r="D485" i="2"/>
  <c r="E484" i="2"/>
  <c r="D484" i="2"/>
  <c r="E483" i="2"/>
  <c r="D483" i="2"/>
  <c r="E482" i="2"/>
  <c r="D482" i="2"/>
  <c r="E481" i="2"/>
  <c r="D481" i="2"/>
  <c r="E480" i="2"/>
  <c r="D480" i="2"/>
  <c r="E479" i="2"/>
  <c r="D479" i="2"/>
  <c r="E478" i="2"/>
  <c r="D478" i="2"/>
  <c r="E477" i="2"/>
  <c r="D477" i="2"/>
  <c r="E476" i="2"/>
  <c r="D476" i="2"/>
  <c r="E475" i="2"/>
  <c r="D475" i="2"/>
  <c r="E474" i="2"/>
  <c r="D474" i="2"/>
  <c r="E473" i="2"/>
  <c r="D473" i="2"/>
  <c r="E472" i="2"/>
  <c r="D472" i="2"/>
  <c r="E471" i="2"/>
  <c r="D471" i="2"/>
  <c r="E470" i="2"/>
  <c r="D470" i="2"/>
  <c r="E469" i="2"/>
  <c r="D469" i="2"/>
  <c r="E468" i="2"/>
  <c r="D468" i="2"/>
  <c r="E467" i="2"/>
  <c r="D467" i="2"/>
  <c r="E466" i="2"/>
  <c r="D466" i="2"/>
  <c r="E465" i="2"/>
  <c r="D465" i="2"/>
  <c r="E464" i="2"/>
  <c r="D464" i="2"/>
  <c r="E463" i="2"/>
  <c r="D463" i="2"/>
  <c r="E462" i="2"/>
  <c r="D462" i="2"/>
  <c r="E461" i="2"/>
  <c r="D461" i="2"/>
  <c r="E460" i="2"/>
  <c r="D460" i="2"/>
  <c r="E459" i="2"/>
  <c r="D459" i="2"/>
  <c r="E458" i="2"/>
  <c r="D458" i="2"/>
  <c r="E457" i="2"/>
  <c r="D457" i="2"/>
  <c r="E456" i="2"/>
  <c r="D456" i="2"/>
  <c r="E455" i="2"/>
  <c r="D455" i="2"/>
  <c r="E454" i="2"/>
  <c r="D454" i="2"/>
  <c r="E453" i="2"/>
  <c r="D453" i="2"/>
  <c r="E452" i="2"/>
  <c r="D452" i="2"/>
  <c r="E451" i="2"/>
  <c r="D451" i="2"/>
  <c r="E450" i="2"/>
  <c r="D450" i="2"/>
  <c r="E449" i="2"/>
  <c r="D449" i="2"/>
  <c r="E448" i="2"/>
  <c r="D448" i="2"/>
  <c r="E447" i="2"/>
  <c r="D447" i="2"/>
  <c r="E446" i="2"/>
  <c r="D446" i="2"/>
  <c r="E445" i="2"/>
  <c r="D445" i="2"/>
  <c r="E444" i="2"/>
  <c r="D444" i="2"/>
  <c r="E443" i="2"/>
  <c r="D443" i="2"/>
  <c r="E442" i="2"/>
  <c r="D442" i="2"/>
  <c r="E441" i="2"/>
  <c r="D441" i="2"/>
  <c r="E440" i="2"/>
  <c r="D440" i="2"/>
  <c r="E439" i="2"/>
  <c r="D439" i="2"/>
  <c r="E438" i="2"/>
  <c r="D438" i="2"/>
  <c r="E437" i="2"/>
  <c r="D437" i="2"/>
  <c r="E436" i="2"/>
  <c r="D436" i="2"/>
  <c r="E435" i="2"/>
  <c r="D435" i="2"/>
  <c r="E434" i="2"/>
  <c r="D434" i="2"/>
  <c r="E433" i="2"/>
  <c r="D433" i="2"/>
  <c r="E432" i="2"/>
  <c r="D432" i="2"/>
  <c r="E431" i="2"/>
  <c r="D431" i="2"/>
  <c r="E430" i="2"/>
  <c r="D430" i="2"/>
  <c r="E429" i="2"/>
  <c r="D429" i="2"/>
  <c r="E428" i="2"/>
  <c r="D428" i="2"/>
  <c r="E427" i="2"/>
  <c r="D427" i="2"/>
  <c r="E426" i="2"/>
  <c r="D426" i="2"/>
  <c r="E425" i="2"/>
  <c r="D425" i="2"/>
  <c r="E424" i="2"/>
  <c r="D424" i="2"/>
  <c r="E423" i="2"/>
  <c r="D423" i="2"/>
  <c r="E422" i="2"/>
  <c r="D422" i="2"/>
  <c r="E421" i="2"/>
  <c r="D421" i="2"/>
  <c r="E420" i="2"/>
  <c r="D420" i="2"/>
  <c r="E419" i="2"/>
  <c r="D419" i="2"/>
  <c r="E418" i="2"/>
  <c r="D418" i="2"/>
  <c r="E417" i="2"/>
  <c r="D417" i="2"/>
  <c r="E416" i="2"/>
  <c r="D416" i="2"/>
  <c r="E415" i="2"/>
  <c r="D415" i="2"/>
  <c r="E414" i="2"/>
  <c r="D414" i="2"/>
  <c r="E413" i="2"/>
  <c r="D413" i="2"/>
  <c r="E412" i="2"/>
  <c r="D412" i="2"/>
  <c r="E411" i="2"/>
  <c r="D411" i="2"/>
  <c r="E410" i="2"/>
  <c r="D410" i="2"/>
  <c r="E409" i="2"/>
  <c r="D409" i="2"/>
  <c r="E408" i="2"/>
  <c r="D408" i="2"/>
  <c r="E407" i="2"/>
  <c r="D407" i="2"/>
  <c r="E406" i="2"/>
  <c r="D406" i="2"/>
  <c r="E405" i="2"/>
  <c r="D405" i="2"/>
  <c r="E404" i="2"/>
  <c r="D404" i="2"/>
  <c r="E403" i="2"/>
  <c r="D403" i="2"/>
  <c r="E402" i="2"/>
  <c r="D402" i="2"/>
  <c r="E401" i="2"/>
  <c r="D401" i="2"/>
  <c r="E400" i="2"/>
  <c r="D400" i="2"/>
  <c r="E399" i="2"/>
  <c r="D399" i="2"/>
  <c r="E398" i="2"/>
  <c r="D398" i="2"/>
  <c r="E397" i="2"/>
  <c r="D397" i="2"/>
  <c r="E396" i="2"/>
  <c r="D396" i="2"/>
  <c r="E395" i="2"/>
  <c r="D395" i="2"/>
  <c r="E394" i="2"/>
  <c r="D394" i="2"/>
  <c r="E393" i="2"/>
  <c r="D393" i="2"/>
  <c r="E392" i="2"/>
  <c r="D392" i="2"/>
  <c r="E391" i="2"/>
  <c r="D391" i="2"/>
  <c r="E390" i="2"/>
  <c r="D390" i="2"/>
  <c r="E389" i="2"/>
  <c r="D389" i="2"/>
  <c r="E388" i="2"/>
  <c r="D388" i="2"/>
  <c r="E387" i="2"/>
  <c r="D387" i="2"/>
  <c r="E386" i="2"/>
  <c r="D386" i="2"/>
  <c r="E385" i="2"/>
  <c r="D385" i="2"/>
  <c r="E384" i="2"/>
  <c r="D384" i="2"/>
  <c r="E383" i="2"/>
  <c r="D383" i="2"/>
  <c r="E382" i="2"/>
  <c r="D382" i="2"/>
  <c r="E381" i="2"/>
  <c r="D381" i="2"/>
  <c r="E380" i="2"/>
  <c r="D380" i="2"/>
  <c r="E379" i="2"/>
  <c r="D379" i="2"/>
  <c r="E378" i="2"/>
  <c r="D378" i="2"/>
  <c r="E377" i="2"/>
  <c r="D377" i="2"/>
  <c r="E376" i="2"/>
  <c r="D376" i="2"/>
  <c r="E375" i="2"/>
  <c r="D375" i="2"/>
  <c r="E374" i="2"/>
  <c r="D374" i="2"/>
  <c r="E373" i="2"/>
  <c r="D373" i="2"/>
  <c r="E372" i="2"/>
  <c r="D372" i="2"/>
  <c r="E371" i="2"/>
  <c r="D371" i="2"/>
  <c r="E370" i="2"/>
  <c r="D370" i="2"/>
  <c r="E369" i="2"/>
  <c r="D369" i="2"/>
  <c r="E368" i="2"/>
  <c r="D368" i="2"/>
  <c r="E367" i="2"/>
  <c r="D367" i="2"/>
  <c r="E366" i="2"/>
  <c r="D366" i="2"/>
  <c r="E365" i="2"/>
  <c r="D365" i="2"/>
  <c r="E364" i="2"/>
  <c r="D364" i="2"/>
  <c r="E363" i="2"/>
  <c r="D363" i="2"/>
  <c r="E362" i="2"/>
  <c r="D362" i="2"/>
  <c r="E361" i="2"/>
  <c r="D361" i="2"/>
  <c r="E360" i="2"/>
  <c r="D360" i="2"/>
  <c r="E359" i="2"/>
  <c r="D359" i="2"/>
  <c r="E358" i="2"/>
  <c r="D358" i="2"/>
  <c r="E357" i="2"/>
  <c r="D357" i="2"/>
  <c r="E356" i="2"/>
  <c r="D356" i="2"/>
  <c r="E355" i="2"/>
  <c r="D355" i="2"/>
  <c r="E354" i="2"/>
  <c r="D354" i="2"/>
  <c r="E353" i="2"/>
  <c r="D353" i="2"/>
  <c r="E352" i="2"/>
  <c r="D352" i="2"/>
  <c r="E351" i="2"/>
  <c r="D351" i="2"/>
  <c r="E350" i="2"/>
  <c r="D350" i="2"/>
  <c r="E349" i="2"/>
  <c r="D349" i="2"/>
  <c r="E348" i="2"/>
  <c r="D348" i="2"/>
  <c r="E347" i="2"/>
  <c r="D347" i="2"/>
  <c r="E346" i="2"/>
  <c r="D346" i="2"/>
  <c r="E345" i="2"/>
  <c r="D345" i="2"/>
  <c r="E344" i="2"/>
  <c r="D344" i="2"/>
  <c r="E343" i="2"/>
  <c r="D343" i="2"/>
  <c r="E342" i="2"/>
  <c r="D342" i="2"/>
  <c r="E341" i="2"/>
  <c r="D341" i="2"/>
  <c r="E340" i="2"/>
  <c r="D340" i="2"/>
  <c r="E339" i="2"/>
  <c r="D339" i="2"/>
  <c r="E338" i="2"/>
  <c r="D338" i="2"/>
  <c r="E337" i="2"/>
  <c r="D337" i="2"/>
  <c r="E336" i="2"/>
  <c r="D336" i="2"/>
  <c r="E335" i="2"/>
  <c r="D335" i="2"/>
  <c r="E334" i="2"/>
  <c r="D334" i="2"/>
  <c r="E333" i="2"/>
  <c r="D333" i="2"/>
  <c r="E332" i="2"/>
  <c r="D332" i="2"/>
  <c r="E331" i="2"/>
  <c r="D331" i="2"/>
  <c r="E330" i="2"/>
  <c r="D330" i="2"/>
  <c r="E329" i="2"/>
  <c r="D329" i="2"/>
  <c r="E328" i="2"/>
  <c r="D328" i="2"/>
  <c r="E327" i="2"/>
  <c r="D327" i="2"/>
  <c r="E326" i="2"/>
  <c r="D326" i="2"/>
  <c r="E325" i="2"/>
  <c r="D325" i="2"/>
  <c r="E324" i="2"/>
  <c r="D324" i="2"/>
  <c r="E323" i="2"/>
  <c r="D323" i="2"/>
  <c r="E322" i="2"/>
  <c r="D322" i="2"/>
  <c r="E321" i="2"/>
  <c r="D321" i="2"/>
  <c r="E320" i="2"/>
  <c r="D320" i="2"/>
  <c r="E319" i="2"/>
  <c r="D319" i="2"/>
  <c r="E318" i="2"/>
  <c r="D318" i="2"/>
  <c r="E317" i="2"/>
  <c r="D317" i="2"/>
  <c r="E316" i="2"/>
  <c r="D316" i="2"/>
  <c r="E315" i="2"/>
  <c r="D315" i="2"/>
  <c r="E314" i="2"/>
  <c r="D314" i="2"/>
  <c r="E313" i="2"/>
  <c r="D313" i="2"/>
  <c r="E312" i="2"/>
  <c r="D312" i="2"/>
  <c r="E311" i="2"/>
  <c r="D311" i="2"/>
  <c r="E310" i="2"/>
  <c r="D310" i="2"/>
  <c r="E309" i="2"/>
  <c r="D309" i="2"/>
  <c r="E308" i="2"/>
  <c r="D308" i="2"/>
  <c r="E307" i="2"/>
  <c r="D307" i="2"/>
  <c r="E306" i="2"/>
  <c r="D306" i="2"/>
  <c r="E305" i="2"/>
  <c r="D305" i="2"/>
  <c r="E304" i="2"/>
  <c r="D304" i="2"/>
  <c r="E303" i="2"/>
  <c r="D303" i="2"/>
  <c r="E302" i="2"/>
  <c r="D302" i="2"/>
  <c r="E301" i="2"/>
  <c r="D301" i="2"/>
  <c r="E300" i="2"/>
  <c r="D300" i="2"/>
  <c r="E299" i="2"/>
  <c r="D299" i="2"/>
  <c r="E298" i="2"/>
  <c r="D298" i="2"/>
  <c r="E297" i="2"/>
  <c r="D297" i="2"/>
  <c r="E296" i="2"/>
  <c r="D296" i="2"/>
  <c r="E295" i="2"/>
  <c r="D295" i="2"/>
  <c r="E294" i="2"/>
  <c r="D294" i="2"/>
  <c r="E293" i="2"/>
  <c r="D293" i="2"/>
  <c r="E292" i="2"/>
  <c r="D292" i="2"/>
  <c r="E291" i="2"/>
  <c r="D291" i="2"/>
  <c r="E290" i="2"/>
  <c r="D290" i="2"/>
  <c r="E289" i="2"/>
  <c r="D289" i="2"/>
  <c r="E288" i="2"/>
  <c r="D288" i="2"/>
  <c r="E287" i="2"/>
  <c r="D287" i="2"/>
  <c r="E286" i="2"/>
  <c r="D286" i="2"/>
  <c r="E285" i="2"/>
  <c r="D285" i="2"/>
  <c r="E284" i="2"/>
  <c r="D284" i="2"/>
  <c r="E283" i="2"/>
  <c r="D283" i="2"/>
  <c r="E282" i="2"/>
  <c r="D282" i="2"/>
  <c r="E281" i="2"/>
  <c r="D281" i="2"/>
  <c r="E280" i="2"/>
  <c r="D280" i="2"/>
  <c r="E279" i="2"/>
  <c r="D279" i="2"/>
  <c r="E278" i="2"/>
  <c r="D278" i="2"/>
  <c r="E277" i="2"/>
  <c r="D277" i="2"/>
  <c r="E276" i="2"/>
  <c r="D276" i="2"/>
  <c r="E275" i="2"/>
  <c r="D275" i="2"/>
  <c r="E274" i="2"/>
  <c r="D274" i="2"/>
  <c r="E273" i="2"/>
  <c r="D273" i="2"/>
  <c r="E272" i="2"/>
  <c r="D272" i="2"/>
  <c r="E271" i="2"/>
  <c r="D271" i="2"/>
  <c r="E270" i="2"/>
  <c r="D270" i="2"/>
  <c r="E269" i="2"/>
  <c r="D269" i="2"/>
  <c r="E268" i="2"/>
  <c r="D268" i="2"/>
  <c r="E267" i="2"/>
  <c r="D267" i="2"/>
  <c r="E266" i="2"/>
  <c r="D266" i="2"/>
  <c r="E265" i="2"/>
  <c r="D265" i="2"/>
  <c r="E264" i="2"/>
  <c r="D264" i="2"/>
  <c r="E263" i="2"/>
  <c r="D263" i="2"/>
  <c r="E262" i="2"/>
  <c r="D262" i="2"/>
  <c r="E261" i="2"/>
  <c r="D261" i="2"/>
  <c r="E260" i="2"/>
  <c r="D260" i="2"/>
  <c r="E259" i="2"/>
  <c r="D259" i="2"/>
  <c r="E258" i="2"/>
  <c r="D258" i="2"/>
  <c r="E257" i="2"/>
  <c r="D257" i="2"/>
  <c r="E256" i="2"/>
  <c r="D256" i="2"/>
  <c r="E255" i="2"/>
  <c r="D255" i="2"/>
  <c r="E254" i="2"/>
  <c r="D254" i="2"/>
  <c r="E253" i="2"/>
  <c r="D253" i="2"/>
  <c r="E252" i="2"/>
  <c r="D252" i="2"/>
  <c r="E251" i="2"/>
  <c r="D251" i="2"/>
  <c r="E250" i="2"/>
  <c r="D250" i="2"/>
  <c r="E249" i="2"/>
  <c r="D249" i="2"/>
  <c r="E248" i="2"/>
  <c r="D248" i="2"/>
  <c r="E247" i="2"/>
  <c r="D247" i="2"/>
  <c r="E246" i="2"/>
  <c r="D246" i="2"/>
  <c r="E245" i="2"/>
  <c r="D245" i="2"/>
  <c r="E244" i="2"/>
  <c r="D244" i="2"/>
  <c r="E243" i="2"/>
  <c r="D243" i="2"/>
  <c r="E242" i="2"/>
  <c r="D242" i="2"/>
  <c r="E241" i="2"/>
  <c r="D241" i="2"/>
  <c r="E240" i="2"/>
  <c r="D240" i="2"/>
  <c r="E239" i="2"/>
  <c r="D239" i="2"/>
  <c r="E238" i="2"/>
  <c r="D238" i="2"/>
  <c r="E237" i="2"/>
  <c r="D237" i="2"/>
  <c r="E236" i="2"/>
  <c r="D236" i="2"/>
  <c r="E235" i="2"/>
  <c r="D235" i="2"/>
  <c r="E234" i="2"/>
  <c r="D234" i="2"/>
  <c r="E233" i="2"/>
  <c r="D233" i="2"/>
  <c r="E232" i="2"/>
  <c r="D232" i="2"/>
  <c r="E231" i="2"/>
  <c r="D231" i="2"/>
  <c r="E230" i="2"/>
  <c r="D230" i="2"/>
  <c r="E229" i="2"/>
  <c r="D229" i="2"/>
  <c r="E228" i="2"/>
  <c r="D228" i="2"/>
  <c r="E227" i="2"/>
  <c r="D227" i="2"/>
  <c r="E226" i="2"/>
  <c r="D226" i="2"/>
  <c r="E225" i="2"/>
  <c r="D225" i="2"/>
  <c r="E224" i="2"/>
  <c r="D224" i="2"/>
  <c r="E223" i="2"/>
  <c r="D223" i="2"/>
  <c r="E222" i="2"/>
  <c r="D222" i="2"/>
  <c r="E221" i="2"/>
  <c r="D221" i="2"/>
  <c r="E220" i="2"/>
  <c r="D220" i="2"/>
  <c r="E219" i="2"/>
  <c r="D219" i="2"/>
  <c r="E218" i="2"/>
  <c r="D218" i="2"/>
  <c r="E217" i="2"/>
  <c r="D217" i="2"/>
  <c r="E216" i="2"/>
  <c r="D216" i="2"/>
  <c r="E215" i="2"/>
  <c r="D215" i="2"/>
  <c r="E214" i="2"/>
  <c r="D214" i="2"/>
  <c r="E213" i="2"/>
  <c r="D213" i="2"/>
  <c r="E212" i="2"/>
  <c r="D212" i="2"/>
  <c r="E211" i="2"/>
  <c r="D211" i="2"/>
  <c r="E210" i="2"/>
  <c r="D210" i="2"/>
  <c r="E209" i="2"/>
  <c r="D209" i="2"/>
  <c r="E208" i="2"/>
  <c r="D208" i="2"/>
  <c r="E207" i="2"/>
  <c r="D207" i="2"/>
  <c r="E206" i="2"/>
  <c r="D206" i="2"/>
  <c r="E205" i="2"/>
  <c r="D205" i="2"/>
  <c r="E204" i="2"/>
  <c r="D204" i="2"/>
  <c r="E203" i="2"/>
  <c r="D203" i="2"/>
  <c r="E202" i="2"/>
  <c r="D202" i="2"/>
  <c r="E201" i="2"/>
  <c r="D201" i="2"/>
  <c r="E200" i="2"/>
  <c r="D200" i="2"/>
  <c r="E199" i="2"/>
  <c r="D199" i="2"/>
  <c r="E198" i="2"/>
  <c r="D198" i="2"/>
  <c r="E197" i="2"/>
  <c r="D197" i="2"/>
  <c r="E196" i="2"/>
  <c r="D196" i="2"/>
  <c r="E195" i="2"/>
  <c r="D195" i="2"/>
  <c r="E194" i="2"/>
  <c r="D194" i="2"/>
  <c r="E193" i="2"/>
  <c r="D193" i="2"/>
  <c r="E192" i="2"/>
  <c r="D192" i="2"/>
  <c r="E191" i="2"/>
  <c r="D191" i="2"/>
  <c r="E190" i="2"/>
  <c r="D190" i="2"/>
  <c r="E189" i="2"/>
  <c r="D189" i="2"/>
  <c r="E188" i="2"/>
  <c r="D188" i="2"/>
  <c r="E187" i="2"/>
  <c r="D187" i="2"/>
  <c r="E186" i="2"/>
  <c r="D186" i="2"/>
  <c r="E185" i="2"/>
  <c r="D185" i="2"/>
  <c r="E184" i="2"/>
  <c r="D184" i="2"/>
  <c r="E183" i="2"/>
  <c r="D183" i="2"/>
  <c r="E182" i="2"/>
  <c r="D182" i="2"/>
  <c r="E181" i="2"/>
  <c r="D181" i="2"/>
  <c r="E180" i="2"/>
  <c r="D180" i="2"/>
  <c r="E179" i="2"/>
  <c r="D179" i="2"/>
  <c r="E178" i="2"/>
  <c r="D178" i="2"/>
  <c r="E177" i="2"/>
  <c r="D177" i="2"/>
  <c r="E176" i="2"/>
  <c r="D176" i="2"/>
  <c r="E175" i="2"/>
  <c r="D175" i="2"/>
  <c r="E174" i="2"/>
  <c r="D174" i="2"/>
  <c r="E173" i="2"/>
  <c r="D173" i="2"/>
  <c r="E172" i="2"/>
  <c r="D172" i="2"/>
  <c r="E171" i="2"/>
  <c r="D171" i="2"/>
  <c r="E170" i="2"/>
  <c r="D170" i="2"/>
  <c r="E169" i="2"/>
  <c r="D169" i="2"/>
  <c r="E168" i="2"/>
  <c r="D168" i="2"/>
  <c r="E167" i="2"/>
  <c r="D167" i="2"/>
  <c r="E166" i="2"/>
  <c r="D166" i="2"/>
  <c r="E165" i="2"/>
  <c r="D165" i="2"/>
  <c r="E164" i="2"/>
  <c r="D164" i="2"/>
  <c r="E163" i="2"/>
  <c r="D163" i="2"/>
  <c r="E162" i="2"/>
  <c r="D162" i="2"/>
  <c r="E161" i="2"/>
  <c r="D161" i="2"/>
  <c r="E160" i="2"/>
  <c r="D160" i="2"/>
  <c r="E159" i="2"/>
  <c r="D159" i="2"/>
  <c r="E158" i="2"/>
  <c r="D158" i="2"/>
  <c r="E157" i="2"/>
  <c r="D157" i="2"/>
  <c r="E156" i="2"/>
  <c r="D156" i="2"/>
  <c r="E155" i="2"/>
  <c r="D155" i="2"/>
  <c r="E154" i="2"/>
  <c r="D154" i="2"/>
  <c r="E153" i="2"/>
  <c r="D153" i="2"/>
  <c r="E152" i="2"/>
  <c r="D152" i="2"/>
  <c r="E151" i="2"/>
  <c r="D151" i="2"/>
  <c r="E150" i="2"/>
  <c r="D150" i="2"/>
  <c r="E149" i="2"/>
  <c r="D149" i="2"/>
  <c r="E148" i="2"/>
  <c r="D148" i="2"/>
  <c r="E147" i="2"/>
  <c r="D147" i="2"/>
  <c r="E146" i="2"/>
  <c r="D146" i="2"/>
  <c r="E145" i="2"/>
  <c r="D145" i="2"/>
  <c r="E144" i="2"/>
  <c r="D144" i="2"/>
  <c r="E143" i="2"/>
  <c r="D143" i="2"/>
  <c r="E142" i="2"/>
  <c r="D142" i="2"/>
  <c r="E141" i="2"/>
  <c r="D141" i="2"/>
  <c r="E140" i="2"/>
  <c r="D140" i="2"/>
  <c r="E139" i="2"/>
  <c r="D139" i="2"/>
  <c r="E138" i="2"/>
  <c r="D138" i="2"/>
  <c r="E137" i="2"/>
  <c r="D137" i="2"/>
  <c r="E136" i="2"/>
  <c r="D136" i="2"/>
  <c r="E135" i="2"/>
  <c r="D135" i="2"/>
  <c r="E134" i="2"/>
  <c r="D134" i="2"/>
  <c r="E133" i="2"/>
  <c r="D133" i="2"/>
  <c r="E132" i="2"/>
  <c r="D132" i="2"/>
  <c r="E131" i="2"/>
  <c r="D131" i="2"/>
  <c r="E130" i="2"/>
  <c r="D130" i="2"/>
  <c r="E129" i="2"/>
  <c r="D129" i="2"/>
  <c r="E128" i="2"/>
  <c r="D128" i="2"/>
  <c r="E127" i="2"/>
  <c r="D127" i="2"/>
  <c r="E126" i="2"/>
  <c r="D126" i="2"/>
  <c r="E125" i="2"/>
  <c r="D125" i="2"/>
  <c r="E124" i="2"/>
  <c r="D124" i="2"/>
  <c r="E123" i="2"/>
  <c r="D123" i="2"/>
  <c r="E122" i="2"/>
  <c r="D122" i="2"/>
  <c r="E121" i="2"/>
  <c r="D121" i="2"/>
  <c r="E120" i="2"/>
  <c r="D120" i="2"/>
  <c r="E119" i="2"/>
  <c r="D119" i="2"/>
  <c r="E118" i="2"/>
  <c r="D118" i="2"/>
  <c r="E117" i="2"/>
  <c r="D117" i="2"/>
  <c r="E116" i="2"/>
  <c r="D116" i="2"/>
  <c r="E115" i="2"/>
  <c r="D115" i="2"/>
  <c r="E114" i="2"/>
  <c r="D114" i="2"/>
  <c r="E113" i="2"/>
  <c r="D113" i="2"/>
  <c r="E112" i="2"/>
  <c r="D112" i="2"/>
  <c r="E111" i="2"/>
  <c r="D111" i="2"/>
  <c r="E110" i="2"/>
  <c r="D110" i="2"/>
  <c r="E109" i="2"/>
  <c r="D109" i="2"/>
  <c r="E108" i="2"/>
  <c r="D108" i="2"/>
  <c r="E107" i="2"/>
  <c r="D107" i="2"/>
  <c r="E106" i="2"/>
  <c r="D106" i="2"/>
  <c r="E105" i="2"/>
  <c r="D105" i="2"/>
  <c r="E104" i="2"/>
  <c r="D104" i="2"/>
  <c r="E103" i="2"/>
  <c r="D103" i="2"/>
  <c r="E102" i="2"/>
  <c r="D102" i="2"/>
  <c r="E101" i="2"/>
  <c r="D101" i="2"/>
  <c r="E100" i="2"/>
  <c r="D100" i="2"/>
  <c r="E99" i="2"/>
  <c r="D99" i="2"/>
  <c r="E98" i="2"/>
  <c r="D98" i="2"/>
  <c r="E97" i="2"/>
  <c r="D97" i="2"/>
  <c r="E96" i="2"/>
  <c r="D96" i="2"/>
  <c r="E95" i="2"/>
  <c r="D95" i="2"/>
  <c r="E94" i="2"/>
  <c r="D94" i="2"/>
  <c r="E93" i="2"/>
  <c r="D93" i="2"/>
  <c r="E92" i="2"/>
  <c r="D92" i="2"/>
  <c r="E91" i="2"/>
  <c r="D91" i="2"/>
  <c r="E90" i="2"/>
  <c r="D90" i="2"/>
  <c r="E89" i="2"/>
  <c r="D89" i="2"/>
  <c r="E88" i="2"/>
  <c r="D88" i="2"/>
  <c r="E87" i="2"/>
  <c r="D87" i="2"/>
  <c r="E86" i="2"/>
  <c r="D86" i="2"/>
  <c r="E85" i="2"/>
  <c r="D85" i="2"/>
  <c r="E84" i="2"/>
  <c r="D84" i="2"/>
  <c r="E83" i="2"/>
  <c r="D83" i="2"/>
  <c r="E82" i="2"/>
  <c r="D82" i="2"/>
  <c r="E81" i="2"/>
  <c r="D81" i="2"/>
  <c r="E80" i="2"/>
  <c r="D80" i="2"/>
  <c r="E79" i="2"/>
  <c r="D79" i="2"/>
  <c r="E78" i="2"/>
  <c r="D78" i="2"/>
  <c r="E77" i="2"/>
  <c r="D77" i="2"/>
  <c r="E76" i="2"/>
  <c r="D76" i="2"/>
  <c r="E75" i="2"/>
  <c r="D75" i="2"/>
  <c r="E74" i="2"/>
  <c r="D74" i="2"/>
  <c r="E73" i="2"/>
  <c r="D73" i="2"/>
  <c r="E72" i="2"/>
  <c r="D72" i="2"/>
  <c r="E71" i="2"/>
  <c r="D71" i="2"/>
  <c r="E70" i="2"/>
  <c r="D70" i="2"/>
  <c r="E69" i="2"/>
  <c r="D69" i="2"/>
  <c r="E68" i="2"/>
  <c r="D68" i="2"/>
  <c r="E67" i="2"/>
  <c r="D67" i="2"/>
  <c r="E66" i="2"/>
  <c r="D66" i="2"/>
  <c r="E65" i="2"/>
  <c r="D65" i="2"/>
  <c r="E64" i="2"/>
  <c r="D64" i="2"/>
  <c r="E63" i="2"/>
  <c r="D63" i="2"/>
  <c r="E62" i="2"/>
  <c r="D62" i="2"/>
  <c r="E61" i="2"/>
  <c r="D61" i="2"/>
  <c r="E60" i="2"/>
  <c r="D60" i="2"/>
  <c r="E59" i="2"/>
  <c r="D59" i="2"/>
  <c r="E58" i="2"/>
  <c r="D58" i="2"/>
  <c r="E57" i="2"/>
  <c r="D57" i="2"/>
  <c r="E56" i="2"/>
  <c r="D56" i="2"/>
  <c r="E55" i="2"/>
  <c r="D55" i="2"/>
  <c r="E54" i="2"/>
  <c r="D54" i="2"/>
  <c r="E53" i="2"/>
  <c r="D53" i="2"/>
  <c r="E52" i="2"/>
  <c r="D52" i="2"/>
  <c r="E51" i="2"/>
  <c r="D51" i="2"/>
  <c r="E50" i="2"/>
  <c r="D50" i="2"/>
  <c r="E49" i="2"/>
  <c r="D49" i="2"/>
  <c r="E48" i="2"/>
  <c r="D48" i="2"/>
  <c r="E47" i="2"/>
  <c r="D47" i="2"/>
  <c r="E46" i="2"/>
  <c r="D46" i="2"/>
  <c r="E45" i="2"/>
  <c r="D45" i="2"/>
  <c r="E44" i="2"/>
  <c r="D44" i="2"/>
  <c r="E43" i="2"/>
  <c r="D43" i="2"/>
  <c r="E42" i="2"/>
  <c r="D42" i="2"/>
  <c r="E41" i="2"/>
  <c r="D41" i="2"/>
  <c r="E40" i="2"/>
  <c r="D40" i="2"/>
  <c r="E39" i="2"/>
  <c r="D39" i="2"/>
  <c r="E38" i="2"/>
  <c r="D38" i="2"/>
  <c r="E37" i="2"/>
  <c r="D37" i="2"/>
  <c r="E36" i="2"/>
  <c r="D36" i="2"/>
  <c r="E35" i="2"/>
  <c r="D35" i="2"/>
  <c r="E34" i="2"/>
  <c r="D34" i="2"/>
  <c r="E33" i="2"/>
  <c r="D33" i="2"/>
  <c r="E32" i="2"/>
  <c r="D32" i="2"/>
  <c r="E31" i="2"/>
  <c r="D31" i="2"/>
  <c r="E30" i="2"/>
  <c r="D30" i="2"/>
  <c r="E29" i="2"/>
  <c r="D29" i="2"/>
  <c r="E28" i="2"/>
  <c r="D28" i="2"/>
  <c r="E27" i="2"/>
  <c r="D27" i="2"/>
  <c r="E26" i="2"/>
  <c r="D26" i="2"/>
  <c r="E25" i="2"/>
  <c r="D25" i="2"/>
  <c r="E24" i="2"/>
  <c r="D24" i="2"/>
  <c r="E23" i="2"/>
  <c r="D23" i="2"/>
  <c r="E22" i="2"/>
  <c r="D22" i="2"/>
  <c r="E21" i="2"/>
  <c r="D21" i="2"/>
  <c r="E20" i="2"/>
  <c r="D20" i="2"/>
  <c r="E19" i="2"/>
  <c r="D19" i="2"/>
  <c r="E18" i="2"/>
  <c r="D18" i="2"/>
  <c r="E17" i="2"/>
  <c r="D17" i="2"/>
  <c r="E16" i="2"/>
  <c r="D16" i="2"/>
  <c r="E15" i="2"/>
  <c r="D15" i="2"/>
  <c r="E14" i="2"/>
  <c r="D14" i="2"/>
  <c r="E13" i="2"/>
  <c r="D13" i="2"/>
  <c r="E12" i="2"/>
  <c r="D12" i="2"/>
  <c r="E11" i="2"/>
  <c r="D11" i="2"/>
  <c r="E10" i="2"/>
  <c r="D10" i="2"/>
  <c r="E9" i="2"/>
  <c r="D9" i="2"/>
  <c r="E8" i="2"/>
  <c r="D8" i="2"/>
  <c r="E9" i="1"/>
  <c r="E12" i="1"/>
  <c r="E13" i="1"/>
  <c r="E18" i="1"/>
  <c r="E19" i="1"/>
  <c r="E20" i="1"/>
  <c r="E21" i="1"/>
  <c r="E22" i="1"/>
  <c r="E23" i="1"/>
  <c r="E24" i="1"/>
  <c r="E25" i="1"/>
  <c r="E26" i="1"/>
  <c r="E28" i="1"/>
  <c r="E29" i="1"/>
  <c r="E31" i="1"/>
  <c r="E32" i="1"/>
  <c r="E33" i="1"/>
  <c r="E34" i="1"/>
  <c r="E35" i="1"/>
  <c r="E36" i="1"/>
  <c r="E38" i="1"/>
  <c r="E39" i="1"/>
  <c r="E40" i="1"/>
  <c r="E41" i="1"/>
  <c r="E43" i="1"/>
  <c r="E44" i="1"/>
  <c r="E45" i="1"/>
  <c r="E48" i="1"/>
  <c r="E49" i="1"/>
  <c r="E50" i="1"/>
  <c r="E51" i="1"/>
  <c r="E53" i="1"/>
  <c r="E54" i="1"/>
  <c r="E55" i="1"/>
  <c r="E56" i="1"/>
  <c r="E57" i="1"/>
  <c r="E58" i="1"/>
  <c r="E59" i="1"/>
  <c r="E60" i="1"/>
  <c r="E61" i="1"/>
  <c r="E62" i="1"/>
  <c r="E65" i="1"/>
  <c r="E66" i="1"/>
  <c r="E67" i="1"/>
  <c r="E68" i="1"/>
  <c r="E70" i="1"/>
  <c r="E72" i="1"/>
  <c r="E73" i="1"/>
  <c r="E74" i="1"/>
  <c r="E75" i="1"/>
  <c r="E77" i="1"/>
  <c r="E78" i="1"/>
  <c r="E81" i="1"/>
  <c r="E82" i="1"/>
  <c r="E84" i="1"/>
  <c r="E85" i="1"/>
  <c r="E87" i="1"/>
  <c r="E88" i="1"/>
  <c r="E89" i="1"/>
  <c r="E90" i="1"/>
  <c r="E91" i="1"/>
  <c r="E92" i="1"/>
  <c r="E93" i="1"/>
  <c r="E95" i="1"/>
  <c r="E97" i="1"/>
  <c r="E100" i="1"/>
  <c r="E101" i="1"/>
  <c r="E104" i="1"/>
  <c r="E105" i="1"/>
  <c r="E106" i="1"/>
  <c r="E107" i="1"/>
  <c r="E110" i="1"/>
  <c r="E111" i="1"/>
  <c r="E113" i="1"/>
  <c r="E114" i="1"/>
  <c r="E115" i="1"/>
  <c r="E116" i="1"/>
  <c r="E117" i="1"/>
  <c r="E118" i="1"/>
  <c r="E119" i="1"/>
  <c r="E120" i="1"/>
  <c r="E122" i="1"/>
  <c r="E123" i="1"/>
  <c r="E124" i="1"/>
  <c r="E125" i="1"/>
  <c r="E126" i="1"/>
  <c r="E127" i="1"/>
  <c r="E130" i="1"/>
  <c r="E131" i="1"/>
  <c r="E132" i="1"/>
  <c r="E134" i="1"/>
  <c r="E135" i="1"/>
  <c r="E137" i="1"/>
  <c r="E138" i="1"/>
  <c r="E139" i="1"/>
  <c r="E142" i="1"/>
  <c r="E144" i="1"/>
  <c r="E145" i="1"/>
  <c r="E146" i="1"/>
  <c r="E148" i="1"/>
  <c r="E150" i="1"/>
  <c r="E151" i="1"/>
  <c r="E152" i="1"/>
  <c r="E153" i="1"/>
  <c r="E154" i="1"/>
  <c r="E156" i="1"/>
  <c r="E157" i="1"/>
  <c r="E158" i="1"/>
  <c r="E163" i="1"/>
  <c r="E164" i="1"/>
  <c r="E165" i="1"/>
  <c r="E167" i="1"/>
  <c r="E169" i="1"/>
  <c r="E171" i="1"/>
  <c r="E173" i="1"/>
  <c r="E174" i="1"/>
  <c r="E175" i="1"/>
  <c r="E176" i="1"/>
  <c r="E177" i="1"/>
  <c r="E178" i="1"/>
  <c r="E179" i="1"/>
  <c r="E180" i="1"/>
  <c r="E181" i="1"/>
  <c r="E182" i="1"/>
  <c r="E185" i="1"/>
  <c r="E186" i="1"/>
  <c r="E187" i="1"/>
  <c r="E188" i="1"/>
  <c r="E190" i="1"/>
  <c r="E191" i="1"/>
  <c r="E192" i="1"/>
  <c r="E194" i="1"/>
  <c r="E196" i="1"/>
  <c r="E199" i="1"/>
  <c r="E201" i="1"/>
  <c r="E203" i="1"/>
  <c r="E204" i="1"/>
  <c r="E206" i="1"/>
  <c r="E207" i="1"/>
  <c r="E208" i="1"/>
  <c r="E209" i="1"/>
  <c r="E211" i="1"/>
  <c r="E212" i="1"/>
  <c r="E215" i="1"/>
  <c r="E216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2" i="1"/>
  <c r="E233" i="1"/>
  <c r="E234" i="1"/>
  <c r="E235" i="1"/>
  <c r="E238" i="1"/>
  <c r="E239" i="1"/>
  <c r="E241" i="1"/>
  <c r="E242" i="1"/>
  <c r="E243" i="1"/>
  <c r="E244" i="1"/>
  <c r="E245" i="1"/>
  <c r="E247" i="1"/>
  <c r="E248" i="1"/>
  <c r="E250" i="1"/>
  <c r="E251" i="1"/>
  <c r="E254" i="1"/>
  <c r="E255" i="1"/>
  <c r="E256" i="1"/>
  <c r="E257" i="1"/>
  <c r="E259" i="1"/>
  <c r="E261" i="1"/>
  <c r="E262" i="1"/>
  <c r="E263" i="1"/>
  <c r="E264" i="1"/>
  <c r="E266" i="1"/>
  <c r="E268" i="1"/>
  <c r="E271" i="1"/>
  <c r="E272" i="1"/>
  <c r="E275" i="1"/>
  <c r="E278" i="1"/>
  <c r="E279" i="1"/>
  <c r="E280" i="1"/>
  <c r="E281" i="1"/>
  <c r="E285" i="1"/>
  <c r="E286" i="1"/>
  <c r="E287" i="1"/>
  <c r="E288" i="1"/>
  <c r="E289" i="1"/>
  <c r="E290" i="1"/>
  <c r="E292" i="1"/>
  <c r="E293" i="1"/>
  <c r="E294" i="1"/>
  <c r="E296" i="1"/>
  <c r="E297" i="1"/>
  <c r="E298" i="1"/>
  <c r="E299" i="1"/>
  <c r="E300" i="1"/>
  <c r="E301" i="1"/>
  <c r="E302" i="1"/>
  <c r="E303" i="1"/>
  <c r="E304" i="1"/>
  <c r="E307" i="1"/>
  <c r="E308" i="1"/>
  <c r="E309" i="1"/>
  <c r="E311" i="1"/>
  <c r="E312" i="1"/>
  <c r="E313" i="1"/>
  <c r="E314" i="1"/>
  <c r="E315" i="1"/>
  <c r="E316" i="1"/>
  <c r="E317" i="1"/>
  <c r="E318" i="1"/>
  <c r="E319" i="1"/>
  <c r="E321" i="1"/>
  <c r="E322" i="1"/>
  <c r="E323" i="1"/>
  <c r="E324" i="1"/>
  <c r="E325" i="1"/>
  <c r="E327" i="1"/>
  <c r="E328" i="1"/>
  <c r="E329" i="1"/>
  <c r="E330" i="1"/>
  <c r="E331" i="1"/>
  <c r="E334" i="1"/>
  <c r="E335" i="1"/>
  <c r="E337" i="1"/>
  <c r="E338" i="1"/>
  <c r="E341" i="1"/>
  <c r="E342" i="1"/>
  <c r="E343" i="1"/>
  <c r="E344" i="1"/>
  <c r="E345" i="1"/>
  <c r="E346" i="1"/>
  <c r="E350" i="1"/>
  <c r="E351" i="1"/>
  <c r="E354" i="1"/>
  <c r="E355" i="1"/>
  <c r="E356" i="1"/>
  <c r="E357" i="1"/>
  <c r="E360" i="1"/>
  <c r="E361" i="1"/>
  <c r="E362" i="1"/>
  <c r="E363" i="1"/>
  <c r="E364" i="1"/>
  <c r="E365" i="1"/>
  <c r="E366" i="1"/>
  <c r="E368" i="1"/>
  <c r="E369" i="1"/>
  <c r="E370" i="1"/>
  <c r="E372" i="1"/>
  <c r="E373" i="1"/>
  <c r="E374" i="1"/>
  <c r="E375" i="1"/>
  <c r="E376" i="1"/>
  <c r="E377" i="1"/>
  <c r="E378" i="1"/>
  <c r="E379" i="1"/>
  <c r="E380" i="1"/>
  <c r="E381" i="1"/>
  <c r="E383" i="1"/>
  <c r="E384" i="1"/>
  <c r="E389" i="1"/>
  <c r="E391" i="1"/>
  <c r="E392" i="1"/>
  <c r="E393" i="1"/>
  <c r="E394" i="1"/>
  <c r="E396" i="1"/>
  <c r="E397" i="1"/>
  <c r="E398" i="1"/>
  <c r="E400" i="1"/>
  <c r="E401" i="1"/>
  <c r="E402" i="1"/>
  <c r="E403" i="1"/>
  <c r="E406" i="1"/>
  <c r="E408" i="1"/>
  <c r="E410" i="1"/>
  <c r="E412" i="1"/>
  <c r="E413" i="1"/>
  <c r="E415" i="1"/>
  <c r="E416" i="1"/>
  <c r="E417" i="1"/>
  <c r="E418" i="1"/>
  <c r="E422" i="1"/>
  <c r="E424" i="1"/>
  <c r="E425" i="1"/>
  <c r="E427" i="1"/>
  <c r="E428" i="1"/>
  <c r="E429" i="1"/>
  <c r="E430" i="1"/>
  <c r="E431" i="1"/>
  <c r="E432" i="1"/>
  <c r="E433" i="1"/>
  <c r="E434" i="1"/>
  <c r="E435" i="1"/>
  <c r="E436" i="1"/>
  <c r="E437" i="1"/>
  <c r="E439" i="1"/>
  <c r="E440" i="1"/>
  <c r="E441" i="1"/>
  <c r="E442" i="1"/>
  <c r="E443" i="1"/>
  <c r="E444" i="1"/>
  <c r="E446" i="1"/>
  <c r="E448" i="1"/>
  <c r="E449" i="1"/>
  <c r="E450" i="1"/>
  <c r="E453" i="1"/>
  <c r="E454" i="1"/>
  <c r="E455" i="1"/>
  <c r="E456" i="1"/>
  <c r="E457" i="1"/>
  <c r="E459" i="1"/>
  <c r="E461" i="1"/>
  <c r="E463" i="1"/>
  <c r="E464" i="1"/>
  <c r="E465" i="1"/>
  <c r="E466" i="1"/>
  <c r="E468" i="1"/>
  <c r="E471" i="1"/>
  <c r="E472" i="1"/>
  <c r="E473" i="1"/>
  <c r="E474" i="1"/>
  <c r="E475" i="1"/>
  <c r="E476" i="1"/>
  <c r="E477" i="1"/>
  <c r="E478" i="1"/>
  <c r="E479" i="1"/>
  <c r="E480" i="1"/>
  <c r="E483" i="1"/>
  <c r="E484" i="1"/>
  <c r="E485" i="1"/>
  <c r="E488" i="1"/>
  <c r="E490" i="1"/>
  <c r="E491" i="1"/>
  <c r="E492" i="1"/>
  <c r="E494" i="1"/>
  <c r="E495" i="1"/>
  <c r="E497" i="1"/>
  <c r="E498" i="1"/>
  <c r="E499" i="1"/>
  <c r="E501" i="1"/>
  <c r="E502" i="1"/>
  <c r="E504" i="1"/>
  <c r="E507" i="1"/>
  <c r="E508" i="1"/>
  <c r="E509" i="1"/>
  <c r="E510" i="1"/>
  <c r="E511" i="1"/>
  <c r="E512" i="1"/>
  <c r="E514" i="1"/>
  <c r="E515" i="1"/>
  <c r="E516" i="1"/>
  <c r="E518" i="1"/>
  <c r="E519" i="1"/>
  <c r="E520" i="1"/>
  <c r="E521" i="1"/>
  <c r="E523" i="1"/>
  <c r="E524" i="1"/>
  <c r="E526" i="1"/>
  <c r="E527" i="1"/>
  <c r="E528" i="1"/>
  <c r="E530" i="1"/>
  <c r="E531" i="1"/>
  <c r="E533" i="1"/>
  <c r="E534" i="1"/>
  <c r="E535" i="1"/>
  <c r="E536" i="1"/>
  <c r="E537" i="1"/>
  <c r="E538" i="1"/>
  <c r="E539" i="1"/>
  <c r="E541" i="1"/>
  <c r="E542" i="1"/>
  <c r="E543" i="1"/>
  <c r="E544" i="1"/>
  <c r="E546" i="1"/>
  <c r="E547" i="1"/>
  <c r="E549" i="1"/>
  <c r="E550" i="1"/>
  <c r="E551" i="1"/>
  <c r="E552" i="1"/>
  <c r="E554" i="1"/>
  <c r="E555" i="1"/>
  <c r="E556" i="1"/>
  <c r="E558" i="1"/>
  <c r="E559" i="1"/>
  <c r="E561" i="1"/>
  <c r="E562" i="1"/>
  <c r="E565" i="1"/>
  <c r="E568" i="1"/>
  <c r="E569" i="1"/>
  <c r="E570" i="1"/>
  <c r="E571" i="1"/>
  <c r="E572" i="1"/>
  <c r="E574" i="1"/>
  <c r="E576" i="1"/>
  <c r="E577" i="1"/>
  <c r="E578" i="1"/>
  <c r="E580" i="1"/>
  <c r="E581" i="1"/>
  <c r="E582" i="1"/>
  <c r="E583" i="1"/>
  <c r="E584" i="1"/>
  <c r="E585" i="1"/>
  <c r="E586" i="1"/>
  <c r="E587" i="1"/>
  <c r="E589" i="1"/>
  <c r="E590" i="1"/>
  <c r="E591" i="1"/>
  <c r="E592" i="1"/>
  <c r="E593" i="1"/>
  <c r="E594" i="1"/>
  <c r="E595" i="1"/>
  <c r="E599" i="1"/>
  <c r="E600" i="1"/>
  <c r="E601" i="1"/>
  <c r="E603" i="1"/>
  <c r="E607" i="1"/>
  <c r="E608" i="1"/>
  <c r="E609" i="1"/>
  <c r="E611" i="1"/>
  <c r="E612" i="1"/>
  <c r="E614" i="1"/>
  <c r="E615" i="1"/>
  <c r="E616" i="1"/>
  <c r="E617" i="1"/>
  <c r="E620" i="1"/>
  <c r="E621" i="1"/>
  <c r="E622" i="1"/>
  <c r="E624" i="1"/>
  <c r="E625" i="1"/>
  <c r="E626" i="1"/>
  <c r="E627" i="1"/>
  <c r="E629" i="1"/>
  <c r="E630" i="1"/>
  <c r="E631" i="1"/>
  <c r="E632" i="1"/>
  <c r="E635" i="1"/>
  <c r="E636" i="1"/>
  <c r="E637" i="1"/>
  <c r="E639" i="1"/>
  <c r="E642" i="1"/>
  <c r="E643" i="1"/>
  <c r="E646" i="1"/>
  <c r="E648" i="1"/>
  <c r="E650" i="1"/>
  <c r="E651" i="1"/>
  <c r="E652" i="1"/>
  <c r="E653" i="1"/>
  <c r="E655" i="1"/>
  <c r="E656" i="1"/>
  <c r="E657" i="1"/>
  <c r="E658" i="1"/>
  <c r="E659" i="1"/>
  <c r="E660" i="1"/>
  <c r="E661" i="1"/>
  <c r="E662" i="1"/>
  <c r="E664" i="1"/>
  <c r="E665" i="1"/>
  <c r="E667" i="1"/>
  <c r="E668" i="1"/>
  <c r="E669" i="1"/>
  <c r="E670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9" i="1"/>
  <c r="E690" i="1"/>
  <c r="E691" i="1"/>
  <c r="E692" i="1"/>
  <c r="E693" i="1"/>
  <c r="E694" i="1"/>
  <c r="E695" i="1"/>
  <c r="E696" i="1"/>
  <c r="E698" i="1"/>
  <c r="E699" i="1"/>
  <c r="E700" i="1"/>
  <c r="E701" i="1"/>
  <c r="E702" i="1"/>
  <c r="E703" i="1"/>
  <c r="E705" i="1"/>
  <c r="E706" i="1"/>
  <c r="E708" i="1"/>
  <c r="E710" i="1"/>
  <c r="E711" i="1"/>
  <c r="E712" i="1"/>
  <c r="E713" i="1"/>
  <c r="E714" i="1"/>
  <c r="E715" i="1"/>
  <c r="E717" i="1"/>
  <c r="E718" i="1"/>
  <c r="E719" i="1"/>
  <c r="E720" i="1"/>
  <c r="E721" i="1"/>
  <c r="E723" i="1"/>
  <c r="E724" i="1"/>
  <c r="E725" i="1"/>
  <c r="E726" i="1"/>
  <c r="E727" i="1"/>
  <c r="E728" i="1"/>
  <c r="E731" i="1"/>
  <c r="E732" i="1"/>
  <c r="E736" i="1"/>
  <c r="E737" i="1"/>
  <c r="E738" i="1"/>
  <c r="E739" i="1"/>
  <c r="E740" i="1"/>
  <c r="E741" i="1"/>
  <c r="E742" i="1"/>
  <c r="E743" i="1"/>
  <c r="E745" i="1"/>
  <c r="E747" i="1"/>
  <c r="E748" i="1"/>
  <c r="E749" i="1"/>
  <c r="E750" i="1"/>
  <c r="E753" i="1"/>
  <c r="E754" i="1"/>
  <c r="E755" i="1"/>
  <c r="E757" i="1"/>
  <c r="E759" i="1"/>
  <c r="E761" i="1"/>
  <c r="E762" i="1"/>
  <c r="E764" i="1"/>
  <c r="D9" i="1"/>
  <c r="D12" i="1"/>
  <c r="D13" i="1"/>
  <c r="D18" i="1"/>
  <c r="D19" i="1"/>
  <c r="D20" i="1"/>
  <c r="D21" i="1"/>
  <c r="D22" i="1"/>
  <c r="D23" i="1"/>
  <c r="D24" i="1"/>
  <c r="D25" i="1"/>
  <c r="D26" i="1"/>
  <c r="D28" i="1"/>
  <c r="D29" i="1"/>
  <c r="D31" i="1"/>
  <c r="D32" i="1"/>
  <c r="D33" i="1"/>
  <c r="D34" i="1"/>
  <c r="D35" i="1"/>
  <c r="D36" i="1"/>
  <c r="D38" i="1"/>
  <c r="D39" i="1"/>
  <c r="D40" i="1"/>
  <c r="D41" i="1"/>
  <c r="D43" i="1"/>
  <c r="D44" i="1"/>
  <c r="D45" i="1"/>
  <c r="D48" i="1"/>
  <c r="D49" i="1"/>
  <c r="D50" i="1"/>
  <c r="D51" i="1"/>
  <c r="D53" i="1"/>
  <c r="D54" i="1"/>
  <c r="D55" i="1"/>
  <c r="D56" i="1"/>
  <c r="D57" i="1"/>
  <c r="D58" i="1"/>
  <c r="D59" i="1"/>
  <c r="D60" i="1"/>
  <c r="D61" i="1"/>
  <c r="D62" i="1"/>
  <c r="D65" i="1"/>
  <c r="D66" i="1"/>
  <c r="D67" i="1"/>
  <c r="D68" i="1"/>
  <c r="D70" i="1"/>
  <c r="D72" i="1"/>
  <c r="D73" i="1"/>
  <c r="D74" i="1"/>
  <c r="D75" i="1"/>
  <c r="D77" i="1"/>
  <c r="D78" i="1"/>
  <c r="D81" i="1"/>
  <c r="D82" i="1"/>
  <c r="D84" i="1"/>
  <c r="D85" i="1"/>
  <c r="D87" i="1"/>
  <c r="D88" i="1"/>
  <c r="D89" i="1"/>
  <c r="D90" i="1"/>
  <c r="D91" i="1"/>
  <c r="D92" i="1"/>
  <c r="D93" i="1"/>
  <c r="D95" i="1"/>
  <c r="D97" i="1"/>
  <c r="D100" i="1"/>
  <c r="D101" i="1"/>
  <c r="D104" i="1"/>
  <c r="D105" i="1"/>
  <c r="D106" i="1"/>
  <c r="D107" i="1"/>
  <c r="D110" i="1"/>
  <c r="D111" i="1"/>
  <c r="D113" i="1"/>
  <c r="D114" i="1"/>
  <c r="D115" i="1"/>
  <c r="D116" i="1"/>
  <c r="D117" i="1"/>
  <c r="D118" i="1"/>
  <c r="D119" i="1"/>
  <c r="D120" i="1"/>
  <c r="D122" i="1"/>
  <c r="D123" i="1"/>
  <c r="D124" i="1"/>
  <c r="D125" i="1"/>
  <c r="D126" i="1"/>
  <c r="D127" i="1"/>
  <c r="D130" i="1"/>
  <c r="D131" i="1"/>
  <c r="D132" i="1"/>
  <c r="D134" i="1"/>
  <c r="D135" i="1"/>
  <c r="D137" i="1"/>
  <c r="D138" i="1"/>
  <c r="D139" i="1"/>
  <c r="D142" i="1"/>
  <c r="D144" i="1"/>
  <c r="D145" i="1"/>
  <c r="D146" i="1"/>
  <c r="D148" i="1"/>
  <c r="D150" i="1"/>
  <c r="D151" i="1"/>
  <c r="D152" i="1"/>
  <c r="D153" i="1"/>
  <c r="D154" i="1"/>
  <c r="D156" i="1"/>
  <c r="D157" i="1"/>
  <c r="D158" i="1"/>
  <c r="D163" i="1"/>
  <c r="D164" i="1"/>
  <c r="D165" i="1"/>
  <c r="D167" i="1"/>
  <c r="D169" i="1"/>
  <c r="D171" i="1"/>
  <c r="D173" i="1"/>
  <c r="D174" i="1"/>
  <c r="D175" i="1"/>
  <c r="D176" i="1"/>
  <c r="D177" i="1"/>
  <c r="D178" i="1"/>
  <c r="D179" i="1"/>
  <c r="D180" i="1"/>
  <c r="D181" i="1"/>
  <c r="D182" i="1"/>
  <c r="D185" i="1"/>
  <c r="D186" i="1"/>
  <c r="D187" i="1"/>
  <c r="D188" i="1"/>
  <c r="D190" i="1"/>
  <c r="D191" i="1"/>
  <c r="D192" i="1"/>
  <c r="D194" i="1"/>
  <c r="D196" i="1"/>
  <c r="D199" i="1"/>
  <c r="D201" i="1"/>
  <c r="D203" i="1"/>
  <c r="D204" i="1"/>
  <c r="D206" i="1"/>
  <c r="D207" i="1"/>
  <c r="D208" i="1"/>
  <c r="D209" i="1"/>
  <c r="D211" i="1"/>
  <c r="D212" i="1"/>
  <c r="D215" i="1"/>
  <c r="D216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2" i="1"/>
  <c r="D233" i="1"/>
  <c r="D234" i="1"/>
  <c r="D235" i="1"/>
  <c r="D238" i="1"/>
  <c r="D239" i="1"/>
  <c r="D241" i="1"/>
  <c r="D242" i="1"/>
  <c r="D243" i="1"/>
  <c r="D244" i="1"/>
  <c r="D245" i="1"/>
  <c r="D247" i="1"/>
  <c r="D248" i="1"/>
  <c r="D250" i="1"/>
  <c r="D251" i="1"/>
  <c r="D254" i="1"/>
  <c r="D255" i="1"/>
  <c r="D256" i="1"/>
  <c r="D257" i="1"/>
  <c r="D259" i="1"/>
  <c r="D261" i="1"/>
  <c r="D262" i="1"/>
  <c r="D263" i="1"/>
  <c r="D264" i="1"/>
  <c r="D266" i="1"/>
  <c r="D268" i="1"/>
  <c r="D271" i="1"/>
  <c r="D272" i="1"/>
  <c r="D275" i="1"/>
  <c r="D278" i="1"/>
  <c r="D279" i="1"/>
  <c r="D280" i="1"/>
  <c r="D281" i="1"/>
  <c r="D285" i="1"/>
  <c r="D286" i="1"/>
  <c r="D287" i="1"/>
  <c r="D288" i="1"/>
  <c r="D289" i="1"/>
  <c r="D290" i="1"/>
  <c r="D292" i="1"/>
  <c r="D293" i="1"/>
  <c r="D294" i="1"/>
  <c r="D296" i="1"/>
  <c r="D297" i="1"/>
  <c r="D298" i="1"/>
  <c r="D299" i="1"/>
  <c r="D300" i="1"/>
  <c r="D301" i="1"/>
  <c r="D302" i="1"/>
  <c r="D303" i="1"/>
  <c r="D304" i="1"/>
  <c r="D307" i="1"/>
  <c r="D308" i="1"/>
  <c r="D309" i="1"/>
  <c r="D311" i="1"/>
  <c r="D312" i="1"/>
  <c r="D313" i="1"/>
  <c r="D314" i="1"/>
  <c r="D315" i="1"/>
  <c r="D316" i="1"/>
  <c r="D317" i="1"/>
  <c r="D318" i="1"/>
  <c r="D319" i="1"/>
  <c r="D321" i="1"/>
  <c r="D322" i="1"/>
  <c r="D323" i="1"/>
  <c r="D324" i="1"/>
  <c r="D325" i="1"/>
  <c r="D327" i="1"/>
  <c r="D328" i="1"/>
  <c r="D329" i="1"/>
  <c r="D330" i="1"/>
  <c r="D331" i="1"/>
  <c r="D334" i="1"/>
  <c r="D335" i="1"/>
  <c r="D337" i="1"/>
  <c r="D338" i="1"/>
  <c r="D341" i="1"/>
  <c r="D342" i="1"/>
  <c r="D343" i="1"/>
  <c r="D344" i="1"/>
  <c r="D345" i="1"/>
  <c r="D346" i="1"/>
  <c r="D350" i="1"/>
  <c r="D351" i="1"/>
  <c r="D354" i="1"/>
  <c r="D355" i="1"/>
  <c r="D356" i="1"/>
  <c r="D357" i="1"/>
  <c r="D360" i="1"/>
  <c r="D361" i="1"/>
  <c r="D362" i="1"/>
  <c r="D363" i="1"/>
  <c r="D364" i="1"/>
  <c r="D365" i="1"/>
  <c r="D366" i="1"/>
  <c r="D368" i="1"/>
  <c r="D369" i="1"/>
  <c r="D370" i="1"/>
  <c r="D372" i="1"/>
  <c r="D373" i="1"/>
  <c r="D374" i="1"/>
  <c r="D375" i="1"/>
  <c r="D376" i="1"/>
  <c r="D377" i="1"/>
  <c r="D378" i="1"/>
  <c r="D379" i="1"/>
  <c r="D380" i="1"/>
  <c r="D381" i="1"/>
  <c r="D383" i="1"/>
  <c r="D384" i="1"/>
  <c r="D389" i="1"/>
  <c r="D391" i="1"/>
  <c r="D392" i="1"/>
  <c r="D393" i="1"/>
  <c r="D394" i="1"/>
  <c r="D396" i="1"/>
  <c r="D397" i="1"/>
  <c r="D398" i="1"/>
  <c r="D400" i="1"/>
  <c r="D401" i="1"/>
  <c r="D402" i="1"/>
  <c r="D403" i="1"/>
  <c r="D406" i="1"/>
  <c r="D408" i="1"/>
  <c r="D410" i="1"/>
  <c r="D412" i="1"/>
  <c r="D413" i="1"/>
  <c r="D415" i="1"/>
  <c r="D416" i="1"/>
  <c r="D417" i="1"/>
  <c r="D418" i="1"/>
  <c r="D422" i="1"/>
  <c r="D424" i="1"/>
  <c r="D425" i="1"/>
  <c r="D427" i="1"/>
  <c r="D428" i="1"/>
  <c r="D429" i="1"/>
  <c r="D430" i="1"/>
  <c r="D431" i="1"/>
  <c r="D432" i="1"/>
  <c r="D433" i="1"/>
  <c r="D434" i="1"/>
  <c r="D435" i="1"/>
  <c r="D436" i="1"/>
  <c r="D437" i="1"/>
  <c r="D439" i="1"/>
  <c r="D440" i="1"/>
  <c r="D441" i="1"/>
  <c r="D442" i="1"/>
  <c r="D443" i="1"/>
  <c r="D444" i="1"/>
  <c r="D446" i="1"/>
  <c r="D448" i="1"/>
  <c r="D449" i="1"/>
  <c r="D450" i="1"/>
  <c r="D453" i="1"/>
  <c r="D454" i="1"/>
  <c r="D455" i="1"/>
  <c r="D456" i="1"/>
  <c r="D457" i="1"/>
  <c r="D459" i="1"/>
  <c r="D461" i="1"/>
  <c r="D463" i="1"/>
  <c r="D464" i="1"/>
  <c r="D465" i="1"/>
  <c r="D466" i="1"/>
  <c r="D468" i="1"/>
  <c r="D471" i="1"/>
  <c r="D472" i="1"/>
  <c r="D473" i="1"/>
  <c r="D474" i="1"/>
  <c r="D475" i="1"/>
  <c r="D476" i="1"/>
  <c r="D477" i="1"/>
  <c r="D478" i="1"/>
  <c r="D479" i="1"/>
  <c r="D480" i="1"/>
  <c r="D483" i="1"/>
  <c r="D484" i="1"/>
  <c r="D485" i="1"/>
  <c r="D488" i="1"/>
  <c r="D490" i="1"/>
  <c r="D491" i="1"/>
  <c r="D492" i="1"/>
  <c r="D494" i="1"/>
  <c r="D495" i="1"/>
  <c r="D497" i="1"/>
  <c r="D498" i="1"/>
  <c r="D499" i="1"/>
  <c r="D501" i="1"/>
  <c r="D502" i="1"/>
  <c r="D504" i="1"/>
  <c r="D507" i="1"/>
  <c r="D508" i="1"/>
  <c r="D509" i="1"/>
  <c r="D510" i="1"/>
  <c r="D511" i="1"/>
  <c r="D512" i="1"/>
  <c r="D514" i="1"/>
  <c r="D515" i="1"/>
  <c r="D516" i="1"/>
  <c r="D518" i="1"/>
  <c r="D519" i="1"/>
  <c r="D520" i="1"/>
  <c r="D521" i="1"/>
  <c r="D523" i="1"/>
  <c r="D524" i="1"/>
  <c r="D526" i="1"/>
  <c r="D527" i="1"/>
  <c r="D528" i="1"/>
  <c r="D530" i="1"/>
  <c r="D531" i="1"/>
  <c r="D533" i="1"/>
  <c r="D534" i="1"/>
  <c r="D535" i="1"/>
  <c r="D536" i="1"/>
  <c r="D537" i="1"/>
  <c r="D538" i="1"/>
  <c r="D539" i="1"/>
  <c r="D541" i="1"/>
  <c r="D542" i="1"/>
  <c r="D543" i="1"/>
  <c r="D544" i="1"/>
  <c r="D546" i="1"/>
  <c r="D547" i="1"/>
  <c r="D549" i="1"/>
  <c r="D550" i="1"/>
  <c r="D551" i="1"/>
  <c r="D552" i="1"/>
  <c r="D554" i="1"/>
  <c r="D555" i="1"/>
  <c r="D556" i="1"/>
  <c r="D558" i="1"/>
  <c r="D559" i="1"/>
  <c r="D561" i="1"/>
  <c r="D562" i="1"/>
  <c r="D565" i="1"/>
  <c r="D568" i="1"/>
  <c r="D569" i="1"/>
  <c r="D570" i="1"/>
  <c r="D571" i="1"/>
  <c r="D572" i="1"/>
  <c r="D574" i="1"/>
  <c r="D576" i="1"/>
  <c r="D577" i="1"/>
  <c r="D578" i="1"/>
  <c r="D580" i="1"/>
  <c r="D581" i="1"/>
  <c r="D582" i="1"/>
  <c r="D583" i="1"/>
  <c r="D584" i="1"/>
  <c r="D585" i="1"/>
  <c r="D586" i="1"/>
  <c r="D587" i="1"/>
  <c r="D589" i="1"/>
  <c r="D590" i="1"/>
  <c r="D591" i="1"/>
  <c r="D592" i="1"/>
  <c r="D593" i="1"/>
  <c r="D594" i="1"/>
  <c r="D595" i="1"/>
  <c r="D599" i="1"/>
  <c r="D600" i="1"/>
  <c r="D601" i="1"/>
  <c r="D603" i="1"/>
  <c r="D607" i="1"/>
  <c r="D608" i="1"/>
  <c r="D609" i="1"/>
  <c r="D611" i="1"/>
  <c r="D612" i="1"/>
  <c r="D614" i="1"/>
  <c r="D615" i="1"/>
  <c r="D616" i="1"/>
  <c r="D617" i="1"/>
  <c r="D620" i="1"/>
  <c r="D621" i="1"/>
  <c r="D622" i="1"/>
  <c r="D624" i="1"/>
  <c r="D625" i="1"/>
  <c r="D626" i="1"/>
  <c r="D627" i="1"/>
  <c r="D629" i="1"/>
  <c r="D630" i="1"/>
  <c r="D631" i="1"/>
  <c r="D632" i="1"/>
  <c r="D635" i="1"/>
  <c r="D636" i="1"/>
  <c r="D637" i="1"/>
  <c r="D639" i="1"/>
  <c r="D642" i="1"/>
  <c r="D643" i="1"/>
  <c r="D646" i="1"/>
  <c r="D648" i="1"/>
  <c r="D650" i="1"/>
  <c r="D651" i="1"/>
  <c r="D652" i="1"/>
  <c r="D653" i="1"/>
  <c r="D655" i="1"/>
  <c r="D656" i="1"/>
  <c r="D657" i="1"/>
  <c r="D658" i="1"/>
  <c r="D659" i="1"/>
  <c r="D660" i="1"/>
  <c r="D661" i="1"/>
  <c r="D662" i="1"/>
  <c r="D664" i="1"/>
  <c r="D665" i="1"/>
  <c r="D667" i="1"/>
  <c r="D668" i="1"/>
  <c r="D669" i="1"/>
  <c r="D670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9" i="1"/>
  <c r="D690" i="1"/>
  <c r="D691" i="1"/>
  <c r="D692" i="1"/>
  <c r="D693" i="1"/>
  <c r="D694" i="1"/>
  <c r="D695" i="1"/>
  <c r="D696" i="1"/>
  <c r="D698" i="1"/>
  <c r="D699" i="1"/>
  <c r="D700" i="1"/>
  <c r="D701" i="1"/>
  <c r="D702" i="1"/>
  <c r="D703" i="1"/>
  <c r="D705" i="1"/>
  <c r="D706" i="1"/>
  <c r="D708" i="1"/>
  <c r="D710" i="1"/>
  <c r="D711" i="1"/>
  <c r="D712" i="1"/>
  <c r="D713" i="1"/>
  <c r="D714" i="1"/>
  <c r="D715" i="1"/>
  <c r="D717" i="1"/>
  <c r="D718" i="1"/>
  <c r="D719" i="1"/>
  <c r="D720" i="1"/>
  <c r="D721" i="1"/>
  <c r="D723" i="1"/>
  <c r="D724" i="1"/>
  <c r="D725" i="1"/>
  <c r="D726" i="1"/>
  <c r="D727" i="1"/>
  <c r="D728" i="1"/>
  <c r="D731" i="1"/>
  <c r="D732" i="1"/>
  <c r="D736" i="1"/>
  <c r="D737" i="1"/>
  <c r="D738" i="1"/>
  <c r="D739" i="1"/>
  <c r="D740" i="1"/>
  <c r="D741" i="1"/>
  <c r="D742" i="1"/>
  <c r="D743" i="1"/>
  <c r="D745" i="1"/>
  <c r="D747" i="1"/>
  <c r="D748" i="1"/>
  <c r="D749" i="1"/>
  <c r="D750" i="1"/>
  <c r="D753" i="1"/>
  <c r="D754" i="1"/>
  <c r="D755" i="1"/>
  <c r="D757" i="1"/>
  <c r="D759" i="1"/>
  <c r="D761" i="1"/>
  <c r="D762" i="1"/>
  <c r="D764" i="1"/>
  <c r="E8" i="1"/>
  <c r="D8" i="1"/>
  <c r="D766" i="1"/>
  <c r="E766" i="1"/>
  <c r="D11" i="1"/>
  <c r="E11" i="1"/>
  <c r="E14" i="1"/>
  <c r="E15" i="1"/>
  <c r="E17" i="1"/>
  <c r="E27" i="1"/>
  <c r="E37" i="1"/>
  <c r="E47" i="1"/>
  <c r="E52" i="1"/>
  <c r="E63" i="1"/>
  <c r="E69" i="1"/>
  <c r="E71" i="1"/>
  <c r="E80" i="1"/>
  <c r="E83" i="1"/>
  <c r="E86" i="1"/>
  <c r="E94" i="1"/>
  <c r="E96" i="1"/>
  <c r="E108" i="1"/>
  <c r="E109" i="1"/>
  <c r="E112" i="1"/>
  <c r="E121" i="1"/>
  <c r="E128" i="1"/>
  <c r="E129" i="1"/>
  <c r="E133" i="1"/>
  <c r="E136" i="1"/>
  <c r="E140" i="1"/>
  <c r="E141" i="1"/>
  <c r="E143" i="1"/>
  <c r="E147" i="1"/>
  <c r="E149" i="1"/>
  <c r="E160" i="1"/>
  <c r="E161" i="1"/>
  <c r="E162" i="1"/>
  <c r="E168" i="1"/>
  <c r="E172" i="1"/>
  <c r="E184" i="1"/>
  <c r="E189" i="1"/>
  <c r="E193" i="1"/>
  <c r="E195" i="1"/>
  <c r="E197" i="1"/>
  <c r="E200" i="1"/>
  <c r="E202" i="1"/>
  <c r="E213" i="1"/>
  <c r="E217" i="1"/>
  <c r="E230" i="1"/>
  <c r="E231" i="1"/>
  <c r="E236" i="1"/>
  <c r="E237" i="1"/>
  <c r="E246" i="1"/>
  <c r="E249" i="1"/>
  <c r="E252" i="1"/>
  <c r="E253" i="1"/>
  <c r="E258" i="1"/>
  <c r="E260" i="1"/>
  <c r="E265" i="1"/>
  <c r="E269" i="1"/>
  <c r="E270" i="1"/>
  <c r="E273" i="1"/>
  <c r="E274" i="1"/>
  <c r="E277" i="1"/>
  <c r="E282" i="1"/>
  <c r="E283" i="1"/>
  <c r="E284" i="1"/>
  <c r="E291" i="1"/>
  <c r="E295" i="1"/>
  <c r="E305" i="1"/>
  <c r="E306" i="1"/>
  <c r="E310" i="1"/>
  <c r="E320" i="1"/>
  <c r="E332" i="1"/>
  <c r="E333" i="1"/>
  <c r="E336" i="1"/>
  <c r="E339" i="1"/>
  <c r="E340" i="1"/>
  <c r="E347" i="1"/>
  <c r="E349" i="1"/>
  <c r="E352" i="1"/>
  <c r="E353" i="1"/>
  <c r="E358" i="1"/>
  <c r="E367" i="1"/>
  <c r="E382" i="1"/>
  <c r="E386" i="1"/>
  <c r="E387" i="1"/>
  <c r="E390" i="1"/>
  <c r="E395" i="1"/>
  <c r="E404" i="1"/>
  <c r="E405" i="1"/>
  <c r="E407" i="1"/>
  <c r="E409" i="1"/>
  <c r="E411" i="1"/>
  <c r="E414" i="1"/>
  <c r="E420" i="1"/>
  <c r="E421" i="1"/>
  <c r="E423" i="1"/>
  <c r="E426" i="1"/>
  <c r="E445" i="1"/>
  <c r="E447" i="1"/>
  <c r="E451" i="1"/>
  <c r="E452" i="1"/>
  <c r="E460" i="1"/>
  <c r="E462" i="1"/>
  <c r="E467" i="1"/>
  <c r="E469" i="1"/>
  <c r="E470" i="1"/>
  <c r="E481" i="1"/>
  <c r="E482" i="1"/>
  <c r="E486" i="1"/>
  <c r="E487" i="1"/>
  <c r="E489" i="1"/>
  <c r="E493" i="1"/>
  <c r="E496" i="1"/>
  <c r="E500" i="1"/>
  <c r="E503" i="1"/>
  <c r="E506" i="1"/>
  <c r="E513" i="1"/>
  <c r="E522" i="1"/>
  <c r="E525" i="1"/>
  <c r="E529" i="1"/>
  <c r="E532" i="1"/>
  <c r="E540" i="1"/>
  <c r="E545" i="1"/>
  <c r="E548" i="1"/>
  <c r="E553" i="1"/>
  <c r="E557" i="1"/>
  <c r="E560" i="1"/>
  <c r="E563" i="1"/>
  <c r="E567" i="1"/>
  <c r="E579" i="1"/>
  <c r="E597" i="1"/>
  <c r="E598" i="1"/>
  <c r="E602" i="1"/>
  <c r="E604" i="1"/>
  <c r="E605" i="1"/>
  <c r="E606" i="1"/>
  <c r="E613" i="1"/>
  <c r="E618" i="1"/>
  <c r="E619" i="1"/>
  <c r="E623" i="1"/>
  <c r="E628" i="1"/>
  <c r="E633" i="1"/>
  <c r="E638" i="1"/>
  <c r="E640" i="1"/>
  <c r="E644" i="1"/>
  <c r="E645" i="1"/>
  <c r="E647" i="1"/>
  <c r="E649" i="1"/>
  <c r="E666" i="1"/>
  <c r="E671" i="1"/>
  <c r="E688" i="1"/>
  <c r="E697" i="1"/>
  <c r="E704" i="1"/>
  <c r="E709" i="1"/>
  <c r="E722" i="1"/>
  <c r="E729" i="1"/>
  <c r="E730" i="1"/>
  <c r="E733" i="1"/>
  <c r="E734" i="1"/>
  <c r="E735" i="1"/>
  <c r="E744" i="1"/>
  <c r="E746" i="1"/>
  <c r="E751" i="1"/>
  <c r="E756" i="1"/>
  <c r="E758" i="1"/>
  <c r="E760" i="1"/>
  <c r="E763" i="1"/>
  <c r="E765" i="1"/>
  <c r="D14" i="1"/>
  <c r="D15" i="1"/>
  <c r="D17" i="1"/>
  <c r="D27" i="1"/>
  <c r="D37" i="1"/>
  <c r="D47" i="1"/>
  <c r="D52" i="1"/>
  <c r="D63" i="1"/>
  <c r="D69" i="1"/>
  <c r="D71" i="1"/>
  <c r="D80" i="1"/>
  <c r="D83" i="1"/>
  <c r="D86" i="1"/>
  <c r="D94" i="1"/>
  <c r="D96" i="1"/>
  <c r="D108" i="1"/>
  <c r="D109" i="1"/>
  <c r="D112" i="1"/>
  <c r="D121" i="1"/>
  <c r="D128" i="1"/>
  <c r="D129" i="1"/>
  <c r="D133" i="1"/>
  <c r="D136" i="1"/>
  <c r="D140" i="1"/>
  <c r="D141" i="1"/>
  <c r="D143" i="1"/>
  <c r="D147" i="1"/>
  <c r="D149" i="1"/>
  <c r="D160" i="1"/>
  <c r="D161" i="1"/>
  <c r="D162" i="1"/>
  <c r="D168" i="1"/>
  <c r="D172" i="1"/>
  <c r="D184" i="1"/>
  <c r="D189" i="1"/>
  <c r="D193" i="1"/>
  <c r="D195" i="1"/>
  <c r="D197" i="1"/>
  <c r="D200" i="1"/>
  <c r="D202" i="1"/>
  <c r="D213" i="1"/>
  <c r="D217" i="1"/>
  <c r="D230" i="1"/>
  <c r="D231" i="1"/>
  <c r="D236" i="1"/>
  <c r="D237" i="1"/>
  <c r="D246" i="1"/>
  <c r="D249" i="1"/>
  <c r="D252" i="1"/>
  <c r="D253" i="1"/>
  <c r="D258" i="1"/>
  <c r="D260" i="1"/>
  <c r="D265" i="1"/>
  <c r="D269" i="1"/>
  <c r="D270" i="1"/>
  <c r="D273" i="1"/>
  <c r="D274" i="1"/>
  <c r="D277" i="1"/>
  <c r="D282" i="1"/>
  <c r="D283" i="1"/>
  <c r="D284" i="1"/>
  <c r="D291" i="1"/>
  <c r="D295" i="1"/>
  <c r="D305" i="1"/>
  <c r="D306" i="1"/>
  <c r="D310" i="1"/>
  <c r="D320" i="1"/>
  <c r="D332" i="1"/>
  <c r="D333" i="1"/>
  <c r="D336" i="1"/>
  <c r="D339" i="1"/>
  <c r="D340" i="1"/>
  <c r="D347" i="1"/>
  <c r="D349" i="1"/>
  <c r="D352" i="1"/>
  <c r="D353" i="1"/>
  <c r="D358" i="1"/>
  <c r="D367" i="1"/>
  <c r="D382" i="1"/>
  <c r="D386" i="1"/>
  <c r="D387" i="1"/>
  <c r="D390" i="1"/>
  <c r="D395" i="1"/>
  <c r="D404" i="1"/>
  <c r="D405" i="1"/>
  <c r="D407" i="1"/>
  <c r="D409" i="1"/>
  <c r="D411" i="1"/>
  <c r="D414" i="1"/>
  <c r="D420" i="1"/>
  <c r="D421" i="1"/>
  <c r="D423" i="1"/>
  <c r="D426" i="1"/>
  <c r="D445" i="1"/>
  <c r="D447" i="1"/>
  <c r="D451" i="1"/>
  <c r="D452" i="1"/>
  <c r="D460" i="1"/>
  <c r="D462" i="1"/>
  <c r="D467" i="1"/>
  <c r="D469" i="1"/>
  <c r="D470" i="1"/>
  <c r="D481" i="1"/>
  <c r="D482" i="1"/>
  <c r="D486" i="1"/>
  <c r="D487" i="1"/>
  <c r="D489" i="1"/>
  <c r="D493" i="1"/>
  <c r="D496" i="1"/>
  <c r="D500" i="1"/>
  <c r="D503" i="1"/>
  <c r="D506" i="1"/>
  <c r="D513" i="1"/>
  <c r="D522" i="1"/>
  <c r="D525" i="1"/>
  <c r="D529" i="1"/>
  <c r="D532" i="1"/>
  <c r="D540" i="1"/>
  <c r="D545" i="1"/>
  <c r="D548" i="1"/>
  <c r="D553" i="1"/>
  <c r="D557" i="1"/>
  <c r="D560" i="1"/>
  <c r="D563" i="1"/>
  <c r="D567" i="1"/>
  <c r="D579" i="1"/>
  <c r="D597" i="1"/>
  <c r="D598" i="1"/>
  <c r="D602" i="1"/>
  <c r="D604" i="1"/>
  <c r="D605" i="1"/>
  <c r="D606" i="1"/>
  <c r="D613" i="1"/>
  <c r="D618" i="1"/>
  <c r="D619" i="1"/>
  <c r="D623" i="1"/>
  <c r="D628" i="1"/>
  <c r="D633" i="1"/>
  <c r="D638" i="1"/>
  <c r="D640" i="1"/>
  <c r="D644" i="1"/>
  <c r="D645" i="1"/>
  <c r="D647" i="1"/>
  <c r="D649" i="1"/>
  <c r="D666" i="1"/>
  <c r="D671" i="1"/>
  <c r="D688" i="1"/>
  <c r="D697" i="1"/>
  <c r="D704" i="1"/>
  <c r="D709" i="1"/>
  <c r="D722" i="1"/>
  <c r="D729" i="1"/>
  <c r="D730" i="1"/>
  <c r="D733" i="1"/>
  <c r="D734" i="1"/>
  <c r="D735" i="1"/>
  <c r="D744" i="1"/>
  <c r="D746" i="1"/>
  <c r="D751" i="1"/>
  <c r="D756" i="1"/>
  <c r="D758" i="1"/>
  <c r="D760" i="1"/>
  <c r="D763" i="1"/>
  <c r="D765" i="1"/>
  <c r="E573" i="1"/>
  <c r="E575" i="1"/>
  <c r="E588" i="1"/>
  <c r="E596" i="1"/>
  <c r="E610" i="1"/>
  <c r="E634" i="1"/>
  <c r="E641" i="1"/>
  <c r="E654" i="1"/>
  <c r="E663" i="1"/>
  <c r="E707" i="1"/>
  <c r="E716" i="1"/>
  <c r="E752" i="1"/>
  <c r="D573" i="1"/>
  <c r="D575" i="1"/>
  <c r="D588" i="1"/>
  <c r="D596" i="1"/>
  <c r="D610" i="1"/>
  <c r="D634" i="1"/>
  <c r="D641" i="1"/>
  <c r="D654" i="1"/>
  <c r="D663" i="1"/>
  <c r="D707" i="1"/>
  <c r="D716" i="1"/>
  <c r="D752" i="1"/>
  <c r="D30" i="1"/>
  <c r="E16" i="1"/>
  <c r="D16" i="1"/>
  <c r="E10" i="1"/>
  <c r="Z10" i="3" l="1"/>
  <c r="Z14" i="3" s="1"/>
  <c r="J2" i="7"/>
  <c r="J3" i="7"/>
  <c r="K763" i="7"/>
  <c r="K751" i="7"/>
  <c r="K739" i="7"/>
  <c r="K727" i="7"/>
  <c r="K715" i="7"/>
  <c r="K703" i="7"/>
  <c r="K691" i="7"/>
  <c r="J757" i="7"/>
  <c r="J745" i="7"/>
  <c r="J733" i="7"/>
  <c r="J721" i="7"/>
  <c r="J709" i="7"/>
  <c r="J697" i="7"/>
  <c r="J685" i="7"/>
  <c r="J673" i="7"/>
  <c r="J661" i="7"/>
  <c r="J764" i="7"/>
  <c r="J752" i="7"/>
  <c r="J740" i="7"/>
  <c r="J728" i="7"/>
  <c r="J716" i="7"/>
  <c r="J704" i="7"/>
  <c r="J692" i="7"/>
  <c r="J680" i="7"/>
  <c r="J668" i="7"/>
  <c r="J656" i="7"/>
  <c r="J644" i="7"/>
  <c r="J632" i="7"/>
  <c r="J620" i="7"/>
  <c r="J608" i="7"/>
  <c r="J596" i="7"/>
  <c r="H588" i="7"/>
  <c r="I588" i="7" s="1"/>
  <c r="H589" i="7"/>
  <c r="I589" i="7" s="1"/>
  <c r="D756" i="7"/>
  <c r="D757" i="6"/>
  <c r="D745" i="6"/>
  <c r="D739" i="6"/>
  <c r="D727" i="6"/>
  <c r="D722" i="6"/>
  <c r="D715" i="6"/>
  <c r="D703" i="6"/>
  <c r="D691" i="6"/>
  <c r="D685" i="6"/>
  <c r="D679" i="6"/>
  <c r="D673" i="6"/>
  <c r="D667" i="6"/>
  <c r="D661" i="6"/>
  <c r="D655" i="6"/>
  <c r="D644" i="6"/>
  <c r="D637" i="6"/>
  <c r="D631" i="6"/>
  <c r="D625" i="6"/>
  <c r="D607" i="6"/>
  <c r="D601" i="6"/>
  <c r="D595" i="6"/>
  <c r="D589" i="6"/>
  <c r="D583" i="6"/>
  <c r="D577" i="6"/>
  <c r="D571" i="6"/>
  <c r="D559" i="6"/>
  <c r="D548" i="6"/>
  <c r="D541" i="6"/>
  <c r="D535" i="6"/>
  <c r="D523" i="6"/>
  <c r="D511" i="6"/>
  <c r="D500" i="6"/>
  <c r="D475" i="6"/>
  <c r="D463" i="6"/>
  <c r="D457" i="6"/>
  <c r="D439" i="6"/>
  <c r="D433" i="6"/>
  <c r="D427" i="6"/>
  <c r="D415" i="6"/>
  <c r="D403" i="6"/>
  <c r="D397" i="6"/>
  <c r="D391" i="6"/>
  <c r="D386" i="6"/>
  <c r="D379" i="6"/>
  <c r="D373" i="6"/>
  <c r="D361" i="6"/>
  <c r="D355" i="6"/>
  <c r="D343" i="6"/>
  <c r="D339" i="6"/>
  <c r="D333" i="6"/>
  <c r="D325" i="6"/>
  <c r="D320" i="6"/>
  <c r="D313" i="6"/>
  <c r="D307" i="6"/>
  <c r="D301" i="6"/>
  <c r="D289" i="6"/>
  <c r="D272" i="6"/>
  <c r="D259" i="6"/>
  <c r="D247" i="6"/>
  <c r="D241" i="6"/>
  <c r="D237" i="6"/>
  <c r="D231" i="6"/>
  <c r="D223" i="6"/>
  <c r="D211" i="6"/>
  <c r="D199" i="6"/>
  <c r="D187" i="6"/>
  <c r="D175" i="6"/>
  <c r="D169" i="6"/>
  <c r="D163" i="6"/>
  <c r="D157" i="6"/>
  <c r="D151" i="6"/>
  <c r="D145" i="6"/>
  <c r="D139" i="6"/>
  <c r="D127" i="6"/>
  <c r="D115" i="6"/>
  <c r="D103" i="6"/>
  <c r="D91" i="6"/>
  <c r="D85" i="6"/>
  <c r="D762" i="6"/>
  <c r="D750" i="6"/>
  <c r="D738" i="6"/>
  <c r="D733" i="6"/>
  <c r="D726" i="6"/>
  <c r="D720" i="6"/>
  <c r="D708" i="6"/>
  <c r="D702" i="6"/>
  <c r="D697" i="6"/>
  <c r="D690" i="6"/>
  <c r="D684" i="6"/>
  <c r="D678" i="6"/>
  <c r="D672" i="6"/>
  <c r="D660" i="6"/>
  <c r="D648" i="6"/>
  <c r="D642" i="6"/>
  <c r="D636" i="6"/>
  <c r="D630" i="6"/>
  <c r="D624" i="6"/>
  <c r="D612" i="6"/>
  <c r="D600" i="6"/>
  <c r="D594" i="6"/>
  <c r="D582" i="6"/>
  <c r="D576" i="6"/>
  <c r="D570" i="6"/>
  <c r="D558" i="6"/>
  <c r="D552" i="6"/>
  <c r="D546" i="6"/>
  <c r="D534" i="6"/>
  <c r="D528" i="6"/>
  <c r="D516" i="6"/>
  <c r="D510" i="6"/>
  <c r="D504" i="6"/>
  <c r="D499" i="6"/>
  <c r="D493" i="6"/>
  <c r="D480" i="6"/>
  <c r="D474" i="6"/>
  <c r="D469" i="6"/>
  <c r="D456" i="6"/>
  <c r="D452" i="6"/>
  <c r="D444" i="6"/>
  <c r="D432" i="6"/>
  <c r="D408" i="6"/>
  <c r="D402" i="6"/>
  <c r="D396" i="6"/>
  <c r="D385" i="6"/>
  <c r="D378" i="6"/>
  <c r="D372" i="6"/>
  <c r="D366" i="6"/>
  <c r="D360" i="6"/>
  <c r="D354" i="6"/>
  <c r="D342" i="6"/>
  <c r="D330" i="6"/>
  <c r="D324" i="6"/>
  <c r="D318" i="6"/>
  <c r="D312" i="6"/>
  <c r="D300" i="6"/>
  <c r="D294" i="6"/>
  <c r="D288" i="6"/>
  <c r="D277" i="6"/>
  <c r="D264" i="6"/>
  <c r="D240" i="6"/>
  <c r="D234" i="6"/>
  <c r="D229" i="6"/>
  <c r="D222" i="6"/>
  <c r="D216" i="6"/>
  <c r="D204" i="6"/>
  <c r="D192" i="6"/>
  <c r="D186" i="6"/>
  <c r="D180" i="6"/>
  <c r="D174" i="6"/>
  <c r="D156" i="6"/>
  <c r="D150" i="6"/>
  <c r="D144" i="6"/>
  <c r="D138" i="6"/>
  <c r="D133" i="6"/>
  <c r="D126" i="6"/>
  <c r="D121" i="6"/>
  <c r="D114" i="6"/>
  <c r="D90" i="6"/>
  <c r="D84" i="6"/>
  <c r="D761" i="6"/>
  <c r="D755" i="6"/>
  <c r="D749" i="6"/>
  <c r="D743" i="6"/>
  <c r="D737" i="6"/>
  <c r="D731" i="6"/>
  <c r="D725" i="6"/>
  <c r="D719" i="6"/>
  <c r="D713" i="6"/>
  <c r="D701" i="6"/>
  <c r="D695" i="6"/>
  <c r="D689" i="6"/>
  <c r="D683" i="6"/>
  <c r="D677" i="6"/>
  <c r="D666" i="6"/>
  <c r="D659" i="6"/>
  <c r="D653" i="6"/>
  <c r="D635" i="6"/>
  <c r="D629" i="6"/>
  <c r="D618" i="6"/>
  <c r="D611" i="6"/>
  <c r="D599" i="6"/>
  <c r="D593" i="6"/>
  <c r="D587" i="6"/>
  <c r="D581" i="6"/>
  <c r="D575" i="6"/>
  <c r="D569" i="6"/>
  <c r="D551" i="6"/>
  <c r="D540" i="6"/>
  <c r="D533" i="6"/>
  <c r="D527" i="6"/>
  <c r="D522" i="6"/>
  <c r="D515" i="6"/>
  <c r="D509" i="6"/>
  <c r="D497" i="6"/>
  <c r="D491" i="6"/>
  <c r="D485" i="6"/>
  <c r="D479" i="6"/>
  <c r="D473" i="6"/>
  <c r="D461" i="6"/>
  <c r="D455" i="6"/>
  <c r="D450" i="6"/>
  <c r="D443" i="6"/>
  <c r="D437" i="6"/>
  <c r="D431" i="6"/>
  <c r="D425" i="6"/>
  <c r="D421" i="6"/>
  <c r="D414" i="6"/>
  <c r="D401" i="6"/>
  <c r="D390" i="6"/>
  <c r="D377" i="6"/>
  <c r="D365" i="6"/>
  <c r="D341" i="6"/>
  <c r="D336" i="6"/>
  <c r="D329" i="6"/>
  <c r="D323" i="6"/>
  <c r="D317" i="6"/>
  <c r="D311" i="6"/>
  <c r="D299" i="6"/>
  <c r="D293" i="6"/>
  <c r="D287" i="6"/>
  <c r="D281" i="6"/>
  <c r="D263" i="6"/>
  <c r="D258" i="6"/>
  <c r="D252" i="6"/>
  <c r="D245" i="6"/>
  <c r="D233" i="6"/>
  <c r="D228" i="6"/>
  <c r="D221" i="6"/>
  <c r="D215" i="6"/>
  <c r="D209" i="6"/>
  <c r="D203" i="6"/>
  <c r="D191" i="6"/>
  <c r="D185" i="6"/>
  <c r="D179" i="6"/>
  <c r="D173" i="6"/>
  <c r="D167" i="6"/>
  <c r="D155" i="6"/>
  <c r="D137" i="6"/>
  <c r="D131" i="6"/>
  <c r="D125" i="6"/>
  <c r="D119" i="6"/>
  <c r="D113" i="6"/>
  <c r="D109" i="6"/>
  <c r="D101" i="6"/>
  <c r="D754" i="6"/>
  <c r="D764" i="6"/>
  <c r="D740" i="6"/>
  <c r="D728" i="6"/>
  <c r="D716" i="6"/>
  <c r="D710" i="6"/>
  <c r="D698" i="6"/>
  <c r="D692" i="6"/>
  <c r="D687" i="6"/>
  <c r="D680" i="6"/>
  <c r="D674" i="6"/>
  <c r="D668" i="6"/>
  <c r="D656" i="6"/>
  <c r="D650" i="6"/>
  <c r="D632" i="6"/>
  <c r="D626" i="6"/>
  <c r="D620" i="6"/>
  <c r="D614" i="6"/>
  <c r="D608" i="6"/>
  <c r="D590" i="6"/>
  <c r="D584" i="6"/>
  <c r="D579" i="6"/>
  <c r="D566" i="6"/>
  <c r="D554" i="6"/>
  <c r="D542" i="6"/>
  <c r="D536" i="6"/>
  <c r="D530" i="6"/>
  <c r="D524" i="6"/>
  <c r="D518" i="6"/>
  <c r="D512" i="6"/>
  <c r="D494" i="6"/>
  <c r="D489" i="6"/>
  <c r="D476" i="6"/>
  <c r="D464" i="6"/>
  <c r="D447" i="6"/>
  <c r="D440" i="6"/>
  <c r="D434" i="6"/>
  <c r="D428" i="6"/>
  <c r="D423" i="6"/>
  <c r="D416" i="6"/>
  <c r="D410" i="6"/>
  <c r="D398" i="6"/>
  <c r="D392" i="6"/>
  <c r="D381" i="6"/>
  <c r="D374" i="6"/>
  <c r="D368" i="6"/>
  <c r="D362" i="6"/>
  <c r="D356" i="6"/>
  <c r="D350" i="6"/>
  <c r="D344" i="6"/>
  <c r="D340" i="6"/>
  <c r="D314" i="6"/>
  <c r="D308" i="6"/>
  <c r="D302" i="6"/>
  <c r="D296" i="6"/>
  <c r="D290" i="6"/>
  <c r="D278" i="6"/>
  <c r="D274" i="6"/>
  <c r="D266" i="6"/>
  <c r="D254" i="6"/>
  <c r="D248" i="6"/>
  <c r="D242" i="6"/>
  <c r="D224" i="6"/>
  <c r="D218" i="6"/>
  <c r="D212" i="6"/>
  <c r="D206" i="6"/>
  <c r="D194" i="6"/>
  <c r="D188" i="6"/>
  <c r="D182" i="6"/>
  <c r="D176" i="6"/>
  <c r="D164" i="6"/>
  <c r="D158" i="6"/>
  <c r="D152" i="6"/>
  <c r="D146" i="6"/>
  <c r="D134" i="6"/>
  <c r="D122" i="6"/>
  <c r="D116" i="6"/>
  <c r="D110" i="6"/>
  <c r="D104" i="6"/>
  <c r="E765" i="4"/>
  <c r="E514" i="4"/>
  <c r="E520" i="4"/>
  <c r="E526" i="4"/>
  <c r="E532" i="4"/>
  <c r="E538" i="4"/>
  <c r="E544" i="4"/>
  <c r="E550" i="4"/>
  <c r="E556" i="4"/>
  <c r="E562" i="4"/>
  <c r="E568" i="4"/>
  <c r="E575" i="4"/>
  <c r="E580" i="4"/>
  <c r="E586" i="4"/>
  <c r="E592" i="4"/>
  <c r="E598" i="4"/>
  <c r="E604" i="4"/>
  <c r="E610" i="4"/>
  <c r="E616" i="4"/>
  <c r="E622" i="4"/>
  <c r="E628" i="4"/>
  <c r="E634" i="4"/>
  <c r="E640" i="4"/>
  <c r="E646" i="4"/>
  <c r="E652" i="4"/>
  <c r="E658" i="4"/>
  <c r="E664" i="4"/>
  <c r="E670" i="4"/>
  <c r="E676" i="4"/>
  <c r="E682" i="4"/>
  <c r="E688" i="4"/>
  <c r="E694" i="4"/>
  <c r="E700" i="4"/>
  <c r="E706" i="4"/>
  <c r="E712" i="4"/>
  <c r="E718" i="4"/>
  <c r="E724" i="4"/>
  <c r="E730" i="4"/>
  <c r="E736" i="4"/>
  <c r="E742" i="4"/>
  <c r="E748" i="4"/>
  <c r="E754" i="4"/>
  <c r="E760" i="4"/>
  <c r="E766" i="4"/>
  <c r="D581" i="4"/>
  <c r="D587" i="4"/>
  <c r="D593" i="4"/>
  <c r="D599" i="4"/>
  <c r="D611" i="4"/>
  <c r="D617" i="4"/>
  <c r="D629" i="4"/>
  <c r="D635" i="4"/>
  <c r="D653" i="4"/>
  <c r="D659" i="4"/>
  <c r="D665" i="4"/>
  <c r="D677" i="4"/>
  <c r="D683" i="4"/>
  <c r="D689" i="4"/>
  <c r="D695" i="4"/>
  <c r="D701" i="4"/>
  <c r="D713" i="4"/>
  <c r="D719" i="4"/>
  <c r="D725" i="4"/>
  <c r="D731" i="4"/>
  <c r="D737" i="4"/>
  <c r="D743" i="4"/>
  <c r="D749" i="4"/>
  <c r="D755" i="4"/>
  <c r="D761" i="4"/>
  <c r="B3" i="4"/>
  <c r="E587" i="4"/>
  <c r="E593" i="4"/>
  <c r="E599" i="4"/>
  <c r="E605" i="4"/>
  <c r="E611" i="4"/>
  <c r="E617" i="4"/>
  <c r="E623" i="4"/>
  <c r="E629" i="4"/>
  <c r="E635" i="4"/>
  <c r="E641" i="4"/>
  <c r="E647" i="4"/>
  <c r="E653" i="4"/>
  <c r="E659" i="4"/>
  <c r="E665" i="4"/>
  <c r="E671" i="4"/>
  <c r="E677" i="4"/>
  <c r="E683" i="4"/>
  <c r="E689" i="4"/>
  <c r="E695" i="4"/>
  <c r="E701" i="4"/>
  <c r="E707" i="4"/>
  <c r="E713" i="4"/>
  <c r="E719" i="4"/>
  <c r="E725" i="4"/>
  <c r="E731" i="4"/>
  <c r="E737" i="4"/>
  <c r="E743" i="4"/>
  <c r="E749" i="4"/>
  <c r="E755" i="4"/>
  <c r="E761" i="4"/>
  <c r="D667" i="4"/>
  <c r="D673" i="4"/>
  <c r="D679" i="4"/>
  <c r="D685" i="4"/>
  <c r="D691" i="4"/>
  <c r="D703" i="4"/>
  <c r="D716" i="4"/>
  <c r="D721" i="4"/>
  <c r="D727" i="4"/>
  <c r="D739" i="4"/>
  <c r="D745" i="4"/>
  <c r="E511" i="4"/>
  <c r="E517" i="4"/>
  <c r="E523" i="4"/>
  <c r="E529" i="4"/>
  <c r="E535" i="4"/>
  <c r="E541" i="4"/>
  <c r="E547" i="4"/>
  <c r="E553" i="4"/>
  <c r="E559" i="4"/>
  <c r="E566" i="4"/>
  <c r="E571" i="4"/>
  <c r="E577" i="4"/>
  <c r="E583" i="4"/>
  <c r="E589" i="4"/>
  <c r="E595" i="4"/>
  <c r="E601" i="4"/>
  <c r="E607" i="4"/>
  <c r="E613" i="4"/>
  <c r="E619" i="4"/>
  <c r="E625" i="4"/>
  <c r="E631" i="4"/>
  <c r="E637" i="4"/>
  <c r="E643" i="4"/>
  <c r="E649" i="4"/>
  <c r="E655" i="4"/>
  <c r="E661" i="4"/>
  <c r="E667" i="4"/>
  <c r="E673" i="4"/>
  <c r="E679" i="4"/>
  <c r="E685" i="4"/>
  <c r="E691" i="4"/>
  <c r="E697" i="4"/>
  <c r="E703" i="4"/>
  <c r="E709" i="4"/>
  <c r="E716" i="4"/>
  <c r="E721" i="4"/>
  <c r="E727" i="4"/>
  <c r="E733" i="4"/>
  <c r="E739" i="4"/>
  <c r="E745" i="4"/>
  <c r="E751" i="4"/>
  <c r="E757" i="4"/>
  <c r="W10" i="3"/>
  <c r="W14" i="3" s="1"/>
  <c r="K755" i="3"/>
  <c r="K743" i="3"/>
  <c r="K731" i="3"/>
  <c r="K719" i="3"/>
  <c r="K707" i="3"/>
  <c r="K695" i="3"/>
  <c r="K683" i="3"/>
  <c r="K671" i="3"/>
  <c r="K659" i="3"/>
  <c r="K647" i="3"/>
  <c r="K635" i="3"/>
  <c r="K623" i="3"/>
  <c r="K611" i="3"/>
  <c r="H603" i="3"/>
  <c r="I603" i="3" s="1"/>
  <c r="H604" i="3"/>
  <c r="I604" i="3" s="1"/>
  <c r="D752" i="3"/>
  <c r="D716" i="3"/>
  <c r="D596" i="3"/>
  <c r="D566" i="3"/>
  <c r="D458" i="3"/>
  <c r="D326" i="3"/>
  <c r="D517" i="3"/>
  <c r="D505" i="3"/>
  <c r="D385" i="3"/>
  <c r="D654" i="3"/>
  <c r="D588" i="3"/>
  <c r="D564" i="3"/>
  <c r="D438" i="3"/>
  <c r="D348" i="3"/>
  <c r="D707" i="3"/>
  <c r="D641" i="3"/>
  <c r="D575" i="3"/>
  <c r="D419" i="3"/>
  <c r="D371" i="3"/>
  <c r="D359" i="3"/>
  <c r="D766" i="3"/>
  <c r="D634" i="3"/>
  <c r="D610" i="3"/>
  <c r="D388" i="3"/>
  <c r="D663" i="3"/>
  <c r="D573" i="3"/>
  <c r="D399" i="3"/>
  <c r="D758" i="3"/>
  <c r="D746" i="3"/>
  <c r="D734" i="3"/>
  <c r="D722" i="3"/>
  <c r="D704" i="3"/>
  <c r="D644" i="3"/>
  <c r="D638" i="3"/>
  <c r="D602" i="3"/>
  <c r="D560" i="3"/>
  <c r="D548" i="3"/>
  <c r="D506" i="3"/>
  <c r="D500" i="3"/>
  <c r="D482" i="3"/>
  <c r="D470" i="3"/>
  <c r="D452" i="3"/>
  <c r="D404" i="3"/>
  <c r="D386" i="3"/>
  <c r="D332" i="3"/>
  <c r="D320" i="3"/>
  <c r="D284" i="3"/>
  <c r="D763" i="3"/>
  <c r="D751" i="3"/>
  <c r="D733" i="3"/>
  <c r="D709" i="3"/>
  <c r="D697" i="3"/>
  <c r="D649" i="3"/>
  <c r="D619" i="3"/>
  <c r="D613" i="3"/>
  <c r="D553" i="3"/>
  <c r="D529" i="3"/>
  <c r="D493" i="3"/>
  <c r="D487" i="3"/>
  <c r="D481" i="3"/>
  <c r="D469" i="3"/>
  <c r="D451" i="3"/>
  <c r="D445" i="3"/>
  <c r="D421" i="3"/>
  <c r="D409" i="3"/>
  <c r="D367" i="3"/>
  <c r="D349" i="3"/>
  <c r="D295" i="3"/>
  <c r="D283" i="3"/>
  <c r="D277" i="3"/>
  <c r="D265" i="3"/>
  <c r="D756" i="3"/>
  <c r="D744" i="3"/>
  <c r="D666" i="3"/>
  <c r="D618" i="3"/>
  <c r="D606" i="3"/>
  <c r="D540" i="3"/>
  <c r="D522" i="3"/>
  <c r="D486" i="3"/>
  <c r="D462" i="3"/>
  <c r="D426" i="3"/>
  <c r="D420" i="3"/>
  <c r="D414" i="3"/>
  <c r="D390" i="3"/>
  <c r="D336" i="3"/>
  <c r="D306" i="3"/>
  <c r="D671" i="3"/>
  <c r="D647" i="3"/>
  <c r="D623" i="3"/>
  <c r="D605" i="3"/>
  <c r="D563" i="3"/>
  <c r="D557" i="3"/>
  <c r="D545" i="3"/>
  <c r="D503" i="3"/>
  <c r="D467" i="3"/>
  <c r="D407" i="3"/>
  <c r="D395" i="3"/>
  <c r="D353" i="3"/>
  <c r="D347" i="3"/>
  <c r="D305" i="3"/>
  <c r="D760" i="3"/>
  <c r="D730" i="3"/>
  <c r="D688" i="3"/>
  <c r="D640" i="3"/>
  <c r="D628" i="3"/>
  <c r="D604" i="3"/>
  <c r="D598" i="3"/>
  <c r="D532" i="3"/>
  <c r="D496" i="3"/>
  <c r="D460" i="3"/>
  <c r="D382" i="3"/>
  <c r="D358" i="3"/>
  <c r="D352" i="3"/>
  <c r="D340" i="3"/>
  <c r="D310" i="3"/>
  <c r="D274" i="3"/>
  <c r="D765" i="3"/>
  <c r="D735" i="3"/>
  <c r="D729" i="3"/>
  <c r="D645" i="3"/>
  <c r="D633" i="3"/>
  <c r="D597" i="3"/>
  <c r="D579" i="3"/>
  <c r="D567" i="3"/>
  <c r="D525" i="3"/>
  <c r="D513" i="3"/>
  <c r="D489" i="3"/>
  <c r="D447" i="3"/>
  <c r="D423" i="3"/>
  <c r="D411" i="3"/>
  <c r="D405" i="3"/>
  <c r="D387" i="3"/>
  <c r="D339" i="3"/>
  <c r="D333" i="3"/>
  <c r="D291" i="3"/>
  <c r="D764" i="3"/>
  <c r="D740" i="3"/>
  <c r="D728" i="3"/>
  <c r="D710" i="3"/>
  <c r="D698" i="3"/>
  <c r="D692" i="3"/>
  <c r="D686" i="3"/>
  <c r="D680" i="3"/>
  <c r="D674" i="3"/>
  <c r="D668" i="3"/>
  <c r="D662" i="3"/>
  <c r="D656" i="3"/>
  <c r="D650" i="3"/>
  <c r="D632" i="3"/>
  <c r="D626" i="3"/>
  <c r="D620" i="3"/>
  <c r="D614" i="3"/>
  <c r="D608" i="3"/>
  <c r="D590" i="3"/>
  <c r="D584" i="3"/>
  <c r="D578" i="3"/>
  <c r="D572" i="3"/>
  <c r="D554" i="3"/>
  <c r="D542" i="3"/>
  <c r="D536" i="3"/>
  <c r="D530" i="3"/>
  <c r="D524" i="3"/>
  <c r="D518" i="3"/>
  <c r="D512" i="3"/>
  <c r="D494" i="3"/>
  <c r="D488" i="3"/>
  <c r="D476" i="3"/>
  <c r="D464" i="3"/>
  <c r="D446" i="3"/>
  <c r="D440" i="3"/>
  <c r="D434" i="3"/>
  <c r="D428" i="3"/>
  <c r="D422" i="3"/>
  <c r="D416" i="3"/>
  <c r="D410" i="3"/>
  <c r="D398" i="3"/>
  <c r="D392" i="3"/>
  <c r="D380" i="3"/>
  <c r="D374" i="3"/>
  <c r="D368" i="3"/>
  <c r="D362" i="3"/>
  <c r="D356" i="3"/>
  <c r="D350" i="3"/>
  <c r="D344" i="3"/>
  <c r="D338" i="3"/>
  <c r="D314" i="3"/>
  <c r="D308" i="3"/>
  <c r="D302" i="3"/>
  <c r="D296" i="3"/>
  <c r="D290" i="3"/>
  <c r="D757" i="3"/>
  <c r="D745" i="3"/>
  <c r="D739" i="3"/>
  <c r="D727" i="3"/>
  <c r="D721" i="3"/>
  <c r="D715" i="3"/>
  <c r="D703" i="3"/>
  <c r="D691" i="3"/>
  <c r="D685" i="3"/>
  <c r="D679" i="3"/>
  <c r="D673" i="3"/>
  <c r="D667" i="3"/>
  <c r="D661" i="3"/>
  <c r="D655" i="3"/>
  <c r="D643" i="3"/>
  <c r="D637" i="3"/>
  <c r="D631" i="3"/>
  <c r="D625" i="3"/>
  <c r="D607" i="3"/>
  <c r="D601" i="3"/>
  <c r="D595" i="3"/>
  <c r="D589" i="3"/>
  <c r="D583" i="3"/>
  <c r="D577" i="3"/>
  <c r="D571" i="3"/>
  <c r="D565" i="3"/>
  <c r="D559" i="3"/>
  <c r="D547" i="3"/>
  <c r="D541" i="3"/>
  <c r="D535" i="3"/>
  <c r="D523" i="3"/>
  <c r="D511" i="3"/>
  <c r="D499" i="3"/>
  <c r="D475" i="3"/>
  <c r="D463" i="3"/>
  <c r="D457" i="3"/>
  <c r="D439" i="3"/>
  <c r="D433" i="3"/>
  <c r="D427" i="3"/>
  <c r="D415" i="3"/>
  <c r="D403" i="3"/>
  <c r="D397" i="3"/>
  <c r="D391" i="3"/>
  <c r="D379" i="3"/>
  <c r="D373" i="3"/>
  <c r="D361" i="3"/>
  <c r="D355" i="3"/>
  <c r="D343" i="3"/>
  <c r="D337" i="3"/>
  <c r="D331" i="3"/>
  <c r="D325" i="3"/>
  <c r="D319" i="3"/>
  <c r="D313" i="3"/>
  <c r="D307" i="3"/>
  <c r="D301" i="3"/>
  <c r="D289" i="3"/>
  <c r="D271" i="3"/>
  <c r="D762" i="3"/>
  <c r="D750" i="3"/>
  <c r="D738" i="3"/>
  <c r="D732" i="3"/>
  <c r="D726" i="3"/>
  <c r="D720" i="3"/>
  <c r="D714" i="3"/>
  <c r="D708" i="3"/>
  <c r="D702" i="3"/>
  <c r="D696" i="3"/>
  <c r="D690" i="3"/>
  <c r="D684" i="3"/>
  <c r="D678" i="3"/>
  <c r="D672" i="3"/>
  <c r="D660" i="3"/>
  <c r="D648" i="3"/>
  <c r="D642" i="3"/>
  <c r="D636" i="3"/>
  <c r="D630" i="3"/>
  <c r="D624" i="3"/>
  <c r="D612" i="3"/>
  <c r="D600" i="3"/>
  <c r="D594" i="3"/>
  <c r="D582" i="3"/>
  <c r="D576" i="3"/>
  <c r="D570" i="3"/>
  <c r="D558" i="3"/>
  <c r="D552" i="3"/>
  <c r="D546" i="3"/>
  <c r="D534" i="3"/>
  <c r="D528" i="3"/>
  <c r="D516" i="3"/>
  <c r="D510" i="3"/>
  <c r="D504" i="3"/>
  <c r="D498" i="3"/>
  <c r="D492" i="3"/>
  <c r="D480" i="3"/>
  <c r="D474" i="3"/>
  <c r="D468" i="3"/>
  <c r="D456" i="3"/>
  <c r="D450" i="3"/>
  <c r="D444" i="3"/>
  <c r="D432" i="3"/>
  <c r="D408" i="3"/>
  <c r="D402" i="3"/>
  <c r="D396" i="3"/>
  <c r="D384" i="3"/>
  <c r="D378" i="3"/>
  <c r="D372" i="3"/>
  <c r="D366" i="3"/>
  <c r="D360" i="3"/>
  <c r="D354" i="3"/>
  <c r="D342" i="3"/>
  <c r="D330" i="3"/>
  <c r="D324" i="3"/>
  <c r="D318" i="3"/>
  <c r="D312" i="3"/>
  <c r="D761" i="3"/>
  <c r="D755" i="3"/>
  <c r="D749" i="3"/>
  <c r="D743" i="3"/>
  <c r="D737" i="3"/>
  <c r="D731" i="3"/>
  <c r="D725" i="3"/>
  <c r="D719" i="3"/>
  <c r="D713" i="3"/>
  <c r="D701" i="3"/>
  <c r="D695" i="3"/>
  <c r="D689" i="3"/>
  <c r="D683" i="3"/>
  <c r="D677" i="3"/>
  <c r="D665" i="3"/>
  <c r="D659" i="3"/>
  <c r="D653" i="3"/>
  <c r="D635" i="3"/>
  <c r="D629" i="3"/>
  <c r="D617" i="3"/>
  <c r="D611" i="3"/>
  <c r="D599" i="3"/>
  <c r="D593" i="3"/>
  <c r="D587" i="3"/>
  <c r="D581" i="3"/>
  <c r="D569" i="3"/>
  <c r="D551" i="3"/>
  <c r="D539" i="3"/>
  <c r="D533" i="3"/>
  <c r="D527" i="3"/>
  <c r="D521" i="3"/>
  <c r="D515" i="3"/>
  <c r="D509" i="3"/>
  <c r="D497" i="3"/>
  <c r="D491" i="3"/>
  <c r="D485" i="3"/>
  <c r="D479" i="3"/>
  <c r="D473" i="3"/>
  <c r="D461" i="3"/>
  <c r="D455" i="3"/>
  <c r="D449" i="3"/>
  <c r="D443" i="3"/>
  <c r="D437" i="3"/>
  <c r="D431" i="3"/>
  <c r="D425" i="3"/>
  <c r="D413" i="3"/>
  <c r="D401" i="3"/>
  <c r="D389" i="3"/>
  <c r="D383" i="3"/>
  <c r="D377" i="3"/>
  <c r="D365" i="3"/>
  <c r="D341" i="3"/>
  <c r="D335" i="3"/>
  <c r="D329" i="3"/>
  <c r="D323" i="3"/>
  <c r="D317" i="3"/>
  <c r="D311" i="3"/>
  <c r="D299" i="3"/>
  <c r="D293" i="3"/>
  <c r="D287" i="3"/>
  <c r="D281" i="3"/>
  <c r="D275" i="3"/>
  <c r="D754" i="3"/>
  <c r="D748" i="3"/>
  <c r="D742" i="3"/>
  <c r="D736" i="3"/>
  <c r="D724" i="3"/>
  <c r="D718" i="3"/>
  <c r="D712" i="3"/>
  <c r="D706" i="3"/>
  <c r="D700" i="3"/>
  <c r="D694" i="3"/>
  <c r="D682" i="3"/>
  <c r="D676" i="3"/>
  <c r="D670" i="3"/>
  <c r="D664" i="3"/>
  <c r="D658" i="3"/>
  <c r="D652" i="3"/>
  <c r="D646" i="3"/>
  <c r="D622" i="3"/>
  <c r="D616" i="3"/>
  <c r="D592" i="3"/>
  <c r="D586" i="3"/>
  <c r="D580" i="3"/>
  <c r="D574" i="3"/>
  <c r="D568" i="3"/>
  <c r="D562" i="3"/>
  <c r="D556" i="3"/>
  <c r="D550" i="3"/>
  <c r="D544" i="3"/>
  <c r="D538" i="3"/>
  <c r="D526" i="3"/>
  <c r="D520" i="3"/>
  <c r="D514" i="3"/>
  <c r="D508" i="3"/>
  <c r="D502" i="3"/>
  <c r="D490" i="3"/>
  <c r="D484" i="3"/>
  <c r="D478" i="3"/>
  <c r="D472" i="3"/>
  <c r="D466" i="3"/>
  <c r="D454" i="3"/>
  <c r="D448" i="3"/>
  <c r="D442" i="3"/>
  <c r="D436" i="3"/>
  <c r="D430" i="3"/>
  <c r="D424" i="3"/>
  <c r="D418" i="3"/>
  <c r="D412" i="3"/>
  <c r="D406" i="3"/>
  <c r="D400" i="3"/>
  <c r="D394" i="3"/>
  <c r="D376" i="3"/>
  <c r="D370" i="3"/>
  <c r="D364" i="3"/>
  <c r="D346" i="3"/>
  <c r="D334" i="3"/>
  <c r="D328" i="3"/>
  <c r="D322" i="3"/>
  <c r="D316" i="3"/>
  <c r="D304" i="3"/>
  <c r="D298" i="3"/>
  <c r="D292" i="3"/>
  <c r="D286" i="3"/>
  <c r="D280" i="3"/>
  <c r="D268" i="3"/>
  <c r="D262" i="3"/>
  <c r="D759" i="3"/>
  <c r="D753" i="3"/>
  <c r="D747" i="3"/>
  <c r="D741" i="3"/>
  <c r="D723" i="3"/>
  <c r="D717" i="3"/>
  <c r="D711" i="3"/>
  <c r="D705" i="3"/>
  <c r="D699" i="3"/>
  <c r="D693" i="3"/>
  <c r="D687" i="3"/>
  <c r="D681" i="3"/>
  <c r="D675" i="3"/>
  <c r="D669" i="3"/>
  <c r="D657" i="3"/>
  <c r="D651" i="3"/>
  <c r="D639" i="3"/>
  <c r="D627" i="3"/>
  <c r="D621" i="3"/>
  <c r="D615" i="3"/>
  <c r="D609" i="3"/>
  <c r="D603" i="3"/>
  <c r="D591" i="3"/>
  <c r="D585" i="3"/>
  <c r="D561" i="3"/>
  <c r="D555" i="3"/>
  <c r="D549" i="3"/>
  <c r="D543" i="3"/>
  <c r="D537" i="3"/>
  <c r="D531" i="3"/>
  <c r="D519" i="3"/>
  <c r="D507" i="3"/>
  <c r="D501" i="3"/>
  <c r="D495" i="3"/>
  <c r="D483" i="3"/>
  <c r="D477" i="3"/>
  <c r="D471" i="3"/>
  <c r="D465" i="3"/>
  <c r="D459" i="3"/>
  <c r="D453" i="3"/>
  <c r="D441" i="3"/>
  <c r="D435" i="3"/>
  <c r="D429" i="3"/>
  <c r="D417" i="3"/>
  <c r="D393" i="3"/>
  <c r="D381" i="3"/>
  <c r="D375" i="3"/>
  <c r="D369" i="3"/>
  <c r="D363" i="3"/>
  <c r="D357" i="3"/>
  <c r="D351" i="3"/>
  <c r="D345" i="3"/>
  <c r="D327" i="3"/>
  <c r="D321" i="3"/>
  <c r="D315" i="3"/>
  <c r="D309" i="3"/>
  <c r="D303" i="3"/>
  <c r="D297" i="3"/>
  <c r="D285" i="3"/>
  <c r="D279" i="3"/>
  <c r="K756" i="2"/>
  <c r="K744" i="2"/>
  <c r="K732" i="2"/>
  <c r="K720" i="2"/>
  <c r="K708" i="2"/>
  <c r="K696" i="2"/>
  <c r="K684" i="2"/>
  <c r="K672" i="2"/>
  <c r="K660" i="2"/>
  <c r="K648" i="2"/>
  <c r="K636" i="2"/>
  <c r="K624" i="2"/>
  <c r="K612" i="2"/>
  <c r="D751" i="2"/>
  <c r="H590" i="7" l="1"/>
  <c r="I590" i="7" s="1"/>
  <c r="H591" i="7"/>
  <c r="I591" i="7" s="1"/>
  <c r="D30" i="4"/>
  <c r="D517" i="4"/>
  <c r="D505" i="4"/>
  <c r="D381" i="4"/>
  <c r="D205" i="4"/>
  <c r="D102" i="4"/>
  <c r="D78" i="4"/>
  <c r="D654" i="4"/>
  <c r="D588" i="4"/>
  <c r="D564" i="4"/>
  <c r="D438" i="4"/>
  <c r="D348" i="4"/>
  <c r="D275" i="4"/>
  <c r="D239" i="4"/>
  <c r="D210" i="4"/>
  <c r="D198" i="4"/>
  <c r="D100" i="4"/>
  <c r="D41" i="4"/>
  <c r="D707" i="4"/>
  <c r="D641" i="4"/>
  <c r="D574" i="4"/>
  <c r="D418" i="4"/>
  <c r="D371" i="4"/>
  <c r="D359" i="4"/>
  <c r="D154" i="4"/>
  <c r="D10" i="4"/>
  <c r="D165" i="4"/>
  <c r="D766" i="4"/>
  <c r="D634" i="4"/>
  <c r="D610" i="4"/>
  <c r="D386" i="4"/>
  <c r="D214" i="4"/>
  <c r="D74" i="4"/>
  <c r="D61" i="4"/>
  <c r="D43" i="4"/>
  <c r="D16" i="4"/>
  <c r="D662" i="4"/>
  <c r="D572" i="4"/>
  <c r="D399" i="4"/>
  <c r="D267" i="4"/>
  <c r="D181" i="4"/>
  <c r="D159" i="4"/>
  <c r="D98" i="4"/>
  <c r="D752" i="4"/>
  <c r="D714" i="4"/>
  <c r="D596" i="4"/>
  <c r="D565" i="4"/>
  <c r="D458" i="4"/>
  <c r="D326" i="4"/>
  <c r="D170" i="4"/>
  <c r="D96" i="4"/>
  <c r="H605" i="3"/>
  <c r="I605" i="3" s="1"/>
  <c r="H592" i="7" l="1"/>
  <c r="I592" i="7" s="1"/>
  <c r="H606" i="3"/>
  <c r="I606" i="3" s="1"/>
  <c r="H607" i="3"/>
  <c r="I607" i="3" s="1"/>
  <c r="H593" i="7" l="1"/>
  <c r="I593" i="7" s="1"/>
  <c r="H594" i="7"/>
  <c r="I594" i="7" s="1"/>
  <c r="H608" i="3"/>
  <c r="I608" i="3" s="1"/>
  <c r="F3" i="1"/>
  <c r="D3" i="1"/>
  <c r="B3" i="1"/>
  <c r="F4" i="1"/>
  <c r="D4" i="1"/>
  <c r="B4" i="1"/>
  <c r="H595" i="7" l="1"/>
  <c r="I595" i="7" s="1"/>
  <c r="H609" i="3"/>
  <c r="I609" i="3" s="1"/>
  <c r="H596" i="7" l="1"/>
  <c r="I596" i="7" s="1"/>
  <c r="H610" i="3"/>
  <c r="I610" i="3" s="1"/>
  <c r="H611" i="3"/>
  <c r="I611" i="3" s="1"/>
  <c r="H597" i="7" l="1"/>
  <c r="I597" i="7" s="1"/>
  <c r="H612" i="3"/>
  <c r="I612" i="3" s="1"/>
  <c r="H598" i="7" l="1"/>
  <c r="I598" i="7" s="1"/>
  <c r="H613" i="3"/>
  <c r="I613" i="3" s="1"/>
  <c r="H614" i="3" s="1"/>
  <c r="I614" i="3" s="1"/>
  <c r="H615" i="3" s="1"/>
  <c r="I615" i="3" s="1"/>
  <c r="H616" i="3" s="1"/>
  <c r="I616" i="3" s="1"/>
  <c r="H617" i="3" s="1"/>
  <c r="I617" i="3" s="1"/>
  <c r="H618" i="3" s="1"/>
  <c r="I618" i="3" s="1"/>
  <c r="H619" i="3" s="1"/>
  <c r="I619" i="3" s="1"/>
  <c r="H620" i="3" s="1"/>
  <c r="I620" i="3" s="1"/>
  <c r="H621" i="3" s="1"/>
  <c r="I621" i="3" s="1"/>
  <c r="H622" i="3" s="1"/>
  <c r="I622" i="3" s="1"/>
  <c r="H623" i="3" s="1"/>
  <c r="I623" i="3" s="1"/>
  <c r="H624" i="3" s="1"/>
  <c r="I624" i="3" s="1"/>
  <c r="H625" i="3" s="1"/>
  <c r="I625" i="3" s="1"/>
  <c r="H626" i="3" s="1"/>
  <c r="I626" i="3" s="1"/>
  <c r="H627" i="3" s="1"/>
  <c r="I627" i="3" s="1"/>
  <c r="H628" i="3" s="1"/>
  <c r="I628" i="3" s="1"/>
  <c r="H629" i="3" s="1"/>
  <c r="I629" i="3" s="1"/>
  <c r="H630" i="3" s="1"/>
  <c r="I630" i="3" s="1"/>
  <c r="H631" i="3" s="1"/>
  <c r="I631" i="3" s="1"/>
  <c r="H632" i="3" s="1"/>
  <c r="I632" i="3" s="1"/>
  <c r="H633" i="3" s="1"/>
  <c r="I633" i="3" s="1"/>
  <c r="H634" i="3" s="1"/>
  <c r="I634" i="3" s="1"/>
  <c r="H635" i="3" s="1"/>
  <c r="I635" i="3" s="1"/>
  <c r="H636" i="3" s="1"/>
  <c r="I636" i="3" s="1"/>
  <c r="H637" i="3" s="1"/>
  <c r="I637" i="3" s="1"/>
  <c r="H638" i="3" s="1"/>
  <c r="I638" i="3" s="1"/>
  <c r="H639" i="3" s="1"/>
  <c r="I639" i="3" s="1"/>
  <c r="H640" i="3" s="1"/>
  <c r="I640" i="3" s="1"/>
  <c r="H641" i="3" s="1"/>
  <c r="I641" i="3" s="1"/>
  <c r="H642" i="3" s="1"/>
  <c r="I642" i="3" s="1"/>
  <c r="H643" i="3" s="1"/>
  <c r="I643" i="3" s="1"/>
  <c r="H644" i="3" s="1"/>
  <c r="I644" i="3" s="1"/>
  <c r="H645" i="3" s="1"/>
  <c r="I645" i="3" s="1"/>
  <c r="H646" i="3" s="1"/>
  <c r="I646" i="3" s="1"/>
  <c r="H647" i="3" s="1"/>
  <c r="I647" i="3" s="1"/>
  <c r="H648" i="3" s="1"/>
  <c r="I648" i="3" s="1"/>
  <c r="H649" i="3" s="1"/>
  <c r="I649" i="3" s="1"/>
  <c r="H650" i="3" s="1"/>
  <c r="I650" i="3" s="1"/>
  <c r="H651" i="3" s="1"/>
  <c r="I651" i="3" s="1"/>
  <c r="H652" i="3" s="1"/>
  <c r="I652" i="3" s="1"/>
  <c r="H653" i="3" s="1"/>
  <c r="I653" i="3" s="1"/>
  <c r="H654" i="3" s="1"/>
  <c r="I654" i="3" s="1"/>
  <c r="H655" i="3" s="1"/>
  <c r="I655" i="3" s="1"/>
  <c r="H656" i="3" s="1"/>
  <c r="I656" i="3" s="1"/>
  <c r="H657" i="3" s="1"/>
  <c r="I657" i="3" s="1"/>
  <c r="H658" i="3" s="1"/>
  <c r="I658" i="3" s="1"/>
  <c r="H659" i="3" s="1"/>
  <c r="I659" i="3" s="1"/>
  <c r="H660" i="3" s="1"/>
  <c r="I660" i="3" s="1"/>
  <c r="H661" i="3" s="1"/>
  <c r="I661" i="3" s="1"/>
  <c r="H662" i="3" s="1"/>
  <c r="I662" i="3" s="1"/>
  <c r="H663" i="3" s="1"/>
  <c r="I663" i="3" s="1"/>
  <c r="H664" i="3" s="1"/>
  <c r="I664" i="3" s="1"/>
  <c r="H665" i="3" s="1"/>
  <c r="I665" i="3" s="1"/>
  <c r="H666" i="3" s="1"/>
  <c r="I666" i="3" s="1"/>
  <c r="H667" i="3" s="1"/>
  <c r="I667" i="3" s="1"/>
  <c r="H668" i="3" s="1"/>
  <c r="I668" i="3" s="1"/>
  <c r="H669" i="3" s="1"/>
  <c r="I669" i="3" s="1"/>
  <c r="H670" i="3" s="1"/>
  <c r="I670" i="3" s="1"/>
  <c r="H671" i="3" s="1"/>
  <c r="I671" i="3" s="1"/>
  <c r="H672" i="3" s="1"/>
  <c r="I672" i="3" s="1"/>
  <c r="H673" i="3" s="1"/>
  <c r="I673" i="3" s="1"/>
  <c r="H674" i="3" s="1"/>
  <c r="I674" i="3" s="1"/>
  <c r="H675" i="3" s="1"/>
  <c r="I675" i="3" s="1"/>
  <c r="H676" i="3" s="1"/>
  <c r="I676" i="3" s="1"/>
  <c r="H677" i="3" s="1"/>
  <c r="I677" i="3" s="1"/>
  <c r="H678" i="3" s="1"/>
  <c r="I678" i="3" s="1"/>
  <c r="H679" i="3" s="1"/>
  <c r="I679" i="3" s="1"/>
  <c r="H680" i="3" s="1"/>
  <c r="I680" i="3" s="1"/>
  <c r="H681" i="3" s="1"/>
  <c r="I681" i="3" s="1"/>
  <c r="H682" i="3" s="1"/>
  <c r="I682" i="3" s="1"/>
  <c r="H683" i="3" s="1"/>
  <c r="I683" i="3" s="1"/>
  <c r="H684" i="3" s="1"/>
  <c r="I684" i="3" s="1"/>
  <c r="H685" i="3" s="1"/>
  <c r="I685" i="3" s="1"/>
  <c r="H686" i="3" s="1"/>
  <c r="I686" i="3" s="1"/>
  <c r="H687" i="3" s="1"/>
  <c r="I687" i="3" s="1"/>
  <c r="H688" i="3" s="1"/>
  <c r="I688" i="3" s="1"/>
  <c r="H689" i="3" s="1"/>
  <c r="I689" i="3" s="1"/>
  <c r="H690" i="3" s="1"/>
  <c r="I690" i="3" s="1"/>
  <c r="H691" i="3" s="1"/>
  <c r="I691" i="3" s="1"/>
  <c r="H692" i="3" s="1"/>
  <c r="I692" i="3" s="1"/>
  <c r="H693" i="3" s="1"/>
  <c r="I693" i="3" s="1"/>
  <c r="H694" i="3" s="1"/>
  <c r="I694" i="3" s="1"/>
  <c r="H695" i="3" s="1"/>
  <c r="I695" i="3" s="1"/>
  <c r="H696" i="3" s="1"/>
  <c r="I696" i="3" s="1"/>
  <c r="H697" i="3" s="1"/>
  <c r="I697" i="3" s="1"/>
  <c r="H698" i="3" s="1"/>
  <c r="I698" i="3" s="1"/>
  <c r="H699" i="3" s="1"/>
  <c r="I699" i="3" s="1"/>
  <c r="H700" i="3" s="1"/>
  <c r="I700" i="3" s="1"/>
  <c r="H701" i="3" s="1"/>
  <c r="I701" i="3" s="1"/>
  <c r="H702" i="3" s="1"/>
  <c r="I702" i="3" s="1"/>
  <c r="H703" i="3" s="1"/>
  <c r="I703" i="3" s="1"/>
  <c r="H704" i="3" s="1"/>
  <c r="I704" i="3" s="1"/>
  <c r="H705" i="3" s="1"/>
  <c r="I705" i="3" s="1"/>
  <c r="H706" i="3" s="1"/>
  <c r="I706" i="3" s="1"/>
  <c r="H707" i="3" s="1"/>
  <c r="I707" i="3" s="1"/>
  <c r="H708" i="3" s="1"/>
  <c r="I708" i="3" s="1"/>
  <c r="H709" i="3" s="1"/>
  <c r="I709" i="3" s="1"/>
  <c r="H710" i="3" s="1"/>
  <c r="I710" i="3" s="1"/>
  <c r="H711" i="3" s="1"/>
  <c r="I711" i="3" s="1"/>
  <c r="H712" i="3" s="1"/>
  <c r="I712" i="3" s="1"/>
  <c r="H713" i="3" s="1"/>
  <c r="I713" i="3" s="1"/>
  <c r="H714" i="3" s="1"/>
  <c r="I714" i="3" s="1"/>
  <c r="H715" i="3" s="1"/>
  <c r="I715" i="3" s="1"/>
  <c r="H716" i="3" s="1"/>
  <c r="I716" i="3" s="1"/>
  <c r="H717" i="3" s="1"/>
  <c r="I717" i="3" s="1"/>
  <c r="H718" i="3" s="1"/>
  <c r="I718" i="3" s="1"/>
  <c r="H719" i="3" s="1"/>
  <c r="I719" i="3" s="1"/>
  <c r="H720" i="3" s="1"/>
  <c r="I720" i="3" s="1"/>
  <c r="H721" i="3" s="1"/>
  <c r="I721" i="3" s="1"/>
  <c r="H722" i="3" s="1"/>
  <c r="I722" i="3" s="1"/>
  <c r="H723" i="3" s="1"/>
  <c r="I723" i="3" s="1"/>
  <c r="H724" i="3" s="1"/>
  <c r="I724" i="3" s="1"/>
  <c r="H725" i="3" s="1"/>
  <c r="I725" i="3" s="1"/>
  <c r="H726" i="3" s="1"/>
  <c r="I726" i="3" s="1"/>
  <c r="H727" i="3" s="1"/>
  <c r="I727" i="3" s="1"/>
  <c r="H728" i="3" s="1"/>
  <c r="I728" i="3" s="1"/>
  <c r="H729" i="3" s="1"/>
  <c r="I729" i="3" s="1"/>
  <c r="H730" i="3" s="1"/>
  <c r="I730" i="3" s="1"/>
  <c r="H731" i="3" s="1"/>
  <c r="I731" i="3" s="1"/>
  <c r="H732" i="3" s="1"/>
  <c r="I732" i="3" s="1"/>
  <c r="H733" i="3" s="1"/>
  <c r="I733" i="3" s="1"/>
  <c r="H734" i="3" s="1"/>
  <c r="I734" i="3" s="1"/>
  <c r="H735" i="3" s="1"/>
  <c r="I735" i="3" s="1"/>
  <c r="H736" i="3" s="1"/>
  <c r="I736" i="3" s="1"/>
  <c r="H737" i="3" s="1"/>
  <c r="I737" i="3" s="1"/>
  <c r="H738" i="3" s="1"/>
  <c r="I738" i="3" s="1"/>
  <c r="H739" i="3" s="1"/>
  <c r="I739" i="3" s="1"/>
  <c r="H740" i="3" s="1"/>
  <c r="I740" i="3" s="1"/>
  <c r="H741" i="3" s="1"/>
  <c r="I741" i="3" s="1"/>
  <c r="H742" i="3" s="1"/>
  <c r="I742" i="3" s="1"/>
  <c r="H743" i="3" s="1"/>
  <c r="I743" i="3" s="1"/>
  <c r="H744" i="3" s="1"/>
  <c r="I744" i="3" s="1"/>
  <c r="H745" i="3" s="1"/>
  <c r="I745" i="3" s="1"/>
  <c r="H746" i="3" s="1"/>
  <c r="I746" i="3" s="1"/>
  <c r="H747" i="3" s="1"/>
  <c r="I747" i="3" s="1"/>
  <c r="H748" i="3" s="1"/>
  <c r="I748" i="3" s="1"/>
  <c r="H749" i="3" s="1"/>
  <c r="I749" i="3" s="1"/>
  <c r="H750" i="3" s="1"/>
  <c r="I750" i="3" s="1"/>
  <c r="H751" i="3" s="1"/>
  <c r="I751" i="3" s="1"/>
  <c r="H752" i="3" s="1"/>
  <c r="I752" i="3" s="1"/>
  <c r="H753" i="3" s="1"/>
  <c r="I753" i="3" s="1"/>
  <c r="H754" i="3" s="1"/>
  <c r="I754" i="3" s="1"/>
  <c r="H755" i="3" s="1"/>
  <c r="I755" i="3" s="1"/>
  <c r="H756" i="3" s="1"/>
  <c r="I756" i="3" s="1"/>
  <c r="H757" i="3" s="1"/>
  <c r="I757" i="3" s="1"/>
  <c r="H758" i="3" s="1"/>
  <c r="I758" i="3" s="1"/>
  <c r="H759" i="3" s="1"/>
  <c r="I759" i="3" s="1"/>
  <c r="H760" i="3" s="1"/>
  <c r="I760" i="3" s="1"/>
  <c r="H761" i="3" s="1"/>
  <c r="I761" i="3" s="1"/>
  <c r="H762" i="3" s="1"/>
  <c r="I762" i="3" s="1"/>
  <c r="H763" i="3" s="1"/>
  <c r="I763" i="3" s="1"/>
  <c r="H764" i="3" s="1"/>
  <c r="I764" i="3" s="1"/>
  <c r="H765" i="3" s="1"/>
  <c r="I765" i="3" s="1"/>
  <c r="H766" i="3" s="1"/>
  <c r="I766" i="3" s="1"/>
  <c r="H599" i="7" l="1"/>
  <c r="I599" i="7" s="1"/>
  <c r="H600" i="7" s="1"/>
  <c r="I600" i="7" s="1"/>
  <c r="H601" i="7" s="1"/>
  <c r="I601" i="7" s="1"/>
  <c r="H602" i="7" s="1"/>
  <c r="I602" i="7" s="1"/>
  <c r="H603" i="7" s="1"/>
  <c r="I603" i="7" s="1"/>
  <c r="H604" i="7" s="1"/>
  <c r="I604" i="7" s="1"/>
  <c r="H605" i="7" s="1"/>
  <c r="I605" i="7" s="1"/>
  <c r="H606" i="7" s="1"/>
  <c r="I606" i="7" s="1"/>
  <c r="H607" i="7" s="1"/>
  <c r="I607" i="7" s="1"/>
  <c r="H608" i="7" s="1"/>
  <c r="I608" i="7" s="1"/>
  <c r="H609" i="7" s="1"/>
  <c r="I609" i="7" s="1"/>
  <c r="H610" i="7" s="1"/>
  <c r="I610" i="7" s="1"/>
  <c r="H611" i="7" s="1"/>
  <c r="I611" i="7" s="1"/>
  <c r="H612" i="7" s="1"/>
  <c r="I612" i="7" s="1"/>
  <c r="H613" i="7" s="1"/>
  <c r="I613" i="7" s="1"/>
  <c r="H614" i="7" s="1"/>
  <c r="I614" i="7" s="1"/>
  <c r="H615" i="7" s="1"/>
  <c r="I615" i="7" s="1"/>
  <c r="H616" i="7" s="1"/>
  <c r="I616" i="7" s="1"/>
  <c r="H617" i="7" s="1"/>
  <c r="I617" i="7" s="1"/>
  <c r="H618" i="7" s="1"/>
  <c r="I618" i="7" s="1"/>
  <c r="H619" i="7" s="1"/>
  <c r="I619" i="7" s="1"/>
  <c r="H620" i="7" s="1"/>
  <c r="I620" i="7" s="1"/>
  <c r="H621" i="7" s="1"/>
  <c r="I621" i="7" s="1"/>
  <c r="H622" i="7" s="1"/>
  <c r="I622" i="7" s="1"/>
  <c r="H623" i="7" s="1"/>
  <c r="I623" i="7" s="1"/>
  <c r="H624" i="7" s="1"/>
  <c r="I624" i="7" s="1"/>
  <c r="H625" i="7" s="1"/>
  <c r="I625" i="7" s="1"/>
  <c r="H626" i="7" s="1"/>
  <c r="I626" i="7" s="1"/>
  <c r="H627" i="7" s="1"/>
  <c r="I627" i="7" s="1"/>
  <c r="H628" i="7" s="1"/>
  <c r="I628" i="7" s="1"/>
  <c r="H629" i="7" s="1"/>
  <c r="I629" i="7" s="1"/>
  <c r="H630" i="7" s="1"/>
  <c r="I630" i="7" s="1"/>
  <c r="H631" i="7" s="1"/>
  <c r="I631" i="7" s="1"/>
  <c r="H632" i="7" s="1"/>
  <c r="I632" i="7" s="1"/>
  <c r="H633" i="7" s="1"/>
  <c r="I633" i="7" s="1"/>
  <c r="H634" i="7" s="1"/>
  <c r="I634" i="7" s="1"/>
  <c r="H635" i="7" s="1"/>
  <c r="I635" i="7" s="1"/>
  <c r="H636" i="7" s="1"/>
  <c r="I636" i="7" s="1"/>
  <c r="H637" i="7" s="1"/>
  <c r="I637" i="7" s="1"/>
  <c r="H638" i="7" s="1"/>
  <c r="I638" i="7" s="1"/>
  <c r="H639" i="7" s="1"/>
  <c r="I639" i="7" s="1"/>
  <c r="H640" i="7" s="1"/>
  <c r="I640" i="7" s="1"/>
  <c r="H641" i="7" s="1"/>
  <c r="I641" i="7" s="1"/>
  <c r="H642" i="7" s="1"/>
  <c r="I642" i="7" s="1"/>
  <c r="H643" i="7" s="1"/>
  <c r="I643" i="7" s="1"/>
  <c r="H644" i="7" s="1"/>
  <c r="I644" i="7" s="1"/>
  <c r="H645" i="7" s="1"/>
  <c r="I645" i="7" s="1"/>
  <c r="H646" i="7" s="1"/>
  <c r="I646" i="7" s="1"/>
  <c r="H647" i="7" s="1"/>
  <c r="I647" i="7" s="1"/>
  <c r="H648" i="7" s="1"/>
  <c r="I648" i="7" s="1"/>
  <c r="H649" i="7" s="1"/>
  <c r="I649" i="7" s="1"/>
  <c r="H650" i="7" s="1"/>
  <c r="I650" i="7" s="1"/>
  <c r="H651" i="7" s="1"/>
  <c r="I651" i="7" s="1"/>
  <c r="H652" i="7" s="1"/>
  <c r="I652" i="7" s="1"/>
  <c r="H653" i="7" s="1"/>
  <c r="I653" i="7" s="1"/>
  <c r="H654" i="7" s="1"/>
  <c r="I654" i="7" s="1"/>
  <c r="H655" i="7" s="1"/>
  <c r="I655" i="7" s="1"/>
  <c r="H656" i="7" s="1"/>
  <c r="I656" i="7" s="1"/>
  <c r="H657" i="7" s="1"/>
  <c r="I657" i="7" s="1"/>
  <c r="H658" i="7" s="1"/>
  <c r="I658" i="7" s="1"/>
  <c r="H659" i="7" s="1"/>
  <c r="I659" i="7" s="1"/>
  <c r="H660" i="7" s="1"/>
  <c r="I660" i="7" s="1"/>
  <c r="H661" i="7" s="1"/>
  <c r="I661" i="7" s="1"/>
  <c r="H662" i="7" s="1"/>
  <c r="I662" i="7" s="1"/>
  <c r="H663" i="7" s="1"/>
  <c r="I663" i="7" s="1"/>
  <c r="H664" i="7" s="1"/>
  <c r="I664" i="7" s="1"/>
  <c r="H665" i="7" s="1"/>
  <c r="I665" i="7" s="1"/>
  <c r="H666" i="7" s="1"/>
  <c r="I666" i="7" s="1"/>
  <c r="H667" i="7" s="1"/>
  <c r="I667" i="7" s="1"/>
  <c r="H668" i="7" s="1"/>
  <c r="I668" i="7" s="1"/>
  <c r="H669" i="7" s="1"/>
  <c r="I669" i="7" s="1"/>
  <c r="H670" i="7" s="1"/>
  <c r="I670" i="7" s="1"/>
  <c r="H671" i="7" s="1"/>
  <c r="I671" i="7" s="1"/>
  <c r="H672" i="7" s="1"/>
  <c r="I672" i="7" s="1"/>
  <c r="H673" i="7" s="1"/>
  <c r="I673" i="7" s="1"/>
  <c r="H674" i="7" s="1"/>
  <c r="I674" i="7" s="1"/>
  <c r="H675" i="7" s="1"/>
  <c r="I675" i="7" s="1"/>
  <c r="H676" i="7" s="1"/>
  <c r="I676" i="7" s="1"/>
  <c r="H677" i="7" s="1"/>
  <c r="I677" i="7" s="1"/>
  <c r="H678" i="7" s="1"/>
  <c r="I678" i="7" s="1"/>
  <c r="H679" i="7" s="1"/>
  <c r="I679" i="7" s="1"/>
  <c r="H680" i="7" s="1"/>
  <c r="I680" i="7" s="1"/>
  <c r="H681" i="7" s="1"/>
  <c r="I681" i="7" s="1"/>
  <c r="H682" i="7" s="1"/>
  <c r="I682" i="7" s="1"/>
  <c r="H683" i="7" s="1"/>
  <c r="I683" i="7" s="1"/>
  <c r="H684" i="7" s="1"/>
  <c r="I684" i="7" s="1"/>
  <c r="H685" i="7" s="1"/>
  <c r="I685" i="7" s="1"/>
  <c r="H686" i="7" s="1"/>
  <c r="I686" i="7" s="1"/>
  <c r="H687" i="7" s="1"/>
  <c r="I687" i="7" s="1"/>
  <c r="H688" i="7" s="1"/>
  <c r="I688" i="7" s="1"/>
  <c r="H689" i="7" s="1"/>
  <c r="I689" i="7" s="1"/>
  <c r="H690" i="7" s="1"/>
  <c r="I690" i="7" s="1"/>
  <c r="H691" i="7" s="1"/>
  <c r="I691" i="7" s="1"/>
  <c r="H692" i="7" s="1"/>
  <c r="I692" i="7" s="1"/>
  <c r="H693" i="7" s="1"/>
  <c r="I693" i="7" s="1"/>
  <c r="H694" i="7" s="1"/>
  <c r="I694" i="7" s="1"/>
  <c r="H695" i="7" s="1"/>
  <c r="I695" i="7" s="1"/>
  <c r="H696" i="7" s="1"/>
  <c r="I696" i="7" s="1"/>
  <c r="H697" i="7" s="1"/>
  <c r="I697" i="7" s="1"/>
  <c r="H698" i="7" s="1"/>
  <c r="I698" i="7" s="1"/>
  <c r="H699" i="7" s="1"/>
  <c r="I699" i="7" s="1"/>
  <c r="H700" i="7" s="1"/>
  <c r="I700" i="7" s="1"/>
  <c r="H701" i="7" s="1"/>
  <c r="I701" i="7" s="1"/>
  <c r="H702" i="7" s="1"/>
  <c r="I702" i="7" s="1"/>
  <c r="H703" i="7" s="1"/>
  <c r="I703" i="7" s="1"/>
  <c r="H704" i="7" s="1"/>
  <c r="I704" i="7" s="1"/>
  <c r="H705" i="7" s="1"/>
  <c r="I705" i="7" s="1"/>
  <c r="H706" i="7" s="1"/>
  <c r="I706" i="7" s="1"/>
  <c r="H707" i="7" s="1"/>
  <c r="I707" i="7" s="1"/>
  <c r="H708" i="7" s="1"/>
  <c r="I708" i="7" s="1"/>
  <c r="H709" i="7" s="1"/>
  <c r="I709" i="7" s="1"/>
  <c r="H710" i="7" s="1"/>
  <c r="I710" i="7" s="1"/>
  <c r="H711" i="7" s="1"/>
  <c r="I711" i="7" s="1"/>
  <c r="H712" i="7" s="1"/>
  <c r="I712" i="7" s="1"/>
  <c r="H713" i="7" s="1"/>
  <c r="I713" i="7" s="1"/>
  <c r="H714" i="7" s="1"/>
  <c r="I714" i="7" s="1"/>
  <c r="H715" i="7" s="1"/>
  <c r="I715" i="7" s="1"/>
  <c r="H716" i="7" s="1"/>
  <c r="I716" i="7" s="1"/>
  <c r="H717" i="7" s="1"/>
  <c r="I717" i="7" s="1"/>
  <c r="H718" i="7" s="1"/>
  <c r="I718" i="7" s="1"/>
  <c r="H719" i="7" s="1"/>
  <c r="I719" i="7" s="1"/>
  <c r="H720" i="7" s="1"/>
  <c r="I720" i="7" s="1"/>
  <c r="H721" i="7" s="1"/>
  <c r="I721" i="7" s="1"/>
  <c r="H722" i="7" s="1"/>
  <c r="I722" i="7" s="1"/>
  <c r="H723" i="7" s="1"/>
  <c r="I723" i="7" s="1"/>
  <c r="H724" i="7" s="1"/>
  <c r="I724" i="7" s="1"/>
  <c r="H725" i="7" s="1"/>
  <c r="I725" i="7" s="1"/>
  <c r="H726" i="7" s="1"/>
  <c r="I726" i="7" s="1"/>
  <c r="H727" i="7" s="1"/>
  <c r="I727" i="7" s="1"/>
  <c r="H728" i="7" s="1"/>
  <c r="I728" i="7" s="1"/>
  <c r="H729" i="7" s="1"/>
  <c r="I729" i="7" s="1"/>
  <c r="H730" i="7" s="1"/>
  <c r="I730" i="7" s="1"/>
  <c r="H731" i="7" s="1"/>
  <c r="I731" i="7" s="1"/>
  <c r="H732" i="7" s="1"/>
  <c r="I732" i="7" s="1"/>
  <c r="H733" i="7" s="1"/>
  <c r="I733" i="7" s="1"/>
  <c r="H734" i="7" s="1"/>
  <c r="I734" i="7" s="1"/>
  <c r="H735" i="7" s="1"/>
  <c r="I735" i="7" s="1"/>
  <c r="H736" i="7" s="1"/>
  <c r="I736" i="7" s="1"/>
  <c r="H737" i="7" s="1"/>
  <c r="I737" i="7" s="1"/>
  <c r="H738" i="7" s="1"/>
  <c r="I738" i="7" s="1"/>
  <c r="H739" i="7" s="1"/>
  <c r="I739" i="7" s="1"/>
  <c r="H740" i="7" s="1"/>
  <c r="I740" i="7" s="1"/>
  <c r="H741" i="7" s="1"/>
  <c r="I741" i="7" s="1"/>
  <c r="H742" i="7" s="1"/>
  <c r="I742" i="7" s="1"/>
  <c r="H743" i="7" s="1"/>
  <c r="I743" i="7" s="1"/>
  <c r="H744" i="7" s="1"/>
  <c r="I744" i="7" s="1"/>
  <c r="H745" i="7" s="1"/>
  <c r="I745" i="7" s="1"/>
  <c r="H746" i="7" s="1"/>
  <c r="I746" i="7" s="1"/>
  <c r="H747" i="7" s="1"/>
  <c r="I747" i="7" s="1"/>
  <c r="H748" i="7" s="1"/>
  <c r="I748" i="7" s="1"/>
  <c r="H749" i="7" s="1"/>
  <c r="I749" i="7" s="1"/>
  <c r="H750" i="7" s="1"/>
  <c r="I750" i="7" s="1"/>
  <c r="H751" i="7" s="1"/>
  <c r="I751" i="7" s="1"/>
  <c r="H752" i="7" s="1"/>
  <c r="I752" i="7" s="1"/>
  <c r="H753" i="7" s="1"/>
  <c r="I753" i="7" s="1"/>
  <c r="H754" i="7" s="1"/>
  <c r="I754" i="7" s="1"/>
  <c r="H755" i="7" s="1"/>
  <c r="I755" i="7" s="1"/>
  <c r="H756" i="7" s="1"/>
  <c r="I756" i="7" s="1"/>
  <c r="H757" i="7" s="1"/>
  <c r="I757" i="7" s="1"/>
  <c r="H758" i="7" s="1"/>
  <c r="I758" i="7" s="1"/>
  <c r="H759" i="7" s="1"/>
  <c r="I759" i="7" s="1"/>
  <c r="H760" i="7" s="1"/>
  <c r="I760" i="7" s="1"/>
  <c r="H761" i="7" s="1"/>
  <c r="I761" i="7" s="1"/>
  <c r="H762" i="7" s="1"/>
  <c r="I762" i="7" s="1"/>
  <c r="H763" i="7" s="1"/>
  <c r="I763" i="7" s="1"/>
  <c r="H764" i="7" s="1"/>
  <c r="I764" i="7" s="1"/>
  <c r="H765" i="7" s="1"/>
  <c r="I765" i="7" s="1"/>
  <c r="H766" i="7" s="1"/>
  <c r="I766" i="7" s="1"/>
  <c r="J3" i="1" l="1"/>
  <c r="N1047" i="7"/>
  <c r="N1046" i="7"/>
  <c r="N1045" i="7"/>
  <c r="N1044" i="7"/>
  <c r="N585" i="7"/>
  <c r="N584" i="7"/>
  <c r="N583" i="7"/>
  <c r="N581" i="7"/>
  <c r="N582" i="7"/>
  <c r="N580" i="7"/>
  <c r="N579" i="7"/>
  <c r="N578" i="7"/>
  <c r="N577" i="7"/>
  <c r="N576" i="7"/>
  <c r="N575" i="7"/>
  <c r="N574" i="7"/>
  <c r="N571" i="7"/>
  <c r="N573" i="7"/>
  <c r="N569" i="7"/>
  <c r="N572" i="7"/>
  <c r="N570" i="7"/>
  <c r="N566" i="7"/>
  <c r="N568" i="7"/>
  <c r="N567" i="7"/>
  <c r="N565" i="7"/>
  <c r="N564" i="7"/>
  <c r="N563" i="7"/>
  <c r="N562" i="7"/>
  <c r="N561" i="7"/>
  <c r="N560" i="7"/>
  <c r="N558" i="7"/>
  <c r="N559" i="7"/>
  <c r="N557" i="7"/>
  <c r="N556" i="7"/>
  <c r="N555" i="7"/>
  <c r="N554" i="7"/>
  <c r="N553" i="7"/>
  <c r="N552" i="7"/>
  <c r="N551" i="7"/>
  <c r="N550" i="7"/>
  <c r="N549" i="7"/>
  <c r="N548" i="7"/>
  <c r="N547" i="7"/>
  <c r="N546" i="7"/>
  <c r="N545" i="7"/>
  <c r="N544" i="7"/>
  <c r="N543" i="7"/>
  <c r="N542" i="7"/>
  <c r="N541" i="7"/>
  <c r="N540" i="7"/>
  <c r="N539" i="7"/>
  <c r="N536" i="7"/>
  <c r="N538" i="7"/>
  <c r="N537" i="7"/>
  <c r="N535" i="7"/>
  <c r="N534" i="7"/>
  <c r="N533" i="7"/>
  <c r="N532" i="7"/>
  <c r="N531" i="7"/>
  <c r="N530" i="7"/>
  <c r="N528" i="7"/>
  <c r="N529" i="7"/>
  <c r="N527" i="7"/>
  <c r="N526" i="7"/>
  <c r="N525" i="7"/>
  <c r="N524" i="7"/>
  <c r="N523" i="7"/>
  <c r="N522" i="7"/>
  <c r="N521" i="7"/>
  <c r="N520" i="7"/>
  <c r="N519" i="7"/>
  <c r="N518" i="7"/>
  <c r="N516" i="7"/>
  <c r="N517" i="7"/>
  <c r="N515" i="7"/>
  <c r="N514" i="7"/>
  <c r="N513" i="7"/>
  <c r="N512" i="7"/>
  <c r="N511" i="7"/>
  <c r="N510" i="7"/>
  <c r="N509" i="7"/>
  <c r="N508" i="7"/>
  <c r="N507" i="7"/>
  <c r="N506" i="7"/>
  <c r="N505" i="7"/>
  <c r="N504" i="7"/>
  <c r="N502" i="7"/>
  <c r="N503" i="7"/>
  <c r="N501" i="7"/>
  <c r="N500" i="7"/>
  <c r="N499" i="7"/>
  <c r="N498" i="7"/>
  <c r="N497" i="7"/>
  <c r="N496" i="7"/>
  <c r="N495" i="7"/>
  <c r="N494" i="7"/>
  <c r="N493" i="7"/>
  <c r="N492" i="7"/>
  <c r="N491" i="7"/>
  <c r="N490" i="7"/>
  <c r="N489" i="7"/>
  <c r="N488" i="7"/>
  <c r="N487" i="7"/>
  <c r="N486" i="7"/>
  <c r="N485" i="7"/>
  <c r="N483" i="7"/>
  <c r="N484" i="7"/>
  <c r="N482" i="7"/>
  <c r="N481" i="7"/>
  <c r="N480" i="7"/>
  <c r="N479" i="7"/>
  <c r="N478" i="7"/>
  <c r="N477" i="7"/>
  <c r="N476" i="7"/>
  <c r="N475" i="7"/>
  <c r="N474" i="7"/>
  <c r="N473" i="7"/>
  <c r="N472" i="7"/>
  <c r="N471" i="7"/>
  <c r="N469" i="7"/>
  <c r="N470" i="7"/>
  <c r="N468" i="7"/>
  <c r="N467" i="7"/>
  <c r="N466" i="7"/>
  <c r="N465" i="7"/>
  <c r="N464" i="7"/>
  <c r="N463" i="7"/>
  <c r="N462" i="7"/>
  <c r="N461" i="7"/>
  <c r="N460" i="7"/>
  <c r="N459" i="7"/>
  <c r="N458" i="7"/>
  <c r="N454" i="7"/>
  <c r="N457" i="7"/>
  <c r="N456" i="7"/>
  <c r="N455" i="7"/>
  <c r="N453" i="7"/>
  <c r="N452" i="7"/>
  <c r="N449" i="7"/>
  <c r="N451" i="7"/>
  <c r="N450" i="7"/>
  <c r="N448" i="7"/>
  <c r="N447" i="7"/>
  <c r="N446" i="7"/>
  <c r="N445" i="7"/>
  <c r="N444" i="7"/>
  <c r="N443" i="7"/>
  <c r="N442" i="7"/>
  <c r="N441" i="7"/>
  <c r="N440" i="7"/>
  <c r="N439" i="7"/>
  <c r="N438" i="7"/>
  <c r="N437" i="7"/>
  <c r="N436" i="7"/>
  <c r="N435" i="7"/>
  <c r="N434" i="7"/>
  <c r="N433" i="7"/>
  <c r="N431" i="7"/>
  <c r="N432" i="7"/>
  <c r="N428" i="7"/>
  <c r="N430" i="7"/>
  <c r="N429" i="7"/>
  <c r="N426" i="7"/>
  <c r="N427" i="7"/>
  <c r="N425" i="7"/>
  <c r="N424" i="7"/>
  <c r="N423" i="7"/>
  <c r="N422" i="7"/>
  <c r="N421" i="7"/>
  <c r="N420" i="7"/>
  <c r="N419" i="7"/>
  <c r="N418" i="7"/>
  <c r="N417" i="7"/>
  <c r="N416" i="7"/>
  <c r="N412" i="7"/>
  <c r="N415" i="7"/>
  <c r="N414" i="7"/>
  <c r="N413" i="7"/>
  <c r="N410" i="7"/>
  <c r="N411" i="7"/>
  <c r="N409" i="7"/>
  <c r="N408" i="7"/>
  <c r="N407" i="7"/>
  <c r="N406" i="7"/>
  <c r="N405" i="7"/>
  <c r="N404" i="7"/>
  <c r="N403" i="7"/>
  <c r="N402" i="7"/>
  <c r="N401" i="7"/>
  <c r="N400" i="7"/>
  <c r="N399" i="7"/>
  <c r="N398" i="7"/>
  <c r="N397" i="7"/>
  <c r="N396" i="7"/>
  <c r="N395" i="7"/>
  <c r="N394" i="7"/>
  <c r="N393" i="7"/>
  <c r="N392" i="7"/>
  <c r="N390" i="7"/>
  <c r="N391" i="7"/>
  <c r="N389" i="7"/>
  <c r="N388" i="7"/>
  <c r="N387" i="7"/>
  <c r="N386" i="7"/>
  <c r="N385" i="7"/>
  <c r="N384" i="7"/>
  <c r="N383" i="7"/>
  <c r="N382" i="7"/>
  <c r="N381" i="7"/>
  <c r="N380" i="7"/>
  <c r="N379" i="7"/>
  <c r="N378" i="7"/>
  <c r="N374" i="7"/>
  <c r="N377" i="7"/>
  <c r="N376" i="7"/>
  <c r="N375" i="7"/>
  <c r="N373" i="7"/>
  <c r="N372" i="7"/>
  <c r="N371" i="7"/>
  <c r="N370" i="7"/>
  <c r="N369" i="7"/>
  <c r="N368" i="7"/>
  <c r="N367" i="7"/>
  <c r="N366" i="7"/>
  <c r="N365" i="7"/>
  <c r="N364" i="7"/>
  <c r="N361" i="7"/>
  <c r="N363" i="7"/>
  <c r="N362" i="7"/>
  <c r="N360" i="7"/>
  <c r="N359" i="7"/>
  <c r="N358" i="7"/>
  <c r="N357" i="7"/>
  <c r="N356" i="7"/>
  <c r="N355" i="7"/>
  <c r="N354" i="7"/>
  <c r="N352" i="7"/>
  <c r="N353" i="7"/>
  <c r="N351" i="7"/>
  <c r="N350" i="7"/>
  <c r="N349" i="7"/>
  <c r="N348" i="7"/>
  <c r="N347" i="7"/>
  <c r="N346" i="7"/>
  <c r="N345" i="7"/>
  <c r="N344" i="7"/>
  <c r="N343" i="7"/>
  <c r="N342" i="7"/>
  <c r="N341" i="7"/>
  <c r="N340" i="7"/>
  <c r="N339" i="7"/>
  <c r="N338" i="7"/>
  <c r="N337" i="7"/>
  <c r="N336" i="7"/>
  <c r="N335" i="7"/>
  <c r="N334" i="7"/>
  <c r="N333" i="7"/>
  <c r="N332" i="7"/>
  <c r="N331" i="7"/>
  <c r="N330" i="7"/>
  <c r="N329" i="7"/>
  <c r="N328" i="7"/>
  <c r="N327" i="7"/>
  <c r="N326" i="7"/>
  <c r="N325" i="7"/>
  <c r="N324" i="7"/>
  <c r="N323" i="7"/>
  <c r="N322" i="7"/>
  <c r="N321" i="7"/>
  <c r="N320" i="7"/>
  <c r="N319" i="7"/>
  <c r="N318" i="7"/>
  <c r="N317" i="7"/>
  <c r="N316" i="7"/>
  <c r="N315" i="7"/>
  <c r="N314" i="7"/>
  <c r="N313" i="7"/>
  <c r="N312" i="7"/>
  <c r="N311" i="7"/>
  <c r="N310" i="7"/>
  <c r="N309" i="7"/>
  <c r="N308" i="7"/>
  <c r="N307" i="7"/>
  <c r="N306" i="7"/>
  <c r="N305" i="7"/>
  <c r="N304" i="7"/>
  <c r="N303" i="7"/>
  <c r="N302" i="7"/>
  <c r="N301" i="7"/>
  <c r="N300" i="7"/>
  <c r="N299" i="7"/>
  <c r="N298" i="7"/>
  <c r="N297" i="7"/>
  <c r="N296" i="7"/>
  <c r="N294" i="7"/>
  <c r="N295" i="7"/>
  <c r="N293" i="7"/>
  <c r="N292" i="7"/>
  <c r="N291" i="7"/>
  <c r="N290" i="7"/>
  <c r="N289" i="7"/>
  <c r="N285" i="7"/>
  <c r="N288" i="7"/>
  <c r="N287" i="7"/>
  <c r="N283" i="7"/>
  <c r="N286" i="7"/>
  <c r="N284" i="7"/>
  <c r="N282" i="7"/>
  <c r="N281" i="7"/>
  <c r="N280" i="7"/>
  <c r="N279" i="7"/>
  <c r="N278" i="7"/>
  <c r="N277" i="7"/>
  <c r="N276" i="7"/>
  <c r="N274" i="7"/>
  <c r="N275" i="7"/>
  <c r="N272" i="7"/>
  <c r="N273" i="7"/>
  <c r="N271" i="7"/>
  <c r="N270" i="7"/>
  <c r="N269" i="7"/>
  <c r="N268" i="7"/>
  <c r="N267" i="7"/>
  <c r="N266" i="7"/>
  <c r="N265" i="7"/>
  <c r="N264" i="7"/>
  <c r="N263" i="7"/>
  <c r="N262" i="7"/>
  <c r="N261" i="7"/>
  <c r="N260" i="7"/>
  <c r="N259" i="7"/>
  <c r="N258" i="7"/>
  <c r="N257" i="7"/>
  <c r="N256" i="7"/>
  <c r="N255" i="7"/>
  <c r="N254" i="7"/>
  <c r="N253" i="7"/>
  <c r="N252" i="7"/>
  <c r="N251" i="7"/>
  <c r="N250" i="7"/>
  <c r="N249" i="7"/>
  <c r="N248" i="7"/>
  <c r="N247" i="7"/>
  <c r="N246" i="7"/>
  <c r="N245" i="7"/>
  <c r="N244" i="7"/>
  <c r="N243" i="7"/>
  <c r="N242" i="7"/>
  <c r="N241" i="7"/>
  <c r="N240" i="7"/>
  <c r="N239" i="7"/>
  <c r="N238" i="7"/>
  <c r="N237" i="7"/>
  <c r="N236" i="7"/>
  <c r="N235" i="7"/>
  <c r="N234" i="7"/>
  <c r="N233" i="7"/>
  <c r="N232" i="7"/>
  <c r="N231" i="7"/>
  <c r="N230" i="7"/>
  <c r="N229" i="7"/>
  <c r="N228" i="7"/>
  <c r="N227" i="7"/>
  <c r="N226" i="7"/>
  <c r="N225" i="7"/>
  <c r="N224" i="7"/>
  <c r="N223" i="7"/>
  <c r="N222" i="7"/>
  <c r="N220" i="7"/>
  <c r="N221" i="7"/>
  <c r="N217" i="7"/>
  <c r="N219" i="7"/>
  <c r="N218" i="7"/>
  <c r="N216" i="7"/>
  <c r="N215" i="7"/>
  <c r="N214" i="7"/>
  <c r="N213" i="7"/>
  <c r="N212" i="7"/>
  <c r="N211" i="7"/>
  <c r="N210" i="7"/>
  <c r="N209" i="7"/>
  <c r="N208" i="7"/>
  <c r="N207" i="7"/>
  <c r="N206" i="7"/>
  <c r="N205" i="7"/>
  <c r="N204" i="7"/>
  <c r="N203" i="7"/>
  <c r="N202" i="7"/>
  <c r="N201" i="7"/>
  <c r="N200" i="7"/>
  <c r="N199" i="7"/>
  <c r="N198" i="7"/>
  <c r="N197" i="7"/>
  <c r="N196" i="7"/>
  <c r="N195" i="7"/>
  <c r="N194" i="7"/>
  <c r="N193" i="7"/>
  <c r="N192" i="7"/>
  <c r="N191" i="7"/>
  <c r="N190" i="7"/>
  <c r="N189" i="7"/>
  <c r="N188" i="7"/>
  <c r="N187" i="7"/>
  <c r="N186" i="7"/>
  <c r="N185" i="7"/>
  <c r="N184" i="7"/>
  <c r="N182" i="7"/>
  <c r="N183" i="7"/>
  <c r="N180" i="7"/>
  <c r="N181" i="7"/>
  <c r="N179" i="7"/>
  <c r="N178" i="7"/>
  <c r="N177" i="7"/>
  <c r="N176" i="7"/>
  <c r="N175" i="7"/>
  <c r="N174" i="7"/>
  <c r="N173" i="7"/>
  <c r="N172" i="7"/>
  <c r="N171" i="7"/>
  <c r="N170" i="7"/>
  <c r="N169" i="7"/>
  <c r="N168" i="7"/>
  <c r="N167" i="7"/>
  <c r="N166" i="7"/>
  <c r="N165" i="7"/>
  <c r="N164" i="7"/>
  <c r="N163" i="7"/>
  <c r="N162" i="7"/>
  <c r="N161" i="7"/>
  <c r="N160" i="7"/>
  <c r="N159" i="7"/>
  <c r="N158" i="7"/>
  <c r="N157" i="7"/>
  <c r="N156" i="7"/>
  <c r="N155" i="7"/>
  <c r="N154" i="7"/>
  <c r="N153" i="7"/>
  <c r="N152" i="7"/>
  <c r="N151" i="7"/>
  <c r="N150" i="7"/>
  <c r="N149" i="7"/>
  <c r="N148" i="7"/>
  <c r="N142" i="7"/>
  <c r="N147" i="7"/>
  <c r="N146" i="7"/>
  <c r="N139" i="7"/>
  <c r="N145" i="7"/>
  <c r="N144" i="7"/>
  <c r="N143" i="7"/>
  <c r="N141" i="7"/>
  <c r="N140" i="7"/>
  <c r="N138" i="7"/>
  <c r="N137" i="7"/>
  <c r="N136" i="7"/>
  <c r="N135" i="7"/>
  <c r="N131" i="7"/>
  <c r="N134" i="7"/>
  <c r="N133" i="7"/>
  <c r="N132" i="7"/>
  <c r="N128" i="7"/>
  <c r="N130" i="7"/>
  <c r="N125" i="7"/>
  <c r="N129" i="7"/>
  <c r="N127" i="7"/>
  <c r="N126" i="7"/>
  <c r="N124" i="7"/>
  <c r="N121" i="7"/>
  <c r="N123" i="7"/>
  <c r="N122" i="7"/>
  <c r="N120" i="7"/>
  <c r="N119" i="7"/>
  <c r="N118" i="7"/>
  <c r="N117" i="7"/>
  <c r="N116" i="7"/>
  <c r="N115" i="7"/>
  <c r="N114" i="7"/>
  <c r="N113" i="7"/>
  <c r="N112" i="7"/>
  <c r="N110" i="7"/>
  <c r="N111" i="7"/>
  <c r="N109" i="7"/>
  <c r="N108" i="7"/>
  <c r="N107" i="7"/>
  <c r="N106" i="7"/>
  <c r="N105" i="7"/>
  <c r="N104" i="7"/>
  <c r="N103" i="7"/>
  <c r="N102" i="7"/>
  <c r="N101" i="7"/>
  <c r="N100" i="7"/>
  <c r="N99" i="7"/>
  <c r="N98" i="7"/>
  <c r="N97" i="7"/>
  <c r="N96" i="7"/>
  <c r="N95" i="7"/>
  <c r="N94" i="7"/>
  <c r="N91" i="7"/>
  <c r="N93" i="7"/>
  <c r="N90" i="7"/>
  <c r="N92" i="7"/>
  <c r="N89" i="7"/>
  <c r="N88" i="7"/>
  <c r="N87" i="7"/>
  <c r="N86" i="7"/>
  <c r="N85" i="7"/>
  <c r="N84" i="7"/>
  <c r="N83" i="7"/>
  <c r="N82" i="7"/>
  <c r="N81" i="7"/>
  <c r="N80" i="7"/>
  <c r="N79" i="7"/>
  <c r="N78" i="7"/>
  <c r="N77" i="7"/>
  <c r="N76" i="7"/>
  <c r="N75" i="7"/>
  <c r="N74" i="7"/>
  <c r="N73" i="7"/>
  <c r="N72" i="7"/>
  <c r="N71" i="7"/>
  <c r="N70" i="7"/>
  <c r="N69" i="7"/>
  <c r="N68" i="7"/>
  <c r="N67" i="7"/>
  <c r="N64" i="7"/>
  <c r="N66" i="7"/>
  <c r="N65" i="7"/>
  <c r="N63" i="7"/>
  <c r="N62" i="7"/>
  <c r="N61" i="7"/>
  <c r="N60" i="7"/>
  <c r="N59" i="7"/>
  <c r="N58" i="7"/>
  <c r="N57" i="7"/>
  <c r="N56" i="7"/>
  <c r="N55" i="7"/>
  <c r="N54" i="7"/>
  <c r="N53" i="7"/>
  <c r="N52" i="7"/>
  <c r="N51" i="7"/>
  <c r="N50" i="7"/>
  <c r="N49" i="7"/>
  <c r="N48" i="7"/>
  <c r="N47" i="7"/>
  <c r="N43" i="7"/>
  <c r="N46" i="7"/>
  <c r="N45" i="7"/>
  <c r="N44" i="7"/>
  <c r="N42" i="7"/>
  <c r="N41" i="7"/>
  <c r="N39" i="7"/>
  <c r="N40" i="7"/>
  <c r="N36" i="7"/>
  <c r="N38" i="7"/>
  <c r="N37" i="7"/>
  <c r="N35" i="7"/>
  <c r="N34" i="7"/>
  <c r="N33" i="7"/>
  <c r="N32" i="7"/>
  <c r="N31" i="7"/>
  <c r="N30" i="7"/>
  <c r="N29" i="7"/>
  <c r="N28" i="7"/>
  <c r="N27" i="7"/>
  <c r="N26" i="7"/>
  <c r="N25" i="7"/>
  <c r="N24" i="7"/>
  <c r="N23" i="7"/>
  <c r="N22" i="7"/>
  <c r="N21" i="7"/>
  <c r="N20" i="7"/>
  <c r="N19" i="7"/>
  <c r="N18" i="7"/>
  <c r="N17" i="7"/>
  <c r="N15" i="7"/>
  <c r="N16" i="7"/>
  <c r="N14" i="7"/>
  <c r="N13" i="7"/>
  <c r="N12" i="7"/>
  <c r="N11" i="7"/>
  <c r="N10" i="7"/>
  <c r="R9" i="7"/>
  <c r="N9" i="7"/>
  <c r="N8" i="7"/>
  <c r="H8" i="7"/>
  <c r="N585" i="6"/>
  <c r="N584" i="6"/>
  <c r="N583" i="6"/>
  <c r="N582" i="6"/>
  <c r="N581" i="6"/>
  <c r="N580" i="6"/>
  <c r="N578" i="6"/>
  <c r="N579" i="6"/>
  <c r="N577" i="6"/>
  <c r="N576" i="6"/>
  <c r="N575" i="6"/>
  <c r="N574" i="6"/>
  <c r="N573" i="6"/>
  <c r="N572" i="6"/>
  <c r="N571" i="6"/>
  <c r="N570" i="6"/>
  <c r="N569" i="6"/>
  <c r="N568" i="6"/>
  <c r="N567" i="6"/>
  <c r="N566" i="6"/>
  <c r="N565" i="6"/>
  <c r="N564" i="6"/>
  <c r="N562" i="6"/>
  <c r="N563" i="6"/>
  <c r="N561" i="6"/>
  <c r="N560" i="6"/>
  <c r="N559" i="6"/>
  <c r="N558" i="6"/>
  <c r="N557" i="6"/>
  <c r="N556" i="6"/>
  <c r="N555" i="6"/>
  <c r="N554" i="6"/>
  <c r="N553" i="6"/>
  <c r="N552" i="6"/>
  <c r="N551" i="6"/>
  <c r="N550" i="6"/>
  <c r="N549" i="6"/>
  <c r="N547" i="6"/>
  <c r="N548" i="6"/>
  <c r="N546" i="6"/>
  <c r="N545" i="6"/>
  <c r="N544" i="6"/>
  <c r="N543" i="6"/>
  <c r="N542" i="6"/>
  <c r="N541" i="6"/>
  <c r="N539" i="6"/>
  <c r="N540" i="6"/>
  <c r="N538" i="6"/>
  <c r="N537" i="6"/>
  <c r="N536" i="6"/>
  <c r="N535" i="6"/>
  <c r="N534" i="6"/>
  <c r="N533" i="6"/>
  <c r="N532" i="6"/>
  <c r="N531" i="6"/>
  <c r="N530" i="6"/>
  <c r="N529" i="6"/>
  <c r="N528" i="6"/>
  <c r="N527" i="6"/>
  <c r="N526" i="6"/>
  <c r="N525" i="6"/>
  <c r="N524" i="6"/>
  <c r="N523" i="6"/>
  <c r="N519" i="6"/>
  <c r="N522" i="6"/>
  <c r="N521" i="6"/>
  <c r="N520" i="6"/>
  <c r="N518" i="6"/>
  <c r="N517" i="6"/>
  <c r="N516" i="6"/>
  <c r="N515" i="6"/>
  <c r="N514" i="6"/>
  <c r="N513" i="6"/>
  <c r="N512" i="6"/>
  <c r="N511" i="6"/>
  <c r="N510" i="6"/>
  <c r="N509" i="6"/>
  <c r="N508" i="6"/>
  <c r="N507" i="6"/>
  <c r="N506" i="6"/>
  <c r="N505" i="6"/>
  <c r="N504" i="6"/>
  <c r="N502" i="6"/>
  <c r="N503" i="6"/>
  <c r="N501" i="6"/>
  <c r="N498" i="6"/>
  <c r="N500" i="6"/>
  <c r="N499" i="6"/>
  <c r="N497" i="6"/>
  <c r="N496" i="6"/>
  <c r="N495" i="6"/>
  <c r="N494" i="6"/>
  <c r="N492" i="6"/>
  <c r="N493" i="6"/>
  <c r="N491" i="6"/>
  <c r="N490" i="6"/>
  <c r="N488" i="6"/>
  <c r="N489" i="6"/>
  <c r="N487" i="6"/>
  <c r="N486" i="6"/>
  <c r="N485" i="6"/>
  <c r="N484" i="6"/>
  <c r="N483" i="6"/>
  <c r="N482" i="6"/>
  <c r="N481" i="6"/>
  <c r="N480" i="6"/>
  <c r="N479" i="6"/>
  <c r="N478" i="6"/>
  <c r="N477" i="6"/>
  <c r="N476" i="6"/>
  <c r="N475" i="6"/>
  <c r="N474" i="6"/>
  <c r="N473" i="6"/>
  <c r="N472" i="6"/>
  <c r="N471" i="6"/>
  <c r="N470" i="6"/>
  <c r="N468" i="6"/>
  <c r="N469" i="6"/>
  <c r="N467" i="6"/>
  <c r="N466" i="6"/>
  <c r="N465" i="6"/>
  <c r="N464" i="6"/>
  <c r="N463" i="6"/>
  <c r="N462" i="6"/>
  <c r="N461" i="6"/>
  <c r="N459" i="6"/>
  <c r="N460" i="6"/>
  <c r="N458" i="6"/>
  <c r="N457" i="6"/>
  <c r="N456" i="6"/>
  <c r="N455" i="6"/>
  <c r="N454" i="6"/>
  <c r="N453" i="6"/>
  <c r="N451" i="6"/>
  <c r="N449" i="6"/>
  <c r="N452" i="6"/>
  <c r="N450" i="6"/>
  <c r="N448" i="6"/>
  <c r="N446" i="6"/>
  <c r="N447" i="6"/>
  <c r="N445" i="6"/>
  <c r="N444" i="6"/>
  <c r="N443" i="6"/>
  <c r="N442" i="6"/>
  <c r="N441" i="6"/>
  <c r="N440" i="6"/>
  <c r="N439" i="6"/>
  <c r="N438" i="6"/>
  <c r="N437" i="6"/>
  <c r="N436" i="6"/>
  <c r="N435" i="6"/>
  <c r="N434" i="6"/>
  <c r="N433" i="6"/>
  <c r="N432" i="6"/>
  <c r="N431" i="6"/>
  <c r="N430" i="6"/>
  <c r="N429" i="6"/>
  <c r="N428" i="6"/>
  <c r="N427" i="6"/>
  <c r="N426" i="6"/>
  <c r="N425" i="6"/>
  <c r="N424" i="6"/>
  <c r="N422" i="6"/>
  <c r="N423" i="6"/>
  <c r="N420" i="6"/>
  <c r="N419" i="6"/>
  <c r="N421" i="6"/>
  <c r="N418" i="6"/>
  <c r="N417" i="6"/>
  <c r="N416" i="6"/>
  <c r="N415" i="6"/>
  <c r="N412" i="6"/>
  <c r="N414" i="6"/>
  <c r="N413" i="6"/>
  <c r="N411" i="6"/>
  <c r="N410" i="6"/>
  <c r="N409" i="6"/>
  <c r="N408" i="6"/>
  <c r="N406" i="6"/>
  <c r="N407" i="6"/>
  <c r="N405" i="6"/>
  <c r="N404" i="6"/>
  <c r="N403" i="6"/>
  <c r="N402" i="6"/>
  <c r="N401" i="6"/>
  <c r="N400" i="6"/>
  <c r="N399" i="6"/>
  <c r="N398" i="6"/>
  <c r="N397" i="6"/>
  <c r="N396" i="6"/>
  <c r="N395" i="6"/>
  <c r="N394" i="6"/>
  <c r="N393" i="6"/>
  <c r="N392" i="6"/>
  <c r="N391" i="6"/>
  <c r="N389" i="6"/>
  <c r="N390" i="6"/>
  <c r="N388" i="6"/>
  <c r="N384" i="6"/>
  <c r="N387" i="6"/>
  <c r="N386" i="6"/>
  <c r="N385" i="6"/>
  <c r="N380" i="6"/>
  <c r="N383" i="6"/>
  <c r="N382" i="6"/>
  <c r="N381" i="6"/>
  <c r="N379" i="6"/>
  <c r="N378" i="6"/>
  <c r="N377" i="6"/>
  <c r="N376" i="6"/>
  <c r="N375" i="6"/>
  <c r="N374" i="6"/>
  <c r="N373" i="6"/>
  <c r="N372" i="6"/>
  <c r="N371" i="6"/>
  <c r="N370" i="6"/>
  <c r="N369" i="6"/>
  <c r="N368" i="6"/>
  <c r="N367" i="6"/>
  <c r="N366" i="6"/>
  <c r="N365" i="6"/>
  <c r="N364" i="6"/>
  <c r="N363" i="6"/>
  <c r="N362" i="6"/>
  <c r="N361" i="6"/>
  <c r="N360" i="6"/>
  <c r="N359" i="6"/>
  <c r="N358" i="6"/>
  <c r="N357" i="6"/>
  <c r="N356" i="6"/>
  <c r="N355" i="6"/>
  <c r="N354" i="6"/>
  <c r="N353" i="6"/>
  <c r="N352" i="6"/>
  <c r="N351" i="6"/>
  <c r="N350" i="6"/>
  <c r="N349" i="6"/>
  <c r="N348" i="6"/>
  <c r="N346" i="6"/>
  <c r="N347" i="6"/>
  <c r="N345" i="6"/>
  <c r="N344" i="6"/>
  <c r="N343" i="6"/>
  <c r="N342" i="6"/>
  <c r="N341" i="6"/>
  <c r="N338" i="6"/>
  <c r="N337" i="6"/>
  <c r="N340" i="6"/>
  <c r="N339" i="6"/>
  <c r="N335" i="6"/>
  <c r="N336" i="6"/>
  <c r="N334" i="6"/>
  <c r="N332" i="6"/>
  <c r="N331" i="6"/>
  <c r="N333" i="6"/>
  <c r="N330" i="6"/>
  <c r="N329" i="6"/>
  <c r="N328" i="6"/>
  <c r="N327" i="6"/>
  <c r="N326" i="6"/>
  <c r="N325" i="6"/>
  <c r="N324" i="6"/>
  <c r="N323" i="6"/>
  <c r="N322" i="6"/>
  <c r="N321" i="6"/>
  <c r="N319" i="6"/>
  <c r="N320" i="6"/>
  <c r="N318" i="6"/>
  <c r="N317" i="6"/>
  <c r="N316" i="6"/>
  <c r="N315" i="6"/>
  <c r="N314" i="6"/>
  <c r="N313" i="6"/>
  <c r="N312" i="6"/>
  <c r="N311" i="6"/>
  <c r="N310" i="6"/>
  <c r="N309" i="6"/>
  <c r="N308" i="6"/>
  <c r="N307" i="6"/>
  <c r="N306" i="6"/>
  <c r="N305" i="6"/>
  <c r="N304" i="6"/>
  <c r="N303" i="6"/>
  <c r="N302" i="6"/>
  <c r="N301" i="6"/>
  <c r="N300" i="6"/>
  <c r="N299" i="6"/>
  <c r="N298" i="6"/>
  <c r="N297" i="6"/>
  <c r="N296" i="6"/>
  <c r="N295" i="6"/>
  <c r="N294" i="6"/>
  <c r="N293" i="6"/>
  <c r="N292" i="6"/>
  <c r="N291" i="6"/>
  <c r="N290" i="6"/>
  <c r="N289" i="6"/>
  <c r="N288" i="6"/>
  <c r="N287" i="6"/>
  <c r="N286" i="6"/>
  <c r="N285" i="6"/>
  <c r="N284" i="6"/>
  <c r="N283" i="6"/>
  <c r="N282" i="6"/>
  <c r="N281" i="6"/>
  <c r="N280" i="6"/>
  <c r="N279" i="6"/>
  <c r="N278" i="6"/>
  <c r="N276" i="6"/>
  <c r="N277" i="6"/>
  <c r="N275" i="6"/>
  <c r="N273" i="6"/>
  <c r="N271" i="6"/>
  <c r="N274" i="6"/>
  <c r="N272" i="6"/>
  <c r="N270" i="6"/>
  <c r="N269" i="6"/>
  <c r="N268" i="6"/>
  <c r="N267" i="6"/>
  <c r="N266" i="6"/>
  <c r="N265" i="6"/>
  <c r="N264" i="6"/>
  <c r="N263" i="6"/>
  <c r="N262" i="6"/>
  <c r="N261" i="6"/>
  <c r="N260" i="6"/>
  <c r="N259" i="6"/>
  <c r="N257" i="6"/>
  <c r="N258" i="6"/>
  <c r="N256" i="6"/>
  <c r="N255" i="6"/>
  <c r="N254" i="6"/>
  <c r="N253" i="6"/>
  <c r="N251" i="6"/>
  <c r="N252" i="6"/>
  <c r="N250" i="6"/>
  <c r="N249" i="6"/>
  <c r="N248" i="6"/>
  <c r="N247" i="6"/>
  <c r="N246" i="6"/>
  <c r="N245" i="6"/>
  <c r="N244" i="6"/>
  <c r="N243" i="6"/>
  <c r="N242" i="6"/>
  <c r="N241" i="6"/>
  <c r="N240" i="6"/>
  <c r="N239" i="6"/>
  <c r="N238" i="6"/>
  <c r="N236" i="6"/>
  <c r="N235" i="6"/>
  <c r="N237" i="6"/>
  <c r="N234" i="6"/>
  <c r="N233" i="6"/>
  <c r="N232" i="6"/>
  <c r="N230" i="6"/>
  <c r="N227" i="6"/>
  <c r="N231" i="6"/>
  <c r="N229" i="6"/>
  <c r="N228" i="6"/>
  <c r="N226" i="6"/>
  <c r="N225" i="6"/>
  <c r="N224" i="6"/>
  <c r="N223" i="6"/>
  <c r="N222" i="6"/>
  <c r="N221" i="6"/>
  <c r="N220" i="6"/>
  <c r="N219" i="6"/>
  <c r="N218" i="6"/>
  <c r="N217" i="6"/>
  <c r="N216" i="6"/>
  <c r="N215" i="6"/>
  <c r="N214" i="6"/>
  <c r="N213" i="6"/>
  <c r="N212" i="6"/>
  <c r="N211" i="6"/>
  <c r="N210" i="6"/>
  <c r="N209" i="6"/>
  <c r="N208" i="6"/>
  <c r="N207" i="6"/>
  <c r="N206" i="6"/>
  <c r="N205" i="6"/>
  <c r="N204" i="6"/>
  <c r="N203" i="6"/>
  <c r="N202" i="6"/>
  <c r="N201" i="6"/>
  <c r="N200" i="6"/>
  <c r="N199" i="6"/>
  <c r="N198" i="6"/>
  <c r="N197" i="6"/>
  <c r="N196" i="6"/>
  <c r="N195" i="6"/>
  <c r="N194" i="6"/>
  <c r="N193" i="6"/>
  <c r="N192" i="6"/>
  <c r="N191" i="6"/>
  <c r="N190" i="6"/>
  <c r="N189" i="6"/>
  <c r="N188" i="6"/>
  <c r="N187" i="6"/>
  <c r="N186" i="6"/>
  <c r="N185" i="6"/>
  <c r="N184" i="6"/>
  <c r="N183" i="6"/>
  <c r="N182" i="6"/>
  <c r="N181" i="6"/>
  <c r="N180" i="6"/>
  <c r="N179" i="6"/>
  <c r="N178" i="6"/>
  <c r="N177" i="6"/>
  <c r="N176" i="6"/>
  <c r="N175" i="6"/>
  <c r="N174" i="6"/>
  <c r="N173" i="6"/>
  <c r="N172" i="6"/>
  <c r="N171" i="6"/>
  <c r="N170" i="6"/>
  <c r="N169" i="6"/>
  <c r="N168" i="6"/>
  <c r="N167" i="6"/>
  <c r="N166" i="6"/>
  <c r="N165" i="6"/>
  <c r="N164" i="6"/>
  <c r="N163" i="6"/>
  <c r="N162" i="6"/>
  <c r="N161" i="6"/>
  <c r="N160" i="6"/>
  <c r="N159" i="6"/>
  <c r="N158" i="6"/>
  <c r="N157" i="6"/>
  <c r="N156" i="6"/>
  <c r="N155" i="6"/>
  <c r="N154" i="6"/>
  <c r="N153" i="6"/>
  <c r="N152" i="6"/>
  <c r="N151" i="6"/>
  <c r="N150" i="6"/>
  <c r="N148" i="6"/>
  <c r="N149" i="6"/>
  <c r="N147" i="6"/>
  <c r="N146" i="6"/>
  <c r="N145" i="6"/>
  <c r="N144" i="6"/>
  <c r="N143" i="6"/>
  <c r="N142" i="6"/>
  <c r="N141" i="6"/>
  <c r="N140" i="6"/>
  <c r="N139" i="6"/>
  <c r="N138" i="6"/>
  <c r="N137" i="6"/>
  <c r="N136" i="6"/>
  <c r="N135" i="6"/>
  <c r="N134" i="6"/>
  <c r="N132" i="6"/>
  <c r="N133" i="6"/>
  <c r="N131" i="6"/>
  <c r="N130" i="6"/>
  <c r="N129" i="6"/>
  <c r="N128" i="6"/>
  <c r="N127" i="6"/>
  <c r="N126" i="6"/>
  <c r="N125" i="6"/>
  <c r="N124" i="6"/>
  <c r="N123" i="6"/>
  <c r="N122" i="6"/>
  <c r="N120" i="6"/>
  <c r="N121" i="6"/>
  <c r="N119" i="6"/>
  <c r="N118" i="6"/>
  <c r="N117" i="6"/>
  <c r="N116" i="6"/>
  <c r="N115" i="6"/>
  <c r="N114" i="6"/>
  <c r="N113" i="6"/>
  <c r="N111" i="6"/>
  <c r="N112" i="6"/>
  <c r="N110" i="6"/>
  <c r="N107" i="6"/>
  <c r="N105" i="6"/>
  <c r="N109" i="6"/>
  <c r="N108" i="6"/>
  <c r="N106" i="6"/>
  <c r="N104" i="6"/>
  <c r="N103" i="6"/>
  <c r="N102" i="6"/>
  <c r="N101" i="6"/>
  <c r="N100" i="6"/>
  <c r="N99" i="6"/>
  <c r="N98" i="6"/>
  <c r="N97" i="6"/>
  <c r="N96" i="6"/>
  <c r="N95" i="6"/>
  <c r="N94" i="6"/>
  <c r="N93" i="6"/>
  <c r="N92" i="6"/>
  <c r="N91" i="6"/>
  <c r="N90" i="6"/>
  <c r="N89" i="6"/>
  <c r="N88" i="6"/>
  <c r="N87" i="6"/>
  <c r="N86" i="6"/>
  <c r="N85" i="6"/>
  <c r="N84" i="6"/>
  <c r="N83" i="6"/>
  <c r="N82" i="6"/>
  <c r="N81" i="6"/>
  <c r="N79" i="6"/>
  <c r="N80" i="6"/>
  <c r="N78" i="6"/>
  <c r="N77" i="6"/>
  <c r="N76" i="6"/>
  <c r="N75" i="6"/>
  <c r="N74" i="6"/>
  <c r="N73" i="6"/>
  <c r="N72" i="6"/>
  <c r="N68" i="6"/>
  <c r="N71" i="6"/>
  <c r="N67" i="6"/>
  <c r="N70" i="6"/>
  <c r="N69" i="6"/>
  <c r="N66" i="6"/>
  <c r="N65" i="6"/>
  <c r="N62" i="6"/>
  <c r="N64" i="6"/>
  <c r="N63" i="6"/>
  <c r="N61" i="6"/>
  <c r="N60" i="6"/>
  <c r="N59" i="6"/>
  <c r="N58" i="6"/>
  <c r="N57" i="6"/>
  <c r="N56" i="6"/>
  <c r="N55" i="6"/>
  <c r="N54" i="6"/>
  <c r="N53" i="6"/>
  <c r="N47" i="6"/>
  <c r="N52" i="6"/>
  <c r="N51" i="6"/>
  <c r="N50" i="6"/>
  <c r="N49" i="6"/>
  <c r="N44" i="6"/>
  <c r="N48" i="6"/>
  <c r="N46" i="6"/>
  <c r="N45" i="6"/>
  <c r="N43" i="6"/>
  <c r="N42" i="6"/>
  <c r="N41" i="6"/>
  <c r="N40" i="6"/>
  <c r="N39" i="6"/>
  <c r="N38" i="6"/>
  <c r="N34" i="6"/>
  <c r="N37" i="6"/>
  <c r="N36" i="6"/>
  <c r="N35" i="6"/>
  <c r="N33" i="6"/>
  <c r="N32" i="6"/>
  <c r="N31" i="6"/>
  <c r="N30" i="6"/>
  <c r="N29" i="6"/>
  <c r="N28" i="6"/>
  <c r="N27" i="6"/>
  <c r="N26" i="6"/>
  <c r="N25" i="6"/>
  <c r="N24" i="6"/>
  <c r="N23" i="6"/>
  <c r="N22" i="6"/>
  <c r="N21" i="6"/>
  <c r="N20" i="6"/>
  <c r="N19" i="6"/>
  <c r="N18" i="6"/>
  <c r="N17" i="6"/>
  <c r="N16" i="6"/>
  <c r="N15" i="6"/>
  <c r="N13" i="6"/>
  <c r="N14" i="6"/>
  <c r="N12" i="6"/>
  <c r="N11" i="6"/>
  <c r="N10" i="6"/>
  <c r="N9" i="6"/>
  <c r="N8" i="6"/>
  <c r="H8" i="6"/>
  <c r="S585" i="6"/>
  <c r="S584" i="6"/>
  <c r="S583" i="6"/>
  <c r="S581" i="6"/>
  <c r="S580" i="6"/>
  <c r="S579" i="6"/>
  <c r="S577" i="6"/>
  <c r="S576" i="6"/>
  <c r="S575" i="6"/>
  <c r="S574" i="6"/>
  <c r="S572" i="6"/>
  <c r="S570" i="6"/>
  <c r="S569" i="6"/>
  <c r="S566" i="6"/>
  <c r="S565" i="6"/>
  <c r="S564" i="6"/>
  <c r="S563" i="6"/>
  <c r="S561" i="6"/>
  <c r="S558" i="6"/>
  <c r="S556" i="6"/>
  <c r="S552" i="6"/>
  <c r="S551" i="6"/>
  <c r="S549" i="6"/>
  <c r="S548" i="6"/>
  <c r="S546" i="6"/>
  <c r="S543" i="6"/>
  <c r="S542" i="6"/>
  <c r="S541" i="6"/>
  <c r="S540" i="6"/>
  <c r="S537" i="6"/>
  <c r="S536" i="6"/>
  <c r="S535" i="6"/>
  <c r="S534" i="6"/>
  <c r="S533" i="6"/>
  <c r="S530" i="6"/>
  <c r="S528" i="6"/>
  <c r="S527" i="6"/>
  <c r="S526" i="6"/>
  <c r="S524" i="6"/>
  <c r="S523" i="6"/>
  <c r="S522" i="6"/>
  <c r="S521" i="6"/>
  <c r="S520" i="6"/>
  <c r="S518" i="6"/>
  <c r="S516" i="6"/>
  <c r="S515" i="6"/>
  <c r="S514" i="6"/>
  <c r="S512" i="6"/>
  <c r="S511" i="6"/>
  <c r="S510" i="6"/>
  <c r="S509" i="6"/>
  <c r="S508" i="6"/>
  <c r="S507" i="6"/>
  <c r="S505" i="6"/>
  <c r="S504" i="6"/>
  <c r="S503" i="6"/>
  <c r="S500" i="6"/>
  <c r="S497" i="6"/>
  <c r="S495" i="6"/>
  <c r="S494" i="6"/>
  <c r="S493" i="6"/>
  <c r="S491" i="6"/>
  <c r="S489" i="6"/>
  <c r="S485" i="6"/>
  <c r="S483" i="6"/>
  <c r="S480" i="6"/>
  <c r="S479" i="6"/>
  <c r="S478" i="6"/>
  <c r="S477" i="6"/>
  <c r="S476" i="6"/>
  <c r="S475" i="6"/>
  <c r="S474" i="6"/>
  <c r="S472" i="6"/>
  <c r="S471" i="6"/>
  <c r="S469" i="6"/>
  <c r="S466" i="6"/>
  <c r="S465" i="6"/>
  <c r="S464" i="6"/>
  <c r="S463" i="6"/>
  <c r="S461" i="6"/>
  <c r="S460" i="6"/>
  <c r="S458" i="6"/>
  <c r="S456" i="6"/>
  <c r="S455" i="6"/>
  <c r="S454" i="6"/>
  <c r="S452" i="6"/>
  <c r="S450" i="6"/>
  <c r="S448" i="6"/>
  <c r="S447" i="6"/>
  <c r="S444" i="6"/>
  <c r="S443" i="6"/>
  <c r="S442" i="6"/>
  <c r="S441" i="6"/>
  <c r="S440" i="6"/>
  <c r="S439" i="6"/>
  <c r="S438" i="6"/>
  <c r="S436" i="6"/>
  <c r="S434" i="6"/>
  <c r="S433" i="6"/>
  <c r="S431" i="6"/>
  <c r="S429" i="6"/>
  <c r="S428" i="6"/>
  <c r="S425" i="6"/>
  <c r="S424" i="6"/>
  <c r="S423" i="6"/>
  <c r="S421" i="6"/>
  <c r="S418" i="6"/>
  <c r="S417" i="6"/>
  <c r="S416" i="6"/>
  <c r="S414" i="6"/>
  <c r="S413" i="6"/>
  <c r="S410" i="6"/>
  <c r="S408" i="6"/>
  <c r="S407" i="6"/>
  <c r="S403" i="6"/>
  <c r="S402" i="6"/>
  <c r="S401" i="6"/>
  <c r="S400" i="6"/>
  <c r="S398" i="6"/>
  <c r="S397" i="6"/>
  <c r="S396" i="6"/>
  <c r="S393" i="6"/>
  <c r="S392" i="6"/>
  <c r="S387" i="6"/>
  <c r="S385" i="6"/>
  <c r="S383" i="6"/>
  <c r="S381" i="6"/>
  <c r="S378" i="6"/>
  <c r="S376" i="6"/>
  <c r="S375" i="6"/>
  <c r="S374" i="6"/>
  <c r="S373" i="6"/>
  <c r="S372" i="6"/>
  <c r="S371" i="6"/>
  <c r="S370" i="6"/>
  <c r="S366" i="6"/>
  <c r="S365" i="6"/>
  <c r="S362" i="6"/>
  <c r="S361" i="6"/>
  <c r="S360" i="6"/>
  <c r="S359" i="6"/>
  <c r="S357" i="6"/>
  <c r="S356" i="6"/>
  <c r="S355" i="6"/>
  <c r="S354" i="6"/>
  <c r="S351" i="6"/>
  <c r="S348" i="6"/>
  <c r="S347" i="6"/>
  <c r="S345" i="6"/>
  <c r="S344" i="6"/>
  <c r="S342" i="6"/>
  <c r="S341" i="6"/>
  <c r="S340" i="6"/>
  <c r="S336" i="6"/>
  <c r="S334" i="6"/>
  <c r="S333" i="6"/>
  <c r="S329" i="6"/>
  <c r="S328" i="6"/>
  <c r="S327" i="6"/>
  <c r="S326" i="6"/>
  <c r="S325" i="6"/>
  <c r="S324" i="6"/>
  <c r="S323" i="6"/>
  <c r="S322" i="6"/>
  <c r="S321" i="6"/>
  <c r="S320" i="6"/>
  <c r="S317" i="6"/>
  <c r="S316" i="6"/>
  <c r="S315" i="6"/>
  <c r="S314" i="6"/>
  <c r="S312" i="6"/>
  <c r="S309" i="6"/>
  <c r="S308" i="6"/>
  <c r="S307" i="6"/>
  <c r="S304" i="6"/>
  <c r="S302" i="6"/>
  <c r="S301" i="6"/>
  <c r="S300" i="6"/>
  <c r="S299" i="6"/>
  <c r="S298" i="6"/>
  <c r="S297" i="6"/>
  <c r="S296" i="6"/>
  <c r="S294" i="6"/>
  <c r="S293" i="6"/>
  <c r="S292" i="6"/>
  <c r="S290" i="6"/>
  <c r="S289" i="6"/>
  <c r="S287" i="6"/>
  <c r="S286" i="6"/>
  <c r="S281" i="6"/>
  <c r="S280" i="6"/>
  <c r="S274" i="6"/>
  <c r="S272" i="6"/>
  <c r="S264" i="6"/>
  <c r="S263" i="6"/>
  <c r="S262" i="6"/>
  <c r="S261" i="6"/>
  <c r="S259" i="6"/>
  <c r="S258" i="6"/>
  <c r="S252" i="6"/>
  <c r="S250" i="6"/>
  <c r="S248" i="6"/>
  <c r="S247" i="6"/>
  <c r="S245" i="6"/>
  <c r="S243" i="6"/>
  <c r="S242" i="6"/>
  <c r="S241" i="6"/>
  <c r="S240" i="6"/>
  <c r="S238" i="6"/>
  <c r="S237" i="6"/>
  <c r="S234" i="6"/>
  <c r="S231" i="6"/>
  <c r="S229" i="6"/>
  <c r="S228" i="6"/>
  <c r="S226" i="6"/>
  <c r="S225" i="6"/>
  <c r="S223" i="6"/>
  <c r="S222" i="6"/>
  <c r="S220" i="6"/>
  <c r="S218" i="6"/>
  <c r="S215" i="6"/>
  <c r="S214" i="6"/>
  <c r="S212" i="6"/>
  <c r="S211" i="6"/>
  <c r="S210" i="6"/>
  <c r="S209" i="6"/>
  <c r="S208" i="6"/>
  <c r="S207" i="6"/>
  <c r="S206" i="6"/>
  <c r="S204" i="6"/>
  <c r="S201" i="6"/>
  <c r="S199" i="6"/>
  <c r="S196" i="6"/>
  <c r="S194" i="6"/>
  <c r="S191" i="6"/>
  <c r="S190" i="6"/>
  <c r="S188" i="6"/>
  <c r="S186" i="6"/>
  <c r="S185" i="6"/>
  <c r="S182" i="6"/>
  <c r="S180" i="6"/>
  <c r="S179" i="6"/>
  <c r="S178" i="6"/>
  <c r="S177" i="6"/>
  <c r="S176" i="6"/>
  <c r="S175" i="6"/>
  <c r="S174" i="6"/>
  <c r="S173" i="6"/>
  <c r="S171" i="6"/>
  <c r="S170" i="6"/>
  <c r="S169" i="6"/>
  <c r="S167" i="6"/>
  <c r="S166" i="6"/>
  <c r="S165" i="6"/>
  <c r="S164" i="6"/>
  <c r="S163" i="6"/>
  <c r="S158" i="6"/>
  <c r="S157" i="6"/>
  <c r="S156" i="6"/>
  <c r="S155" i="6"/>
  <c r="S154" i="6"/>
  <c r="S152" i="6"/>
  <c r="S151" i="6"/>
  <c r="S150" i="6"/>
  <c r="S149" i="6"/>
  <c r="S146" i="6"/>
  <c r="S145" i="6"/>
  <c r="S142" i="6"/>
  <c r="S139" i="6"/>
  <c r="S138" i="6"/>
  <c r="S137" i="6"/>
  <c r="S135" i="6"/>
  <c r="S133" i="6"/>
  <c r="S127" i="6"/>
  <c r="S126" i="6"/>
  <c r="S125" i="6"/>
  <c r="S122" i="6"/>
  <c r="S121" i="6"/>
  <c r="S119" i="6"/>
  <c r="S118" i="6"/>
  <c r="S117" i="6"/>
  <c r="S116" i="6"/>
  <c r="S115" i="6"/>
  <c r="S114" i="6"/>
  <c r="S113" i="6"/>
  <c r="S110" i="6"/>
  <c r="S109" i="6"/>
  <c r="S108" i="6"/>
  <c r="S104" i="6"/>
  <c r="S103" i="6"/>
  <c r="S101" i="6"/>
  <c r="S100" i="6"/>
  <c r="S99" i="6"/>
  <c r="S96" i="6"/>
  <c r="S95" i="6"/>
  <c r="S92" i="6"/>
  <c r="S90" i="6"/>
  <c r="S87" i="6"/>
  <c r="S85" i="6"/>
  <c r="S82" i="6"/>
  <c r="S81" i="6"/>
  <c r="S80" i="6"/>
  <c r="S78" i="6"/>
  <c r="S77" i="6"/>
  <c r="S76" i="6"/>
  <c r="S75" i="6"/>
  <c r="S74" i="6"/>
  <c r="S71" i="6"/>
  <c r="S70" i="6"/>
  <c r="S69" i="6"/>
  <c r="S65" i="6"/>
  <c r="S64" i="6"/>
  <c r="S63" i="6"/>
  <c r="S60" i="6"/>
  <c r="S59" i="6"/>
  <c r="S58" i="6"/>
  <c r="S57" i="6"/>
  <c r="S56" i="6"/>
  <c r="S55" i="6"/>
  <c r="S54" i="6"/>
  <c r="S53" i="6"/>
  <c r="S52" i="6"/>
  <c r="S51" i="6"/>
  <c r="S50" i="6"/>
  <c r="S46" i="6"/>
  <c r="S45" i="6"/>
  <c r="S43" i="6"/>
  <c r="S42" i="6"/>
  <c r="S39" i="6"/>
  <c r="S37" i="6"/>
  <c r="S36" i="6"/>
  <c r="S35" i="6"/>
  <c r="S33" i="6"/>
  <c r="S32" i="6"/>
  <c r="S31" i="6"/>
  <c r="S30" i="6"/>
  <c r="S29" i="6"/>
  <c r="S28" i="6"/>
  <c r="S25" i="6"/>
  <c r="S24" i="6"/>
  <c r="S23" i="6"/>
  <c r="S22" i="6"/>
  <c r="S21" i="6"/>
  <c r="S20" i="6"/>
  <c r="S19" i="6"/>
  <c r="S18" i="6"/>
  <c r="S14" i="6"/>
  <c r="S10" i="6"/>
  <c r="S9" i="6"/>
  <c r="N1047" i="6"/>
  <c r="N1046" i="6"/>
  <c r="N1045" i="6"/>
  <c r="N1044" i="6"/>
  <c r="N7" i="6" l="1"/>
  <c r="N7" i="7"/>
  <c r="I8" i="7"/>
  <c r="R9" i="6"/>
  <c r="I8" i="6"/>
  <c r="O8" i="7" l="1"/>
  <c r="Q9" i="7"/>
  <c r="H9" i="7"/>
  <c r="K8" i="7"/>
  <c r="H9" i="6"/>
  <c r="O8" i="6"/>
  <c r="J8" i="6" s="1"/>
  <c r="Q9" i="6"/>
  <c r="J8" i="7" l="1"/>
  <c r="I9" i="7"/>
  <c r="R10" i="7"/>
  <c r="K8" i="6"/>
  <c r="I9" i="6"/>
  <c r="R10" i="6"/>
  <c r="O9" i="7" l="1"/>
  <c r="Q10" i="7"/>
  <c r="H10" i="7"/>
  <c r="O9" i="6"/>
  <c r="J9" i="6" s="1"/>
  <c r="H10" i="6"/>
  <c r="Q10" i="6"/>
  <c r="I10" i="7" l="1"/>
  <c r="R11" i="7"/>
  <c r="J9" i="7"/>
  <c r="K9" i="7"/>
  <c r="I10" i="6"/>
  <c r="R11" i="6"/>
  <c r="S11" i="6" s="1"/>
  <c r="K9" i="6"/>
  <c r="O10" i="7" l="1"/>
  <c r="K10" i="7"/>
  <c r="Q11" i="7"/>
  <c r="H11" i="7"/>
  <c r="O10" i="6"/>
  <c r="J10" i="6" s="1"/>
  <c r="H11" i="6"/>
  <c r="Q11" i="6"/>
  <c r="K10" i="6" l="1"/>
  <c r="I11" i="7"/>
  <c r="R12" i="7"/>
  <c r="J10" i="7"/>
  <c r="I11" i="6"/>
  <c r="R12" i="6"/>
  <c r="S12" i="6" s="1"/>
  <c r="O11" i="7" l="1"/>
  <c r="Q12" i="7"/>
  <c r="H12" i="7"/>
  <c r="O11" i="6"/>
  <c r="J11" i="6" s="1"/>
  <c r="H12" i="6"/>
  <c r="Q12" i="6"/>
  <c r="K11" i="6" l="1"/>
  <c r="I12" i="7"/>
  <c r="R13" i="7"/>
  <c r="J11" i="7"/>
  <c r="K11" i="7"/>
  <c r="I12" i="6"/>
  <c r="O12" i="7" l="1"/>
  <c r="K12" i="7"/>
  <c r="H13" i="7"/>
  <c r="Q13" i="7"/>
  <c r="O12" i="6"/>
  <c r="J12" i="6" s="1"/>
  <c r="K12" i="6" l="1"/>
  <c r="I13" i="7"/>
  <c r="R14" i="7"/>
  <c r="J12" i="7"/>
  <c r="R13" i="6"/>
  <c r="S13" i="6" s="1"/>
  <c r="O13" i="7" l="1"/>
  <c r="J13" i="7" s="1"/>
  <c r="H14" i="7"/>
  <c r="Q14" i="7"/>
  <c r="H13" i="6"/>
  <c r="R14" i="6" s="1"/>
  <c r="Q13" i="6"/>
  <c r="K13" i="7" l="1"/>
  <c r="I14" i="7"/>
  <c r="I13" i="6"/>
  <c r="Q14" i="6" l="1"/>
  <c r="H14" i="6"/>
  <c r="O14" i="7"/>
  <c r="J14" i="7" s="1"/>
  <c r="O13" i="6"/>
  <c r="J13" i="6" s="1"/>
  <c r="I14" i="6" l="1"/>
  <c r="R15" i="6"/>
  <c r="S15" i="6" s="1"/>
  <c r="K14" i="7"/>
  <c r="R15" i="7"/>
  <c r="K13" i="6"/>
  <c r="O14" i="6" l="1"/>
  <c r="J14" i="6" s="1"/>
  <c r="H15" i="6"/>
  <c r="Q15" i="6"/>
  <c r="H15" i="7"/>
  <c r="R16" i="7" s="1"/>
  <c r="Q15" i="7"/>
  <c r="I15" i="6" l="1"/>
  <c r="R16" i="6"/>
  <c r="S16" i="6" s="1"/>
  <c r="K14" i="6"/>
  <c r="I15" i="7"/>
  <c r="H16" i="6" l="1"/>
  <c r="O15" i="6"/>
  <c r="Q16" i="6"/>
  <c r="H16" i="7"/>
  <c r="Q16" i="7"/>
  <c r="O15" i="7"/>
  <c r="J15" i="7" s="1"/>
  <c r="J15" i="6" l="1"/>
  <c r="K15" i="6"/>
  <c r="I16" i="6"/>
  <c r="R17" i="6"/>
  <c r="S17" i="6" s="1"/>
  <c r="I16" i="7"/>
  <c r="R17" i="7"/>
  <c r="K15" i="7"/>
  <c r="O16" i="6" l="1"/>
  <c r="H17" i="6"/>
  <c r="Q17" i="6"/>
  <c r="O16" i="7"/>
  <c r="J16" i="7" s="1"/>
  <c r="K16" i="7"/>
  <c r="Q17" i="7"/>
  <c r="H17" i="7"/>
  <c r="I17" i="6" l="1"/>
  <c r="R18" i="6"/>
  <c r="J16" i="6"/>
  <c r="K16" i="6"/>
  <c r="I17" i="7"/>
  <c r="R18" i="7"/>
  <c r="H18" i="6" l="1"/>
  <c r="O17" i="6"/>
  <c r="J17" i="6" s="1"/>
  <c r="Q18" i="6"/>
  <c r="K17" i="6"/>
  <c r="O17" i="7"/>
  <c r="J17" i="7" s="1"/>
  <c r="Q18" i="7"/>
  <c r="H18" i="7"/>
  <c r="K17" i="7" l="1"/>
  <c r="I18" i="6"/>
  <c r="R19" i="6"/>
  <c r="I18" i="7"/>
  <c r="R19" i="7"/>
  <c r="O18" i="6" l="1"/>
  <c r="J18" i="6" s="1"/>
  <c r="H19" i="6"/>
  <c r="K18" i="6"/>
  <c r="Q19" i="6"/>
  <c r="O18" i="7"/>
  <c r="Q19" i="7"/>
  <c r="H19" i="7"/>
  <c r="I19" i="6" l="1"/>
  <c r="R20" i="6"/>
  <c r="I19" i="7"/>
  <c r="R20" i="7"/>
  <c r="J18" i="7"/>
  <c r="K18" i="7"/>
  <c r="H20" i="6" l="1"/>
  <c r="O19" i="6"/>
  <c r="J19" i="6" s="1"/>
  <c r="K19" i="6"/>
  <c r="Q20" i="6"/>
  <c r="O19" i="7"/>
  <c r="J19" i="7" s="1"/>
  <c r="K19" i="7"/>
  <c r="Q20" i="7"/>
  <c r="H20" i="7"/>
  <c r="I20" i="6" l="1"/>
  <c r="R21" i="6"/>
  <c r="I20" i="7"/>
  <c r="R21" i="7"/>
  <c r="O20" i="6" l="1"/>
  <c r="J20" i="6" s="1"/>
  <c r="Q21" i="6"/>
  <c r="K20" i="6"/>
  <c r="H21" i="6"/>
  <c r="O20" i="7"/>
  <c r="Q21" i="7"/>
  <c r="H21" i="7"/>
  <c r="I21" i="6" l="1"/>
  <c r="R22" i="6"/>
  <c r="I21" i="7"/>
  <c r="R22" i="7"/>
  <c r="J20" i="7"/>
  <c r="K20" i="7"/>
  <c r="Q22" i="6" l="1"/>
  <c r="O21" i="6"/>
  <c r="H22" i="6"/>
  <c r="O21" i="7"/>
  <c r="J21" i="7" s="1"/>
  <c r="Q22" i="7"/>
  <c r="H22" i="7"/>
  <c r="K21" i="7" l="1"/>
  <c r="I22" i="6"/>
  <c r="R23" i="6"/>
  <c r="J21" i="6"/>
  <c r="K21" i="6"/>
  <c r="I22" i="7"/>
  <c r="R23" i="7"/>
  <c r="O22" i="6" l="1"/>
  <c r="Q23" i="6"/>
  <c r="H23" i="6"/>
  <c r="O22" i="7"/>
  <c r="H23" i="7"/>
  <c r="Q23" i="7"/>
  <c r="I23" i="6" l="1"/>
  <c r="R24" i="6"/>
  <c r="J22" i="6"/>
  <c r="K22" i="6"/>
  <c r="R24" i="7"/>
  <c r="I23" i="7"/>
  <c r="J22" i="7"/>
  <c r="K22" i="7"/>
  <c r="O23" i="6" l="1"/>
  <c r="Q24" i="6"/>
  <c r="H24" i="6"/>
  <c r="O23" i="7"/>
  <c r="J23" i="7" s="1"/>
  <c r="K23" i="7"/>
  <c r="Q24" i="7"/>
  <c r="H24" i="7"/>
  <c r="I24" i="6" l="1"/>
  <c r="R25" i="6"/>
  <c r="J23" i="6"/>
  <c r="K23" i="6"/>
  <c r="I24" i="7"/>
  <c r="R25" i="7"/>
  <c r="O24" i="6" l="1"/>
  <c r="Q25" i="6"/>
  <c r="H25" i="6"/>
  <c r="O24" i="7"/>
  <c r="Q25" i="7"/>
  <c r="H25" i="7"/>
  <c r="I25" i="6" l="1"/>
  <c r="R26" i="6"/>
  <c r="S26" i="6" s="1"/>
  <c r="J24" i="6"/>
  <c r="K24" i="6"/>
  <c r="I25" i="7"/>
  <c r="R26" i="7"/>
  <c r="J24" i="7"/>
  <c r="K24" i="7"/>
  <c r="O25" i="6" l="1"/>
  <c r="J25" i="6" s="1"/>
  <c r="H26" i="6"/>
  <c r="K25" i="6"/>
  <c r="Q26" i="6"/>
  <c r="O25" i="7"/>
  <c r="J25" i="7" s="1"/>
  <c r="K25" i="7"/>
  <c r="H26" i="7"/>
  <c r="Q26" i="7"/>
  <c r="I26" i="6" l="1"/>
  <c r="R27" i="6"/>
  <c r="S27" i="6" s="1"/>
  <c r="R27" i="7"/>
  <c r="I26" i="7"/>
  <c r="O26" i="6" l="1"/>
  <c r="J26" i="6" s="1"/>
  <c r="H27" i="6"/>
  <c r="K26" i="6"/>
  <c r="Q27" i="6"/>
  <c r="O26" i="7"/>
  <c r="H27" i="7"/>
  <c r="Q27" i="7"/>
  <c r="I27" i="6" l="1"/>
  <c r="R28" i="6"/>
  <c r="I27" i="7"/>
  <c r="R28" i="7"/>
  <c r="J26" i="7"/>
  <c r="K26" i="7"/>
  <c r="O27" i="6" l="1"/>
  <c r="J27" i="6" s="1"/>
  <c r="H28" i="6"/>
  <c r="K27" i="6"/>
  <c r="Q28" i="6"/>
  <c r="H28" i="7"/>
  <c r="O27" i="7"/>
  <c r="J27" i="7" s="1"/>
  <c r="Q28" i="7"/>
  <c r="I28" i="6" l="1"/>
  <c r="R29" i="6"/>
  <c r="I28" i="7"/>
  <c r="R29" i="7"/>
  <c r="K27" i="7"/>
  <c r="O28" i="6" l="1"/>
  <c r="J28" i="6" s="1"/>
  <c r="Q29" i="6"/>
  <c r="H29" i="6"/>
  <c r="Q29" i="7"/>
  <c r="O28" i="7"/>
  <c r="H29" i="7"/>
  <c r="I29" i="6" l="1"/>
  <c r="R30" i="6"/>
  <c r="K28" i="6"/>
  <c r="I29" i="7"/>
  <c r="R30" i="7"/>
  <c r="J28" i="7"/>
  <c r="K28" i="7"/>
  <c r="O29" i="6" l="1"/>
  <c r="J29" i="6" s="1"/>
  <c r="K29" i="6"/>
  <c r="H30" i="6"/>
  <c r="Q30" i="6"/>
  <c r="Q30" i="7"/>
  <c r="H30" i="7"/>
  <c r="O29" i="7"/>
  <c r="J29" i="7" s="1"/>
  <c r="I30" i="6" l="1"/>
  <c r="R31" i="6"/>
  <c r="I30" i="7"/>
  <c r="R31" i="7"/>
  <c r="K29" i="7"/>
  <c r="Q31" i="6" l="1"/>
  <c r="O30" i="6"/>
  <c r="H31" i="6"/>
  <c r="O30" i="7"/>
  <c r="H31" i="7"/>
  <c r="Q31" i="7"/>
  <c r="R32" i="6" l="1"/>
  <c r="I31" i="6"/>
  <c r="J30" i="6"/>
  <c r="K30" i="6"/>
  <c r="I31" i="7"/>
  <c r="R32" i="7"/>
  <c r="J30" i="7"/>
  <c r="K30" i="7"/>
  <c r="O31" i="6" l="1"/>
  <c r="H32" i="6"/>
  <c r="Q32" i="6"/>
  <c r="O31" i="7"/>
  <c r="J31" i="7" s="1"/>
  <c r="H32" i="7"/>
  <c r="Q32" i="7"/>
  <c r="I32" i="6" l="1"/>
  <c r="R33" i="6"/>
  <c r="J31" i="6"/>
  <c r="K31" i="6"/>
  <c r="R33" i="7"/>
  <c r="I32" i="7"/>
  <c r="K31" i="7"/>
  <c r="O32" i="6" l="1"/>
  <c r="H33" i="6"/>
  <c r="Q33" i="6"/>
  <c r="O32" i="7"/>
  <c r="H33" i="7"/>
  <c r="Q33" i="7"/>
  <c r="I33" i="6" l="1"/>
  <c r="J32" i="6"/>
  <c r="K32" i="6"/>
  <c r="I33" i="7"/>
  <c r="R34" i="7"/>
  <c r="J32" i="7"/>
  <c r="K32" i="7"/>
  <c r="O33" i="6" l="1"/>
  <c r="J33" i="6" s="1"/>
  <c r="K33" i="6"/>
  <c r="Q34" i="7"/>
  <c r="O33" i="7"/>
  <c r="J33" i="7" s="1"/>
  <c r="H34" i="7"/>
  <c r="R35" i="7" l="1"/>
  <c r="I34" i="7"/>
  <c r="K33" i="7"/>
  <c r="H35" i="7" l="1"/>
  <c r="O34" i="7"/>
  <c r="Q35" i="7"/>
  <c r="J34" i="7" l="1"/>
  <c r="K34" i="7"/>
  <c r="I35" i="7"/>
  <c r="R34" i="6"/>
  <c r="S34" i="6" s="1"/>
  <c r="O35" i="7" l="1"/>
  <c r="J35" i="7" s="1"/>
  <c r="H34" i="6"/>
  <c r="Q34" i="6"/>
  <c r="K35" i="7" l="1"/>
  <c r="R35" i="6"/>
  <c r="R36" i="7"/>
  <c r="I34" i="6"/>
  <c r="Q35" i="6" l="1"/>
  <c r="H35" i="6"/>
  <c r="Q36" i="7"/>
  <c r="H36" i="7"/>
  <c r="O34" i="6"/>
  <c r="J34" i="6" s="1"/>
  <c r="I35" i="6" l="1"/>
  <c r="R36" i="6"/>
  <c r="R37" i="7"/>
  <c r="I36" i="7"/>
  <c r="K34" i="6"/>
  <c r="O35" i="6" l="1"/>
  <c r="J35" i="6" s="1"/>
  <c r="K35" i="6"/>
  <c r="H36" i="6"/>
  <c r="Q36" i="6"/>
  <c r="Q37" i="7"/>
  <c r="H37" i="7"/>
  <c r="O36" i="7"/>
  <c r="J36" i="7" s="1"/>
  <c r="I36" i="6" l="1"/>
  <c r="R37" i="6"/>
  <c r="I37" i="7"/>
  <c r="R38" i="7"/>
  <c r="K36" i="7"/>
  <c r="O36" i="6" l="1"/>
  <c r="J36" i="6" s="1"/>
  <c r="K36" i="6"/>
  <c r="Q37" i="6"/>
  <c r="H37" i="6"/>
  <c r="O37" i="7"/>
  <c r="J37" i="7" s="1"/>
  <c r="K37" i="7"/>
  <c r="Q38" i="7"/>
  <c r="H38" i="7"/>
  <c r="I37" i="6" l="1"/>
  <c r="R38" i="6"/>
  <c r="S38" i="6" s="1"/>
  <c r="I38" i="7"/>
  <c r="R39" i="7"/>
  <c r="O37" i="6" l="1"/>
  <c r="J37" i="6" s="1"/>
  <c r="K37" i="6"/>
  <c r="H38" i="6"/>
  <c r="Q38" i="6"/>
  <c r="O38" i="7"/>
  <c r="J38" i="7" s="1"/>
  <c r="H39" i="7"/>
  <c r="Q39" i="7"/>
  <c r="K38" i="7" l="1"/>
  <c r="I38" i="6"/>
  <c r="R39" i="6"/>
  <c r="I39" i="7"/>
  <c r="R40" i="7"/>
  <c r="O38" i="6" l="1"/>
  <c r="J38" i="6" s="1"/>
  <c r="K38" i="6"/>
  <c r="Q39" i="6"/>
  <c r="H39" i="6"/>
  <c r="Q40" i="7"/>
  <c r="O39" i="7"/>
  <c r="H40" i="7"/>
  <c r="I39" i="6" l="1"/>
  <c r="R40" i="6"/>
  <c r="S40" i="6" s="1"/>
  <c r="I40" i="7"/>
  <c r="R41" i="7"/>
  <c r="J39" i="7"/>
  <c r="K39" i="7"/>
  <c r="O39" i="6" l="1"/>
  <c r="J39" i="6" s="1"/>
  <c r="K39" i="6"/>
  <c r="Q40" i="6"/>
  <c r="H40" i="6"/>
  <c r="O40" i="7"/>
  <c r="J40" i="7" s="1"/>
  <c r="H41" i="7"/>
  <c r="Q41" i="7"/>
  <c r="K40" i="7" l="1"/>
  <c r="I40" i="6"/>
  <c r="R41" i="6"/>
  <c r="S41" i="6" s="1"/>
  <c r="I41" i="7"/>
  <c r="R42" i="7"/>
  <c r="O40" i="6" l="1"/>
  <c r="J40" i="6" s="1"/>
  <c r="K40" i="6"/>
  <c r="Q41" i="6"/>
  <c r="H41" i="6"/>
  <c r="O41" i="7"/>
  <c r="J41" i="7" s="1"/>
  <c r="H42" i="7"/>
  <c r="Q42" i="7"/>
  <c r="I41" i="6" l="1"/>
  <c r="R42" i="6"/>
  <c r="I42" i="7"/>
  <c r="K41" i="7"/>
  <c r="O41" i="6" l="1"/>
  <c r="J41" i="6" s="1"/>
  <c r="H42" i="6"/>
  <c r="Q42" i="6"/>
  <c r="O42" i="7"/>
  <c r="J42" i="7" s="1"/>
  <c r="K42" i="7"/>
  <c r="I42" i="6" l="1"/>
  <c r="R43" i="6"/>
  <c r="K41" i="6"/>
  <c r="R43" i="7"/>
  <c r="O42" i="6" l="1"/>
  <c r="J42" i="6" s="1"/>
  <c r="K42" i="6"/>
  <c r="Q43" i="6"/>
  <c r="H43" i="6"/>
  <c r="H43" i="7"/>
  <c r="Q43" i="7"/>
  <c r="I43" i="6" l="1"/>
  <c r="R44" i="7"/>
  <c r="I43" i="7"/>
  <c r="R44" i="6"/>
  <c r="S44" i="6" s="1"/>
  <c r="O43" i="6" l="1"/>
  <c r="J43" i="6" s="1"/>
  <c r="Q44" i="7"/>
  <c r="H44" i="7"/>
  <c r="O43" i="7"/>
  <c r="J43" i="7" s="1"/>
  <c r="H44" i="6"/>
  <c r="Q44" i="6"/>
  <c r="R45" i="6" l="1"/>
  <c r="K43" i="6"/>
  <c r="I44" i="7"/>
  <c r="R45" i="7"/>
  <c r="K43" i="7"/>
  <c r="I44" i="6"/>
  <c r="H45" i="6" l="1"/>
  <c r="Q45" i="6"/>
  <c r="O44" i="7"/>
  <c r="J44" i="7" s="1"/>
  <c r="K44" i="7"/>
  <c r="H45" i="7"/>
  <c r="Q45" i="7"/>
  <c r="O44" i="6"/>
  <c r="J44" i="6" s="1"/>
  <c r="I45" i="6" l="1"/>
  <c r="R46" i="6"/>
  <c r="K44" i="6"/>
  <c r="I45" i="7"/>
  <c r="R46" i="7"/>
  <c r="O45" i="6" l="1"/>
  <c r="J45" i="6" s="1"/>
  <c r="K45" i="6"/>
  <c r="Q46" i="6"/>
  <c r="H46" i="6"/>
  <c r="O45" i="7"/>
  <c r="J45" i="7" s="1"/>
  <c r="K45" i="7"/>
  <c r="Q46" i="7"/>
  <c r="H46" i="7"/>
  <c r="I46" i="6" l="1"/>
  <c r="I46" i="7"/>
  <c r="R47" i="7"/>
  <c r="O46" i="6" l="1"/>
  <c r="J46" i="6" s="1"/>
  <c r="K46" i="6"/>
  <c r="O46" i="7"/>
  <c r="J46" i="7" s="1"/>
  <c r="K46" i="7"/>
  <c r="Q47" i="7"/>
  <c r="H47" i="7"/>
  <c r="I47" i="7" l="1"/>
  <c r="R48" i="7"/>
  <c r="O47" i="7" l="1"/>
  <c r="J47" i="7" s="1"/>
  <c r="K47" i="7"/>
  <c r="Q48" i="7"/>
  <c r="H48" i="7"/>
  <c r="I48" i="7" l="1"/>
  <c r="R49" i="7"/>
  <c r="R47" i="6"/>
  <c r="S47" i="6" s="1"/>
  <c r="O48" i="7" l="1"/>
  <c r="J48" i="7" s="1"/>
  <c r="K48" i="7"/>
  <c r="Q49" i="7"/>
  <c r="H49" i="7"/>
  <c r="H47" i="6"/>
  <c r="Q47" i="6"/>
  <c r="R48" i="6" l="1"/>
  <c r="S48" i="6" s="1"/>
  <c r="I49" i="7"/>
  <c r="R50" i="7"/>
  <c r="I47" i="6"/>
  <c r="H48" i="6" l="1"/>
  <c r="Q48" i="6"/>
  <c r="O49" i="7"/>
  <c r="J49" i="7" s="1"/>
  <c r="K49" i="7"/>
  <c r="H50" i="7"/>
  <c r="Q50" i="7"/>
  <c r="O47" i="6"/>
  <c r="J47" i="6" s="1"/>
  <c r="K47" i="6"/>
  <c r="I48" i="6" l="1"/>
  <c r="R49" i="6"/>
  <c r="S49" i="6" s="1"/>
  <c r="I50" i="7"/>
  <c r="R51" i="7"/>
  <c r="O48" i="6" l="1"/>
  <c r="J48" i="6" s="1"/>
  <c r="K48" i="6"/>
  <c r="H49" i="6"/>
  <c r="Q49" i="6"/>
  <c r="O50" i="7"/>
  <c r="J50" i="7" s="1"/>
  <c r="K50" i="7"/>
  <c r="Q51" i="7"/>
  <c r="H51" i="7"/>
  <c r="I49" i="6" l="1"/>
  <c r="R50" i="6"/>
  <c r="I51" i="7"/>
  <c r="R52" i="7"/>
  <c r="O49" i="6" l="1"/>
  <c r="J49" i="6" s="1"/>
  <c r="K49" i="6"/>
  <c r="Q50" i="6"/>
  <c r="H50" i="6"/>
  <c r="O51" i="7"/>
  <c r="J51" i="7" s="1"/>
  <c r="K51" i="7"/>
  <c r="H52" i="7"/>
  <c r="Q52" i="7"/>
  <c r="I50" i="6" l="1"/>
  <c r="R51" i="6"/>
  <c r="I52" i="7"/>
  <c r="R53" i="7"/>
  <c r="O50" i="6" l="1"/>
  <c r="J50" i="6" s="1"/>
  <c r="K50" i="6"/>
  <c r="H51" i="6"/>
  <c r="Q51" i="6"/>
  <c r="O52" i="7"/>
  <c r="J52" i="7" s="1"/>
  <c r="K52" i="7"/>
  <c r="H53" i="7"/>
  <c r="Q53" i="7"/>
  <c r="I51" i="6" l="1"/>
  <c r="R52" i="6"/>
  <c r="I53" i="7"/>
  <c r="R54" i="7"/>
  <c r="O51" i="6" l="1"/>
  <c r="J51" i="6" s="1"/>
  <c r="K51" i="6"/>
  <c r="Q52" i="6"/>
  <c r="H52" i="6"/>
  <c r="O53" i="7"/>
  <c r="J53" i="7" s="1"/>
  <c r="Q54" i="7"/>
  <c r="H54" i="7"/>
  <c r="K53" i="7" l="1"/>
  <c r="I52" i="6"/>
  <c r="R53" i="6"/>
  <c r="I54" i="7"/>
  <c r="R55" i="7"/>
  <c r="O52" i="6" l="1"/>
  <c r="J52" i="6" s="1"/>
  <c r="K52" i="6"/>
  <c r="Q53" i="6"/>
  <c r="H53" i="6"/>
  <c r="O54" i="7"/>
  <c r="J54" i="7" s="1"/>
  <c r="K54" i="7"/>
  <c r="H55" i="7"/>
  <c r="Q55" i="7"/>
  <c r="I53" i="6" l="1"/>
  <c r="R54" i="6"/>
  <c r="I55" i="7"/>
  <c r="R56" i="7"/>
  <c r="O53" i="6" l="1"/>
  <c r="J53" i="6" s="1"/>
  <c r="K53" i="6"/>
  <c r="H54" i="6"/>
  <c r="Q54" i="6"/>
  <c r="O55" i="7"/>
  <c r="J55" i="7" s="1"/>
  <c r="K55" i="7"/>
  <c r="H56" i="7"/>
  <c r="Q56" i="7"/>
  <c r="I54" i="6" l="1"/>
  <c r="R55" i="6"/>
  <c r="I56" i="7"/>
  <c r="R57" i="7"/>
  <c r="O54" i="6" l="1"/>
  <c r="J54" i="6" s="1"/>
  <c r="K54" i="6"/>
  <c r="H55" i="6"/>
  <c r="Q55" i="6"/>
  <c r="O56" i="7"/>
  <c r="J56" i="7" s="1"/>
  <c r="K56" i="7"/>
  <c r="H57" i="7"/>
  <c r="Q57" i="7"/>
  <c r="I55" i="6" l="1"/>
  <c r="R56" i="6"/>
  <c r="I57" i="7"/>
  <c r="R58" i="7"/>
  <c r="O55" i="6" l="1"/>
  <c r="J55" i="6" s="1"/>
  <c r="K55" i="6"/>
  <c r="Q56" i="6"/>
  <c r="H56" i="6"/>
  <c r="O57" i="7"/>
  <c r="J57" i="7" s="1"/>
  <c r="K57" i="7"/>
  <c r="H58" i="7"/>
  <c r="Q58" i="7"/>
  <c r="I56" i="6" l="1"/>
  <c r="R57" i="6"/>
  <c r="I58" i="7"/>
  <c r="R59" i="7"/>
  <c r="O56" i="6" l="1"/>
  <c r="J56" i="6" s="1"/>
  <c r="K56" i="6"/>
  <c r="H57" i="6"/>
  <c r="Q57" i="6"/>
  <c r="O58" i="7"/>
  <c r="J58" i="7" s="1"/>
  <c r="Q59" i="7"/>
  <c r="H59" i="7"/>
  <c r="K58" i="7" l="1"/>
  <c r="I57" i="6"/>
  <c r="R58" i="6"/>
  <c r="I59" i="7"/>
  <c r="R60" i="7"/>
  <c r="O57" i="6" l="1"/>
  <c r="J57" i="6" s="1"/>
  <c r="K57" i="6"/>
  <c r="H58" i="6"/>
  <c r="Q58" i="6"/>
  <c r="O59" i="7"/>
  <c r="J59" i="7" s="1"/>
  <c r="H60" i="7"/>
  <c r="Q60" i="7"/>
  <c r="K59" i="7" l="1"/>
  <c r="I58" i="6"/>
  <c r="R59" i="6"/>
  <c r="I60" i="7"/>
  <c r="R61" i="7"/>
  <c r="O58" i="6" l="1"/>
  <c r="J58" i="6" s="1"/>
  <c r="K58" i="6"/>
  <c r="H59" i="6"/>
  <c r="Q59" i="6"/>
  <c r="O60" i="7"/>
  <c r="J60" i="7" s="1"/>
  <c r="H61" i="7"/>
  <c r="Q61" i="7"/>
  <c r="K60" i="7" l="1"/>
  <c r="I59" i="6"/>
  <c r="R60" i="6"/>
  <c r="I61" i="7"/>
  <c r="R62" i="7"/>
  <c r="O59" i="6" l="1"/>
  <c r="J59" i="6" s="1"/>
  <c r="K59" i="6"/>
  <c r="Q60" i="6"/>
  <c r="H60" i="6"/>
  <c r="O61" i="7"/>
  <c r="J61" i="7" s="1"/>
  <c r="K61" i="7"/>
  <c r="Q62" i="7"/>
  <c r="H62" i="7"/>
  <c r="I60" i="6" l="1"/>
  <c r="R61" i="6"/>
  <c r="S61" i="6" s="1"/>
  <c r="I62" i="7"/>
  <c r="R63" i="7"/>
  <c r="O60" i="6" l="1"/>
  <c r="J60" i="6" s="1"/>
  <c r="K60" i="6"/>
  <c r="Q61" i="6"/>
  <c r="H61" i="6"/>
  <c r="O62" i="7"/>
  <c r="J62" i="7" s="1"/>
  <c r="Q63" i="7"/>
  <c r="H63" i="7"/>
  <c r="K62" i="7" l="1"/>
  <c r="I61" i="6"/>
  <c r="R62" i="6"/>
  <c r="S62" i="6" s="1"/>
  <c r="I63" i="7"/>
  <c r="R64" i="7"/>
  <c r="O61" i="6" l="1"/>
  <c r="J61" i="6" s="1"/>
  <c r="K61" i="6"/>
  <c r="Q62" i="6"/>
  <c r="H62" i="6"/>
  <c r="O63" i="7"/>
  <c r="J63" i="7" s="1"/>
  <c r="K63" i="7"/>
  <c r="Q64" i="7"/>
  <c r="H64" i="7"/>
  <c r="I62" i="6" l="1"/>
  <c r="R63" i="6"/>
  <c r="R65" i="7"/>
  <c r="I64" i="7"/>
  <c r="O62" i="6" l="1"/>
  <c r="J62" i="6" s="1"/>
  <c r="H63" i="6"/>
  <c r="Q63" i="6"/>
  <c r="O64" i="7"/>
  <c r="H65" i="7"/>
  <c r="Q65" i="7"/>
  <c r="I63" i="6" l="1"/>
  <c r="R64" i="6"/>
  <c r="K62" i="6"/>
  <c r="I65" i="7"/>
  <c r="R66" i="7"/>
  <c r="J64" i="7"/>
  <c r="K64" i="7"/>
  <c r="O63" i="6" l="1"/>
  <c r="J63" i="6" s="1"/>
  <c r="Q64" i="6"/>
  <c r="H64" i="6"/>
  <c r="O65" i="7"/>
  <c r="J65" i="7" s="1"/>
  <c r="K65" i="7"/>
  <c r="H66" i="7"/>
  <c r="Q66" i="7"/>
  <c r="I64" i="6" l="1"/>
  <c r="R65" i="6"/>
  <c r="K63" i="6"/>
  <c r="I66" i="7"/>
  <c r="R67" i="7"/>
  <c r="O64" i="6" l="1"/>
  <c r="J64" i="6" s="1"/>
  <c r="H65" i="6"/>
  <c r="Q65" i="6"/>
  <c r="O66" i="7"/>
  <c r="J66" i="7" s="1"/>
  <c r="K66" i="7"/>
  <c r="Q67" i="7"/>
  <c r="H67" i="7"/>
  <c r="I65" i="6" l="1"/>
  <c r="R66" i="6"/>
  <c r="S66" i="6" s="1"/>
  <c r="K64" i="6"/>
  <c r="I67" i="7"/>
  <c r="R68" i="7"/>
  <c r="O65" i="6" l="1"/>
  <c r="J65" i="6" s="1"/>
  <c r="K65" i="6"/>
  <c r="Q66" i="6"/>
  <c r="H66" i="6"/>
  <c r="O67" i="7"/>
  <c r="J67" i="7" s="1"/>
  <c r="Q68" i="7"/>
  <c r="H68" i="7"/>
  <c r="I66" i="6" l="1"/>
  <c r="R67" i="6"/>
  <c r="S67" i="6" s="1"/>
  <c r="I68" i="7"/>
  <c r="R69" i="7"/>
  <c r="K67" i="7"/>
  <c r="O66" i="6" l="1"/>
  <c r="J66" i="6" s="1"/>
  <c r="K66" i="6"/>
  <c r="H67" i="6"/>
  <c r="Q67" i="6"/>
  <c r="O68" i="7"/>
  <c r="J68" i="7" s="1"/>
  <c r="K68" i="7"/>
  <c r="H69" i="7"/>
  <c r="Q69" i="7"/>
  <c r="I67" i="6" l="1"/>
  <c r="R68" i="6"/>
  <c r="S68" i="6" s="1"/>
  <c r="I69" i="7"/>
  <c r="R70" i="7"/>
  <c r="O67" i="6" l="1"/>
  <c r="J67" i="6" s="1"/>
  <c r="K67" i="6"/>
  <c r="H68" i="6"/>
  <c r="Q68" i="6"/>
  <c r="O69" i="7"/>
  <c r="J69" i="7" s="1"/>
  <c r="K69" i="7"/>
  <c r="H70" i="7"/>
  <c r="Q70" i="7"/>
  <c r="R69" i="6" l="1"/>
  <c r="I68" i="6"/>
  <c r="I70" i="7"/>
  <c r="R71" i="7"/>
  <c r="H69" i="6" l="1"/>
  <c r="O68" i="6"/>
  <c r="J68" i="6" s="1"/>
  <c r="Q69" i="6"/>
  <c r="K68" i="6"/>
  <c r="O70" i="7"/>
  <c r="J70" i="7" s="1"/>
  <c r="K70" i="7"/>
  <c r="Q71" i="7"/>
  <c r="H71" i="7"/>
  <c r="I69" i="6" l="1"/>
  <c r="R70" i="6"/>
  <c r="I71" i="7"/>
  <c r="R72" i="7"/>
  <c r="O69" i="6" l="1"/>
  <c r="J69" i="6" s="1"/>
  <c r="K69" i="6"/>
  <c r="H70" i="6"/>
  <c r="Q70" i="6"/>
  <c r="O71" i="7"/>
  <c r="J71" i="7" s="1"/>
  <c r="K71" i="7"/>
  <c r="H72" i="7"/>
  <c r="Q72" i="7"/>
  <c r="I70" i="6" l="1"/>
  <c r="R71" i="6"/>
  <c r="I72" i="7"/>
  <c r="R73" i="7"/>
  <c r="O70" i="6" l="1"/>
  <c r="J70" i="6" s="1"/>
  <c r="K70" i="6"/>
  <c r="H71" i="6"/>
  <c r="Q71" i="6"/>
  <c r="O72" i="7"/>
  <c r="J72" i="7" s="1"/>
  <c r="K72" i="7"/>
  <c r="Q73" i="7"/>
  <c r="H73" i="7"/>
  <c r="I71" i="6" l="1"/>
  <c r="R72" i="6"/>
  <c r="S72" i="6" s="1"/>
  <c r="I73" i="7"/>
  <c r="R74" i="7"/>
  <c r="O71" i="6" l="1"/>
  <c r="J71" i="6" s="1"/>
  <c r="K71" i="6"/>
  <c r="Q72" i="6"/>
  <c r="H72" i="6"/>
  <c r="O73" i="7"/>
  <c r="J73" i="7" s="1"/>
  <c r="K73" i="7"/>
  <c r="Q74" i="7"/>
  <c r="H74" i="7"/>
  <c r="I72" i="6" l="1"/>
  <c r="R73" i="6"/>
  <c r="S73" i="6" s="1"/>
  <c r="I74" i="7"/>
  <c r="R75" i="7"/>
  <c r="O72" i="6" l="1"/>
  <c r="J72" i="6" s="1"/>
  <c r="K72" i="6"/>
  <c r="H73" i="6"/>
  <c r="Q73" i="6"/>
  <c r="O74" i="7"/>
  <c r="J74" i="7" s="1"/>
  <c r="K74" i="7"/>
  <c r="Q75" i="7"/>
  <c r="H75" i="7"/>
  <c r="I73" i="6" l="1"/>
  <c r="R74" i="6"/>
  <c r="I75" i="7"/>
  <c r="R76" i="7"/>
  <c r="O73" i="6" l="1"/>
  <c r="J73" i="6" s="1"/>
  <c r="K73" i="6"/>
  <c r="H74" i="6"/>
  <c r="Q74" i="6"/>
  <c r="O75" i="7"/>
  <c r="J75" i="7" s="1"/>
  <c r="K75" i="7"/>
  <c r="H76" i="7"/>
  <c r="Q76" i="7"/>
  <c r="I74" i="6" l="1"/>
  <c r="R75" i="6"/>
  <c r="I76" i="7"/>
  <c r="R77" i="7"/>
  <c r="O74" i="6" l="1"/>
  <c r="J74" i="6" s="1"/>
  <c r="K74" i="6"/>
  <c r="Q75" i="6"/>
  <c r="H75" i="6"/>
  <c r="O76" i="7"/>
  <c r="J76" i="7" s="1"/>
  <c r="K76" i="7"/>
  <c r="Q77" i="7"/>
  <c r="H77" i="7"/>
  <c r="I75" i="6" l="1"/>
  <c r="R76" i="6"/>
  <c r="I77" i="7"/>
  <c r="R78" i="7"/>
  <c r="O75" i="6" l="1"/>
  <c r="J75" i="6" s="1"/>
  <c r="K75" i="6"/>
  <c r="H76" i="6"/>
  <c r="Q76" i="6"/>
  <c r="O77" i="7"/>
  <c r="J77" i="7" s="1"/>
  <c r="K77" i="7"/>
  <c r="Q78" i="7"/>
  <c r="H78" i="7"/>
  <c r="I76" i="6" l="1"/>
  <c r="R77" i="6"/>
  <c r="I78" i="7"/>
  <c r="R79" i="7"/>
  <c r="O76" i="6" l="1"/>
  <c r="J76" i="6" s="1"/>
  <c r="K76" i="6"/>
  <c r="Q77" i="6"/>
  <c r="H77" i="6"/>
  <c r="O78" i="7"/>
  <c r="J78" i="7" s="1"/>
  <c r="K78" i="7"/>
  <c r="Q79" i="7"/>
  <c r="H79" i="7"/>
  <c r="I77" i="6" l="1"/>
  <c r="R78" i="6"/>
  <c r="I79" i="7"/>
  <c r="R80" i="7"/>
  <c r="O77" i="6" l="1"/>
  <c r="J77" i="6" s="1"/>
  <c r="K77" i="6"/>
  <c r="Q78" i="6"/>
  <c r="H78" i="6"/>
  <c r="O79" i="7"/>
  <c r="J79" i="7" s="1"/>
  <c r="Q80" i="7"/>
  <c r="H80" i="7"/>
  <c r="K79" i="7" l="1"/>
  <c r="I78" i="6"/>
  <c r="R79" i="6"/>
  <c r="S79" i="6" s="1"/>
  <c r="I80" i="7"/>
  <c r="R81" i="7"/>
  <c r="O78" i="6" l="1"/>
  <c r="J78" i="6" s="1"/>
  <c r="K78" i="6"/>
  <c r="Q79" i="6"/>
  <c r="H79" i="6"/>
  <c r="O80" i="7"/>
  <c r="J80" i="7" s="1"/>
  <c r="K80" i="7"/>
  <c r="H81" i="7"/>
  <c r="Q81" i="7"/>
  <c r="I79" i="6" l="1"/>
  <c r="R80" i="6"/>
  <c r="I81" i="7"/>
  <c r="R82" i="7"/>
  <c r="O79" i="6" l="1"/>
  <c r="J79" i="6" s="1"/>
  <c r="K79" i="6"/>
  <c r="H80" i="6"/>
  <c r="Q80" i="6"/>
  <c r="O81" i="7"/>
  <c r="J81" i="7" s="1"/>
  <c r="K81" i="7"/>
  <c r="H82" i="7"/>
  <c r="Q82" i="7"/>
  <c r="I80" i="6" l="1"/>
  <c r="R81" i="6"/>
  <c r="I82" i="7"/>
  <c r="R83" i="7"/>
  <c r="O80" i="6" l="1"/>
  <c r="J80" i="6" s="1"/>
  <c r="K80" i="6"/>
  <c r="H81" i="6"/>
  <c r="Q81" i="6"/>
  <c r="O82" i="7"/>
  <c r="J82" i="7" s="1"/>
  <c r="K82" i="7"/>
  <c r="Q83" i="7"/>
  <c r="H83" i="7"/>
  <c r="I81" i="6" l="1"/>
  <c r="R82" i="6"/>
  <c r="I83" i="7"/>
  <c r="R84" i="7"/>
  <c r="O81" i="6" l="1"/>
  <c r="J81" i="6" s="1"/>
  <c r="K81" i="6"/>
  <c r="H82" i="6"/>
  <c r="Q82" i="6"/>
  <c r="O83" i="7"/>
  <c r="J83" i="7" s="1"/>
  <c r="K83" i="7"/>
  <c r="Q84" i="7"/>
  <c r="H84" i="7"/>
  <c r="I82" i="6" l="1"/>
  <c r="R83" i="6"/>
  <c r="S83" i="6" s="1"/>
  <c r="I84" i="7"/>
  <c r="R85" i="7"/>
  <c r="O82" i="6" l="1"/>
  <c r="J82" i="6" s="1"/>
  <c r="K82" i="6"/>
  <c r="H83" i="6"/>
  <c r="Q83" i="6"/>
  <c r="O84" i="7"/>
  <c r="J84" i="7" s="1"/>
  <c r="K84" i="7"/>
  <c r="H85" i="7"/>
  <c r="Q85" i="7"/>
  <c r="I83" i="6" l="1"/>
  <c r="R84" i="6"/>
  <c r="S84" i="6" s="1"/>
  <c r="I85" i="7"/>
  <c r="R86" i="7"/>
  <c r="O83" i="6" l="1"/>
  <c r="J83" i="6" s="1"/>
  <c r="K83" i="6"/>
  <c r="Q84" i="6"/>
  <c r="H84" i="6"/>
  <c r="O85" i="7"/>
  <c r="J85" i="7" s="1"/>
  <c r="K85" i="7"/>
  <c r="H86" i="7"/>
  <c r="Q86" i="7"/>
  <c r="I84" i="6" l="1"/>
  <c r="R85" i="6"/>
  <c r="I86" i="7"/>
  <c r="R87" i="7"/>
  <c r="O84" i="6" l="1"/>
  <c r="J84" i="6" s="1"/>
  <c r="H85" i="6"/>
  <c r="Q85" i="6"/>
  <c r="O86" i="7"/>
  <c r="J86" i="7" s="1"/>
  <c r="K86" i="7"/>
  <c r="Q87" i="7"/>
  <c r="H87" i="7"/>
  <c r="I85" i="6" l="1"/>
  <c r="R86" i="6"/>
  <c r="S86" i="6" s="1"/>
  <c r="K84" i="6"/>
  <c r="I87" i="7"/>
  <c r="R88" i="7"/>
  <c r="O85" i="6" l="1"/>
  <c r="J85" i="6" s="1"/>
  <c r="K85" i="6"/>
  <c r="H86" i="6"/>
  <c r="Q86" i="6"/>
  <c r="O87" i="7"/>
  <c r="J87" i="7" s="1"/>
  <c r="Q88" i="7"/>
  <c r="H88" i="7"/>
  <c r="K87" i="7" l="1"/>
  <c r="I86" i="6"/>
  <c r="R87" i="6"/>
  <c r="I88" i="7"/>
  <c r="R89" i="7"/>
  <c r="O86" i="6" l="1"/>
  <c r="J86" i="6" s="1"/>
  <c r="K86" i="6"/>
  <c r="Q87" i="6"/>
  <c r="H87" i="6"/>
  <c r="O88" i="7"/>
  <c r="J88" i="7" s="1"/>
  <c r="K88" i="7"/>
  <c r="H89" i="7"/>
  <c r="Q89" i="7"/>
  <c r="I87" i="6" l="1"/>
  <c r="R88" i="6"/>
  <c r="S88" i="6" s="1"/>
  <c r="I89" i="7"/>
  <c r="R90" i="7"/>
  <c r="O87" i="6" l="1"/>
  <c r="J87" i="6" s="1"/>
  <c r="K87" i="6"/>
  <c r="H88" i="6"/>
  <c r="Q88" i="6"/>
  <c r="O89" i="7"/>
  <c r="J89" i="7" s="1"/>
  <c r="H90" i="7"/>
  <c r="Q90" i="7"/>
  <c r="K89" i="7" l="1"/>
  <c r="I88" i="6"/>
  <c r="R89" i="6"/>
  <c r="S89" i="6" s="1"/>
  <c r="I90" i="7"/>
  <c r="R91" i="7"/>
  <c r="O88" i="6" l="1"/>
  <c r="J88" i="6" s="1"/>
  <c r="K88" i="6"/>
  <c r="H89" i="6"/>
  <c r="Q89" i="6"/>
  <c r="O90" i="7"/>
  <c r="J90" i="7" s="1"/>
  <c r="K90" i="7"/>
  <c r="H91" i="7"/>
  <c r="Q91" i="7"/>
  <c r="I89" i="6" l="1"/>
  <c r="R90" i="6"/>
  <c r="I91" i="7"/>
  <c r="R92" i="7"/>
  <c r="O89" i="6" l="1"/>
  <c r="J89" i="6" s="1"/>
  <c r="K89" i="6"/>
  <c r="Q90" i="6"/>
  <c r="H90" i="6"/>
  <c r="O91" i="7"/>
  <c r="J91" i="7" s="1"/>
  <c r="K91" i="7"/>
  <c r="H92" i="7"/>
  <c r="Q92" i="7"/>
  <c r="I90" i="6" l="1"/>
  <c r="R91" i="6"/>
  <c r="S91" i="6" s="1"/>
  <c r="I92" i="7"/>
  <c r="R93" i="7"/>
  <c r="O90" i="6" l="1"/>
  <c r="J90" i="6" s="1"/>
  <c r="K90" i="6"/>
  <c r="H91" i="6"/>
  <c r="Q91" i="6"/>
  <c r="O92" i="7"/>
  <c r="J92" i="7" s="1"/>
  <c r="K92" i="7"/>
  <c r="H93" i="7"/>
  <c r="Q93" i="7"/>
  <c r="I91" i="6" l="1"/>
  <c r="R92" i="6"/>
  <c r="I93" i="7"/>
  <c r="R94" i="7"/>
  <c r="O91" i="6" l="1"/>
  <c r="J91" i="6" s="1"/>
  <c r="K91" i="6"/>
  <c r="Q92" i="6"/>
  <c r="H92" i="6"/>
  <c r="O93" i="7"/>
  <c r="J93" i="7" s="1"/>
  <c r="H94" i="7"/>
  <c r="Q94" i="7"/>
  <c r="K93" i="7" l="1"/>
  <c r="I92" i="6"/>
  <c r="R93" i="6"/>
  <c r="S93" i="6" s="1"/>
  <c r="I94" i="7"/>
  <c r="R95" i="7"/>
  <c r="O92" i="6" l="1"/>
  <c r="J92" i="6" s="1"/>
  <c r="K92" i="6"/>
  <c r="H93" i="6"/>
  <c r="Q93" i="6"/>
  <c r="O94" i="7"/>
  <c r="J94" i="7" s="1"/>
  <c r="K94" i="7"/>
  <c r="H95" i="7"/>
  <c r="Q95" i="7"/>
  <c r="I93" i="6" l="1"/>
  <c r="R94" i="6"/>
  <c r="S94" i="6" s="1"/>
  <c r="I95" i="7"/>
  <c r="R96" i="7"/>
  <c r="O93" i="6" l="1"/>
  <c r="J93" i="6" s="1"/>
  <c r="K93" i="6"/>
  <c r="Q94" i="6"/>
  <c r="H94" i="6"/>
  <c r="O95" i="7"/>
  <c r="J95" i="7" s="1"/>
  <c r="H96" i="7"/>
  <c r="Q96" i="7"/>
  <c r="K95" i="7" l="1"/>
  <c r="I94" i="6"/>
  <c r="R95" i="6"/>
  <c r="I96" i="7"/>
  <c r="R97" i="7"/>
  <c r="O94" i="6" l="1"/>
  <c r="J94" i="6" s="1"/>
  <c r="K94" i="6"/>
  <c r="Q95" i="6"/>
  <c r="H95" i="6"/>
  <c r="O96" i="7"/>
  <c r="J96" i="7" s="1"/>
  <c r="Q97" i="7"/>
  <c r="H97" i="7"/>
  <c r="I95" i="6" l="1"/>
  <c r="R96" i="6"/>
  <c r="I97" i="7"/>
  <c r="R98" i="7"/>
  <c r="K96" i="7"/>
  <c r="O95" i="6" l="1"/>
  <c r="J95" i="6" s="1"/>
  <c r="K95" i="6"/>
  <c r="H96" i="6"/>
  <c r="Q96" i="6"/>
  <c r="O97" i="7"/>
  <c r="J97" i="7" s="1"/>
  <c r="H98" i="7"/>
  <c r="Q98" i="7"/>
  <c r="K97" i="7" l="1"/>
  <c r="I96" i="6"/>
  <c r="R97" i="6"/>
  <c r="S97" i="6" s="1"/>
  <c r="I98" i="7"/>
  <c r="R99" i="7"/>
  <c r="O96" i="6" l="1"/>
  <c r="J96" i="6" s="1"/>
  <c r="K96" i="6"/>
  <c r="Q97" i="6"/>
  <c r="H97" i="6"/>
  <c r="O98" i="7"/>
  <c r="J98" i="7" s="1"/>
  <c r="H99" i="7"/>
  <c r="Q99" i="7"/>
  <c r="I97" i="6" l="1"/>
  <c r="R98" i="6"/>
  <c r="S98" i="6" s="1"/>
  <c r="I99" i="7"/>
  <c r="R100" i="7"/>
  <c r="K98" i="7"/>
  <c r="O97" i="6" l="1"/>
  <c r="J97" i="6" s="1"/>
  <c r="K97" i="6"/>
  <c r="H98" i="6"/>
  <c r="Q98" i="6"/>
  <c r="O99" i="7"/>
  <c r="J99" i="7" s="1"/>
  <c r="K99" i="7"/>
  <c r="Q100" i="7"/>
  <c r="H100" i="7"/>
  <c r="I98" i="6" l="1"/>
  <c r="R99" i="6"/>
  <c r="I100" i="7"/>
  <c r="R101" i="7"/>
  <c r="O98" i="6" l="1"/>
  <c r="J98" i="6" s="1"/>
  <c r="K98" i="6"/>
  <c r="Q99" i="6"/>
  <c r="H99" i="6"/>
  <c r="O100" i="7"/>
  <c r="J100" i="7" s="1"/>
  <c r="Q101" i="7"/>
  <c r="H101" i="7"/>
  <c r="K100" i="7" l="1"/>
  <c r="I99" i="6"/>
  <c r="R100" i="6"/>
  <c r="I101" i="7"/>
  <c r="R102" i="7"/>
  <c r="O99" i="6" l="1"/>
  <c r="J99" i="6" s="1"/>
  <c r="K99" i="6"/>
  <c r="H100" i="6"/>
  <c r="Q100" i="6"/>
  <c r="O101" i="7"/>
  <c r="J101" i="7" s="1"/>
  <c r="K101" i="7"/>
  <c r="H102" i="7"/>
  <c r="Q102" i="7"/>
  <c r="I100" i="6" l="1"/>
  <c r="R101" i="6"/>
  <c r="I102" i="7"/>
  <c r="R103" i="7"/>
  <c r="O100" i="6" l="1"/>
  <c r="J100" i="6" s="1"/>
  <c r="K100" i="6"/>
  <c r="H101" i="6"/>
  <c r="Q101" i="6"/>
  <c r="O102" i="7"/>
  <c r="J102" i="7" s="1"/>
  <c r="Q103" i="7"/>
  <c r="H103" i="7"/>
  <c r="K102" i="7" l="1"/>
  <c r="I101" i="6"/>
  <c r="R102" i="6"/>
  <c r="S102" i="6" s="1"/>
  <c r="I103" i="7"/>
  <c r="R104" i="7"/>
  <c r="O101" i="6" l="1"/>
  <c r="J101" i="6" s="1"/>
  <c r="K101" i="6"/>
  <c r="H102" i="6"/>
  <c r="Q102" i="6"/>
  <c r="O103" i="7"/>
  <c r="J103" i="7" s="1"/>
  <c r="Q104" i="7"/>
  <c r="H104" i="7"/>
  <c r="I102" i="6" l="1"/>
  <c r="R103" i="6"/>
  <c r="I104" i="7"/>
  <c r="R105" i="7"/>
  <c r="K103" i="7"/>
  <c r="O102" i="6" l="1"/>
  <c r="J102" i="6" s="1"/>
  <c r="K102" i="6"/>
  <c r="Q103" i="6"/>
  <c r="H103" i="6"/>
  <c r="O104" i="7"/>
  <c r="J104" i="7" s="1"/>
  <c r="H105" i="7"/>
  <c r="Q105" i="7"/>
  <c r="K104" i="7" l="1"/>
  <c r="I103" i="6"/>
  <c r="R104" i="6"/>
  <c r="I105" i="7"/>
  <c r="R106" i="7"/>
  <c r="O103" i="6" l="1"/>
  <c r="J103" i="6" s="1"/>
  <c r="K103" i="6"/>
  <c r="Q104" i="6"/>
  <c r="H104" i="6"/>
  <c r="O105" i="7"/>
  <c r="J105" i="7" s="1"/>
  <c r="K105" i="7"/>
  <c r="H106" i="7"/>
  <c r="Q106" i="7"/>
  <c r="I104" i="6" l="1"/>
  <c r="R105" i="6"/>
  <c r="S105" i="6" s="1"/>
  <c r="I106" i="7"/>
  <c r="R107" i="7"/>
  <c r="O104" i="6" l="1"/>
  <c r="J104" i="6" s="1"/>
  <c r="K104" i="6"/>
  <c r="H105" i="6"/>
  <c r="Q105" i="6"/>
  <c r="O106" i="7"/>
  <c r="J106" i="7" s="1"/>
  <c r="Q107" i="7"/>
  <c r="H107" i="7"/>
  <c r="K106" i="7" l="1"/>
  <c r="I105" i="6"/>
  <c r="R106" i="6"/>
  <c r="S106" i="6" s="1"/>
  <c r="I107" i="7"/>
  <c r="R108" i="7"/>
  <c r="O105" i="6" l="1"/>
  <c r="J105" i="6" s="1"/>
  <c r="K105" i="6"/>
  <c r="H106" i="6"/>
  <c r="Q106" i="6"/>
  <c r="O107" i="7"/>
  <c r="J107" i="7" s="1"/>
  <c r="Q108" i="7"/>
  <c r="H108" i="7"/>
  <c r="I106" i="6" l="1"/>
  <c r="R107" i="6"/>
  <c r="S107" i="6" s="1"/>
  <c r="I108" i="7"/>
  <c r="R109" i="7"/>
  <c r="K107" i="7"/>
  <c r="O106" i="6" l="1"/>
  <c r="J106" i="6" s="1"/>
  <c r="K106" i="6"/>
  <c r="H107" i="6"/>
  <c r="Q107" i="6"/>
  <c r="O108" i="7"/>
  <c r="J108" i="7" s="1"/>
  <c r="Q109" i="7"/>
  <c r="H109" i="7"/>
  <c r="I107" i="6" l="1"/>
  <c r="R108" i="6"/>
  <c r="I109" i="7"/>
  <c r="R110" i="7"/>
  <c r="K108" i="7"/>
  <c r="O107" i="6" l="1"/>
  <c r="J107" i="6" s="1"/>
  <c r="K107" i="6"/>
  <c r="Q108" i="6"/>
  <c r="H108" i="6"/>
  <c r="O109" i="7"/>
  <c r="J109" i="7" s="1"/>
  <c r="K109" i="7"/>
  <c r="Q110" i="7"/>
  <c r="H110" i="7"/>
  <c r="I108" i="6" l="1"/>
  <c r="R109" i="6"/>
  <c r="I110" i="7"/>
  <c r="R111" i="7"/>
  <c r="O108" i="6" l="1"/>
  <c r="J108" i="6" s="1"/>
  <c r="K108" i="6"/>
  <c r="H109" i="6"/>
  <c r="Q109" i="6"/>
  <c r="O110" i="7"/>
  <c r="J110" i="7" s="1"/>
  <c r="K110" i="7"/>
  <c r="H111" i="7"/>
  <c r="Q111" i="7"/>
  <c r="I109" i="6" l="1"/>
  <c r="R110" i="6"/>
  <c r="I111" i="7"/>
  <c r="R112" i="7"/>
  <c r="O109" i="6" l="1"/>
  <c r="J109" i="6" s="1"/>
  <c r="K109" i="6"/>
  <c r="H110" i="6"/>
  <c r="Q110" i="6"/>
  <c r="O111" i="7"/>
  <c r="J111" i="7" s="1"/>
  <c r="K111" i="7"/>
  <c r="Q112" i="7"/>
  <c r="H112" i="7"/>
  <c r="I110" i="6" l="1"/>
  <c r="R111" i="6"/>
  <c r="S111" i="6" s="1"/>
  <c r="I112" i="7"/>
  <c r="R113" i="7"/>
  <c r="O110" i="6" l="1"/>
  <c r="J110" i="6" s="1"/>
  <c r="K110" i="6"/>
  <c r="H111" i="6"/>
  <c r="Q111" i="6"/>
  <c r="O112" i="7"/>
  <c r="J112" i="7" s="1"/>
  <c r="K112" i="7"/>
  <c r="Q113" i="7"/>
  <c r="H113" i="7"/>
  <c r="I111" i="6" l="1"/>
  <c r="R112" i="6"/>
  <c r="S112" i="6" s="1"/>
  <c r="I113" i="7"/>
  <c r="R114" i="7"/>
  <c r="O111" i="6" l="1"/>
  <c r="J111" i="6" s="1"/>
  <c r="K111" i="6"/>
  <c r="H112" i="6"/>
  <c r="Q112" i="6"/>
  <c r="O113" i="7"/>
  <c r="J113" i="7" s="1"/>
  <c r="K113" i="7"/>
  <c r="H114" i="7"/>
  <c r="Q114" i="7"/>
  <c r="I112" i="6" l="1"/>
  <c r="R113" i="6"/>
  <c r="I114" i="7"/>
  <c r="R115" i="7"/>
  <c r="O112" i="6" l="1"/>
  <c r="J112" i="6" s="1"/>
  <c r="K112" i="6"/>
  <c r="Q113" i="6"/>
  <c r="H113" i="6"/>
  <c r="O114" i="7"/>
  <c r="J114" i="7" s="1"/>
  <c r="K114" i="7"/>
  <c r="H115" i="7"/>
  <c r="Q115" i="7"/>
  <c r="I113" i="6" l="1"/>
  <c r="R114" i="6"/>
  <c r="I115" i="7"/>
  <c r="R116" i="7"/>
  <c r="O113" i="6" l="1"/>
  <c r="J113" i="6" s="1"/>
  <c r="K113" i="6"/>
  <c r="Q114" i="6"/>
  <c r="H114" i="6"/>
  <c r="O115" i="7"/>
  <c r="J115" i="7" s="1"/>
  <c r="K115" i="7"/>
  <c r="H116" i="7"/>
  <c r="Q116" i="7"/>
  <c r="I114" i="6" l="1"/>
  <c r="R115" i="6"/>
  <c r="I116" i="7"/>
  <c r="R117" i="7"/>
  <c r="O114" i="6" l="1"/>
  <c r="J114" i="6" s="1"/>
  <c r="K114" i="6"/>
  <c r="H115" i="6"/>
  <c r="Q115" i="6"/>
  <c r="O116" i="7"/>
  <c r="J116" i="7" s="1"/>
  <c r="K116" i="7"/>
  <c r="H117" i="7"/>
  <c r="Q117" i="7"/>
  <c r="I115" i="6" l="1"/>
  <c r="R116" i="6"/>
  <c r="I117" i="7"/>
  <c r="R118" i="7"/>
  <c r="O115" i="6" l="1"/>
  <c r="J115" i="6" s="1"/>
  <c r="K115" i="6"/>
  <c r="H116" i="6"/>
  <c r="Q116" i="6"/>
  <c r="O117" i="7"/>
  <c r="J117" i="7" s="1"/>
  <c r="K117" i="7"/>
  <c r="Q118" i="7"/>
  <c r="H118" i="7"/>
  <c r="I116" i="6" l="1"/>
  <c r="R117" i="6"/>
  <c r="I118" i="7"/>
  <c r="R119" i="7"/>
  <c r="O116" i="6" l="1"/>
  <c r="J116" i="6" s="1"/>
  <c r="K116" i="6"/>
  <c r="Q117" i="6"/>
  <c r="H117" i="6"/>
  <c r="O118" i="7"/>
  <c r="J118" i="7" s="1"/>
  <c r="K118" i="7"/>
  <c r="H119" i="7"/>
  <c r="Q119" i="7"/>
  <c r="I117" i="6" l="1"/>
  <c r="R118" i="6"/>
  <c r="I119" i="7"/>
  <c r="R120" i="7"/>
  <c r="O117" i="6" l="1"/>
  <c r="J117" i="6" s="1"/>
  <c r="K117" i="6"/>
  <c r="Q118" i="6"/>
  <c r="H118" i="6"/>
  <c r="O119" i="7"/>
  <c r="J119" i="7" s="1"/>
  <c r="K119" i="7"/>
  <c r="Q120" i="7"/>
  <c r="H120" i="7"/>
  <c r="I118" i="6" l="1"/>
  <c r="R119" i="6"/>
  <c r="I120" i="7"/>
  <c r="R121" i="7"/>
  <c r="O118" i="6" l="1"/>
  <c r="J118" i="6" s="1"/>
  <c r="K118" i="6"/>
  <c r="H119" i="6"/>
  <c r="Q119" i="6"/>
  <c r="O120" i="7"/>
  <c r="J120" i="7" s="1"/>
  <c r="H121" i="7"/>
  <c r="Q121" i="7"/>
  <c r="K120" i="7" l="1"/>
  <c r="I119" i="6"/>
  <c r="R120" i="6"/>
  <c r="S120" i="6" s="1"/>
  <c r="I121" i="7"/>
  <c r="R122" i="7"/>
  <c r="O119" i="6" l="1"/>
  <c r="J119" i="6" s="1"/>
  <c r="K119" i="6"/>
  <c r="Q120" i="6"/>
  <c r="H120" i="6"/>
  <c r="O121" i="7"/>
  <c r="Q122" i="7"/>
  <c r="H122" i="7"/>
  <c r="I120" i="6" l="1"/>
  <c r="R121" i="6"/>
  <c r="I122" i="7"/>
  <c r="R123" i="7"/>
  <c r="J121" i="7"/>
  <c r="K121" i="7"/>
  <c r="O120" i="6" l="1"/>
  <c r="J120" i="6" s="1"/>
  <c r="K120" i="6"/>
  <c r="Q121" i="6"/>
  <c r="H121" i="6"/>
  <c r="O122" i="7"/>
  <c r="J122" i="7" s="1"/>
  <c r="H123" i="7"/>
  <c r="Q123" i="7"/>
  <c r="I121" i="6" l="1"/>
  <c r="R122" i="6"/>
  <c r="I123" i="7"/>
  <c r="R124" i="7"/>
  <c r="K122" i="7"/>
  <c r="O121" i="6" l="1"/>
  <c r="J121" i="6" s="1"/>
  <c r="K121" i="6"/>
  <c r="Q122" i="6"/>
  <c r="H122" i="6"/>
  <c r="O123" i="7"/>
  <c r="J123" i="7" s="1"/>
  <c r="Q124" i="7"/>
  <c r="H124" i="7"/>
  <c r="K123" i="7" l="1"/>
  <c r="I122" i="6"/>
  <c r="R123" i="6"/>
  <c r="S123" i="6" s="1"/>
  <c r="I124" i="7"/>
  <c r="R125" i="7"/>
  <c r="O122" i="6" l="1"/>
  <c r="J122" i="6" s="1"/>
  <c r="K122" i="6"/>
  <c r="Q123" i="6"/>
  <c r="H123" i="6"/>
  <c r="O124" i="7"/>
  <c r="J124" i="7" s="1"/>
  <c r="K124" i="7"/>
  <c r="Q125" i="7"/>
  <c r="H125" i="7"/>
  <c r="I123" i="6" l="1"/>
  <c r="R124" i="6"/>
  <c r="S124" i="6" s="1"/>
  <c r="R126" i="7"/>
  <c r="I125" i="7"/>
  <c r="O123" i="6" l="1"/>
  <c r="J123" i="6" s="1"/>
  <c r="K123" i="6"/>
  <c r="Q124" i="6"/>
  <c r="H124" i="6"/>
  <c r="H126" i="7"/>
  <c r="Q126" i="7"/>
  <c r="O125" i="7"/>
  <c r="J125" i="7" s="1"/>
  <c r="I124" i="6" l="1"/>
  <c r="R125" i="6"/>
  <c r="I126" i="7"/>
  <c r="R127" i="7"/>
  <c r="K125" i="7"/>
  <c r="O124" i="6" l="1"/>
  <c r="J124" i="6" s="1"/>
  <c r="K124" i="6"/>
  <c r="H125" i="6"/>
  <c r="Q125" i="6"/>
  <c r="O126" i="7"/>
  <c r="J126" i="7" s="1"/>
  <c r="Q127" i="7"/>
  <c r="H127" i="7"/>
  <c r="K126" i="7" l="1"/>
  <c r="I125" i="6"/>
  <c r="R126" i="6"/>
  <c r="I127" i="7"/>
  <c r="R128" i="7"/>
  <c r="O125" i="6" l="1"/>
  <c r="J125" i="6" s="1"/>
  <c r="K125" i="6"/>
  <c r="Q126" i="6"/>
  <c r="H126" i="6"/>
  <c r="O127" i="7"/>
  <c r="J127" i="7" s="1"/>
  <c r="Q128" i="7"/>
  <c r="H128" i="7"/>
  <c r="K127" i="7" l="1"/>
  <c r="I126" i="6"/>
  <c r="R127" i="6"/>
  <c r="R129" i="7"/>
  <c r="I128" i="7"/>
  <c r="O126" i="6" l="1"/>
  <c r="J126" i="6" s="1"/>
  <c r="K126" i="6"/>
  <c r="Q127" i="6"/>
  <c r="H127" i="6"/>
  <c r="O128" i="7"/>
  <c r="Q129" i="7"/>
  <c r="H129" i="7"/>
  <c r="I127" i="6" l="1"/>
  <c r="R128" i="6"/>
  <c r="S128" i="6" s="1"/>
  <c r="I129" i="7"/>
  <c r="R130" i="7"/>
  <c r="J128" i="7"/>
  <c r="K128" i="7"/>
  <c r="O127" i="6" l="1"/>
  <c r="J127" i="6" s="1"/>
  <c r="K127" i="6"/>
  <c r="Q128" i="6"/>
  <c r="H128" i="6"/>
  <c r="O129" i="7"/>
  <c r="J129" i="7" s="1"/>
  <c r="K129" i="7"/>
  <c r="Q130" i="7"/>
  <c r="H130" i="7"/>
  <c r="I128" i="6" l="1"/>
  <c r="R129" i="6"/>
  <c r="S129" i="6" s="1"/>
  <c r="I130" i="7"/>
  <c r="R131" i="7"/>
  <c r="O128" i="6" l="1"/>
  <c r="J128" i="6" s="1"/>
  <c r="K128" i="6"/>
  <c r="H129" i="6"/>
  <c r="Q129" i="6"/>
  <c r="O130" i="7"/>
  <c r="J130" i="7" s="1"/>
  <c r="Q131" i="7"/>
  <c r="H131" i="7"/>
  <c r="K130" i="7" l="1"/>
  <c r="I129" i="6"/>
  <c r="R130" i="6"/>
  <c r="S130" i="6" s="1"/>
  <c r="R132" i="7"/>
  <c r="I131" i="7"/>
  <c r="O129" i="6" l="1"/>
  <c r="J129" i="6" s="1"/>
  <c r="K129" i="6"/>
  <c r="H130" i="6"/>
  <c r="Q130" i="6"/>
  <c r="Q132" i="7"/>
  <c r="H132" i="7"/>
  <c r="O131" i="7"/>
  <c r="J131" i="7" s="1"/>
  <c r="I130" i="6" l="1"/>
  <c r="R131" i="6"/>
  <c r="S131" i="6" s="1"/>
  <c r="I132" i="7"/>
  <c r="R133" i="7"/>
  <c r="K131" i="7"/>
  <c r="O130" i="6" l="1"/>
  <c r="J130" i="6" s="1"/>
  <c r="K130" i="6"/>
  <c r="Q131" i="6"/>
  <c r="H131" i="6"/>
  <c r="O132" i="7"/>
  <c r="J132" i="7" s="1"/>
  <c r="Q133" i="7"/>
  <c r="H133" i="7"/>
  <c r="I131" i="6" l="1"/>
  <c r="R132" i="6"/>
  <c r="S132" i="6" s="1"/>
  <c r="I133" i="7"/>
  <c r="R134" i="7"/>
  <c r="K132" i="7"/>
  <c r="O131" i="6" l="1"/>
  <c r="J131" i="6" s="1"/>
  <c r="K131" i="6"/>
  <c r="H132" i="6"/>
  <c r="Q132" i="6"/>
  <c r="O133" i="7"/>
  <c r="J133" i="7" s="1"/>
  <c r="K133" i="7"/>
  <c r="Q134" i="7"/>
  <c r="H134" i="7"/>
  <c r="I132" i="6" l="1"/>
  <c r="R133" i="6"/>
  <c r="I134" i="7"/>
  <c r="R135" i="7"/>
  <c r="O132" i="6" l="1"/>
  <c r="J132" i="6" s="1"/>
  <c r="K132" i="6"/>
  <c r="Q133" i="6"/>
  <c r="H133" i="6"/>
  <c r="O134" i="7"/>
  <c r="J134" i="7" s="1"/>
  <c r="H135" i="7"/>
  <c r="Q135" i="7"/>
  <c r="K134" i="7" l="1"/>
  <c r="I133" i="6"/>
  <c r="R134" i="6"/>
  <c r="S134" i="6" s="1"/>
  <c r="I135" i="7"/>
  <c r="R136" i="7"/>
  <c r="O133" i="6" l="1"/>
  <c r="J133" i="6" s="1"/>
  <c r="K133" i="6"/>
  <c r="H134" i="6"/>
  <c r="Q134" i="6"/>
  <c r="O135" i="7"/>
  <c r="J135" i="7" s="1"/>
  <c r="K135" i="7"/>
  <c r="Q136" i="7"/>
  <c r="H136" i="7"/>
  <c r="I134" i="6" l="1"/>
  <c r="R135" i="6"/>
  <c r="I136" i="7"/>
  <c r="R137" i="7"/>
  <c r="O134" i="6" l="1"/>
  <c r="J134" i="6" s="1"/>
  <c r="K134" i="6"/>
  <c r="Q135" i="6"/>
  <c r="H135" i="6"/>
  <c r="O136" i="7"/>
  <c r="J136" i="7" s="1"/>
  <c r="K136" i="7"/>
  <c r="H137" i="7"/>
  <c r="Q137" i="7"/>
  <c r="I135" i="6" l="1"/>
  <c r="R136" i="6"/>
  <c r="S136" i="6" s="1"/>
  <c r="I137" i="7"/>
  <c r="R138" i="7"/>
  <c r="O135" i="6" l="1"/>
  <c r="J135" i="6" s="1"/>
  <c r="K135" i="6"/>
  <c r="Q136" i="6"/>
  <c r="H136" i="6"/>
  <c r="O137" i="7"/>
  <c r="J137" i="7" s="1"/>
  <c r="K137" i="7"/>
  <c r="H138" i="7"/>
  <c r="Q138" i="7"/>
  <c r="I136" i="6" l="1"/>
  <c r="R137" i="6"/>
  <c r="I138" i="7"/>
  <c r="O136" i="6" l="1"/>
  <c r="J136" i="6" s="1"/>
  <c r="K136" i="6"/>
  <c r="H137" i="6"/>
  <c r="Q137" i="6"/>
  <c r="O138" i="7"/>
  <c r="J138" i="7" s="1"/>
  <c r="K138" i="7"/>
  <c r="I137" i="6" l="1"/>
  <c r="R138" i="6"/>
  <c r="O137" i="6" l="1"/>
  <c r="J137" i="6" s="1"/>
  <c r="K137" i="6"/>
  <c r="H138" i="6"/>
  <c r="Q138" i="6"/>
  <c r="I138" i="6" l="1"/>
  <c r="R139" i="6"/>
  <c r="R139" i="7"/>
  <c r="O138" i="6" l="1"/>
  <c r="J138" i="6" s="1"/>
  <c r="K138" i="6"/>
  <c r="H139" i="6"/>
  <c r="Q139" i="6"/>
  <c r="H139" i="7"/>
  <c r="Q139" i="7"/>
  <c r="I139" i="6" l="1"/>
  <c r="R140" i="6"/>
  <c r="S140" i="6" s="1"/>
  <c r="R140" i="7"/>
  <c r="I139" i="7"/>
  <c r="O139" i="6" l="1"/>
  <c r="J139" i="6" s="1"/>
  <c r="K139" i="6"/>
  <c r="H140" i="6"/>
  <c r="Q140" i="6"/>
  <c r="Q140" i="7"/>
  <c r="H140" i="7"/>
  <c r="O139" i="7"/>
  <c r="J139" i="7" s="1"/>
  <c r="I140" i="6" l="1"/>
  <c r="R141" i="6"/>
  <c r="S141" i="6" s="1"/>
  <c r="I140" i="7"/>
  <c r="R141" i="7"/>
  <c r="K139" i="7"/>
  <c r="O140" i="6" l="1"/>
  <c r="J140" i="6" s="1"/>
  <c r="K140" i="6"/>
  <c r="Q141" i="6"/>
  <c r="H141" i="6"/>
  <c r="O140" i="7"/>
  <c r="J140" i="7" s="1"/>
  <c r="K140" i="7"/>
  <c r="Q141" i="7"/>
  <c r="H141" i="7"/>
  <c r="I141" i="6" l="1"/>
  <c r="R142" i="6"/>
  <c r="I141" i="7"/>
  <c r="R142" i="7"/>
  <c r="O141" i="6" l="1"/>
  <c r="J141" i="6" s="1"/>
  <c r="K141" i="6"/>
  <c r="Q142" i="6"/>
  <c r="H142" i="6"/>
  <c r="O141" i="7"/>
  <c r="J141" i="7" s="1"/>
  <c r="K141" i="7"/>
  <c r="Q142" i="7"/>
  <c r="H142" i="7"/>
  <c r="I142" i="6" l="1"/>
  <c r="R143" i="6"/>
  <c r="S143" i="6" s="1"/>
  <c r="R143" i="7"/>
  <c r="I142" i="7"/>
  <c r="O142" i="6" l="1"/>
  <c r="J142" i="6" s="1"/>
  <c r="K142" i="6"/>
  <c r="H143" i="6"/>
  <c r="Q143" i="6"/>
  <c r="Q143" i="7"/>
  <c r="H143" i="7"/>
  <c r="O142" i="7"/>
  <c r="J142" i="7" s="1"/>
  <c r="K142" i="7"/>
  <c r="I143" i="6" l="1"/>
  <c r="R144" i="6"/>
  <c r="S144" i="6" s="1"/>
  <c r="I143" i="7"/>
  <c r="R144" i="7"/>
  <c r="O143" i="6" l="1"/>
  <c r="J143" i="6" s="1"/>
  <c r="K143" i="6"/>
  <c r="Q144" i="6"/>
  <c r="H144" i="6"/>
  <c r="O143" i="7"/>
  <c r="J143" i="7" s="1"/>
  <c r="K143" i="7"/>
  <c r="H144" i="7"/>
  <c r="Q144" i="7"/>
  <c r="I144" i="6" l="1"/>
  <c r="R145" i="6"/>
  <c r="I144" i="7"/>
  <c r="R145" i="7"/>
  <c r="O144" i="6" l="1"/>
  <c r="J144" i="6" s="1"/>
  <c r="K144" i="6"/>
  <c r="Q145" i="6"/>
  <c r="H145" i="6"/>
  <c r="O144" i="7"/>
  <c r="J144" i="7" s="1"/>
  <c r="K144" i="7"/>
  <c r="Q145" i="7"/>
  <c r="H145" i="7"/>
  <c r="I145" i="6" l="1"/>
  <c r="R146" i="6"/>
  <c r="I145" i="7"/>
  <c r="R146" i="7"/>
  <c r="O145" i="6" l="1"/>
  <c r="J145" i="6" s="1"/>
  <c r="K145" i="6"/>
  <c r="H146" i="6"/>
  <c r="Q146" i="6"/>
  <c r="O145" i="7"/>
  <c r="J145" i="7" s="1"/>
  <c r="K145" i="7"/>
  <c r="H146" i="7"/>
  <c r="Q146" i="7"/>
  <c r="I146" i="6" l="1"/>
  <c r="R147" i="6"/>
  <c r="S147" i="6" s="1"/>
  <c r="I146" i="7"/>
  <c r="R147" i="7"/>
  <c r="O146" i="6" l="1"/>
  <c r="J146" i="6" s="1"/>
  <c r="K146" i="6"/>
  <c r="H147" i="6"/>
  <c r="Q147" i="6"/>
  <c r="O146" i="7"/>
  <c r="J146" i="7" s="1"/>
  <c r="K146" i="7"/>
  <c r="Q147" i="7"/>
  <c r="H147" i="7"/>
  <c r="I147" i="6" l="1"/>
  <c r="R148" i="6"/>
  <c r="S148" i="6" s="1"/>
  <c r="I147" i="7"/>
  <c r="R148" i="7"/>
  <c r="O147" i="6" l="1"/>
  <c r="J147" i="6" s="1"/>
  <c r="H148" i="6"/>
  <c r="Q148" i="6"/>
  <c r="O147" i="7"/>
  <c r="J147" i="7" s="1"/>
  <c r="K147" i="7"/>
  <c r="Q148" i="7"/>
  <c r="H148" i="7"/>
  <c r="I148" i="6" l="1"/>
  <c r="R149" i="6"/>
  <c r="K147" i="6"/>
  <c r="I148" i="7"/>
  <c r="R149" i="7"/>
  <c r="O148" i="6" l="1"/>
  <c r="J148" i="6" s="1"/>
  <c r="K148" i="6"/>
  <c r="Q149" i="6"/>
  <c r="H149" i="6"/>
  <c r="O148" i="7"/>
  <c r="J148" i="7" s="1"/>
  <c r="K148" i="7"/>
  <c r="H149" i="7"/>
  <c r="Q149" i="7"/>
  <c r="I149" i="6" l="1"/>
  <c r="R150" i="6"/>
  <c r="I149" i="7"/>
  <c r="R150" i="7"/>
  <c r="O149" i="6" l="1"/>
  <c r="J149" i="6" s="1"/>
  <c r="K149" i="6"/>
  <c r="H150" i="6"/>
  <c r="Q150" i="6"/>
  <c r="O149" i="7"/>
  <c r="J149" i="7" s="1"/>
  <c r="K149" i="7"/>
  <c r="Q150" i="7"/>
  <c r="H150" i="7"/>
  <c r="I150" i="6" l="1"/>
  <c r="R151" i="6"/>
  <c r="I150" i="7"/>
  <c r="R151" i="7"/>
  <c r="O150" i="6" l="1"/>
  <c r="J150" i="6" s="1"/>
  <c r="H151" i="6"/>
  <c r="Q151" i="6"/>
  <c r="O150" i="7"/>
  <c r="J150" i="7" s="1"/>
  <c r="K150" i="7"/>
  <c r="H151" i="7"/>
  <c r="Q151" i="7"/>
  <c r="I151" i="6" l="1"/>
  <c r="R152" i="6"/>
  <c r="K150" i="6"/>
  <c r="I151" i="7"/>
  <c r="R152" i="7"/>
  <c r="O151" i="6" l="1"/>
  <c r="J151" i="6" s="1"/>
  <c r="K151" i="6"/>
  <c r="H152" i="6"/>
  <c r="Q152" i="6"/>
  <c r="O151" i="7"/>
  <c r="J151" i="7" s="1"/>
  <c r="K151" i="7"/>
  <c r="Q152" i="7"/>
  <c r="H152" i="7"/>
  <c r="I152" i="6" l="1"/>
  <c r="R153" i="6"/>
  <c r="S153" i="6" s="1"/>
  <c r="I152" i="7"/>
  <c r="R153" i="7"/>
  <c r="O152" i="6" l="1"/>
  <c r="J152" i="6" s="1"/>
  <c r="K152" i="6"/>
  <c r="Q153" i="6"/>
  <c r="H153" i="6"/>
  <c r="O152" i="7"/>
  <c r="J152" i="7" s="1"/>
  <c r="K152" i="7"/>
  <c r="Q153" i="7"/>
  <c r="H153" i="7"/>
  <c r="I153" i="6" l="1"/>
  <c r="R154" i="6"/>
  <c r="I153" i="7"/>
  <c r="R154" i="7"/>
  <c r="O153" i="6" l="1"/>
  <c r="J153" i="6" s="1"/>
  <c r="K153" i="6"/>
  <c r="H154" i="6"/>
  <c r="Q154" i="6"/>
  <c r="O153" i="7"/>
  <c r="J153" i="7" s="1"/>
  <c r="Q154" i="7"/>
  <c r="H154" i="7"/>
  <c r="I154" i="6" l="1"/>
  <c r="R155" i="6"/>
  <c r="I154" i="7"/>
  <c r="R155" i="7"/>
  <c r="K153" i="7"/>
  <c r="O154" i="6" l="1"/>
  <c r="J154" i="6" s="1"/>
  <c r="K154" i="6"/>
  <c r="Q155" i="6"/>
  <c r="H155" i="6"/>
  <c r="O154" i="7"/>
  <c r="J154" i="7" s="1"/>
  <c r="K154" i="7"/>
  <c r="Q155" i="7"/>
  <c r="H155" i="7"/>
  <c r="I155" i="6" l="1"/>
  <c r="R156" i="6"/>
  <c r="I155" i="7"/>
  <c r="R156" i="7"/>
  <c r="O155" i="6" l="1"/>
  <c r="J155" i="6" s="1"/>
  <c r="K155" i="6"/>
  <c r="H156" i="6"/>
  <c r="Q156" i="6"/>
  <c r="O155" i="7"/>
  <c r="J155" i="7" s="1"/>
  <c r="Q156" i="7"/>
  <c r="H156" i="7"/>
  <c r="K155" i="7" l="1"/>
  <c r="I156" i="6"/>
  <c r="R157" i="6"/>
  <c r="I156" i="7"/>
  <c r="R157" i="7"/>
  <c r="O156" i="6" l="1"/>
  <c r="J156" i="6" s="1"/>
  <c r="K156" i="6"/>
  <c r="H157" i="6"/>
  <c r="Q157" i="6"/>
  <c r="O156" i="7"/>
  <c r="J156" i="7" s="1"/>
  <c r="K156" i="7"/>
  <c r="Q157" i="7"/>
  <c r="H157" i="7"/>
  <c r="I157" i="6" l="1"/>
  <c r="R158" i="6"/>
  <c r="I157" i="7"/>
  <c r="R158" i="7"/>
  <c r="O157" i="6" l="1"/>
  <c r="J157" i="6" s="1"/>
  <c r="K157" i="6"/>
  <c r="Q158" i="6"/>
  <c r="H158" i="6"/>
  <c r="O157" i="7"/>
  <c r="J157" i="7" s="1"/>
  <c r="K157" i="7"/>
  <c r="H158" i="7"/>
  <c r="Q158" i="7"/>
  <c r="I158" i="6" l="1"/>
  <c r="R159" i="6"/>
  <c r="S159" i="6" s="1"/>
  <c r="I158" i="7"/>
  <c r="R159" i="7"/>
  <c r="O158" i="6" l="1"/>
  <c r="J158" i="6" s="1"/>
  <c r="K158" i="6"/>
  <c r="Q159" i="6"/>
  <c r="H159" i="6"/>
  <c r="O158" i="7"/>
  <c r="J158" i="7" s="1"/>
  <c r="K158" i="7"/>
  <c r="Q159" i="7"/>
  <c r="H159" i="7"/>
  <c r="I159" i="6" l="1"/>
  <c r="R160" i="6"/>
  <c r="S160" i="6" s="1"/>
  <c r="I159" i="7"/>
  <c r="R160" i="7"/>
  <c r="O159" i="6" l="1"/>
  <c r="J159" i="6" s="1"/>
  <c r="H160" i="6"/>
  <c r="Q160" i="6"/>
  <c r="O159" i="7"/>
  <c r="J159" i="7" s="1"/>
  <c r="K159" i="7"/>
  <c r="H160" i="7"/>
  <c r="Q160" i="7"/>
  <c r="I160" i="6" l="1"/>
  <c r="R161" i="6"/>
  <c r="S161" i="6" s="1"/>
  <c r="K159" i="6"/>
  <c r="I160" i="7"/>
  <c r="R161" i="7"/>
  <c r="O160" i="6" l="1"/>
  <c r="J160" i="6" s="1"/>
  <c r="K160" i="6"/>
  <c r="H161" i="6"/>
  <c r="Q161" i="6"/>
  <c r="O160" i="7"/>
  <c r="J160" i="7" s="1"/>
  <c r="K160" i="7"/>
  <c r="Q161" i="7"/>
  <c r="H161" i="7"/>
  <c r="I161" i="6" l="1"/>
  <c r="R162" i="6"/>
  <c r="S162" i="6" s="1"/>
  <c r="I161" i="7"/>
  <c r="R162" i="7"/>
  <c r="O161" i="6" l="1"/>
  <c r="J161" i="6" s="1"/>
  <c r="K161" i="6"/>
  <c r="Q162" i="6"/>
  <c r="H162" i="6"/>
  <c r="O161" i="7"/>
  <c r="J161" i="7" s="1"/>
  <c r="K161" i="7"/>
  <c r="Q162" i="7"/>
  <c r="H162" i="7"/>
  <c r="I162" i="6" l="1"/>
  <c r="R163" i="6"/>
  <c r="I162" i="7"/>
  <c r="R163" i="7"/>
  <c r="O162" i="6" l="1"/>
  <c r="J162" i="6" s="1"/>
  <c r="K162" i="6"/>
  <c r="H163" i="6"/>
  <c r="Q163" i="6"/>
  <c r="O162" i="7"/>
  <c r="J162" i="7" s="1"/>
  <c r="K162" i="7"/>
  <c r="Q163" i="7"/>
  <c r="H163" i="7"/>
  <c r="I163" i="6" l="1"/>
  <c r="R164" i="6"/>
  <c r="I163" i="7"/>
  <c r="R164" i="7"/>
  <c r="O163" i="6" l="1"/>
  <c r="J163" i="6" s="1"/>
  <c r="K163" i="6"/>
  <c r="H164" i="6"/>
  <c r="Q164" i="6"/>
  <c r="O163" i="7"/>
  <c r="J163" i="7" s="1"/>
  <c r="Q164" i="7"/>
  <c r="H164" i="7"/>
  <c r="K163" i="7" l="1"/>
  <c r="I164" i="6"/>
  <c r="R165" i="6"/>
  <c r="I164" i="7"/>
  <c r="R165" i="7"/>
  <c r="O164" i="6" l="1"/>
  <c r="J164" i="6" s="1"/>
  <c r="K164" i="6"/>
  <c r="H165" i="6"/>
  <c r="Q165" i="6"/>
  <c r="O164" i="7"/>
  <c r="J164" i="7" s="1"/>
  <c r="K164" i="7"/>
  <c r="Q165" i="7"/>
  <c r="H165" i="7"/>
  <c r="I165" i="6" l="1"/>
  <c r="R166" i="6"/>
  <c r="I165" i="7"/>
  <c r="R166" i="7"/>
  <c r="O165" i="6" l="1"/>
  <c r="J165" i="6" s="1"/>
  <c r="H166" i="6"/>
  <c r="Q166" i="6"/>
  <c r="O165" i="7"/>
  <c r="J165" i="7" s="1"/>
  <c r="K165" i="7"/>
  <c r="Q166" i="7"/>
  <c r="H166" i="7"/>
  <c r="I166" i="6" l="1"/>
  <c r="R167" i="6"/>
  <c r="K165" i="6"/>
  <c r="I166" i="7"/>
  <c r="R167" i="7"/>
  <c r="O166" i="6" l="1"/>
  <c r="J166" i="6" s="1"/>
  <c r="K166" i="6"/>
  <c r="Q167" i="6"/>
  <c r="H167" i="6"/>
  <c r="O166" i="7"/>
  <c r="J166" i="7" s="1"/>
  <c r="K166" i="7"/>
  <c r="H167" i="7"/>
  <c r="Q167" i="7"/>
  <c r="I167" i="6" l="1"/>
  <c r="R168" i="6"/>
  <c r="S168" i="6" s="1"/>
  <c r="I167" i="7"/>
  <c r="R168" i="7"/>
  <c r="O167" i="6" l="1"/>
  <c r="J167" i="6" s="1"/>
  <c r="K167" i="6"/>
  <c r="Q168" i="6"/>
  <c r="H168" i="6"/>
  <c r="O167" i="7"/>
  <c r="J167" i="7" s="1"/>
  <c r="K167" i="7"/>
  <c r="Q168" i="7"/>
  <c r="H168" i="7"/>
  <c r="I168" i="6" l="1"/>
  <c r="R169" i="6"/>
  <c r="I168" i="7"/>
  <c r="R169" i="7"/>
  <c r="O168" i="6" l="1"/>
  <c r="J168" i="6" s="1"/>
  <c r="H169" i="6"/>
  <c r="Q169" i="6"/>
  <c r="O168" i="7"/>
  <c r="J168" i="7" s="1"/>
  <c r="H169" i="7"/>
  <c r="Q169" i="7"/>
  <c r="K168" i="7" l="1"/>
  <c r="I169" i="6"/>
  <c r="R170" i="6"/>
  <c r="K168" i="6"/>
  <c r="I169" i="7"/>
  <c r="R170" i="7"/>
  <c r="O169" i="6" l="1"/>
  <c r="J169" i="6" s="1"/>
  <c r="K169" i="6"/>
  <c r="Q170" i="6"/>
  <c r="H170" i="6"/>
  <c r="O169" i="7"/>
  <c r="J169" i="7" s="1"/>
  <c r="H170" i="7"/>
  <c r="Q170" i="7"/>
  <c r="I170" i="6" l="1"/>
  <c r="R171" i="6"/>
  <c r="I170" i="7"/>
  <c r="R171" i="7"/>
  <c r="K169" i="7"/>
  <c r="O170" i="6" l="1"/>
  <c r="J170" i="6" s="1"/>
  <c r="K170" i="6"/>
  <c r="Q171" i="6"/>
  <c r="H171" i="6"/>
  <c r="O170" i="7"/>
  <c r="J170" i="7" s="1"/>
  <c r="Q171" i="7"/>
  <c r="H171" i="7"/>
  <c r="K170" i="7" l="1"/>
  <c r="I171" i="6"/>
  <c r="R172" i="6"/>
  <c r="S172" i="6" s="1"/>
  <c r="I171" i="7"/>
  <c r="R172" i="7"/>
  <c r="O171" i="6" l="1"/>
  <c r="J171" i="6" s="1"/>
  <c r="K171" i="6"/>
  <c r="H172" i="6"/>
  <c r="Q172" i="6"/>
  <c r="O171" i="7"/>
  <c r="J171" i="7" s="1"/>
  <c r="H172" i="7"/>
  <c r="Q172" i="7"/>
  <c r="K171" i="7" l="1"/>
  <c r="I172" i="6"/>
  <c r="R173" i="6"/>
  <c r="I172" i="7"/>
  <c r="R173" i="7"/>
  <c r="O172" i="6" l="1"/>
  <c r="J172" i="6" s="1"/>
  <c r="K172" i="6"/>
  <c r="H173" i="6"/>
  <c r="Q173" i="6"/>
  <c r="O172" i="7"/>
  <c r="J172" i="7" s="1"/>
  <c r="H173" i="7"/>
  <c r="Q173" i="7"/>
  <c r="K172" i="7" l="1"/>
  <c r="I173" i="6"/>
  <c r="R174" i="6"/>
  <c r="I173" i="7"/>
  <c r="R174" i="7"/>
  <c r="O173" i="6" l="1"/>
  <c r="J173" i="6" s="1"/>
  <c r="K173" i="6"/>
  <c r="Q174" i="6"/>
  <c r="H174" i="6"/>
  <c r="O173" i="7"/>
  <c r="J173" i="7" s="1"/>
  <c r="H174" i="7"/>
  <c r="Q174" i="7"/>
  <c r="K173" i="7" l="1"/>
  <c r="I174" i="6"/>
  <c r="R175" i="6"/>
  <c r="I174" i="7"/>
  <c r="R175" i="7"/>
  <c r="O174" i="6" l="1"/>
  <c r="J174" i="6" s="1"/>
  <c r="K174" i="6"/>
  <c r="Q175" i="6"/>
  <c r="H175" i="6"/>
  <c r="O174" i="7"/>
  <c r="J174" i="7" s="1"/>
  <c r="K174" i="7"/>
  <c r="Q175" i="7"/>
  <c r="H175" i="7"/>
  <c r="I175" i="6" l="1"/>
  <c r="R176" i="6"/>
  <c r="I175" i="7"/>
  <c r="R176" i="7"/>
  <c r="O175" i="6" l="1"/>
  <c r="J175" i="6" s="1"/>
  <c r="H176" i="6"/>
  <c r="Q176" i="6"/>
  <c r="O175" i="7"/>
  <c r="J175" i="7" s="1"/>
  <c r="K175" i="7"/>
  <c r="H176" i="7"/>
  <c r="Q176" i="7"/>
  <c r="I176" i="6" l="1"/>
  <c r="R177" i="6"/>
  <c r="K175" i="6"/>
  <c r="I176" i="7"/>
  <c r="R177" i="7"/>
  <c r="O176" i="6" l="1"/>
  <c r="J176" i="6" s="1"/>
  <c r="K176" i="6"/>
  <c r="Q177" i="6"/>
  <c r="H177" i="6"/>
  <c r="O176" i="7"/>
  <c r="J176" i="7" s="1"/>
  <c r="Q177" i="7"/>
  <c r="H177" i="7"/>
  <c r="K176" i="7" l="1"/>
  <c r="I177" i="6"/>
  <c r="R178" i="6"/>
  <c r="I177" i="7"/>
  <c r="R178" i="7"/>
  <c r="O177" i="6" l="1"/>
  <c r="J177" i="6" s="1"/>
  <c r="H178" i="6"/>
  <c r="Q178" i="6"/>
  <c r="O177" i="7"/>
  <c r="J177" i="7" s="1"/>
  <c r="K177" i="7"/>
  <c r="H178" i="7"/>
  <c r="Q178" i="7"/>
  <c r="I178" i="6" l="1"/>
  <c r="R179" i="6"/>
  <c r="K177" i="6"/>
  <c r="I178" i="7"/>
  <c r="R179" i="7"/>
  <c r="O178" i="6" l="1"/>
  <c r="J178" i="6" s="1"/>
  <c r="K178" i="6"/>
  <c r="H179" i="6"/>
  <c r="Q179" i="6"/>
  <c r="O178" i="7"/>
  <c r="J178" i="7" s="1"/>
  <c r="K178" i="7"/>
  <c r="Q179" i="7"/>
  <c r="H179" i="7"/>
  <c r="I179" i="6" l="1"/>
  <c r="R180" i="6"/>
  <c r="I179" i="7"/>
  <c r="R180" i="7"/>
  <c r="O179" i="6" l="1"/>
  <c r="J179" i="6" s="1"/>
  <c r="K179" i="6"/>
  <c r="Q180" i="6"/>
  <c r="H180" i="6"/>
  <c r="O179" i="7"/>
  <c r="J179" i="7" s="1"/>
  <c r="K179" i="7"/>
  <c r="H180" i="7"/>
  <c r="Q180" i="7"/>
  <c r="I180" i="6" l="1"/>
  <c r="R181" i="6"/>
  <c r="S181" i="6" s="1"/>
  <c r="I180" i="7"/>
  <c r="R181" i="7"/>
  <c r="O180" i="6" l="1"/>
  <c r="J180" i="6" s="1"/>
  <c r="K180" i="6"/>
  <c r="Q181" i="6"/>
  <c r="H181" i="6"/>
  <c r="O180" i="7"/>
  <c r="J180" i="7" s="1"/>
  <c r="K180" i="7"/>
  <c r="H181" i="7"/>
  <c r="Q181" i="7"/>
  <c r="I181" i="6" l="1"/>
  <c r="R182" i="6"/>
  <c r="I181" i="7"/>
  <c r="R182" i="7"/>
  <c r="O181" i="6" l="1"/>
  <c r="J181" i="6" s="1"/>
  <c r="K181" i="6"/>
  <c r="H182" i="6"/>
  <c r="Q182" i="6"/>
  <c r="O181" i="7"/>
  <c r="J181" i="7" s="1"/>
  <c r="K181" i="7"/>
  <c r="Q182" i="7"/>
  <c r="H182" i="7"/>
  <c r="I182" i="6" l="1"/>
  <c r="R183" i="6"/>
  <c r="S183" i="6" s="1"/>
  <c r="I182" i="7"/>
  <c r="R183" i="7"/>
  <c r="O182" i="6" l="1"/>
  <c r="J182" i="6" s="1"/>
  <c r="K182" i="6"/>
  <c r="H183" i="6"/>
  <c r="Q183" i="6"/>
  <c r="O182" i="7"/>
  <c r="J182" i="7" s="1"/>
  <c r="K182" i="7"/>
  <c r="H183" i="7"/>
  <c r="Q183" i="7"/>
  <c r="I183" i="6" l="1"/>
  <c r="R184" i="6"/>
  <c r="S184" i="6" s="1"/>
  <c r="I183" i="7"/>
  <c r="R184" i="7"/>
  <c r="O183" i="6" l="1"/>
  <c r="J183" i="6" s="1"/>
  <c r="K183" i="6"/>
  <c r="H184" i="6"/>
  <c r="Q184" i="6"/>
  <c r="O183" i="7"/>
  <c r="J183" i="7" s="1"/>
  <c r="K183" i="7"/>
  <c r="H184" i="7"/>
  <c r="Q184" i="7"/>
  <c r="I184" i="6" l="1"/>
  <c r="R185" i="6"/>
  <c r="I184" i="7"/>
  <c r="R185" i="7"/>
  <c r="O184" i="6" l="1"/>
  <c r="J184" i="6" s="1"/>
  <c r="K184" i="6"/>
  <c r="Q185" i="6"/>
  <c r="H185" i="6"/>
  <c r="O184" i="7"/>
  <c r="J184" i="7" s="1"/>
  <c r="H185" i="7"/>
  <c r="Q185" i="7"/>
  <c r="K184" i="7" l="1"/>
  <c r="I185" i="6"/>
  <c r="R186" i="6"/>
  <c r="I185" i="7"/>
  <c r="R186" i="7"/>
  <c r="O185" i="6" l="1"/>
  <c r="J185" i="6" s="1"/>
  <c r="K185" i="6"/>
  <c r="H186" i="6"/>
  <c r="Q186" i="6"/>
  <c r="O185" i="7"/>
  <c r="J185" i="7" s="1"/>
  <c r="H186" i="7"/>
  <c r="Q186" i="7"/>
  <c r="K185" i="7" l="1"/>
  <c r="I186" i="6"/>
  <c r="R187" i="6"/>
  <c r="S187" i="6" s="1"/>
  <c r="I186" i="7"/>
  <c r="R187" i="7"/>
  <c r="O186" i="6" l="1"/>
  <c r="J186" i="6" s="1"/>
  <c r="K186" i="6"/>
  <c r="Q187" i="6"/>
  <c r="H187" i="6"/>
  <c r="O186" i="7"/>
  <c r="J186" i="7" s="1"/>
  <c r="Q187" i="7"/>
  <c r="H187" i="7"/>
  <c r="K186" i="7" l="1"/>
  <c r="I187" i="6"/>
  <c r="R188" i="6"/>
  <c r="I187" i="7"/>
  <c r="R188" i="7"/>
  <c r="O187" i="6" l="1"/>
  <c r="J187" i="6" s="1"/>
  <c r="K187" i="6"/>
  <c r="Q188" i="6"/>
  <c r="H188" i="6"/>
  <c r="O187" i="7"/>
  <c r="J187" i="7" s="1"/>
  <c r="Q188" i="7"/>
  <c r="H188" i="7"/>
  <c r="K187" i="7" l="1"/>
  <c r="I188" i="6"/>
  <c r="R189" i="6"/>
  <c r="S189" i="6" s="1"/>
  <c r="I188" i="7"/>
  <c r="R189" i="7"/>
  <c r="O188" i="6" l="1"/>
  <c r="J188" i="6" s="1"/>
  <c r="K188" i="6"/>
  <c r="Q189" i="6"/>
  <c r="H189" i="6"/>
  <c r="O188" i="7"/>
  <c r="J188" i="7" s="1"/>
  <c r="Q189" i="7"/>
  <c r="H189" i="7"/>
  <c r="K188" i="7" l="1"/>
  <c r="I189" i="6"/>
  <c r="R190" i="6"/>
  <c r="I189" i="7"/>
  <c r="R190" i="7"/>
  <c r="O189" i="6" l="1"/>
  <c r="J189" i="6" s="1"/>
  <c r="K189" i="6"/>
  <c r="H190" i="6"/>
  <c r="Q190" i="6"/>
  <c r="O189" i="7"/>
  <c r="J189" i="7" s="1"/>
  <c r="Q190" i="7"/>
  <c r="H190" i="7"/>
  <c r="K189" i="7" l="1"/>
  <c r="I190" i="6"/>
  <c r="R191" i="6"/>
  <c r="I190" i="7"/>
  <c r="R191" i="7"/>
  <c r="O190" i="6" l="1"/>
  <c r="J190" i="6" s="1"/>
  <c r="K190" i="6"/>
  <c r="Q191" i="6"/>
  <c r="H191" i="6"/>
  <c r="O190" i="7"/>
  <c r="J190" i="7" s="1"/>
  <c r="K190" i="7"/>
  <c r="H191" i="7"/>
  <c r="Q191" i="7"/>
  <c r="I191" i="6" l="1"/>
  <c r="R192" i="6"/>
  <c r="S192" i="6" s="1"/>
  <c r="I191" i="7"/>
  <c r="R192" i="7"/>
  <c r="O191" i="6" l="1"/>
  <c r="J191" i="6" s="1"/>
  <c r="K191" i="6"/>
  <c r="Q192" i="6"/>
  <c r="H192" i="6"/>
  <c r="O191" i="7"/>
  <c r="J191" i="7" s="1"/>
  <c r="K191" i="7"/>
  <c r="H192" i="7"/>
  <c r="Q192" i="7"/>
  <c r="I192" i="6" l="1"/>
  <c r="R193" i="6"/>
  <c r="S193" i="6" s="1"/>
  <c r="I192" i="7"/>
  <c r="R193" i="7"/>
  <c r="O192" i="6" l="1"/>
  <c r="J192" i="6" s="1"/>
  <c r="K192" i="6"/>
  <c r="H193" i="6"/>
  <c r="Q193" i="6"/>
  <c r="O192" i="7"/>
  <c r="J192" i="7" s="1"/>
  <c r="K192" i="7"/>
  <c r="Q193" i="7"/>
  <c r="H193" i="7"/>
  <c r="I193" i="6" l="1"/>
  <c r="R194" i="6"/>
  <c r="I193" i="7"/>
  <c r="R194" i="7"/>
  <c r="O193" i="6" l="1"/>
  <c r="J193" i="6" s="1"/>
  <c r="K193" i="6"/>
  <c r="Q194" i="6"/>
  <c r="H194" i="6"/>
  <c r="O193" i="7"/>
  <c r="J193" i="7" s="1"/>
  <c r="K193" i="7"/>
  <c r="H194" i="7"/>
  <c r="Q194" i="7"/>
  <c r="I194" i="6" l="1"/>
  <c r="R195" i="6"/>
  <c r="S195" i="6" s="1"/>
  <c r="I194" i="7"/>
  <c r="R195" i="7"/>
  <c r="O194" i="6" l="1"/>
  <c r="J194" i="6" s="1"/>
  <c r="K194" i="6"/>
  <c r="Q195" i="6"/>
  <c r="H195" i="6"/>
  <c r="O194" i="7"/>
  <c r="J194" i="7" s="1"/>
  <c r="K194" i="7"/>
  <c r="Q195" i="7"/>
  <c r="H195" i="7"/>
  <c r="I195" i="6" l="1"/>
  <c r="R196" i="6"/>
  <c r="I195" i="7"/>
  <c r="R196" i="7"/>
  <c r="O195" i="6" l="1"/>
  <c r="J195" i="6" s="1"/>
  <c r="K195" i="6"/>
  <c r="Q196" i="6"/>
  <c r="H196" i="6"/>
  <c r="O195" i="7"/>
  <c r="J195" i="7" s="1"/>
  <c r="K195" i="7"/>
  <c r="Q196" i="7"/>
  <c r="H196" i="7"/>
  <c r="I196" i="6" l="1"/>
  <c r="R197" i="6"/>
  <c r="S197" i="6" s="1"/>
  <c r="I196" i="7"/>
  <c r="R197" i="7"/>
  <c r="O196" i="6" l="1"/>
  <c r="J196" i="6" s="1"/>
  <c r="K196" i="6"/>
  <c r="Q197" i="6"/>
  <c r="H197" i="6"/>
  <c r="O196" i="7"/>
  <c r="J196" i="7" s="1"/>
  <c r="K196" i="7"/>
  <c r="H197" i="7"/>
  <c r="Q197" i="7"/>
  <c r="I197" i="6" l="1"/>
  <c r="R198" i="6"/>
  <c r="S198" i="6" s="1"/>
  <c r="I197" i="7"/>
  <c r="R198" i="7"/>
  <c r="O197" i="6" l="1"/>
  <c r="J197" i="6" s="1"/>
  <c r="K197" i="6"/>
  <c r="H198" i="6"/>
  <c r="Q198" i="6"/>
  <c r="O197" i="7"/>
  <c r="J197" i="7" s="1"/>
  <c r="K197" i="7"/>
  <c r="Q198" i="7"/>
  <c r="H198" i="7"/>
  <c r="I198" i="6" l="1"/>
  <c r="R199" i="6"/>
  <c r="I198" i="7"/>
  <c r="R199" i="7"/>
  <c r="O198" i="6" l="1"/>
  <c r="J198" i="6" s="1"/>
  <c r="K198" i="6"/>
  <c r="Q199" i="6"/>
  <c r="H199" i="6"/>
  <c r="O198" i="7"/>
  <c r="J198" i="7" s="1"/>
  <c r="K198" i="7"/>
  <c r="H199" i="7"/>
  <c r="Q199" i="7"/>
  <c r="I199" i="6" l="1"/>
  <c r="R200" i="6"/>
  <c r="S200" i="6" s="1"/>
  <c r="I199" i="7"/>
  <c r="R200" i="7"/>
  <c r="O199" i="6" l="1"/>
  <c r="J199" i="6" s="1"/>
  <c r="K199" i="6"/>
  <c r="Q200" i="6"/>
  <c r="H200" i="6"/>
  <c r="O199" i="7"/>
  <c r="J199" i="7" s="1"/>
  <c r="K199" i="7"/>
  <c r="H200" i="7"/>
  <c r="Q200" i="7"/>
  <c r="I200" i="6" l="1"/>
  <c r="R201" i="6"/>
  <c r="I200" i="7"/>
  <c r="R201" i="7"/>
  <c r="O200" i="6" l="1"/>
  <c r="J200" i="6" s="1"/>
  <c r="K200" i="6"/>
  <c r="H201" i="6"/>
  <c r="Q201" i="6"/>
  <c r="O200" i="7"/>
  <c r="J200" i="7" s="1"/>
  <c r="K200" i="7"/>
  <c r="H201" i="7"/>
  <c r="Q201" i="7"/>
  <c r="I201" i="6" l="1"/>
  <c r="R202" i="6"/>
  <c r="S202" i="6" s="1"/>
  <c r="I201" i="7"/>
  <c r="R202" i="7"/>
  <c r="O201" i="6" l="1"/>
  <c r="J201" i="6" s="1"/>
  <c r="K201" i="6"/>
  <c r="Q202" i="6"/>
  <c r="H202" i="6"/>
  <c r="O201" i="7"/>
  <c r="J201" i="7" s="1"/>
  <c r="K201" i="7"/>
  <c r="H202" i="7"/>
  <c r="Q202" i="7"/>
  <c r="I202" i="6" l="1"/>
  <c r="R203" i="6"/>
  <c r="S203" i="6" s="1"/>
  <c r="I202" i="7"/>
  <c r="R203" i="7"/>
  <c r="O202" i="6" l="1"/>
  <c r="J202" i="6" s="1"/>
  <c r="K202" i="6"/>
  <c r="Q203" i="6"/>
  <c r="H203" i="6"/>
  <c r="O202" i="7"/>
  <c r="J202" i="7" s="1"/>
  <c r="K202" i="7"/>
  <c r="Q203" i="7"/>
  <c r="H203" i="7"/>
  <c r="I203" i="6" l="1"/>
  <c r="R204" i="6"/>
  <c r="I203" i="7"/>
  <c r="R204" i="7"/>
  <c r="O203" i="6" l="1"/>
  <c r="J203" i="6" s="1"/>
  <c r="K203" i="6"/>
  <c r="H204" i="6"/>
  <c r="Q204" i="6"/>
  <c r="O203" i="7"/>
  <c r="J203" i="7" s="1"/>
  <c r="Q204" i="7"/>
  <c r="H204" i="7"/>
  <c r="I204" i="6" l="1"/>
  <c r="R205" i="6"/>
  <c r="S205" i="6" s="1"/>
  <c r="I204" i="7"/>
  <c r="R205" i="7"/>
  <c r="K203" i="7"/>
  <c r="O204" i="6" l="1"/>
  <c r="J204" i="6" s="1"/>
  <c r="K204" i="6"/>
  <c r="Q205" i="6"/>
  <c r="H205" i="6"/>
  <c r="O204" i="7"/>
  <c r="J204" i="7" s="1"/>
  <c r="K204" i="7"/>
  <c r="Q205" i="7"/>
  <c r="H205" i="7"/>
  <c r="I205" i="6" l="1"/>
  <c r="R206" i="6"/>
  <c r="I205" i="7"/>
  <c r="R206" i="7"/>
  <c r="O205" i="6" l="1"/>
  <c r="J205" i="6" s="1"/>
  <c r="K205" i="6"/>
  <c r="H206" i="6"/>
  <c r="Q206" i="6"/>
  <c r="O205" i="7"/>
  <c r="J205" i="7" s="1"/>
  <c r="K205" i="7"/>
  <c r="Q206" i="7"/>
  <c r="H206" i="7"/>
  <c r="I206" i="6" l="1"/>
  <c r="R207" i="6"/>
  <c r="I206" i="7"/>
  <c r="R207" i="7"/>
  <c r="O206" i="6" l="1"/>
  <c r="J206" i="6" s="1"/>
  <c r="K206" i="6"/>
  <c r="H207" i="6"/>
  <c r="Q207" i="6"/>
  <c r="O206" i="7"/>
  <c r="J206" i="7" s="1"/>
  <c r="K206" i="7"/>
  <c r="Q207" i="7"/>
  <c r="H207" i="7"/>
  <c r="I207" i="6" l="1"/>
  <c r="R208" i="6"/>
  <c r="I207" i="7"/>
  <c r="R208" i="7"/>
  <c r="O207" i="6" l="1"/>
  <c r="J207" i="6" s="1"/>
  <c r="K207" i="6"/>
  <c r="H208" i="6"/>
  <c r="Q208" i="6"/>
  <c r="O207" i="7"/>
  <c r="J207" i="7" s="1"/>
  <c r="K207" i="7"/>
  <c r="Q208" i="7"/>
  <c r="H208" i="7"/>
  <c r="I208" i="6" l="1"/>
  <c r="R209" i="6"/>
  <c r="I208" i="7"/>
  <c r="R209" i="7"/>
  <c r="O208" i="6" l="1"/>
  <c r="J208" i="6" s="1"/>
  <c r="K208" i="6"/>
  <c r="H209" i="6"/>
  <c r="Q209" i="6"/>
  <c r="O208" i="7"/>
  <c r="J208" i="7" s="1"/>
  <c r="K208" i="7"/>
  <c r="Q209" i="7"/>
  <c r="H209" i="7"/>
  <c r="I209" i="6" l="1"/>
  <c r="R210" i="6"/>
  <c r="I209" i="7"/>
  <c r="R210" i="7"/>
  <c r="O209" i="6" l="1"/>
  <c r="J209" i="6" s="1"/>
  <c r="K209" i="6"/>
  <c r="Q210" i="6"/>
  <c r="H210" i="6"/>
  <c r="O209" i="7"/>
  <c r="J209" i="7" s="1"/>
  <c r="K209" i="7"/>
  <c r="Q210" i="7"/>
  <c r="H210" i="7"/>
  <c r="I210" i="6" l="1"/>
  <c r="R211" i="6"/>
  <c r="I210" i="7"/>
  <c r="R211" i="7"/>
  <c r="O210" i="6" l="1"/>
  <c r="J210" i="6" s="1"/>
  <c r="K210" i="6"/>
  <c r="H211" i="6"/>
  <c r="Q211" i="6"/>
  <c r="O210" i="7"/>
  <c r="J210" i="7" s="1"/>
  <c r="K210" i="7"/>
  <c r="H211" i="7"/>
  <c r="Q211" i="7"/>
  <c r="I211" i="6" l="1"/>
  <c r="R212" i="6"/>
  <c r="I211" i="7"/>
  <c r="R212" i="7"/>
  <c r="O211" i="6" l="1"/>
  <c r="J211" i="6" s="1"/>
  <c r="K211" i="6"/>
  <c r="H212" i="6"/>
  <c r="Q212" i="6"/>
  <c r="O211" i="7"/>
  <c r="J211" i="7" s="1"/>
  <c r="K211" i="7"/>
  <c r="H212" i="7"/>
  <c r="Q212" i="7"/>
  <c r="I212" i="6" l="1"/>
  <c r="R213" i="6"/>
  <c r="S213" i="6" s="1"/>
  <c r="I212" i="7"/>
  <c r="R213" i="7"/>
  <c r="O212" i="6" l="1"/>
  <c r="J212" i="6" s="1"/>
  <c r="Q213" i="6"/>
  <c r="H213" i="6"/>
  <c r="O212" i="7"/>
  <c r="J212" i="7" s="1"/>
  <c r="K212" i="7"/>
  <c r="H213" i="7"/>
  <c r="Q213" i="7"/>
  <c r="I213" i="6" l="1"/>
  <c r="R214" i="6"/>
  <c r="K212" i="6"/>
  <c r="I213" i="7"/>
  <c r="R214" i="7"/>
  <c r="O213" i="6" l="1"/>
  <c r="J213" i="6" s="1"/>
  <c r="K213" i="6"/>
  <c r="Q214" i="6"/>
  <c r="H214" i="6"/>
  <c r="O213" i="7"/>
  <c r="J213" i="7" s="1"/>
  <c r="K213" i="7"/>
  <c r="H214" i="7"/>
  <c r="Q214" i="7"/>
  <c r="I214" i="6" l="1"/>
  <c r="R215" i="6"/>
  <c r="I214" i="7"/>
  <c r="R215" i="7"/>
  <c r="O214" i="6" l="1"/>
  <c r="J214" i="6" s="1"/>
  <c r="K214" i="6"/>
  <c r="H215" i="6"/>
  <c r="Q215" i="6"/>
  <c r="O214" i="7"/>
  <c r="J214" i="7" s="1"/>
  <c r="K214" i="7"/>
  <c r="Q215" i="7"/>
  <c r="H215" i="7"/>
  <c r="I215" i="6" l="1"/>
  <c r="R216" i="6"/>
  <c r="S216" i="6" s="1"/>
  <c r="I215" i="7"/>
  <c r="R216" i="7"/>
  <c r="O215" i="6" l="1"/>
  <c r="J215" i="6" s="1"/>
  <c r="K215" i="6"/>
  <c r="Q216" i="6"/>
  <c r="H216" i="6"/>
  <c r="O215" i="7"/>
  <c r="J215" i="7" s="1"/>
  <c r="K215" i="7"/>
  <c r="Q216" i="7"/>
  <c r="H216" i="7"/>
  <c r="I216" i="6" l="1"/>
  <c r="R217" i="6"/>
  <c r="S217" i="6" s="1"/>
  <c r="I216" i="7"/>
  <c r="R217" i="7"/>
  <c r="O216" i="6" l="1"/>
  <c r="J216" i="6" s="1"/>
  <c r="K216" i="6"/>
  <c r="Q217" i="6"/>
  <c r="H217" i="6"/>
  <c r="O216" i="7"/>
  <c r="J216" i="7" s="1"/>
  <c r="K216" i="7"/>
  <c r="H217" i="7"/>
  <c r="Q217" i="7"/>
  <c r="I217" i="6" l="1"/>
  <c r="R218" i="6"/>
  <c r="I217" i="7"/>
  <c r="R218" i="7"/>
  <c r="O217" i="6" l="1"/>
  <c r="J217" i="6" s="1"/>
  <c r="K217" i="6"/>
  <c r="H218" i="6"/>
  <c r="Q218" i="6"/>
  <c r="O217" i="7"/>
  <c r="J217" i="7" s="1"/>
  <c r="K217" i="7"/>
  <c r="H218" i="7"/>
  <c r="Q218" i="7"/>
  <c r="I218" i="6" l="1"/>
  <c r="R219" i="6"/>
  <c r="S219" i="6" s="1"/>
  <c r="I218" i="7"/>
  <c r="R219" i="7"/>
  <c r="O218" i="6" l="1"/>
  <c r="J218" i="6" s="1"/>
  <c r="K218" i="6"/>
  <c r="Q219" i="6"/>
  <c r="H219" i="6"/>
  <c r="O218" i="7"/>
  <c r="J218" i="7" s="1"/>
  <c r="K218" i="7"/>
  <c r="Q219" i="7"/>
  <c r="H219" i="7"/>
  <c r="I219" i="6" l="1"/>
  <c r="R220" i="6"/>
  <c r="I219" i="7"/>
  <c r="R220" i="7"/>
  <c r="O219" i="6" l="1"/>
  <c r="J219" i="6" s="1"/>
  <c r="K219" i="6"/>
  <c r="Q220" i="6"/>
  <c r="H220" i="6"/>
  <c r="O219" i="7"/>
  <c r="J219" i="7" s="1"/>
  <c r="K219" i="7"/>
  <c r="H220" i="7"/>
  <c r="Q220" i="7"/>
  <c r="I220" i="6" l="1"/>
  <c r="R221" i="6"/>
  <c r="S221" i="6" s="1"/>
  <c r="I220" i="7"/>
  <c r="R221" i="7"/>
  <c r="O220" i="6" l="1"/>
  <c r="J220" i="6" s="1"/>
  <c r="K220" i="6"/>
  <c r="Q221" i="6"/>
  <c r="H221" i="6"/>
  <c r="O220" i="7"/>
  <c r="J220" i="7" s="1"/>
  <c r="K220" i="7"/>
  <c r="H221" i="7"/>
  <c r="Q221" i="7"/>
  <c r="I221" i="6" l="1"/>
  <c r="R222" i="6"/>
  <c r="I221" i="7"/>
  <c r="R222" i="7"/>
  <c r="O221" i="6" l="1"/>
  <c r="J221" i="6" s="1"/>
  <c r="K221" i="6"/>
  <c r="Q222" i="6"/>
  <c r="H222" i="6"/>
  <c r="O221" i="7"/>
  <c r="J221" i="7" s="1"/>
  <c r="K221" i="7"/>
  <c r="Q222" i="7"/>
  <c r="H222" i="7"/>
  <c r="I222" i="6" l="1"/>
  <c r="R223" i="6"/>
  <c r="I222" i="7"/>
  <c r="R223" i="7"/>
  <c r="O222" i="6" l="1"/>
  <c r="J222" i="6" s="1"/>
  <c r="K222" i="6"/>
  <c r="Q223" i="6"/>
  <c r="H223" i="6"/>
  <c r="O222" i="7"/>
  <c r="J222" i="7" s="1"/>
  <c r="K222" i="7"/>
  <c r="Q223" i="7"/>
  <c r="H223" i="7"/>
  <c r="I223" i="6" l="1"/>
  <c r="R224" i="6"/>
  <c r="S224" i="6" s="1"/>
  <c r="I223" i="7"/>
  <c r="R224" i="7"/>
  <c r="O223" i="6" l="1"/>
  <c r="J223" i="6" s="1"/>
  <c r="K223" i="6"/>
  <c r="Q224" i="6"/>
  <c r="H224" i="6"/>
  <c r="O223" i="7"/>
  <c r="J223" i="7" s="1"/>
  <c r="K223" i="7"/>
  <c r="H224" i="7"/>
  <c r="Q224" i="7"/>
  <c r="I224" i="6" l="1"/>
  <c r="R225" i="6"/>
  <c r="I224" i="7"/>
  <c r="R225" i="7"/>
  <c r="O224" i="6" l="1"/>
  <c r="J224" i="6" s="1"/>
  <c r="K224" i="6"/>
  <c r="Q225" i="6"/>
  <c r="H225" i="6"/>
  <c r="O224" i="7"/>
  <c r="J224" i="7" s="1"/>
  <c r="K224" i="7"/>
  <c r="H225" i="7"/>
  <c r="Q225" i="7"/>
  <c r="I225" i="6" l="1"/>
  <c r="R226" i="6"/>
  <c r="I225" i="7"/>
  <c r="R226" i="7"/>
  <c r="O225" i="6" l="1"/>
  <c r="J225" i="6" s="1"/>
  <c r="K225" i="6"/>
  <c r="H226" i="6"/>
  <c r="Q226" i="6"/>
  <c r="O225" i="7"/>
  <c r="J225" i="7" s="1"/>
  <c r="K225" i="7"/>
  <c r="Q226" i="7"/>
  <c r="H226" i="7"/>
  <c r="I226" i="6" l="1"/>
  <c r="R227" i="6"/>
  <c r="S227" i="6" s="1"/>
  <c r="I226" i="7"/>
  <c r="R227" i="7"/>
  <c r="O226" i="6" l="1"/>
  <c r="J226" i="6" s="1"/>
  <c r="K226" i="6"/>
  <c r="Q227" i="6"/>
  <c r="H227" i="6"/>
  <c r="O226" i="7"/>
  <c r="J226" i="7" s="1"/>
  <c r="K226" i="7"/>
  <c r="Q227" i="7"/>
  <c r="H227" i="7"/>
  <c r="I227" i="6" l="1"/>
  <c r="R228" i="6"/>
  <c r="I227" i="7"/>
  <c r="R228" i="7"/>
  <c r="O227" i="6" l="1"/>
  <c r="J227" i="6" s="1"/>
  <c r="K227" i="6"/>
  <c r="H228" i="6"/>
  <c r="Q228" i="6"/>
  <c r="O227" i="7"/>
  <c r="J227" i="7" s="1"/>
  <c r="K227" i="7"/>
  <c r="Q228" i="7"/>
  <c r="H228" i="7"/>
  <c r="I228" i="6" l="1"/>
  <c r="R229" i="6"/>
  <c r="I228" i="7"/>
  <c r="R229" i="7"/>
  <c r="O228" i="6" l="1"/>
  <c r="J228" i="6" s="1"/>
  <c r="K228" i="6"/>
  <c r="H229" i="6"/>
  <c r="Q229" i="6"/>
  <c r="O228" i="7"/>
  <c r="J228" i="7" s="1"/>
  <c r="K228" i="7"/>
  <c r="Q229" i="7"/>
  <c r="H229" i="7"/>
  <c r="I229" i="6" l="1"/>
  <c r="R230" i="6"/>
  <c r="S230" i="6" s="1"/>
  <c r="I229" i="7"/>
  <c r="R230" i="7"/>
  <c r="O229" i="6" l="1"/>
  <c r="J229" i="6" s="1"/>
  <c r="K229" i="6"/>
  <c r="H230" i="6"/>
  <c r="Q230" i="6"/>
  <c r="O229" i="7"/>
  <c r="J229" i="7" s="1"/>
  <c r="K229" i="7"/>
  <c r="Q230" i="7"/>
  <c r="H230" i="7"/>
  <c r="I230" i="6" l="1"/>
  <c r="R231" i="6"/>
  <c r="I230" i="7"/>
  <c r="R231" i="7"/>
  <c r="O230" i="6" l="1"/>
  <c r="J230" i="6" s="1"/>
  <c r="K230" i="6"/>
  <c r="H231" i="6"/>
  <c r="Q231" i="6"/>
  <c r="O230" i="7"/>
  <c r="J230" i="7" s="1"/>
  <c r="Q231" i="7"/>
  <c r="H231" i="7"/>
  <c r="K230" i="7" l="1"/>
  <c r="I231" i="6"/>
  <c r="R232" i="6"/>
  <c r="S232" i="6" s="1"/>
  <c r="I231" i="7"/>
  <c r="R232" i="7"/>
  <c r="O231" i="6" l="1"/>
  <c r="J231" i="6" s="1"/>
  <c r="K231" i="6"/>
  <c r="H232" i="6"/>
  <c r="Q232" i="6"/>
  <c r="O231" i="7"/>
  <c r="J231" i="7" s="1"/>
  <c r="K231" i="7"/>
  <c r="Q232" i="7"/>
  <c r="H232" i="7"/>
  <c r="I232" i="6" l="1"/>
  <c r="R233" i="6"/>
  <c r="S233" i="6" s="1"/>
  <c r="I232" i="7"/>
  <c r="R233" i="7"/>
  <c r="O232" i="6" l="1"/>
  <c r="J232" i="6" s="1"/>
  <c r="K232" i="6"/>
  <c r="Q233" i="6"/>
  <c r="H233" i="6"/>
  <c r="O232" i="7"/>
  <c r="J232" i="7" s="1"/>
  <c r="K232" i="7"/>
  <c r="H233" i="7"/>
  <c r="Q233" i="7"/>
  <c r="I233" i="6" l="1"/>
  <c r="R234" i="6"/>
  <c r="I233" i="7"/>
  <c r="R234" i="7"/>
  <c r="O233" i="6" l="1"/>
  <c r="J233" i="6" s="1"/>
  <c r="K233" i="6"/>
  <c r="Q234" i="6"/>
  <c r="H234" i="6"/>
  <c r="O233" i="7"/>
  <c r="J233" i="7" s="1"/>
  <c r="K233" i="7"/>
  <c r="H234" i="7"/>
  <c r="Q234" i="7"/>
  <c r="I234" i="6" l="1"/>
  <c r="R235" i="6"/>
  <c r="S235" i="6" s="1"/>
  <c r="I234" i="7"/>
  <c r="R235" i="7"/>
  <c r="O234" i="6" l="1"/>
  <c r="J234" i="6" s="1"/>
  <c r="H235" i="6"/>
  <c r="Q235" i="6"/>
  <c r="O234" i="7"/>
  <c r="J234" i="7" s="1"/>
  <c r="Q235" i="7"/>
  <c r="H235" i="7"/>
  <c r="K234" i="7" l="1"/>
  <c r="I235" i="6"/>
  <c r="R236" i="6"/>
  <c r="S236" i="6" s="1"/>
  <c r="K234" i="6"/>
  <c r="I235" i="7"/>
  <c r="R236" i="7"/>
  <c r="O235" i="6" l="1"/>
  <c r="J235" i="6" s="1"/>
  <c r="K235" i="6"/>
  <c r="H236" i="6"/>
  <c r="Q236" i="6"/>
  <c r="O235" i="7"/>
  <c r="J235" i="7" s="1"/>
  <c r="K235" i="7"/>
  <c r="H236" i="7"/>
  <c r="Q236" i="7"/>
  <c r="I236" i="6" l="1"/>
  <c r="R237" i="6"/>
  <c r="I236" i="7"/>
  <c r="R237" i="7"/>
  <c r="O236" i="6" l="1"/>
  <c r="J236" i="6" s="1"/>
  <c r="K236" i="6"/>
  <c r="H237" i="6"/>
  <c r="Q237" i="6"/>
  <c r="O236" i="7"/>
  <c r="J236" i="7" s="1"/>
  <c r="H237" i="7"/>
  <c r="Q237" i="7"/>
  <c r="K236" i="7" l="1"/>
  <c r="I237" i="6"/>
  <c r="R238" i="6"/>
  <c r="I237" i="7"/>
  <c r="R238" i="7"/>
  <c r="O237" i="6" l="1"/>
  <c r="J237" i="6" s="1"/>
  <c r="K237" i="6"/>
  <c r="H238" i="6"/>
  <c r="Q238" i="6"/>
  <c r="O237" i="7"/>
  <c r="J237" i="7" s="1"/>
  <c r="K237" i="7"/>
  <c r="H238" i="7"/>
  <c r="Q238" i="7"/>
  <c r="I238" i="6" l="1"/>
  <c r="R239" i="6"/>
  <c r="S239" i="6" s="1"/>
  <c r="I238" i="7"/>
  <c r="R239" i="7"/>
  <c r="O238" i="6" l="1"/>
  <c r="J238" i="6" s="1"/>
  <c r="K238" i="6"/>
  <c r="Q239" i="6"/>
  <c r="H239" i="6"/>
  <c r="O238" i="7"/>
  <c r="J238" i="7" s="1"/>
  <c r="K238" i="7"/>
  <c r="H239" i="7"/>
  <c r="Q239" i="7"/>
  <c r="I239" i="6" l="1"/>
  <c r="R240" i="6"/>
  <c r="I239" i="7"/>
  <c r="R240" i="7"/>
  <c r="O239" i="6" l="1"/>
  <c r="J239" i="6" s="1"/>
  <c r="K239" i="6"/>
  <c r="H240" i="6"/>
  <c r="Q240" i="6"/>
  <c r="O239" i="7"/>
  <c r="J239" i="7" s="1"/>
  <c r="K239" i="7"/>
  <c r="H240" i="7"/>
  <c r="Q240" i="7"/>
  <c r="I240" i="6" l="1"/>
  <c r="R241" i="6"/>
  <c r="I240" i="7"/>
  <c r="R241" i="7"/>
  <c r="O240" i="6" l="1"/>
  <c r="J240" i="6" s="1"/>
  <c r="K240" i="6"/>
  <c r="H241" i="6"/>
  <c r="Q241" i="6"/>
  <c r="O240" i="7"/>
  <c r="J240" i="7" s="1"/>
  <c r="H241" i="7"/>
  <c r="Q241" i="7"/>
  <c r="I241" i="6" l="1"/>
  <c r="R242" i="6"/>
  <c r="I241" i="7"/>
  <c r="R242" i="7"/>
  <c r="K240" i="7"/>
  <c r="O241" i="6" l="1"/>
  <c r="J241" i="6" s="1"/>
  <c r="K241" i="6"/>
  <c r="Q242" i="6"/>
  <c r="H242" i="6"/>
  <c r="O241" i="7"/>
  <c r="J241" i="7" s="1"/>
  <c r="K241" i="7"/>
  <c r="H242" i="7"/>
  <c r="Q242" i="7"/>
  <c r="I242" i="6" l="1"/>
  <c r="R243" i="6"/>
  <c r="I242" i="7"/>
  <c r="R243" i="7"/>
  <c r="O242" i="6" l="1"/>
  <c r="J242" i="6" s="1"/>
  <c r="K242" i="6"/>
  <c r="H243" i="6"/>
  <c r="Q243" i="6"/>
  <c r="O242" i="7"/>
  <c r="J242" i="7" s="1"/>
  <c r="K242" i="7"/>
  <c r="H243" i="7"/>
  <c r="Q243" i="7"/>
  <c r="I243" i="6" l="1"/>
  <c r="R244" i="6"/>
  <c r="S244" i="6" s="1"/>
  <c r="I243" i="7"/>
  <c r="R244" i="7"/>
  <c r="O243" i="6" l="1"/>
  <c r="J243" i="6" s="1"/>
  <c r="K243" i="6"/>
  <c r="H244" i="6"/>
  <c r="Q244" i="6"/>
  <c r="O243" i="7"/>
  <c r="J243" i="7" s="1"/>
  <c r="K243" i="7"/>
  <c r="Q244" i="7"/>
  <c r="H244" i="7"/>
  <c r="I244" i="6" l="1"/>
  <c r="R245" i="6"/>
  <c r="I244" i="7"/>
  <c r="R245" i="7"/>
  <c r="O244" i="6" l="1"/>
  <c r="J244" i="6" s="1"/>
  <c r="H245" i="6"/>
  <c r="Q245" i="6"/>
  <c r="O244" i="7"/>
  <c r="J244" i="7" s="1"/>
  <c r="K244" i="7"/>
  <c r="H245" i="7"/>
  <c r="Q245" i="7"/>
  <c r="K244" i="6" l="1"/>
  <c r="I245" i="6"/>
  <c r="R246" i="6"/>
  <c r="S246" i="6" s="1"/>
  <c r="I245" i="7"/>
  <c r="R246" i="7"/>
  <c r="O245" i="6" l="1"/>
  <c r="J245" i="6" s="1"/>
  <c r="K245" i="6"/>
  <c r="H246" i="6"/>
  <c r="Q246" i="6"/>
  <c r="O245" i="7"/>
  <c r="J245" i="7" s="1"/>
  <c r="H246" i="7"/>
  <c r="Q246" i="7"/>
  <c r="K245" i="7" l="1"/>
  <c r="I246" i="6"/>
  <c r="R247" i="6"/>
  <c r="I246" i="7"/>
  <c r="R247" i="7"/>
  <c r="O246" i="6" l="1"/>
  <c r="J246" i="6" s="1"/>
  <c r="K246" i="6"/>
  <c r="Q247" i="6"/>
  <c r="H247" i="6"/>
  <c r="O246" i="7"/>
  <c r="J246" i="7" s="1"/>
  <c r="K246" i="7"/>
  <c r="H247" i="7"/>
  <c r="Q247" i="7"/>
  <c r="I247" i="6" l="1"/>
  <c r="R248" i="6"/>
  <c r="I247" i="7"/>
  <c r="R248" i="7"/>
  <c r="O247" i="6" l="1"/>
  <c r="J247" i="6" s="1"/>
  <c r="K247" i="6"/>
  <c r="H248" i="6"/>
  <c r="Q248" i="6"/>
  <c r="O247" i="7"/>
  <c r="J247" i="7" s="1"/>
  <c r="Q248" i="7"/>
  <c r="H248" i="7"/>
  <c r="I248" i="6" l="1"/>
  <c r="R249" i="6"/>
  <c r="S249" i="6" s="1"/>
  <c r="I248" i="7"/>
  <c r="R249" i="7"/>
  <c r="K247" i="7"/>
  <c r="O248" i="6" l="1"/>
  <c r="J248" i="6" s="1"/>
  <c r="K248" i="6"/>
  <c r="H249" i="6"/>
  <c r="Q249" i="6"/>
  <c r="O248" i="7"/>
  <c r="J248" i="7" s="1"/>
  <c r="K248" i="7"/>
  <c r="Q249" i="7"/>
  <c r="H249" i="7"/>
  <c r="I249" i="6" l="1"/>
  <c r="R250" i="6"/>
  <c r="I249" i="7"/>
  <c r="R250" i="7"/>
  <c r="O249" i="6" l="1"/>
  <c r="J249" i="6" s="1"/>
  <c r="K249" i="6"/>
  <c r="H250" i="6"/>
  <c r="Q250" i="6"/>
  <c r="O249" i="7"/>
  <c r="J249" i="7" s="1"/>
  <c r="K249" i="7"/>
  <c r="Q250" i="7"/>
  <c r="H250" i="7"/>
  <c r="I250" i="6" l="1"/>
  <c r="R251" i="6"/>
  <c r="S251" i="6" s="1"/>
  <c r="I250" i="7"/>
  <c r="R251" i="7"/>
  <c r="O250" i="6" l="1"/>
  <c r="J250" i="6" s="1"/>
  <c r="K250" i="6"/>
  <c r="H251" i="6"/>
  <c r="Q251" i="6"/>
  <c r="O250" i="7"/>
  <c r="J250" i="7" s="1"/>
  <c r="K250" i="7"/>
  <c r="Q251" i="7"/>
  <c r="H251" i="7"/>
  <c r="I251" i="6" l="1"/>
  <c r="R252" i="6"/>
  <c r="I251" i="7"/>
  <c r="R252" i="7"/>
  <c r="O251" i="6" l="1"/>
  <c r="J251" i="6" s="1"/>
  <c r="K251" i="6"/>
  <c r="Q252" i="6"/>
  <c r="H252" i="6"/>
  <c r="O251" i="7"/>
  <c r="J251" i="7" s="1"/>
  <c r="K251" i="7"/>
  <c r="Q252" i="7"/>
  <c r="H252" i="7"/>
  <c r="I252" i="6" l="1"/>
  <c r="R253" i="6"/>
  <c r="S253" i="6" s="1"/>
  <c r="I252" i="7"/>
  <c r="R253" i="7"/>
  <c r="O252" i="6" l="1"/>
  <c r="J252" i="6" s="1"/>
  <c r="K252" i="6"/>
  <c r="Q253" i="6"/>
  <c r="H253" i="6"/>
  <c r="O252" i="7"/>
  <c r="J252" i="7" s="1"/>
  <c r="K252" i="7"/>
  <c r="Q253" i="7"/>
  <c r="H253" i="7"/>
  <c r="I253" i="6" l="1"/>
  <c r="R254" i="6"/>
  <c r="S254" i="6" s="1"/>
  <c r="I253" i="7"/>
  <c r="R254" i="7"/>
  <c r="O253" i="6" l="1"/>
  <c r="J253" i="6" s="1"/>
  <c r="K253" i="6"/>
  <c r="Q254" i="6"/>
  <c r="H254" i="6"/>
  <c r="O253" i="7"/>
  <c r="J253" i="7" s="1"/>
  <c r="K253" i="7"/>
  <c r="Q254" i="7"/>
  <c r="H254" i="7"/>
  <c r="I254" i="6" l="1"/>
  <c r="R255" i="6"/>
  <c r="S255" i="6" s="1"/>
  <c r="I254" i="7"/>
  <c r="R255" i="7"/>
  <c r="O254" i="6" l="1"/>
  <c r="J254" i="6" s="1"/>
  <c r="K254" i="6"/>
  <c r="Q255" i="6"/>
  <c r="H255" i="6"/>
  <c r="O254" i="7"/>
  <c r="J254" i="7" s="1"/>
  <c r="Q255" i="7"/>
  <c r="H255" i="7"/>
  <c r="K254" i="7" l="1"/>
  <c r="I255" i="6"/>
  <c r="R256" i="6"/>
  <c r="S256" i="6" s="1"/>
  <c r="I255" i="7"/>
  <c r="R256" i="7"/>
  <c r="O255" i="6" l="1"/>
  <c r="J255" i="6" s="1"/>
  <c r="K255" i="6"/>
  <c r="H256" i="6"/>
  <c r="Q256" i="6"/>
  <c r="O255" i="7"/>
  <c r="J255" i="7" s="1"/>
  <c r="K255" i="7"/>
  <c r="Q256" i="7"/>
  <c r="H256" i="7"/>
  <c r="I256" i="6" l="1"/>
  <c r="R257" i="6"/>
  <c r="S257" i="6" s="1"/>
  <c r="I256" i="7"/>
  <c r="R257" i="7"/>
  <c r="O256" i="6" l="1"/>
  <c r="J256" i="6" s="1"/>
  <c r="K256" i="6"/>
  <c r="Q257" i="6"/>
  <c r="H257" i="6"/>
  <c r="O256" i="7"/>
  <c r="J256" i="7" s="1"/>
  <c r="K256" i="7"/>
  <c r="Q257" i="7"/>
  <c r="H257" i="7"/>
  <c r="I257" i="6" l="1"/>
  <c r="R258" i="6"/>
  <c r="I257" i="7"/>
  <c r="R258" i="7"/>
  <c r="O257" i="6" l="1"/>
  <c r="J257" i="6" s="1"/>
  <c r="K257" i="6"/>
  <c r="Q258" i="6"/>
  <c r="H258" i="6"/>
  <c r="O257" i="7"/>
  <c r="J257" i="7" s="1"/>
  <c r="K257" i="7"/>
  <c r="H258" i="7"/>
  <c r="Q258" i="7"/>
  <c r="I258" i="6" l="1"/>
  <c r="R259" i="6"/>
  <c r="I258" i="7"/>
  <c r="R259" i="7"/>
  <c r="O258" i="6" l="1"/>
  <c r="J258" i="6" s="1"/>
  <c r="K258" i="6"/>
  <c r="H259" i="6"/>
  <c r="Q259" i="6"/>
  <c r="O258" i="7"/>
  <c r="J258" i="7" s="1"/>
  <c r="K258" i="7"/>
  <c r="Q259" i="7"/>
  <c r="H259" i="7"/>
  <c r="I259" i="6" l="1"/>
  <c r="R260" i="6"/>
  <c r="S260" i="6" s="1"/>
  <c r="I259" i="7"/>
  <c r="R260" i="7"/>
  <c r="O259" i="6" l="1"/>
  <c r="J259" i="6" s="1"/>
  <c r="K259" i="6"/>
  <c r="Q260" i="6"/>
  <c r="H260" i="6"/>
  <c r="O259" i="7"/>
  <c r="J259" i="7" s="1"/>
  <c r="K259" i="7"/>
  <c r="Q260" i="7"/>
  <c r="H260" i="7"/>
  <c r="I260" i="6" l="1"/>
  <c r="R261" i="6"/>
  <c r="I260" i="7"/>
  <c r="R261" i="7"/>
  <c r="O260" i="6" l="1"/>
  <c r="J260" i="6" s="1"/>
  <c r="K260" i="6"/>
  <c r="H261" i="6"/>
  <c r="Q261" i="6"/>
  <c r="O260" i="7"/>
  <c r="J260" i="7" s="1"/>
  <c r="K260" i="7"/>
  <c r="H261" i="7"/>
  <c r="Q261" i="7"/>
  <c r="I261" i="6" l="1"/>
  <c r="R262" i="6"/>
  <c r="I261" i="7"/>
  <c r="R262" i="7"/>
  <c r="O261" i="6" l="1"/>
  <c r="J261" i="6" s="1"/>
  <c r="K261" i="6"/>
  <c r="H262" i="6"/>
  <c r="Q262" i="6"/>
  <c r="O261" i="7"/>
  <c r="J261" i="7" s="1"/>
  <c r="K261" i="7"/>
  <c r="H262" i="7"/>
  <c r="Q262" i="7"/>
  <c r="I262" i="6" l="1"/>
  <c r="R263" i="6"/>
  <c r="I262" i="7"/>
  <c r="R263" i="7"/>
  <c r="O262" i="6" l="1"/>
  <c r="J262" i="6" s="1"/>
  <c r="K262" i="6"/>
  <c r="H263" i="6"/>
  <c r="Q263" i="6"/>
  <c r="O262" i="7"/>
  <c r="J262" i="7" s="1"/>
  <c r="K262" i="7"/>
  <c r="H263" i="7"/>
  <c r="Q263" i="7"/>
  <c r="I263" i="6" l="1"/>
  <c r="R264" i="6"/>
  <c r="I263" i="7"/>
  <c r="R264" i="7"/>
  <c r="O263" i="6" l="1"/>
  <c r="J263" i="6" s="1"/>
  <c r="K263" i="6"/>
  <c r="H264" i="6"/>
  <c r="Q264" i="6"/>
  <c r="O263" i="7"/>
  <c r="J263" i="7" s="1"/>
  <c r="K263" i="7"/>
  <c r="H264" i="7"/>
  <c r="Q264" i="7"/>
  <c r="I264" i="6" l="1"/>
  <c r="R265" i="6"/>
  <c r="S265" i="6" s="1"/>
  <c r="I264" i="7"/>
  <c r="R265" i="7"/>
  <c r="O264" i="6" l="1"/>
  <c r="J264" i="6" s="1"/>
  <c r="K264" i="6"/>
  <c r="H265" i="6"/>
  <c r="Q265" i="6"/>
  <c r="O264" i="7"/>
  <c r="J264" i="7" s="1"/>
  <c r="K264" i="7"/>
  <c r="Q265" i="7"/>
  <c r="H265" i="7"/>
  <c r="I265" i="6" l="1"/>
  <c r="R266" i="6"/>
  <c r="S266" i="6" s="1"/>
  <c r="I265" i="7"/>
  <c r="R266" i="7"/>
  <c r="O265" i="6" l="1"/>
  <c r="J265" i="6" s="1"/>
  <c r="K265" i="6"/>
  <c r="Q266" i="6"/>
  <c r="H266" i="6"/>
  <c r="O265" i="7"/>
  <c r="J265" i="7" s="1"/>
  <c r="K265" i="7"/>
  <c r="Q266" i="7"/>
  <c r="H266" i="7"/>
  <c r="I266" i="6" l="1"/>
  <c r="R267" i="6"/>
  <c r="S267" i="6" s="1"/>
  <c r="I266" i="7"/>
  <c r="R267" i="7"/>
  <c r="O266" i="6" l="1"/>
  <c r="J266" i="6" s="1"/>
  <c r="K266" i="6"/>
  <c r="Q267" i="6"/>
  <c r="H267" i="6"/>
  <c r="O266" i="7"/>
  <c r="J266" i="7" s="1"/>
  <c r="K266" i="7"/>
  <c r="H267" i="7"/>
  <c r="Q267" i="7"/>
  <c r="I267" i="6" l="1"/>
  <c r="R268" i="6"/>
  <c r="S268" i="6" s="1"/>
  <c r="I267" i="7"/>
  <c r="R268" i="7"/>
  <c r="O267" i="6" l="1"/>
  <c r="J267" i="6" s="1"/>
  <c r="K267" i="6"/>
  <c r="Q268" i="6"/>
  <c r="H268" i="6"/>
  <c r="O267" i="7"/>
  <c r="J267" i="7" s="1"/>
  <c r="K267" i="7"/>
  <c r="Q268" i="7"/>
  <c r="H268" i="7"/>
  <c r="I268" i="6" l="1"/>
  <c r="R269" i="6"/>
  <c r="S269" i="6" s="1"/>
  <c r="I268" i="7"/>
  <c r="R269" i="7"/>
  <c r="O268" i="6" l="1"/>
  <c r="J268" i="6" s="1"/>
  <c r="K268" i="6"/>
  <c r="Q269" i="6"/>
  <c r="H269" i="6"/>
  <c r="O268" i="7"/>
  <c r="J268" i="7" s="1"/>
  <c r="K268" i="7"/>
  <c r="Q269" i="7"/>
  <c r="H269" i="7"/>
  <c r="I269" i="6" l="1"/>
  <c r="R270" i="6"/>
  <c r="S270" i="6" s="1"/>
  <c r="I269" i="7"/>
  <c r="R270" i="7"/>
  <c r="O269" i="6" l="1"/>
  <c r="J269" i="6" s="1"/>
  <c r="K269" i="6"/>
  <c r="H270" i="6"/>
  <c r="Q270" i="6"/>
  <c r="O269" i="7"/>
  <c r="J269" i="7" s="1"/>
  <c r="K269" i="7"/>
  <c r="H270" i="7"/>
  <c r="Q270" i="7"/>
  <c r="I270" i="6" l="1"/>
  <c r="R271" i="6"/>
  <c r="S271" i="6" s="1"/>
  <c r="I270" i="7"/>
  <c r="R271" i="7"/>
  <c r="O270" i="6" l="1"/>
  <c r="J270" i="6" s="1"/>
  <c r="H271" i="6"/>
  <c r="Q271" i="6"/>
  <c r="O270" i="7"/>
  <c r="J270" i="7" s="1"/>
  <c r="Q271" i="7"/>
  <c r="H271" i="7"/>
  <c r="I271" i="6" l="1"/>
  <c r="R272" i="6"/>
  <c r="K270" i="6"/>
  <c r="I271" i="7"/>
  <c r="R272" i="7"/>
  <c r="K270" i="7"/>
  <c r="O271" i="6" l="1"/>
  <c r="J271" i="6" s="1"/>
  <c r="K271" i="6"/>
  <c r="H272" i="6"/>
  <c r="Q272" i="6"/>
  <c r="O271" i="7"/>
  <c r="J271" i="7" s="1"/>
  <c r="K271" i="7"/>
  <c r="H272" i="7"/>
  <c r="Q272" i="7"/>
  <c r="I272" i="6" l="1"/>
  <c r="R273" i="6"/>
  <c r="S273" i="6" s="1"/>
  <c r="I272" i="7"/>
  <c r="R273" i="7"/>
  <c r="O272" i="6" l="1"/>
  <c r="J272" i="6" s="1"/>
  <c r="K272" i="6"/>
  <c r="H273" i="6"/>
  <c r="Q273" i="6"/>
  <c r="O272" i="7"/>
  <c r="J272" i="7" s="1"/>
  <c r="K272" i="7"/>
  <c r="H273" i="7"/>
  <c r="Q273" i="7"/>
  <c r="I273" i="6" l="1"/>
  <c r="R274" i="6"/>
  <c r="I273" i="7"/>
  <c r="R274" i="7"/>
  <c r="O273" i="6" l="1"/>
  <c r="J273" i="6" s="1"/>
  <c r="K273" i="6"/>
  <c r="H274" i="6"/>
  <c r="Q274" i="6"/>
  <c r="O273" i="7"/>
  <c r="J273" i="7" s="1"/>
  <c r="K273" i="7"/>
  <c r="Q274" i="7"/>
  <c r="H274" i="7"/>
  <c r="I274" i="6" l="1"/>
  <c r="R275" i="6"/>
  <c r="S275" i="6" s="1"/>
  <c r="I274" i="7"/>
  <c r="R275" i="7"/>
  <c r="O274" i="6" l="1"/>
  <c r="J274" i="6" s="1"/>
  <c r="K274" i="6"/>
  <c r="H275" i="6"/>
  <c r="Q275" i="6"/>
  <c r="O274" i="7"/>
  <c r="J274" i="7" s="1"/>
  <c r="K274" i="7"/>
  <c r="Q275" i="7"/>
  <c r="H275" i="7"/>
  <c r="I275" i="6" l="1"/>
  <c r="R276" i="6"/>
  <c r="S276" i="6" s="1"/>
  <c r="I275" i="7"/>
  <c r="R276" i="7"/>
  <c r="O275" i="6" l="1"/>
  <c r="J275" i="6" s="1"/>
  <c r="H276" i="6"/>
  <c r="Q276" i="6"/>
  <c r="O275" i="7"/>
  <c r="J275" i="7" s="1"/>
  <c r="K275" i="7"/>
  <c r="Q276" i="7"/>
  <c r="H276" i="7"/>
  <c r="I276" i="6" l="1"/>
  <c r="R277" i="6"/>
  <c r="S277" i="6" s="1"/>
  <c r="K275" i="6"/>
  <c r="I276" i="7"/>
  <c r="R277" i="7"/>
  <c r="O276" i="6" l="1"/>
  <c r="J276" i="6" s="1"/>
  <c r="K276" i="6"/>
  <c r="H277" i="6"/>
  <c r="Q277" i="6"/>
  <c r="O276" i="7"/>
  <c r="J276" i="7" s="1"/>
  <c r="K276" i="7"/>
  <c r="H277" i="7"/>
  <c r="Q277" i="7"/>
  <c r="I277" i="6" l="1"/>
  <c r="R278" i="6"/>
  <c r="S278" i="6" s="1"/>
  <c r="I277" i="7"/>
  <c r="R278" i="7"/>
  <c r="O277" i="6" l="1"/>
  <c r="J277" i="6" s="1"/>
  <c r="K277" i="6"/>
  <c r="H278" i="6"/>
  <c r="Q278" i="6"/>
  <c r="O277" i="7"/>
  <c r="J277" i="7" s="1"/>
  <c r="K277" i="7"/>
  <c r="Q278" i="7"/>
  <c r="H278" i="7"/>
  <c r="I278" i="6" l="1"/>
  <c r="R279" i="6"/>
  <c r="S279" i="6" s="1"/>
  <c r="I278" i="7"/>
  <c r="R279" i="7"/>
  <c r="O278" i="6" l="1"/>
  <c r="J278" i="6" s="1"/>
  <c r="K278" i="6"/>
  <c r="H279" i="6"/>
  <c r="Q279" i="6"/>
  <c r="O278" i="7"/>
  <c r="J278" i="7" s="1"/>
  <c r="K278" i="7"/>
  <c r="Q279" i="7"/>
  <c r="H279" i="7"/>
  <c r="I279" i="6" l="1"/>
  <c r="R280" i="6"/>
  <c r="I279" i="7"/>
  <c r="R280" i="7"/>
  <c r="O279" i="6" l="1"/>
  <c r="J279" i="6" s="1"/>
  <c r="K279" i="6"/>
  <c r="Q280" i="6"/>
  <c r="H280" i="6"/>
  <c r="O279" i="7"/>
  <c r="J279" i="7" s="1"/>
  <c r="H280" i="7"/>
  <c r="Q280" i="7"/>
  <c r="K279" i="7" l="1"/>
  <c r="I280" i="6"/>
  <c r="R281" i="6"/>
  <c r="I280" i="7"/>
  <c r="R281" i="7"/>
  <c r="O280" i="6" l="1"/>
  <c r="J280" i="6" s="1"/>
  <c r="K280" i="6"/>
  <c r="H281" i="6"/>
  <c r="Q281" i="6"/>
  <c r="O280" i="7"/>
  <c r="J280" i="7" s="1"/>
  <c r="K280" i="7"/>
  <c r="H281" i="7"/>
  <c r="Q281" i="7"/>
  <c r="I281" i="6" l="1"/>
  <c r="R282" i="6"/>
  <c r="S282" i="6" s="1"/>
  <c r="I281" i="7"/>
  <c r="R282" i="7"/>
  <c r="O281" i="6" l="1"/>
  <c r="J281" i="6" s="1"/>
  <c r="K281" i="6"/>
  <c r="Q282" i="6"/>
  <c r="H282" i="6"/>
  <c r="O281" i="7"/>
  <c r="J281" i="7" s="1"/>
  <c r="H282" i="7"/>
  <c r="Q282" i="7"/>
  <c r="I282" i="6" l="1"/>
  <c r="R283" i="6"/>
  <c r="S283" i="6" s="1"/>
  <c r="I282" i="7"/>
  <c r="R283" i="7"/>
  <c r="K281" i="7"/>
  <c r="O282" i="6" l="1"/>
  <c r="J282" i="6" s="1"/>
  <c r="K282" i="6"/>
  <c r="H283" i="6"/>
  <c r="Q283" i="6"/>
  <c r="O282" i="7"/>
  <c r="J282" i="7" s="1"/>
  <c r="H283" i="7"/>
  <c r="Q283" i="7"/>
  <c r="K282" i="7" l="1"/>
  <c r="I283" i="6"/>
  <c r="R284" i="6"/>
  <c r="S284" i="6" s="1"/>
  <c r="I283" i="7"/>
  <c r="R284" i="7"/>
  <c r="O283" i="6" l="1"/>
  <c r="J283" i="6" s="1"/>
  <c r="K283" i="6"/>
  <c r="Q284" i="6"/>
  <c r="H284" i="6"/>
  <c r="O283" i="7"/>
  <c r="J283" i="7" s="1"/>
  <c r="K283" i="7"/>
  <c r="H284" i="7"/>
  <c r="Q284" i="7"/>
  <c r="I284" i="6" l="1"/>
  <c r="R285" i="6"/>
  <c r="S285" i="6" s="1"/>
  <c r="I284" i="7"/>
  <c r="R285" i="7"/>
  <c r="O284" i="6" l="1"/>
  <c r="J284" i="6" s="1"/>
  <c r="K284" i="6"/>
  <c r="H285" i="6"/>
  <c r="Q285" i="6"/>
  <c r="O284" i="7"/>
  <c r="J284" i="7" s="1"/>
  <c r="K284" i="7"/>
  <c r="Q285" i="7"/>
  <c r="H285" i="7"/>
  <c r="I285" i="6" l="1"/>
  <c r="R286" i="6"/>
  <c r="R286" i="7"/>
  <c r="I285" i="7"/>
  <c r="O285" i="6" l="1"/>
  <c r="J285" i="6" s="1"/>
  <c r="K285" i="6"/>
  <c r="Q286" i="6"/>
  <c r="H286" i="6"/>
  <c r="H286" i="7"/>
  <c r="O285" i="7"/>
  <c r="J285" i="7" s="1"/>
  <c r="Q286" i="7"/>
  <c r="K285" i="7"/>
  <c r="I286" i="6" l="1"/>
  <c r="R287" i="6"/>
  <c r="I286" i="7"/>
  <c r="R287" i="7"/>
  <c r="O286" i="6" l="1"/>
  <c r="J286" i="6" s="1"/>
  <c r="K286" i="6"/>
  <c r="H287" i="6"/>
  <c r="Q287" i="6"/>
  <c r="O286" i="7"/>
  <c r="J286" i="7" s="1"/>
  <c r="K286" i="7"/>
  <c r="H287" i="7"/>
  <c r="Q287" i="7"/>
  <c r="I287" i="6" l="1"/>
  <c r="R288" i="6"/>
  <c r="S288" i="6" s="1"/>
  <c r="I287" i="7"/>
  <c r="R288" i="7"/>
  <c r="O287" i="6" l="1"/>
  <c r="J287" i="6" s="1"/>
  <c r="H288" i="6"/>
  <c r="Q288" i="6"/>
  <c r="O287" i="7"/>
  <c r="J287" i="7" s="1"/>
  <c r="K287" i="7"/>
  <c r="Q288" i="7"/>
  <c r="H288" i="7"/>
  <c r="I288" i="6" l="1"/>
  <c r="R289" i="6"/>
  <c r="K287" i="6"/>
  <c r="I288" i="7"/>
  <c r="R289" i="7"/>
  <c r="O288" i="6" l="1"/>
  <c r="J288" i="6" s="1"/>
  <c r="K288" i="6"/>
  <c r="Q289" i="6"/>
  <c r="H289" i="6"/>
  <c r="O288" i="7"/>
  <c r="J288" i="7" s="1"/>
  <c r="Q289" i="7"/>
  <c r="H289" i="7"/>
  <c r="I289" i="6" l="1"/>
  <c r="R290" i="6"/>
  <c r="I289" i="7"/>
  <c r="R290" i="7"/>
  <c r="K288" i="7"/>
  <c r="O289" i="6" l="1"/>
  <c r="J289" i="6" s="1"/>
  <c r="K289" i="6"/>
  <c r="H290" i="6"/>
  <c r="Q290" i="6"/>
  <c r="O289" i="7"/>
  <c r="J289" i="7" s="1"/>
  <c r="H290" i="7"/>
  <c r="Q290" i="7"/>
  <c r="K289" i="7" l="1"/>
  <c r="I290" i="6"/>
  <c r="R291" i="6"/>
  <c r="S291" i="6" s="1"/>
  <c r="I290" i="7"/>
  <c r="R291" i="7"/>
  <c r="O290" i="6" l="1"/>
  <c r="J290" i="6" s="1"/>
  <c r="K290" i="6"/>
  <c r="H291" i="6"/>
  <c r="Q291" i="6"/>
  <c r="O290" i="7"/>
  <c r="J290" i="7" s="1"/>
  <c r="H291" i="7"/>
  <c r="Q291" i="7"/>
  <c r="K290" i="7" l="1"/>
  <c r="I291" i="6"/>
  <c r="R292" i="6"/>
  <c r="I291" i="7"/>
  <c r="R292" i="7"/>
  <c r="O291" i="6" l="1"/>
  <c r="J291" i="6" s="1"/>
  <c r="K291" i="6"/>
  <c r="Q292" i="6"/>
  <c r="H292" i="6"/>
  <c r="O291" i="7"/>
  <c r="J291" i="7" s="1"/>
  <c r="Q292" i="7"/>
  <c r="H292" i="7"/>
  <c r="I292" i="6" l="1"/>
  <c r="R293" i="6"/>
  <c r="I292" i="7"/>
  <c r="R293" i="7"/>
  <c r="K291" i="7"/>
  <c r="O292" i="6" l="1"/>
  <c r="J292" i="6" s="1"/>
  <c r="K292" i="6"/>
  <c r="H293" i="6"/>
  <c r="Q293" i="6"/>
  <c r="O292" i="7"/>
  <c r="J292" i="7" s="1"/>
  <c r="K292" i="7"/>
  <c r="Q293" i="7"/>
  <c r="H293" i="7"/>
  <c r="I293" i="6" l="1"/>
  <c r="R294" i="6"/>
  <c r="I293" i="7"/>
  <c r="R294" i="7"/>
  <c r="O293" i="6" l="1"/>
  <c r="J293" i="6" s="1"/>
  <c r="K293" i="6"/>
  <c r="H294" i="6"/>
  <c r="Q294" i="6"/>
  <c r="O293" i="7"/>
  <c r="J293" i="7" s="1"/>
  <c r="K293" i="7"/>
  <c r="Q294" i="7"/>
  <c r="H294" i="7"/>
  <c r="I294" i="6" l="1"/>
  <c r="R295" i="6"/>
  <c r="S295" i="6" s="1"/>
  <c r="I294" i="7"/>
  <c r="R295" i="7"/>
  <c r="O294" i="6" l="1"/>
  <c r="J294" i="6" s="1"/>
  <c r="K294" i="6"/>
  <c r="Q295" i="6"/>
  <c r="H295" i="6"/>
  <c r="O294" i="7"/>
  <c r="J294" i="7" s="1"/>
  <c r="K294" i="7"/>
  <c r="H295" i="7"/>
  <c r="Q295" i="7"/>
  <c r="I295" i="6" l="1"/>
  <c r="R296" i="6"/>
  <c r="I295" i="7"/>
  <c r="R296" i="7"/>
  <c r="O295" i="6" l="1"/>
  <c r="J295" i="6" s="1"/>
  <c r="K295" i="6"/>
  <c r="Q296" i="6"/>
  <c r="H296" i="6"/>
  <c r="O295" i="7"/>
  <c r="J295" i="7" s="1"/>
  <c r="K295" i="7"/>
  <c r="H296" i="7"/>
  <c r="Q296" i="7"/>
  <c r="I296" i="6" l="1"/>
  <c r="R297" i="6"/>
  <c r="I296" i="7"/>
  <c r="R297" i="7"/>
  <c r="O296" i="6" l="1"/>
  <c r="J296" i="6" s="1"/>
  <c r="K296" i="6"/>
  <c r="Q297" i="6"/>
  <c r="H297" i="6"/>
  <c r="O296" i="7"/>
  <c r="J296" i="7" s="1"/>
  <c r="K296" i="7"/>
  <c r="H297" i="7"/>
  <c r="Q297" i="7"/>
  <c r="I297" i="6" l="1"/>
  <c r="R298" i="6"/>
  <c r="I297" i="7"/>
  <c r="R298" i="7"/>
  <c r="O297" i="6" l="1"/>
  <c r="J297" i="6" s="1"/>
  <c r="H298" i="6"/>
  <c r="Q298" i="6"/>
  <c r="O297" i="7"/>
  <c r="J297" i="7" s="1"/>
  <c r="K297" i="7"/>
  <c r="Q298" i="7"/>
  <c r="H298" i="7"/>
  <c r="I298" i="6" l="1"/>
  <c r="R299" i="6"/>
  <c r="K297" i="6"/>
  <c r="I298" i="7"/>
  <c r="R299" i="7"/>
  <c r="O298" i="6" l="1"/>
  <c r="J298" i="6" s="1"/>
  <c r="K298" i="6"/>
  <c r="Q299" i="6"/>
  <c r="H299" i="6"/>
  <c r="O298" i="7"/>
  <c r="J298" i="7" s="1"/>
  <c r="K298" i="7"/>
  <c r="H299" i="7"/>
  <c r="Q299" i="7"/>
  <c r="I299" i="6" l="1"/>
  <c r="R300" i="6"/>
  <c r="I299" i="7"/>
  <c r="R300" i="7"/>
  <c r="O299" i="6" l="1"/>
  <c r="J299" i="6" s="1"/>
  <c r="K299" i="6"/>
  <c r="H300" i="6"/>
  <c r="Q300" i="6"/>
  <c r="O299" i="7"/>
  <c r="J299" i="7" s="1"/>
  <c r="K299" i="7"/>
  <c r="H300" i="7"/>
  <c r="Q300" i="7"/>
  <c r="I300" i="6" l="1"/>
  <c r="R301" i="6"/>
  <c r="I300" i="7"/>
  <c r="R301" i="7"/>
  <c r="O300" i="6" l="1"/>
  <c r="J300" i="6" s="1"/>
  <c r="Q301" i="6"/>
  <c r="H301" i="6"/>
  <c r="O300" i="7"/>
  <c r="J300" i="7" s="1"/>
  <c r="H301" i="7"/>
  <c r="Q301" i="7"/>
  <c r="K300" i="7" l="1"/>
  <c r="K300" i="6"/>
  <c r="I301" i="6"/>
  <c r="R302" i="6"/>
  <c r="I301" i="7"/>
  <c r="R302" i="7"/>
  <c r="O301" i="6" l="1"/>
  <c r="J301" i="6" s="1"/>
  <c r="K301" i="6"/>
  <c r="H302" i="6"/>
  <c r="Q302" i="6"/>
  <c r="O301" i="7"/>
  <c r="J301" i="7" s="1"/>
  <c r="Q302" i="7"/>
  <c r="H302" i="7"/>
  <c r="K301" i="7" l="1"/>
  <c r="I302" i="6"/>
  <c r="R303" i="6"/>
  <c r="S303" i="6" s="1"/>
  <c r="I302" i="7"/>
  <c r="R303" i="7"/>
  <c r="O302" i="6" l="1"/>
  <c r="J302" i="6" s="1"/>
  <c r="K302" i="6"/>
  <c r="H303" i="6"/>
  <c r="Q303" i="6"/>
  <c r="O302" i="7"/>
  <c r="J302" i="7" s="1"/>
  <c r="K302" i="7"/>
  <c r="Q303" i="7"/>
  <c r="H303" i="7"/>
  <c r="I303" i="6" l="1"/>
  <c r="R304" i="6"/>
  <c r="I303" i="7"/>
  <c r="R304" i="7"/>
  <c r="O303" i="6" l="1"/>
  <c r="J303" i="6" s="1"/>
  <c r="K303" i="6"/>
  <c r="H304" i="6"/>
  <c r="Q304" i="6"/>
  <c r="O303" i="7"/>
  <c r="J303" i="7" s="1"/>
  <c r="K303" i="7"/>
  <c r="H304" i="7"/>
  <c r="Q304" i="7"/>
  <c r="I304" i="6" l="1"/>
  <c r="R305" i="6"/>
  <c r="S305" i="6" s="1"/>
  <c r="I304" i="7"/>
  <c r="R305" i="7"/>
  <c r="O304" i="6" l="1"/>
  <c r="J304" i="6" s="1"/>
  <c r="K304" i="6"/>
  <c r="H305" i="6"/>
  <c r="Q305" i="6"/>
  <c r="O304" i="7"/>
  <c r="J304" i="7" s="1"/>
  <c r="Q305" i="7"/>
  <c r="H305" i="7"/>
  <c r="K304" i="7" l="1"/>
  <c r="I305" i="6"/>
  <c r="R306" i="6"/>
  <c r="S306" i="6" s="1"/>
  <c r="I305" i="7"/>
  <c r="R306" i="7"/>
  <c r="O305" i="6" l="1"/>
  <c r="J305" i="6" s="1"/>
  <c r="K305" i="6"/>
  <c r="H306" i="6"/>
  <c r="Q306" i="6"/>
  <c r="O305" i="7"/>
  <c r="J305" i="7" s="1"/>
  <c r="H306" i="7"/>
  <c r="Q306" i="7"/>
  <c r="K305" i="7" l="1"/>
  <c r="I306" i="6"/>
  <c r="R307" i="6"/>
  <c r="I306" i="7"/>
  <c r="R307" i="7"/>
  <c r="O306" i="6" l="1"/>
  <c r="J306" i="6" s="1"/>
  <c r="K306" i="6"/>
  <c r="Q307" i="6"/>
  <c r="H307" i="6"/>
  <c r="O306" i="7"/>
  <c r="J306" i="7" s="1"/>
  <c r="Q307" i="7"/>
  <c r="H307" i="7"/>
  <c r="K306" i="7" l="1"/>
  <c r="I307" i="6"/>
  <c r="R308" i="6"/>
  <c r="I307" i="7"/>
  <c r="R308" i="7"/>
  <c r="O307" i="6" l="1"/>
  <c r="J307" i="6" s="1"/>
  <c r="K307" i="6"/>
  <c r="H308" i="6"/>
  <c r="Q308" i="6"/>
  <c r="O307" i="7"/>
  <c r="J307" i="7" s="1"/>
  <c r="K307" i="7"/>
  <c r="Q308" i="7"/>
  <c r="H308" i="7"/>
  <c r="I308" i="6" l="1"/>
  <c r="R309" i="6"/>
  <c r="I308" i="7"/>
  <c r="R309" i="7"/>
  <c r="O308" i="6" l="1"/>
  <c r="J308" i="6" s="1"/>
  <c r="K308" i="6"/>
  <c r="H309" i="6"/>
  <c r="Q309" i="6"/>
  <c r="O308" i="7"/>
  <c r="J308" i="7" s="1"/>
  <c r="K308" i="7"/>
  <c r="Q309" i="7"/>
  <c r="H309" i="7"/>
  <c r="I309" i="6" l="1"/>
  <c r="R310" i="6"/>
  <c r="S310" i="6" s="1"/>
  <c r="I309" i="7"/>
  <c r="R310" i="7"/>
  <c r="O309" i="6" l="1"/>
  <c r="J309" i="6" s="1"/>
  <c r="K309" i="6"/>
  <c r="Q310" i="6"/>
  <c r="H310" i="6"/>
  <c r="O309" i="7"/>
  <c r="J309" i="7" s="1"/>
  <c r="K309" i="7"/>
  <c r="Q310" i="7"/>
  <c r="H310" i="7"/>
  <c r="I310" i="6" l="1"/>
  <c r="R311" i="6"/>
  <c r="S311" i="6" s="1"/>
  <c r="I310" i="7"/>
  <c r="R311" i="7"/>
  <c r="O310" i="6" l="1"/>
  <c r="J310" i="6" s="1"/>
  <c r="K310" i="6"/>
  <c r="H311" i="6"/>
  <c r="Q311" i="6"/>
  <c r="O310" i="7"/>
  <c r="J310" i="7" s="1"/>
  <c r="K310" i="7"/>
  <c r="Q311" i="7"/>
  <c r="H311" i="7"/>
  <c r="I311" i="6" l="1"/>
  <c r="R312" i="6"/>
  <c r="I311" i="7"/>
  <c r="R312" i="7"/>
  <c r="O311" i="6" l="1"/>
  <c r="J311" i="6" s="1"/>
  <c r="K311" i="6"/>
  <c r="Q312" i="6"/>
  <c r="H312" i="6"/>
  <c r="O311" i="7"/>
  <c r="J311" i="7" s="1"/>
  <c r="K311" i="7"/>
  <c r="Q312" i="7"/>
  <c r="H312" i="7"/>
  <c r="I312" i="6" l="1"/>
  <c r="R313" i="6"/>
  <c r="S313" i="6" s="1"/>
  <c r="I312" i="7"/>
  <c r="R313" i="7"/>
  <c r="O312" i="6" l="1"/>
  <c r="J312" i="6" s="1"/>
  <c r="K312" i="6"/>
  <c r="H313" i="6"/>
  <c r="Q313" i="6"/>
  <c r="O312" i="7"/>
  <c r="J312" i="7" s="1"/>
  <c r="K312" i="7"/>
  <c r="Q313" i="7"/>
  <c r="H313" i="7"/>
  <c r="I313" i="6" l="1"/>
  <c r="R314" i="6"/>
  <c r="I313" i="7"/>
  <c r="R314" i="7"/>
  <c r="O313" i="6" l="1"/>
  <c r="J313" i="6" s="1"/>
  <c r="K313" i="6"/>
  <c r="H314" i="6"/>
  <c r="Q314" i="6"/>
  <c r="O313" i="7"/>
  <c r="J313" i="7" s="1"/>
  <c r="K313" i="7"/>
  <c r="Q314" i="7"/>
  <c r="H314" i="7"/>
  <c r="I314" i="6" l="1"/>
  <c r="R315" i="6"/>
  <c r="I314" i="7"/>
  <c r="R315" i="7"/>
  <c r="O314" i="6" l="1"/>
  <c r="J314" i="6" s="1"/>
  <c r="K314" i="6"/>
  <c r="H315" i="6"/>
  <c r="Q315" i="6"/>
  <c r="O314" i="7"/>
  <c r="J314" i="7" s="1"/>
  <c r="K314" i="7"/>
  <c r="Q315" i="7"/>
  <c r="H315" i="7"/>
  <c r="I315" i="6" l="1"/>
  <c r="R316" i="6"/>
  <c r="I315" i="7"/>
  <c r="R316" i="7"/>
  <c r="O315" i="6" l="1"/>
  <c r="J315" i="6" s="1"/>
  <c r="K315" i="6"/>
  <c r="H316" i="6"/>
  <c r="Q316" i="6"/>
  <c r="O315" i="7"/>
  <c r="J315" i="7" s="1"/>
  <c r="Q316" i="7"/>
  <c r="H316" i="7"/>
  <c r="K315" i="7" l="1"/>
  <c r="I316" i="6"/>
  <c r="R317" i="6"/>
  <c r="I316" i="7"/>
  <c r="R317" i="7"/>
  <c r="O316" i="6" l="1"/>
  <c r="J316" i="6" s="1"/>
  <c r="K316" i="6"/>
  <c r="H317" i="6"/>
  <c r="Q317" i="6"/>
  <c r="O316" i="7"/>
  <c r="J316" i="7" s="1"/>
  <c r="H317" i="7"/>
  <c r="Q317" i="7"/>
  <c r="K316" i="7" l="1"/>
  <c r="I317" i="6"/>
  <c r="R318" i="6"/>
  <c r="S318" i="6" s="1"/>
  <c r="I317" i="7"/>
  <c r="R318" i="7"/>
  <c r="O317" i="6" l="1"/>
  <c r="J317" i="6" s="1"/>
  <c r="K317" i="6"/>
  <c r="Q318" i="6"/>
  <c r="H318" i="6"/>
  <c r="O317" i="7"/>
  <c r="J317" i="7" s="1"/>
  <c r="K317" i="7"/>
  <c r="Q318" i="7"/>
  <c r="H318" i="7"/>
  <c r="I318" i="6" l="1"/>
  <c r="R319" i="6"/>
  <c r="S319" i="6" s="1"/>
  <c r="I318" i="7"/>
  <c r="R319" i="7"/>
  <c r="O318" i="6" l="1"/>
  <c r="J318" i="6" s="1"/>
  <c r="K318" i="6"/>
  <c r="H319" i="6"/>
  <c r="Q319" i="6"/>
  <c r="O318" i="7"/>
  <c r="J318" i="7" s="1"/>
  <c r="K318" i="7"/>
  <c r="Q319" i="7"/>
  <c r="H319" i="7"/>
  <c r="I319" i="6" l="1"/>
  <c r="R320" i="6"/>
  <c r="I319" i="7"/>
  <c r="R320" i="7"/>
  <c r="O319" i="6" l="1"/>
  <c r="J319" i="6" s="1"/>
  <c r="K319" i="6"/>
  <c r="H320" i="6"/>
  <c r="Q320" i="6"/>
  <c r="O319" i="7"/>
  <c r="J319" i="7" s="1"/>
  <c r="K319" i="7"/>
  <c r="H320" i="7"/>
  <c r="Q320" i="7"/>
  <c r="I320" i="6" l="1"/>
  <c r="R321" i="6"/>
  <c r="I320" i="7"/>
  <c r="R321" i="7"/>
  <c r="O320" i="6" l="1"/>
  <c r="J320" i="6" s="1"/>
  <c r="H321" i="6"/>
  <c r="Q321" i="6"/>
  <c r="O320" i="7"/>
  <c r="J320" i="7" s="1"/>
  <c r="K320" i="7"/>
  <c r="Q321" i="7"/>
  <c r="H321" i="7"/>
  <c r="K320" i="6" l="1"/>
  <c r="I321" i="6"/>
  <c r="R322" i="6"/>
  <c r="I321" i="7"/>
  <c r="R322" i="7"/>
  <c r="O321" i="6" l="1"/>
  <c r="J321" i="6" s="1"/>
  <c r="K321" i="6"/>
  <c r="Q322" i="6"/>
  <c r="H322" i="6"/>
  <c r="O321" i="7"/>
  <c r="J321" i="7" s="1"/>
  <c r="K321" i="7"/>
  <c r="Q322" i="7"/>
  <c r="H322" i="7"/>
  <c r="I322" i="6" l="1"/>
  <c r="R323" i="6"/>
  <c r="I322" i="7"/>
  <c r="R323" i="7"/>
  <c r="O322" i="6" l="1"/>
  <c r="J322" i="6" s="1"/>
  <c r="K322" i="6"/>
  <c r="Q323" i="6"/>
  <c r="H323" i="6"/>
  <c r="O322" i="7"/>
  <c r="J322" i="7" s="1"/>
  <c r="K322" i="7"/>
  <c r="Q323" i="7"/>
  <c r="H323" i="7"/>
  <c r="I323" i="6" l="1"/>
  <c r="R324" i="6"/>
  <c r="I323" i="7"/>
  <c r="R324" i="7"/>
  <c r="O323" i="6" l="1"/>
  <c r="J323" i="6" s="1"/>
  <c r="K323" i="6"/>
  <c r="Q324" i="6"/>
  <c r="H324" i="6"/>
  <c r="O323" i="7"/>
  <c r="J323" i="7" s="1"/>
  <c r="K323" i="7"/>
  <c r="H324" i="7"/>
  <c r="Q324" i="7"/>
  <c r="I324" i="6" l="1"/>
  <c r="R325" i="6"/>
  <c r="I324" i="7"/>
  <c r="R325" i="7"/>
  <c r="O324" i="6" l="1"/>
  <c r="J324" i="6" s="1"/>
  <c r="K324" i="6"/>
  <c r="H325" i="6"/>
  <c r="Q325" i="6"/>
  <c r="O324" i="7"/>
  <c r="J324" i="7" s="1"/>
  <c r="K324" i="7"/>
  <c r="H325" i="7"/>
  <c r="Q325" i="7"/>
  <c r="I325" i="6" l="1"/>
  <c r="R326" i="6"/>
  <c r="I325" i="7"/>
  <c r="R326" i="7"/>
  <c r="O325" i="6" l="1"/>
  <c r="J325" i="6" s="1"/>
  <c r="K325" i="6"/>
  <c r="Q326" i="6"/>
  <c r="H326" i="6"/>
  <c r="O325" i="7"/>
  <c r="J325" i="7" s="1"/>
  <c r="K325" i="7"/>
  <c r="Q326" i="7"/>
  <c r="H326" i="7"/>
  <c r="I326" i="6" l="1"/>
  <c r="R327" i="6"/>
  <c r="I326" i="7"/>
  <c r="R327" i="7"/>
  <c r="O326" i="6" l="1"/>
  <c r="J326" i="6" s="1"/>
  <c r="K326" i="6"/>
  <c r="H327" i="6"/>
  <c r="Q327" i="6"/>
  <c r="O326" i="7"/>
  <c r="J326" i="7" s="1"/>
  <c r="K326" i="7"/>
  <c r="Q327" i="7"/>
  <c r="H327" i="7"/>
  <c r="I327" i="6" l="1"/>
  <c r="R328" i="6"/>
  <c r="I327" i="7"/>
  <c r="R328" i="7"/>
  <c r="O327" i="6" l="1"/>
  <c r="J327" i="6" s="1"/>
  <c r="K327" i="6"/>
  <c r="Q328" i="6"/>
  <c r="H328" i="6"/>
  <c r="O327" i="7"/>
  <c r="J327" i="7" s="1"/>
  <c r="H328" i="7"/>
  <c r="Q328" i="7"/>
  <c r="K327" i="7" l="1"/>
  <c r="I328" i="6"/>
  <c r="R329" i="6"/>
  <c r="I328" i="7"/>
  <c r="R329" i="7"/>
  <c r="O328" i="6" l="1"/>
  <c r="J328" i="6" s="1"/>
  <c r="K328" i="6"/>
  <c r="H329" i="6"/>
  <c r="Q329" i="6"/>
  <c r="O328" i="7"/>
  <c r="J328" i="7" s="1"/>
  <c r="Q329" i="7"/>
  <c r="H329" i="7"/>
  <c r="K328" i="7" l="1"/>
  <c r="I329" i="6"/>
  <c r="R330" i="6"/>
  <c r="S330" i="6" s="1"/>
  <c r="I329" i="7"/>
  <c r="R330" i="7"/>
  <c r="O329" i="6" l="1"/>
  <c r="J329" i="6" s="1"/>
  <c r="K329" i="6"/>
  <c r="Q330" i="6"/>
  <c r="H330" i="6"/>
  <c r="O329" i="7"/>
  <c r="J329" i="7" s="1"/>
  <c r="K329" i="7"/>
  <c r="H330" i="7"/>
  <c r="Q330" i="7"/>
  <c r="I330" i="6" l="1"/>
  <c r="R331" i="6"/>
  <c r="S331" i="6" s="1"/>
  <c r="I330" i="7"/>
  <c r="R331" i="7"/>
  <c r="O330" i="6" l="1"/>
  <c r="J330" i="6" s="1"/>
  <c r="K330" i="6"/>
  <c r="Q331" i="6"/>
  <c r="H331" i="6"/>
  <c r="O330" i="7"/>
  <c r="J330" i="7" s="1"/>
  <c r="Q331" i="7"/>
  <c r="H331" i="7"/>
  <c r="K330" i="7" l="1"/>
  <c r="I331" i="6"/>
  <c r="R332" i="6"/>
  <c r="S332" i="6" s="1"/>
  <c r="I331" i="7"/>
  <c r="R332" i="7"/>
  <c r="O331" i="6" l="1"/>
  <c r="J331" i="6" s="1"/>
  <c r="K331" i="6"/>
  <c r="Q332" i="6"/>
  <c r="H332" i="6"/>
  <c r="O331" i="7"/>
  <c r="J331" i="7" s="1"/>
  <c r="K331" i="7"/>
  <c r="Q332" i="7"/>
  <c r="H332" i="7"/>
  <c r="I332" i="6" l="1"/>
  <c r="R333" i="6"/>
  <c r="I332" i="7"/>
  <c r="R333" i="7"/>
  <c r="O332" i="6" l="1"/>
  <c r="J332" i="6" s="1"/>
  <c r="K332" i="6"/>
  <c r="Q333" i="6"/>
  <c r="H333" i="6"/>
  <c r="O332" i="7"/>
  <c r="J332" i="7" s="1"/>
  <c r="H333" i="7"/>
  <c r="Q333" i="7"/>
  <c r="K332" i="7" l="1"/>
  <c r="I333" i="6"/>
  <c r="R334" i="6"/>
  <c r="I333" i="7"/>
  <c r="R334" i="7"/>
  <c r="O333" i="6" l="1"/>
  <c r="J333" i="6" s="1"/>
  <c r="K333" i="6"/>
  <c r="H334" i="6"/>
  <c r="Q334" i="6"/>
  <c r="O333" i="7"/>
  <c r="J333" i="7" s="1"/>
  <c r="K333" i="7"/>
  <c r="H334" i="7"/>
  <c r="Q334" i="7"/>
  <c r="I334" i="6" l="1"/>
  <c r="R335" i="6"/>
  <c r="S335" i="6" s="1"/>
  <c r="I334" i="7"/>
  <c r="R335" i="7"/>
  <c r="O334" i="6" l="1"/>
  <c r="J334" i="6" s="1"/>
  <c r="K334" i="6"/>
  <c r="Q335" i="6"/>
  <c r="H335" i="6"/>
  <c r="O334" i="7"/>
  <c r="J334" i="7" s="1"/>
  <c r="K334" i="7"/>
  <c r="H335" i="7"/>
  <c r="Q335" i="7"/>
  <c r="I335" i="6" l="1"/>
  <c r="R336" i="6"/>
  <c r="I335" i="7"/>
  <c r="R336" i="7"/>
  <c r="O335" i="6" l="1"/>
  <c r="J335" i="6" s="1"/>
  <c r="Q336" i="6"/>
  <c r="H336" i="6"/>
  <c r="O335" i="7"/>
  <c r="J335" i="7" s="1"/>
  <c r="K335" i="7"/>
  <c r="Q336" i="7"/>
  <c r="H336" i="7"/>
  <c r="I336" i="6" l="1"/>
  <c r="R337" i="6"/>
  <c r="S337" i="6" s="1"/>
  <c r="K335" i="6"/>
  <c r="I336" i="7"/>
  <c r="R337" i="7"/>
  <c r="O336" i="6" l="1"/>
  <c r="J336" i="6" s="1"/>
  <c r="K336" i="6"/>
  <c r="Q337" i="6"/>
  <c r="H337" i="6"/>
  <c r="O336" i="7"/>
  <c r="J336" i="7" s="1"/>
  <c r="K336" i="7"/>
  <c r="H337" i="7"/>
  <c r="Q337" i="7"/>
  <c r="I337" i="6" l="1"/>
  <c r="R338" i="6"/>
  <c r="S338" i="6" s="1"/>
  <c r="I337" i="7"/>
  <c r="R338" i="7"/>
  <c r="O337" i="6" l="1"/>
  <c r="J337" i="6" s="1"/>
  <c r="K337" i="6"/>
  <c r="Q338" i="6"/>
  <c r="H338" i="6"/>
  <c r="O337" i="7"/>
  <c r="J337" i="7" s="1"/>
  <c r="K337" i="7"/>
  <c r="Q338" i="7"/>
  <c r="H338" i="7"/>
  <c r="I338" i="6" l="1"/>
  <c r="R339" i="6"/>
  <c r="S339" i="6" s="1"/>
  <c r="I338" i="7"/>
  <c r="R339" i="7"/>
  <c r="O338" i="6" l="1"/>
  <c r="J338" i="6" s="1"/>
  <c r="K338" i="6"/>
  <c r="Q339" i="6"/>
  <c r="H339" i="6"/>
  <c r="O338" i="7"/>
  <c r="J338" i="7" s="1"/>
  <c r="K338" i="7"/>
  <c r="Q339" i="7"/>
  <c r="H339" i="7"/>
  <c r="I339" i="6" l="1"/>
  <c r="R340" i="6"/>
  <c r="I339" i="7"/>
  <c r="R340" i="7"/>
  <c r="O339" i="6" l="1"/>
  <c r="J339" i="6" s="1"/>
  <c r="K339" i="6"/>
  <c r="H340" i="6"/>
  <c r="Q340" i="6"/>
  <c r="O339" i="7"/>
  <c r="J339" i="7" s="1"/>
  <c r="H340" i="7"/>
  <c r="Q340" i="7"/>
  <c r="I340" i="6" l="1"/>
  <c r="R341" i="6"/>
  <c r="I340" i="7"/>
  <c r="R341" i="7"/>
  <c r="K339" i="7"/>
  <c r="O340" i="6" l="1"/>
  <c r="J340" i="6" s="1"/>
  <c r="K340" i="6"/>
  <c r="Q341" i="6"/>
  <c r="H341" i="6"/>
  <c r="O340" i="7"/>
  <c r="J340" i="7" s="1"/>
  <c r="K340" i="7"/>
  <c r="Q341" i="7"/>
  <c r="H341" i="7"/>
  <c r="I341" i="6" l="1"/>
  <c r="R342" i="6"/>
  <c r="I341" i="7"/>
  <c r="R342" i="7"/>
  <c r="O341" i="6" l="1"/>
  <c r="J341" i="6" s="1"/>
  <c r="K341" i="6"/>
  <c r="Q342" i="6"/>
  <c r="H342" i="6"/>
  <c r="O341" i="7"/>
  <c r="J341" i="7" s="1"/>
  <c r="K341" i="7"/>
  <c r="Q342" i="7"/>
  <c r="H342" i="7"/>
  <c r="I342" i="6" l="1"/>
  <c r="R343" i="6"/>
  <c r="S343" i="6" s="1"/>
  <c r="I342" i="7"/>
  <c r="R343" i="7"/>
  <c r="O342" i="6" l="1"/>
  <c r="J342" i="6" s="1"/>
  <c r="K342" i="6"/>
  <c r="H343" i="6"/>
  <c r="Q343" i="6"/>
  <c r="O342" i="7"/>
  <c r="J342" i="7" s="1"/>
  <c r="K342" i="7"/>
  <c r="Q343" i="7"/>
  <c r="H343" i="7"/>
  <c r="I343" i="6" l="1"/>
  <c r="R344" i="6"/>
  <c r="I343" i="7"/>
  <c r="R344" i="7"/>
  <c r="O343" i="6" l="1"/>
  <c r="J343" i="6" s="1"/>
  <c r="Q344" i="6"/>
  <c r="H344" i="6"/>
  <c r="O343" i="7"/>
  <c r="J343" i="7" s="1"/>
  <c r="K343" i="7"/>
  <c r="Q344" i="7"/>
  <c r="H344" i="7"/>
  <c r="I344" i="6" l="1"/>
  <c r="R345" i="6"/>
  <c r="K343" i="6"/>
  <c r="I344" i="7"/>
  <c r="R345" i="7"/>
  <c r="O344" i="6" l="1"/>
  <c r="J344" i="6" s="1"/>
  <c r="K344" i="6"/>
  <c r="H345" i="6"/>
  <c r="Q345" i="6"/>
  <c r="O344" i="7"/>
  <c r="J344" i="7" s="1"/>
  <c r="Q345" i="7"/>
  <c r="H345" i="7"/>
  <c r="K344" i="7" l="1"/>
  <c r="I345" i="6"/>
  <c r="R346" i="6"/>
  <c r="S346" i="6" s="1"/>
  <c r="I345" i="7"/>
  <c r="R346" i="7"/>
  <c r="O345" i="6" l="1"/>
  <c r="J345" i="6" s="1"/>
  <c r="K345" i="6"/>
  <c r="H346" i="6"/>
  <c r="Q346" i="6"/>
  <c r="O345" i="7"/>
  <c r="J345" i="7" s="1"/>
  <c r="H346" i="7"/>
  <c r="Q346" i="7"/>
  <c r="I346" i="6" l="1"/>
  <c r="R347" i="6"/>
  <c r="I346" i="7"/>
  <c r="R347" i="7"/>
  <c r="K345" i="7"/>
  <c r="O346" i="6" l="1"/>
  <c r="J346" i="6" s="1"/>
  <c r="K346" i="6"/>
  <c r="Q347" i="6"/>
  <c r="H347" i="6"/>
  <c r="O346" i="7"/>
  <c r="J346" i="7" s="1"/>
  <c r="Q347" i="7"/>
  <c r="H347" i="7"/>
  <c r="K346" i="7" l="1"/>
  <c r="I347" i="6"/>
  <c r="R348" i="6"/>
  <c r="I347" i="7"/>
  <c r="R348" i="7"/>
  <c r="O347" i="6" l="1"/>
  <c r="J347" i="6" s="1"/>
  <c r="K347" i="6"/>
  <c r="Q348" i="6"/>
  <c r="H348" i="6"/>
  <c r="O347" i="7"/>
  <c r="J347" i="7" s="1"/>
  <c r="K347" i="7"/>
  <c r="H348" i="7"/>
  <c r="Q348" i="7"/>
  <c r="I348" i="6" l="1"/>
  <c r="R349" i="6"/>
  <c r="S349" i="6" s="1"/>
  <c r="I348" i="7"/>
  <c r="R349" i="7"/>
  <c r="O348" i="6" l="1"/>
  <c r="J348" i="6" s="1"/>
  <c r="K348" i="6"/>
  <c r="Q349" i="6"/>
  <c r="H349" i="6"/>
  <c r="O348" i="7"/>
  <c r="J348" i="7" s="1"/>
  <c r="Q349" i="7"/>
  <c r="H349" i="7"/>
  <c r="K348" i="7" l="1"/>
  <c r="I349" i="6"/>
  <c r="R350" i="6"/>
  <c r="S350" i="6" s="1"/>
  <c r="I349" i="7"/>
  <c r="R350" i="7"/>
  <c r="O349" i="6" l="1"/>
  <c r="J349" i="6" s="1"/>
  <c r="K349" i="6"/>
  <c r="Q350" i="6"/>
  <c r="H350" i="6"/>
  <c r="O349" i="7"/>
  <c r="J349" i="7" s="1"/>
  <c r="K349" i="7"/>
  <c r="H350" i="7"/>
  <c r="Q350" i="7"/>
  <c r="I350" i="6" l="1"/>
  <c r="R351" i="6"/>
  <c r="I350" i="7"/>
  <c r="R351" i="7"/>
  <c r="O350" i="6" l="1"/>
  <c r="J350" i="6" s="1"/>
  <c r="K350" i="6"/>
  <c r="H351" i="6"/>
  <c r="Q351" i="6"/>
  <c r="O350" i="7"/>
  <c r="J350" i="7" s="1"/>
  <c r="K350" i="7"/>
  <c r="Q351" i="7"/>
  <c r="H351" i="7"/>
  <c r="I351" i="6" l="1"/>
  <c r="R352" i="6"/>
  <c r="S352" i="6" s="1"/>
  <c r="I351" i="7"/>
  <c r="R352" i="7"/>
  <c r="O351" i="6" l="1"/>
  <c r="J351" i="6" s="1"/>
  <c r="K351" i="6"/>
  <c r="H352" i="6"/>
  <c r="Q352" i="6"/>
  <c r="O351" i="7"/>
  <c r="J351" i="7" s="1"/>
  <c r="K351" i="7"/>
  <c r="H352" i="7"/>
  <c r="Q352" i="7"/>
  <c r="I352" i="6" l="1"/>
  <c r="R353" i="6"/>
  <c r="S353" i="6" s="1"/>
  <c r="I352" i="7"/>
  <c r="R353" i="7"/>
  <c r="O352" i="6" l="1"/>
  <c r="J352" i="6" s="1"/>
  <c r="K352" i="6"/>
  <c r="H353" i="6"/>
  <c r="Q353" i="6"/>
  <c r="O352" i="7"/>
  <c r="J352" i="7" s="1"/>
  <c r="K352" i="7"/>
  <c r="Q353" i="7"/>
  <c r="H353" i="7"/>
  <c r="I353" i="6" l="1"/>
  <c r="R354" i="6"/>
  <c r="I353" i="7"/>
  <c r="R354" i="7"/>
  <c r="O353" i="6" l="1"/>
  <c r="J353" i="6" s="1"/>
  <c r="K353" i="6"/>
  <c r="Q354" i="6"/>
  <c r="H354" i="6"/>
  <c r="O353" i="7"/>
  <c r="J353" i="7" s="1"/>
  <c r="Q354" i="7"/>
  <c r="H354" i="7"/>
  <c r="K353" i="7" l="1"/>
  <c r="I354" i="6"/>
  <c r="R355" i="6"/>
  <c r="I354" i="7"/>
  <c r="R355" i="7"/>
  <c r="O354" i="6" l="1"/>
  <c r="J354" i="6" s="1"/>
  <c r="K354" i="6"/>
  <c r="Q355" i="6"/>
  <c r="H355" i="6"/>
  <c r="O354" i="7"/>
  <c r="J354" i="7" s="1"/>
  <c r="K354" i="7"/>
  <c r="Q355" i="7"/>
  <c r="H355" i="7"/>
  <c r="I355" i="6" l="1"/>
  <c r="R356" i="6"/>
  <c r="I355" i="7"/>
  <c r="R356" i="7"/>
  <c r="O355" i="6" l="1"/>
  <c r="J355" i="6" s="1"/>
  <c r="K355" i="6"/>
  <c r="Q356" i="6"/>
  <c r="H356" i="6"/>
  <c r="O355" i="7"/>
  <c r="J355" i="7" s="1"/>
  <c r="K355" i="7"/>
  <c r="H356" i="7"/>
  <c r="Q356" i="7"/>
  <c r="I356" i="6" l="1"/>
  <c r="R357" i="6"/>
  <c r="I356" i="7"/>
  <c r="R357" i="7"/>
  <c r="O356" i="6" l="1"/>
  <c r="J356" i="6" s="1"/>
  <c r="K356" i="6"/>
  <c r="Q357" i="6"/>
  <c r="H357" i="6"/>
  <c r="O356" i="7"/>
  <c r="J356" i="7" s="1"/>
  <c r="H357" i="7"/>
  <c r="Q357" i="7"/>
  <c r="K356" i="7" l="1"/>
  <c r="I357" i="6"/>
  <c r="R358" i="6"/>
  <c r="S358" i="6" s="1"/>
  <c r="I357" i="7"/>
  <c r="R358" i="7"/>
  <c r="O357" i="6" l="1"/>
  <c r="J357" i="6" s="1"/>
  <c r="K357" i="6"/>
  <c r="H358" i="6"/>
  <c r="Q358" i="6"/>
  <c r="O357" i="7"/>
  <c r="J357" i="7" s="1"/>
  <c r="K357" i="7"/>
  <c r="H358" i="7"/>
  <c r="Q358" i="7"/>
  <c r="I358" i="6" l="1"/>
  <c r="R359" i="6"/>
  <c r="I358" i="7"/>
  <c r="R359" i="7"/>
  <c r="O358" i="6" l="1"/>
  <c r="J358" i="6" s="1"/>
  <c r="K358" i="6"/>
  <c r="H359" i="6"/>
  <c r="Q359" i="6"/>
  <c r="O358" i="7"/>
  <c r="J358" i="7" s="1"/>
  <c r="K358" i="7"/>
  <c r="H359" i="7"/>
  <c r="Q359" i="7"/>
  <c r="I359" i="6" l="1"/>
  <c r="R360" i="6"/>
  <c r="I359" i="7"/>
  <c r="R360" i="7"/>
  <c r="O359" i="6" l="1"/>
  <c r="J359" i="6" s="1"/>
  <c r="K359" i="6"/>
  <c r="Q360" i="6"/>
  <c r="H360" i="6"/>
  <c r="O359" i="7"/>
  <c r="J359" i="7" s="1"/>
  <c r="K359" i="7"/>
  <c r="Q360" i="7"/>
  <c r="H360" i="7"/>
  <c r="I360" i="6" l="1"/>
  <c r="R361" i="6"/>
  <c r="I360" i="7"/>
  <c r="R361" i="7"/>
  <c r="O360" i="6" l="1"/>
  <c r="J360" i="6" s="1"/>
  <c r="Q361" i="6"/>
  <c r="H361" i="6"/>
  <c r="O360" i="7"/>
  <c r="J360" i="7" s="1"/>
  <c r="K360" i="7"/>
  <c r="H361" i="7"/>
  <c r="Q361" i="7"/>
  <c r="I361" i="6" l="1"/>
  <c r="R362" i="6"/>
  <c r="K360" i="6"/>
  <c r="I361" i="7"/>
  <c r="R362" i="7"/>
  <c r="O361" i="6" l="1"/>
  <c r="J361" i="6" s="1"/>
  <c r="K361" i="6"/>
  <c r="H362" i="6"/>
  <c r="Q362" i="6"/>
  <c r="O361" i="7"/>
  <c r="J361" i="7" s="1"/>
  <c r="K361" i="7"/>
  <c r="Q362" i="7"/>
  <c r="H362" i="7"/>
  <c r="I362" i="6" l="1"/>
  <c r="R363" i="6"/>
  <c r="S363" i="6" s="1"/>
  <c r="I362" i="7"/>
  <c r="R363" i="7"/>
  <c r="O362" i="6" l="1"/>
  <c r="J362" i="6" s="1"/>
  <c r="K362" i="6"/>
  <c r="H363" i="6"/>
  <c r="Q363" i="6"/>
  <c r="O362" i="7"/>
  <c r="J362" i="7" s="1"/>
  <c r="H363" i="7"/>
  <c r="Q363" i="7"/>
  <c r="K362" i="7" l="1"/>
  <c r="I363" i="6"/>
  <c r="R364" i="6"/>
  <c r="S364" i="6" s="1"/>
  <c r="I363" i="7"/>
  <c r="R364" i="7"/>
  <c r="O363" i="6" l="1"/>
  <c r="J363" i="6" s="1"/>
  <c r="K363" i="6"/>
  <c r="Q364" i="6"/>
  <c r="H364" i="6"/>
  <c r="O363" i="7"/>
  <c r="J363" i="7" s="1"/>
  <c r="Q364" i="7"/>
  <c r="H364" i="7"/>
  <c r="K363" i="7" l="1"/>
  <c r="I364" i="6"/>
  <c r="R365" i="6"/>
  <c r="I364" i="7"/>
  <c r="R365" i="7"/>
  <c r="O364" i="6" l="1"/>
  <c r="J364" i="6" s="1"/>
  <c r="K364" i="6"/>
  <c r="Q365" i="6"/>
  <c r="H365" i="6"/>
  <c r="O364" i="7"/>
  <c r="J364" i="7" s="1"/>
  <c r="K364" i="7"/>
  <c r="H365" i="7"/>
  <c r="Q365" i="7"/>
  <c r="I365" i="6" l="1"/>
  <c r="R366" i="6"/>
  <c r="I365" i="7"/>
  <c r="R366" i="7"/>
  <c r="O365" i="6" l="1"/>
  <c r="J365" i="6" s="1"/>
  <c r="K365" i="6"/>
  <c r="H366" i="6"/>
  <c r="Q366" i="6"/>
  <c r="O365" i="7"/>
  <c r="J365" i="7" s="1"/>
  <c r="Q366" i="7"/>
  <c r="H366" i="7"/>
  <c r="I366" i="6" l="1"/>
  <c r="R367" i="6"/>
  <c r="S367" i="6" s="1"/>
  <c r="I366" i="7"/>
  <c r="R367" i="7"/>
  <c r="K365" i="7"/>
  <c r="O366" i="6" l="1"/>
  <c r="J366" i="6" s="1"/>
  <c r="K366" i="6"/>
  <c r="H367" i="6"/>
  <c r="Q367" i="6"/>
  <c r="O366" i="7"/>
  <c r="J366" i="7" s="1"/>
  <c r="K366" i="7"/>
  <c r="H367" i="7"/>
  <c r="Q367" i="7"/>
  <c r="I367" i="6" l="1"/>
  <c r="R368" i="6"/>
  <c r="S368" i="6" s="1"/>
  <c r="I367" i="7"/>
  <c r="R368" i="7"/>
  <c r="O367" i="6" l="1"/>
  <c r="J367" i="6" s="1"/>
  <c r="K367" i="6"/>
  <c r="Q368" i="6"/>
  <c r="H368" i="6"/>
  <c r="O367" i="7"/>
  <c r="J367" i="7" s="1"/>
  <c r="Q368" i="7"/>
  <c r="H368" i="7"/>
  <c r="I368" i="6" l="1"/>
  <c r="R369" i="6"/>
  <c r="S369" i="6" s="1"/>
  <c r="I368" i="7"/>
  <c r="R369" i="7"/>
  <c r="K367" i="7"/>
  <c r="O368" i="6" l="1"/>
  <c r="J368" i="6" s="1"/>
  <c r="K368" i="6"/>
  <c r="H369" i="6"/>
  <c r="Q369" i="6"/>
  <c r="O368" i="7"/>
  <c r="J368" i="7" s="1"/>
  <c r="Q369" i="7"/>
  <c r="H369" i="7"/>
  <c r="K368" i="7" l="1"/>
  <c r="I369" i="6"/>
  <c r="R370" i="6"/>
  <c r="I369" i="7"/>
  <c r="R370" i="7"/>
  <c r="O369" i="6" l="1"/>
  <c r="J369" i="6" s="1"/>
  <c r="K369" i="6"/>
  <c r="H370" i="6"/>
  <c r="Q370" i="6"/>
  <c r="O369" i="7"/>
  <c r="J369" i="7" s="1"/>
  <c r="K369" i="7"/>
  <c r="H370" i="7"/>
  <c r="Q370" i="7"/>
  <c r="I370" i="6" l="1"/>
  <c r="R371" i="6"/>
  <c r="I370" i="7"/>
  <c r="R371" i="7"/>
  <c r="O370" i="6" l="1"/>
  <c r="J370" i="6" s="1"/>
  <c r="K370" i="6"/>
  <c r="H371" i="6"/>
  <c r="Q371" i="6"/>
  <c r="O370" i="7"/>
  <c r="J370" i="7" s="1"/>
  <c r="K370" i="7"/>
  <c r="H371" i="7"/>
  <c r="Q371" i="7"/>
  <c r="I371" i="6" l="1"/>
  <c r="R372" i="6"/>
  <c r="I371" i="7"/>
  <c r="R372" i="7"/>
  <c r="O371" i="6" l="1"/>
  <c r="J371" i="6" s="1"/>
  <c r="K371" i="6"/>
  <c r="Q372" i="6"/>
  <c r="H372" i="6"/>
  <c r="O371" i="7"/>
  <c r="J371" i="7" s="1"/>
  <c r="K371" i="7"/>
  <c r="Q372" i="7"/>
  <c r="H372" i="7"/>
  <c r="I372" i="6" l="1"/>
  <c r="R373" i="6"/>
  <c r="I372" i="7"/>
  <c r="R373" i="7"/>
  <c r="O372" i="6" l="1"/>
  <c r="J372" i="6" s="1"/>
  <c r="K372" i="6"/>
  <c r="H373" i="6"/>
  <c r="Q373" i="6"/>
  <c r="O372" i="7"/>
  <c r="J372" i="7" s="1"/>
  <c r="K372" i="7"/>
  <c r="H373" i="7"/>
  <c r="Q373" i="7"/>
  <c r="I373" i="6" l="1"/>
  <c r="R374" i="6"/>
  <c r="I373" i="7"/>
  <c r="R374" i="7"/>
  <c r="O373" i="6" l="1"/>
  <c r="J373" i="6" s="1"/>
  <c r="K373" i="6"/>
  <c r="Q374" i="6"/>
  <c r="H374" i="6"/>
  <c r="O373" i="7"/>
  <c r="J373" i="7" s="1"/>
  <c r="K373" i="7"/>
  <c r="H374" i="7"/>
  <c r="Q374" i="7"/>
  <c r="I374" i="6" l="1"/>
  <c r="R375" i="6"/>
  <c r="I374" i="7"/>
  <c r="R375" i="7"/>
  <c r="O374" i="6" l="1"/>
  <c r="J374" i="6" s="1"/>
  <c r="Q375" i="6"/>
  <c r="H375" i="6"/>
  <c r="O374" i="7"/>
  <c r="J374" i="7" s="1"/>
  <c r="K374" i="7"/>
  <c r="Q375" i="7"/>
  <c r="H375" i="7"/>
  <c r="I375" i="6" l="1"/>
  <c r="R376" i="6"/>
  <c r="K374" i="6"/>
  <c r="I375" i="7"/>
  <c r="R376" i="7"/>
  <c r="O375" i="6" l="1"/>
  <c r="J375" i="6" s="1"/>
  <c r="K375" i="6"/>
  <c r="H376" i="6"/>
  <c r="Q376" i="6"/>
  <c r="O375" i="7"/>
  <c r="J375" i="7" s="1"/>
  <c r="K375" i="7"/>
  <c r="Q376" i="7"/>
  <c r="H376" i="7"/>
  <c r="I376" i="6" l="1"/>
  <c r="R377" i="6"/>
  <c r="S377" i="6" s="1"/>
  <c r="I376" i="7"/>
  <c r="R377" i="7"/>
  <c r="O376" i="6" l="1"/>
  <c r="J376" i="6" s="1"/>
  <c r="K376" i="6"/>
  <c r="Q377" i="6"/>
  <c r="H377" i="6"/>
  <c r="O376" i="7"/>
  <c r="J376" i="7" s="1"/>
  <c r="Q377" i="7"/>
  <c r="H377" i="7"/>
  <c r="K376" i="7" l="1"/>
  <c r="I377" i="6"/>
  <c r="R378" i="6"/>
  <c r="I377" i="7"/>
  <c r="R378" i="7"/>
  <c r="O377" i="6" l="1"/>
  <c r="J377" i="6" s="1"/>
  <c r="K377" i="6"/>
  <c r="H378" i="6"/>
  <c r="Q378" i="6"/>
  <c r="O377" i="7"/>
  <c r="J377" i="7" s="1"/>
  <c r="K377" i="7"/>
  <c r="H378" i="7"/>
  <c r="Q378" i="7"/>
  <c r="I378" i="6" l="1"/>
  <c r="R379" i="6"/>
  <c r="S379" i="6" s="1"/>
  <c r="I378" i="7"/>
  <c r="R379" i="7"/>
  <c r="O378" i="6" l="1"/>
  <c r="J378" i="6" s="1"/>
  <c r="K378" i="6"/>
  <c r="Q379" i="6"/>
  <c r="H379" i="6"/>
  <c r="O378" i="7"/>
  <c r="J378" i="7" s="1"/>
  <c r="K378" i="7"/>
  <c r="Q379" i="7"/>
  <c r="H379" i="7"/>
  <c r="I379" i="6" l="1"/>
  <c r="R380" i="6"/>
  <c r="S380" i="6" s="1"/>
  <c r="I379" i="7"/>
  <c r="R380" i="7"/>
  <c r="O379" i="6" l="1"/>
  <c r="J379" i="6" s="1"/>
  <c r="K379" i="6"/>
  <c r="H380" i="6"/>
  <c r="Q380" i="6"/>
  <c r="O379" i="7"/>
  <c r="J379" i="7" s="1"/>
  <c r="K379" i="7"/>
  <c r="Q380" i="7"/>
  <c r="H380" i="7"/>
  <c r="I380" i="6" l="1"/>
  <c r="R381" i="6"/>
  <c r="I380" i="7"/>
  <c r="R381" i="7"/>
  <c r="O380" i="6" l="1"/>
  <c r="J380" i="6" s="1"/>
  <c r="K380" i="6"/>
  <c r="H381" i="6"/>
  <c r="Q381" i="6"/>
  <c r="O380" i="7"/>
  <c r="J380" i="7" s="1"/>
  <c r="Q381" i="7"/>
  <c r="H381" i="7"/>
  <c r="K380" i="7" l="1"/>
  <c r="I381" i="6"/>
  <c r="R382" i="6"/>
  <c r="S382" i="6" s="1"/>
  <c r="I381" i="7"/>
  <c r="R382" i="7"/>
  <c r="O381" i="6" l="1"/>
  <c r="J381" i="6" s="1"/>
  <c r="K381" i="6"/>
  <c r="H382" i="6"/>
  <c r="Q382" i="6"/>
  <c r="O381" i="7"/>
  <c r="J381" i="7" s="1"/>
  <c r="K381" i="7"/>
  <c r="H382" i="7"/>
  <c r="Q382" i="7"/>
  <c r="I382" i="6" l="1"/>
  <c r="R383" i="6"/>
  <c r="I382" i="7"/>
  <c r="R383" i="7"/>
  <c r="O382" i="6" l="1"/>
  <c r="J382" i="6" s="1"/>
  <c r="K382" i="6"/>
  <c r="H383" i="6"/>
  <c r="Q383" i="6"/>
  <c r="O382" i="7"/>
  <c r="J382" i="7" s="1"/>
  <c r="K382" i="7"/>
  <c r="H383" i="7"/>
  <c r="Q383" i="7"/>
  <c r="I383" i="6" l="1"/>
  <c r="R384" i="6"/>
  <c r="S384" i="6" s="1"/>
  <c r="I383" i="7"/>
  <c r="R384" i="7"/>
  <c r="O383" i="6" l="1"/>
  <c r="J383" i="6" s="1"/>
  <c r="K383" i="6"/>
  <c r="H384" i="6"/>
  <c r="Q384" i="6"/>
  <c r="O383" i="7"/>
  <c r="J383" i="7" s="1"/>
  <c r="K383" i="7"/>
  <c r="Q384" i="7"/>
  <c r="H384" i="7"/>
  <c r="I384" i="6" l="1"/>
  <c r="R385" i="6"/>
  <c r="I384" i="7"/>
  <c r="R385" i="7"/>
  <c r="O384" i="6" l="1"/>
  <c r="J384" i="6" s="1"/>
  <c r="K384" i="6"/>
  <c r="Q385" i="6"/>
  <c r="H385" i="6"/>
  <c r="O384" i="7"/>
  <c r="J384" i="7" s="1"/>
  <c r="H385" i="7"/>
  <c r="Q385" i="7"/>
  <c r="K384" i="7" l="1"/>
  <c r="I385" i="6"/>
  <c r="R386" i="6"/>
  <c r="S386" i="6" s="1"/>
  <c r="I385" i="7"/>
  <c r="R386" i="7"/>
  <c r="O385" i="6" l="1"/>
  <c r="J385" i="6" s="1"/>
  <c r="K385" i="6"/>
  <c r="Q386" i="6"/>
  <c r="H386" i="6"/>
  <c r="O385" i="7"/>
  <c r="J385" i="7" s="1"/>
  <c r="K385" i="7"/>
  <c r="H386" i="7"/>
  <c r="Q386" i="7"/>
  <c r="I386" i="6" l="1"/>
  <c r="R387" i="6"/>
  <c r="I386" i="7"/>
  <c r="R387" i="7"/>
  <c r="O386" i="6" l="1"/>
  <c r="J386" i="6" s="1"/>
  <c r="K386" i="6"/>
  <c r="H387" i="6"/>
  <c r="Q387" i="6"/>
  <c r="O386" i="7"/>
  <c r="J386" i="7" s="1"/>
  <c r="K386" i="7"/>
  <c r="H387" i="7"/>
  <c r="Q387" i="7"/>
  <c r="I387" i="6" l="1"/>
  <c r="R388" i="6"/>
  <c r="S388" i="6" s="1"/>
  <c r="I387" i="7"/>
  <c r="R388" i="7"/>
  <c r="O387" i="6" l="1"/>
  <c r="J387" i="6" s="1"/>
  <c r="Q388" i="6"/>
  <c r="H388" i="6"/>
  <c r="O387" i="7"/>
  <c r="J387" i="7" s="1"/>
  <c r="Q388" i="7"/>
  <c r="H388" i="7"/>
  <c r="I388" i="6" l="1"/>
  <c r="R389" i="6"/>
  <c r="S389" i="6" s="1"/>
  <c r="K387" i="6"/>
  <c r="I388" i="7"/>
  <c r="R389" i="7"/>
  <c r="K387" i="7"/>
  <c r="O388" i="6" l="1"/>
  <c r="J388" i="6" s="1"/>
  <c r="K388" i="6"/>
  <c r="Q389" i="6"/>
  <c r="H389" i="6"/>
  <c r="O388" i="7"/>
  <c r="J388" i="7" s="1"/>
  <c r="K388" i="7"/>
  <c r="H389" i="7"/>
  <c r="Q389" i="7"/>
  <c r="I389" i="6" l="1"/>
  <c r="R390" i="6"/>
  <c r="S390" i="6" s="1"/>
  <c r="I389" i="7"/>
  <c r="R390" i="7"/>
  <c r="O389" i="6" l="1"/>
  <c r="J389" i="6" s="1"/>
  <c r="K389" i="6"/>
  <c r="Q390" i="6"/>
  <c r="H390" i="6"/>
  <c r="O389" i="7"/>
  <c r="J389" i="7" s="1"/>
  <c r="K389" i="7"/>
  <c r="H390" i="7"/>
  <c r="Q390" i="7"/>
  <c r="I390" i="6" l="1"/>
  <c r="R391" i="6"/>
  <c r="S391" i="6" s="1"/>
  <c r="I390" i="7"/>
  <c r="R391" i="7"/>
  <c r="O390" i="6" l="1"/>
  <c r="J390" i="6" s="1"/>
  <c r="K390" i="6"/>
  <c r="Q391" i="6"/>
  <c r="H391" i="6"/>
  <c r="O390" i="7"/>
  <c r="J390" i="7" s="1"/>
  <c r="K390" i="7"/>
  <c r="H391" i="7"/>
  <c r="Q391" i="7"/>
  <c r="I391" i="6" l="1"/>
  <c r="R392" i="6"/>
  <c r="I391" i="7"/>
  <c r="R392" i="7"/>
  <c r="O391" i="6" l="1"/>
  <c r="J391" i="6" s="1"/>
  <c r="K391" i="6"/>
  <c r="H392" i="6"/>
  <c r="Q392" i="6"/>
  <c r="O391" i="7"/>
  <c r="J391" i="7" s="1"/>
  <c r="K391" i="7"/>
  <c r="Q392" i="7"/>
  <c r="H392" i="7"/>
  <c r="I392" i="6" l="1"/>
  <c r="R393" i="6"/>
  <c r="I392" i="7"/>
  <c r="R393" i="7"/>
  <c r="O392" i="6" l="1"/>
  <c r="J392" i="6" s="1"/>
  <c r="H393" i="6"/>
  <c r="Q393" i="6"/>
  <c r="O392" i="7"/>
  <c r="J392" i="7" s="1"/>
  <c r="K392" i="7"/>
  <c r="Q393" i="7"/>
  <c r="H393" i="7"/>
  <c r="I393" i="6" l="1"/>
  <c r="R394" i="6"/>
  <c r="S394" i="6" s="1"/>
  <c r="K392" i="6"/>
  <c r="I393" i="7"/>
  <c r="R394" i="7"/>
  <c r="O393" i="6" l="1"/>
  <c r="J393" i="6" s="1"/>
  <c r="K393" i="6"/>
  <c r="H394" i="6"/>
  <c r="Q394" i="6"/>
  <c r="O393" i="7"/>
  <c r="J393" i="7" s="1"/>
  <c r="H394" i="7"/>
  <c r="Q394" i="7"/>
  <c r="K393" i="7" l="1"/>
  <c r="I394" i="6"/>
  <c r="R395" i="6"/>
  <c r="S395" i="6" s="1"/>
  <c r="I394" i="7"/>
  <c r="R395" i="7"/>
  <c r="O394" i="6" l="1"/>
  <c r="J394" i="6" s="1"/>
  <c r="K394" i="6"/>
  <c r="H395" i="6"/>
  <c r="Q395" i="6"/>
  <c r="O394" i="7"/>
  <c r="J394" i="7" s="1"/>
  <c r="K394" i="7"/>
  <c r="Q395" i="7"/>
  <c r="H395" i="7"/>
  <c r="I395" i="6" l="1"/>
  <c r="R396" i="6"/>
  <c r="I395" i="7"/>
  <c r="R396" i="7"/>
  <c r="O395" i="6" l="1"/>
  <c r="J395" i="6" s="1"/>
  <c r="K395" i="6"/>
  <c r="Q396" i="6"/>
  <c r="H396" i="6"/>
  <c r="O395" i="7"/>
  <c r="J395" i="7" s="1"/>
  <c r="K395" i="7"/>
  <c r="Q396" i="7"/>
  <c r="H396" i="7"/>
  <c r="I396" i="6" l="1"/>
  <c r="R397" i="6"/>
  <c r="I396" i="7"/>
  <c r="R397" i="7"/>
  <c r="O396" i="6" l="1"/>
  <c r="J396" i="6" s="1"/>
  <c r="K396" i="6"/>
  <c r="Q397" i="6"/>
  <c r="H397" i="6"/>
  <c r="O396" i="7"/>
  <c r="J396" i="7" s="1"/>
  <c r="K396" i="7"/>
  <c r="Q397" i="7"/>
  <c r="H397" i="7"/>
  <c r="I397" i="6" l="1"/>
  <c r="R398" i="6"/>
  <c r="I397" i="7"/>
  <c r="R398" i="7"/>
  <c r="O397" i="6" l="1"/>
  <c r="J397" i="6" s="1"/>
  <c r="K397" i="6"/>
  <c r="H398" i="6"/>
  <c r="Q398" i="6"/>
  <c r="O397" i="7"/>
  <c r="J397" i="7" s="1"/>
  <c r="K397" i="7"/>
  <c r="H398" i="7"/>
  <c r="Q398" i="7"/>
  <c r="I398" i="6" l="1"/>
  <c r="R399" i="6"/>
  <c r="S399" i="6" s="1"/>
  <c r="I398" i="7"/>
  <c r="R399" i="7"/>
  <c r="O398" i="6" l="1"/>
  <c r="J398" i="6" s="1"/>
  <c r="K398" i="6"/>
  <c r="H399" i="6"/>
  <c r="Q399" i="6"/>
  <c r="O398" i="7"/>
  <c r="J398" i="7" s="1"/>
  <c r="H399" i="7"/>
  <c r="Q399" i="7"/>
  <c r="K398" i="7" l="1"/>
  <c r="I399" i="6"/>
  <c r="R400" i="6"/>
  <c r="I399" i="7"/>
  <c r="R400" i="7"/>
  <c r="O399" i="6" l="1"/>
  <c r="J399" i="6" s="1"/>
  <c r="K399" i="6"/>
  <c r="Q400" i="6"/>
  <c r="H400" i="6"/>
  <c r="O399" i="7"/>
  <c r="J399" i="7" s="1"/>
  <c r="K399" i="7"/>
  <c r="H400" i="7"/>
  <c r="Q400" i="7"/>
  <c r="I400" i="6" l="1"/>
  <c r="R401" i="6"/>
  <c r="I400" i="7"/>
  <c r="R401" i="7"/>
  <c r="O400" i="6" l="1"/>
  <c r="J400" i="6" s="1"/>
  <c r="K400" i="6"/>
  <c r="H401" i="6"/>
  <c r="Q401" i="6"/>
  <c r="O400" i="7"/>
  <c r="J400" i="7" s="1"/>
  <c r="K400" i="7"/>
  <c r="H401" i="7"/>
  <c r="Q401" i="7"/>
  <c r="I401" i="6" l="1"/>
  <c r="R402" i="6"/>
  <c r="I401" i="7"/>
  <c r="R402" i="7"/>
  <c r="O401" i="6" l="1"/>
  <c r="J401" i="6" s="1"/>
  <c r="K401" i="6"/>
  <c r="Q402" i="6"/>
  <c r="H402" i="6"/>
  <c r="O401" i="7"/>
  <c r="J401" i="7" s="1"/>
  <c r="K401" i="7"/>
  <c r="Q402" i="7"/>
  <c r="H402" i="7"/>
  <c r="I402" i="6" l="1"/>
  <c r="R403" i="6"/>
  <c r="I402" i="7"/>
  <c r="R403" i="7"/>
  <c r="O402" i="6" l="1"/>
  <c r="J402" i="6" s="1"/>
  <c r="Q403" i="6"/>
  <c r="H403" i="6"/>
  <c r="O402" i="7"/>
  <c r="J402" i="7" s="1"/>
  <c r="K402" i="7"/>
  <c r="Q403" i="7"/>
  <c r="H403" i="7"/>
  <c r="I403" i="6" l="1"/>
  <c r="R404" i="6"/>
  <c r="S404" i="6" s="1"/>
  <c r="K402" i="6"/>
  <c r="I403" i="7"/>
  <c r="R404" i="7"/>
  <c r="O403" i="6" l="1"/>
  <c r="J403" i="6" s="1"/>
  <c r="K403" i="6"/>
  <c r="Q404" i="6"/>
  <c r="H404" i="6"/>
  <c r="O403" i="7"/>
  <c r="J403" i="7" s="1"/>
  <c r="K403" i="7"/>
  <c r="H404" i="7"/>
  <c r="Q404" i="7"/>
  <c r="I404" i="6" l="1"/>
  <c r="R405" i="6"/>
  <c r="S405" i="6" s="1"/>
  <c r="I404" i="7"/>
  <c r="R405" i="7"/>
  <c r="O404" i="6" l="1"/>
  <c r="J404" i="6" s="1"/>
  <c r="K404" i="6"/>
  <c r="H405" i="6"/>
  <c r="Q405" i="6"/>
  <c r="O404" i="7"/>
  <c r="J404" i="7" s="1"/>
  <c r="K404" i="7"/>
  <c r="H405" i="7"/>
  <c r="Q405" i="7"/>
  <c r="I405" i="6" l="1"/>
  <c r="R406" i="6"/>
  <c r="S406" i="6" s="1"/>
  <c r="I405" i="7"/>
  <c r="R406" i="7"/>
  <c r="O405" i="6" l="1"/>
  <c r="J405" i="6" s="1"/>
  <c r="K405" i="6"/>
  <c r="H406" i="6"/>
  <c r="Q406" i="6"/>
  <c r="O405" i="7"/>
  <c r="J405" i="7" s="1"/>
  <c r="K405" i="7"/>
  <c r="H406" i="7"/>
  <c r="Q406" i="7"/>
  <c r="I406" i="6" l="1"/>
  <c r="R407" i="6"/>
  <c r="I406" i="7"/>
  <c r="R407" i="7"/>
  <c r="O406" i="6" l="1"/>
  <c r="J406" i="6" s="1"/>
  <c r="K406" i="6"/>
  <c r="H407" i="6"/>
  <c r="Q407" i="6"/>
  <c r="O406" i="7"/>
  <c r="J406" i="7" s="1"/>
  <c r="K406" i="7"/>
  <c r="Q407" i="7"/>
  <c r="H407" i="7"/>
  <c r="I407" i="6" l="1"/>
  <c r="R408" i="6"/>
  <c r="I407" i="7"/>
  <c r="R408" i="7"/>
  <c r="O407" i="6" l="1"/>
  <c r="J407" i="6" s="1"/>
  <c r="K407" i="6"/>
  <c r="H408" i="6"/>
  <c r="Q408" i="6"/>
  <c r="O407" i="7"/>
  <c r="J407" i="7" s="1"/>
  <c r="K407" i="7"/>
  <c r="H408" i="7"/>
  <c r="Q408" i="7"/>
  <c r="I408" i="6" l="1"/>
  <c r="R409" i="6"/>
  <c r="S409" i="6" s="1"/>
  <c r="I408" i="7"/>
  <c r="R409" i="7"/>
  <c r="O408" i="6" l="1"/>
  <c r="J408" i="6" s="1"/>
  <c r="K408" i="6"/>
  <c r="H409" i="6"/>
  <c r="Q409" i="6"/>
  <c r="O408" i="7"/>
  <c r="J408" i="7" s="1"/>
  <c r="Q409" i="7"/>
  <c r="H409" i="7"/>
  <c r="K408" i="7" l="1"/>
  <c r="I409" i="6"/>
  <c r="R410" i="6"/>
  <c r="I409" i="7"/>
  <c r="R410" i="7"/>
  <c r="O409" i="6" l="1"/>
  <c r="J409" i="6" s="1"/>
  <c r="K409" i="6"/>
  <c r="H410" i="6"/>
  <c r="Q410" i="6"/>
  <c r="O409" i="7"/>
  <c r="J409" i="7" s="1"/>
  <c r="K409" i="7"/>
  <c r="Q410" i="7"/>
  <c r="H410" i="7"/>
  <c r="I410" i="6" l="1"/>
  <c r="R411" i="6"/>
  <c r="S411" i="6" s="1"/>
  <c r="I410" i="7"/>
  <c r="R411" i="7"/>
  <c r="O410" i="6" l="1"/>
  <c r="J410" i="6" s="1"/>
  <c r="K410" i="6"/>
  <c r="H411" i="6"/>
  <c r="Q411" i="6"/>
  <c r="O410" i="7"/>
  <c r="J410" i="7" s="1"/>
  <c r="K410" i="7"/>
  <c r="H411" i="7"/>
  <c r="Q411" i="7"/>
  <c r="I411" i="6" l="1"/>
  <c r="R412" i="6"/>
  <c r="S412" i="6" s="1"/>
  <c r="I411" i="7"/>
  <c r="R412" i="7"/>
  <c r="O411" i="6" l="1"/>
  <c r="J411" i="6" s="1"/>
  <c r="K411" i="6"/>
  <c r="H412" i="6"/>
  <c r="Q412" i="6"/>
  <c r="O411" i="7"/>
  <c r="J411" i="7" s="1"/>
  <c r="H412" i="7"/>
  <c r="Q412" i="7"/>
  <c r="K411" i="7" l="1"/>
  <c r="I412" i="6"/>
  <c r="R413" i="6"/>
  <c r="I412" i="7"/>
  <c r="R413" i="7"/>
  <c r="O412" i="6" l="1"/>
  <c r="J412" i="6" s="1"/>
  <c r="K412" i="6"/>
  <c r="Q413" i="6"/>
  <c r="H413" i="6"/>
  <c r="O412" i="7"/>
  <c r="J412" i="7" s="1"/>
  <c r="K412" i="7"/>
  <c r="Q413" i="7"/>
  <c r="H413" i="7"/>
  <c r="I413" i="6" l="1"/>
  <c r="R414" i="6"/>
  <c r="I413" i="7"/>
  <c r="R414" i="7"/>
  <c r="O413" i="6" l="1"/>
  <c r="J413" i="6" s="1"/>
  <c r="K413" i="6"/>
  <c r="H414" i="6"/>
  <c r="Q414" i="6"/>
  <c r="O413" i="7"/>
  <c r="J413" i="7" s="1"/>
  <c r="K413" i="7"/>
  <c r="Q414" i="7"/>
  <c r="H414" i="7"/>
  <c r="I414" i="6" l="1"/>
  <c r="R415" i="6"/>
  <c r="S415" i="6" s="1"/>
  <c r="I414" i="7"/>
  <c r="R415" i="7"/>
  <c r="O414" i="6" l="1"/>
  <c r="J414" i="6" s="1"/>
  <c r="K414" i="6"/>
  <c r="H415" i="6"/>
  <c r="Q415" i="6"/>
  <c r="O414" i="7"/>
  <c r="J414" i="7" s="1"/>
  <c r="K414" i="7"/>
  <c r="H415" i="7"/>
  <c r="Q415" i="7"/>
  <c r="I415" i="6" l="1"/>
  <c r="R416" i="6"/>
  <c r="I415" i="7"/>
  <c r="R416" i="7"/>
  <c r="O415" i="6" l="1"/>
  <c r="J415" i="6" s="1"/>
  <c r="K415" i="6"/>
  <c r="H416" i="6"/>
  <c r="Q416" i="6"/>
  <c r="O415" i="7"/>
  <c r="J415" i="7" s="1"/>
  <c r="K415" i="7"/>
  <c r="Q416" i="7"/>
  <c r="H416" i="7"/>
  <c r="I416" i="6" l="1"/>
  <c r="R417" i="6"/>
  <c r="I416" i="7"/>
  <c r="R417" i="7"/>
  <c r="O416" i="6" l="1"/>
  <c r="J416" i="6" s="1"/>
  <c r="K416" i="6"/>
  <c r="Q417" i="6"/>
  <c r="H417" i="6"/>
  <c r="O416" i="7"/>
  <c r="J416" i="7" s="1"/>
  <c r="H417" i="7"/>
  <c r="Q417" i="7"/>
  <c r="K416" i="7" l="1"/>
  <c r="I417" i="6"/>
  <c r="R418" i="6"/>
  <c r="I417" i="7"/>
  <c r="R418" i="7"/>
  <c r="O417" i="6" l="1"/>
  <c r="J417" i="6" s="1"/>
  <c r="K417" i="6"/>
  <c r="H418" i="6"/>
  <c r="Q418" i="6"/>
  <c r="O417" i="7"/>
  <c r="J417" i="7" s="1"/>
  <c r="K417" i="7"/>
  <c r="H418" i="7"/>
  <c r="Q418" i="7"/>
  <c r="I418" i="6" l="1"/>
  <c r="R419" i="6"/>
  <c r="S419" i="6" s="1"/>
  <c r="I418" i="7"/>
  <c r="R419" i="7"/>
  <c r="O418" i="6" l="1"/>
  <c r="J418" i="6" s="1"/>
  <c r="K418" i="6"/>
  <c r="H419" i="6"/>
  <c r="Q419" i="6"/>
  <c r="O418" i="7"/>
  <c r="J418" i="7" s="1"/>
  <c r="K418" i="7"/>
  <c r="H419" i="7"/>
  <c r="Q419" i="7"/>
  <c r="I419" i="6" l="1"/>
  <c r="R420" i="6"/>
  <c r="S420" i="6" s="1"/>
  <c r="I419" i="7"/>
  <c r="R420" i="7"/>
  <c r="O419" i="6" l="1"/>
  <c r="J419" i="6" s="1"/>
  <c r="K419" i="6"/>
  <c r="H420" i="6"/>
  <c r="Q420" i="6"/>
  <c r="O419" i="7"/>
  <c r="J419" i="7" s="1"/>
  <c r="K419" i="7"/>
  <c r="H420" i="7"/>
  <c r="Q420" i="7"/>
  <c r="I420" i="6" l="1"/>
  <c r="R421" i="6"/>
  <c r="I420" i="7"/>
  <c r="R421" i="7"/>
  <c r="O420" i="6" l="1"/>
  <c r="J420" i="6" s="1"/>
  <c r="K420" i="6"/>
  <c r="H421" i="6"/>
  <c r="Q421" i="6"/>
  <c r="O420" i="7"/>
  <c r="J420" i="7" s="1"/>
  <c r="H421" i="7"/>
  <c r="Q421" i="7"/>
  <c r="I421" i="6" l="1"/>
  <c r="R422" i="6"/>
  <c r="S422" i="6" s="1"/>
  <c r="I421" i="7"/>
  <c r="R422" i="7"/>
  <c r="K420" i="7"/>
  <c r="O421" i="6" l="1"/>
  <c r="J421" i="6" s="1"/>
  <c r="K421" i="6"/>
  <c r="H422" i="6"/>
  <c r="Q422" i="6"/>
  <c r="O421" i="7"/>
  <c r="J421" i="7" s="1"/>
  <c r="K421" i="7"/>
  <c r="Q422" i="7"/>
  <c r="H422" i="7"/>
  <c r="I422" i="6" l="1"/>
  <c r="R423" i="6"/>
  <c r="I422" i="7"/>
  <c r="R423" i="7"/>
  <c r="O422" i="6" l="1"/>
  <c r="J422" i="6" s="1"/>
  <c r="K422" i="6"/>
  <c r="H423" i="6"/>
  <c r="Q423" i="6"/>
  <c r="O422" i="7"/>
  <c r="J422" i="7" s="1"/>
  <c r="K422" i="7"/>
  <c r="H423" i="7"/>
  <c r="Q423" i="7"/>
  <c r="I423" i="6" l="1"/>
  <c r="R424" i="6"/>
  <c r="I423" i="7"/>
  <c r="R424" i="7"/>
  <c r="O423" i="6" l="1"/>
  <c r="J423" i="6" s="1"/>
  <c r="K423" i="6"/>
  <c r="H424" i="6"/>
  <c r="Q424" i="6"/>
  <c r="O423" i="7"/>
  <c r="J423" i="7" s="1"/>
  <c r="K423" i="7"/>
  <c r="H424" i="7"/>
  <c r="Q424" i="7"/>
  <c r="I424" i="6" l="1"/>
  <c r="R425" i="6"/>
  <c r="I424" i="7"/>
  <c r="R425" i="7"/>
  <c r="O424" i="6" l="1"/>
  <c r="J424" i="6" s="1"/>
  <c r="K424" i="6"/>
  <c r="Q425" i="6"/>
  <c r="H425" i="6"/>
  <c r="O424" i="7"/>
  <c r="J424" i="7" s="1"/>
  <c r="K424" i="7"/>
  <c r="H425" i="7"/>
  <c r="Q425" i="7"/>
  <c r="I425" i="6" l="1"/>
  <c r="R426" i="6"/>
  <c r="S426" i="6" s="1"/>
  <c r="I425" i="7"/>
  <c r="R426" i="7"/>
  <c r="O425" i="6" l="1"/>
  <c r="J425" i="6" s="1"/>
  <c r="K425" i="6"/>
  <c r="H426" i="6"/>
  <c r="Q426" i="6"/>
  <c r="O425" i="7"/>
  <c r="J425" i="7" s="1"/>
  <c r="K425" i="7"/>
  <c r="Q426" i="7"/>
  <c r="H426" i="7"/>
  <c r="I426" i="6" l="1"/>
  <c r="R427" i="6"/>
  <c r="S427" i="6" s="1"/>
  <c r="I426" i="7"/>
  <c r="R427" i="7"/>
  <c r="O426" i="6" l="1"/>
  <c r="J426" i="6" s="1"/>
  <c r="K426" i="6"/>
  <c r="Q427" i="6"/>
  <c r="H427" i="6"/>
  <c r="O426" i="7"/>
  <c r="J426" i="7" s="1"/>
  <c r="K426" i="7"/>
  <c r="Q427" i="7"/>
  <c r="H427" i="7"/>
  <c r="I427" i="6" l="1"/>
  <c r="R428" i="6"/>
  <c r="I427" i="7"/>
  <c r="R428" i="7"/>
  <c r="O427" i="6" l="1"/>
  <c r="J427" i="6" s="1"/>
  <c r="K427" i="6"/>
  <c r="Q428" i="6"/>
  <c r="H428" i="6"/>
  <c r="O427" i="7"/>
  <c r="J427" i="7" s="1"/>
  <c r="K427" i="7"/>
  <c r="Q428" i="7"/>
  <c r="H428" i="7"/>
  <c r="I428" i="6" l="1"/>
  <c r="R429" i="6"/>
  <c r="I428" i="7"/>
  <c r="R429" i="7"/>
  <c r="O428" i="6" l="1"/>
  <c r="J428" i="6" s="1"/>
  <c r="K428" i="6"/>
  <c r="H429" i="6"/>
  <c r="Q429" i="6"/>
  <c r="O428" i="7"/>
  <c r="J428" i="7" s="1"/>
  <c r="K428" i="7"/>
  <c r="H429" i="7"/>
  <c r="Q429" i="7"/>
  <c r="I429" i="6" l="1"/>
  <c r="R430" i="6"/>
  <c r="S430" i="6" s="1"/>
  <c r="I429" i="7"/>
  <c r="R430" i="7"/>
  <c r="O429" i="6" l="1"/>
  <c r="J429" i="6" s="1"/>
  <c r="K429" i="6"/>
  <c r="Q430" i="6"/>
  <c r="H430" i="6"/>
  <c r="O429" i="7"/>
  <c r="J429" i="7" s="1"/>
  <c r="K429" i="7"/>
  <c r="H430" i="7"/>
  <c r="Q430" i="7"/>
  <c r="I430" i="6" l="1"/>
  <c r="R431" i="6"/>
  <c r="I430" i="7"/>
  <c r="R431" i="7"/>
  <c r="O430" i="6" l="1"/>
  <c r="J430" i="6" s="1"/>
  <c r="K430" i="6"/>
  <c r="Q431" i="6"/>
  <c r="H431" i="6"/>
  <c r="O430" i="7"/>
  <c r="J430" i="7" s="1"/>
  <c r="K430" i="7"/>
  <c r="H431" i="7"/>
  <c r="Q431" i="7"/>
  <c r="I431" i="6" l="1"/>
  <c r="R432" i="6"/>
  <c r="S432" i="6" s="1"/>
  <c r="I431" i="7"/>
  <c r="R432" i="7"/>
  <c r="O431" i="6" l="1"/>
  <c r="J431" i="6" s="1"/>
  <c r="K431" i="6"/>
  <c r="H432" i="6"/>
  <c r="Q432" i="6"/>
  <c r="O431" i="7"/>
  <c r="J431" i="7" s="1"/>
  <c r="H432" i="7"/>
  <c r="Q432" i="7"/>
  <c r="K431" i="7" l="1"/>
  <c r="I432" i="6"/>
  <c r="R433" i="6"/>
  <c r="I432" i="7"/>
  <c r="R433" i="7"/>
  <c r="O432" i="6" l="1"/>
  <c r="J432" i="6" s="1"/>
  <c r="K432" i="6"/>
  <c r="H433" i="6"/>
  <c r="Q433" i="6"/>
  <c r="O432" i="7"/>
  <c r="J432" i="7" s="1"/>
  <c r="K432" i="7"/>
  <c r="Q433" i="7"/>
  <c r="H433" i="7"/>
  <c r="I433" i="6" l="1"/>
  <c r="R434" i="6"/>
  <c r="I433" i="7"/>
  <c r="R434" i="7"/>
  <c r="O433" i="6" l="1"/>
  <c r="J433" i="6" s="1"/>
  <c r="K433" i="6"/>
  <c r="Q434" i="6"/>
  <c r="H434" i="6"/>
  <c r="O433" i="7"/>
  <c r="J433" i="7" s="1"/>
  <c r="K433" i="7"/>
  <c r="Q434" i="7"/>
  <c r="H434" i="7"/>
  <c r="I434" i="6" l="1"/>
  <c r="R435" i="6"/>
  <c r="S435" i="6" s="1"/>
  <c r="I434" i="7"/>
  <c r="R435" i="7"/>
  <c r="O434" i="6" l="1"/>
  <c r="J434" i="6" s="1"/>
  <c r="K434" i="6"/>
  <c r="H435" i="6"/>
  <c r="Q435" i="6"/>
  <c r="O434" i="7"/>
  <c r="J434" i="7" s="1"/>
  <c r="K434" i="7"/>
  <c r="H435" i="7"/>
  <c r="Q435" i="7"/>
  <c r="I435" i="6" l="1"/>
  <c r="R436" i="6"/>
  <c r="I435" i="7"/>
  <c r="R436" i="7"/>
  <c r="O435" i="6" l="1"/>
  <c r="J435" i="6" s="1"/>
  <c r="K435" i="6"/>
  <c r="H436" i="6"/>
  <c r="Q436" i="6"/>
  <c r="O435" i="7"/>
  <c r="J435" i="7" s="1"/>
  <c r="K435" i="7"/>
  <c r="H436" i="7"/>
  <c r="Q436" i="7"/>
  <c r="I436" i="6" l="1"/>
  <c r="R437" i="6"/>
  <c r="S437" i="6" s="1"/>
  <c r="I436" i="7"/>
  <c r="R437" i="7"/>
  <c r="O436" i="6" l="1"/>
  <c r="J436" i="6" s="1"/>
  <c r="K436" i="6"/>
  <c r="H437" i="6"/>
  <c r="Q437" i="6"/>
  <c r="O436" i="7"/>
  <c r="J436" i="7" s="1"/>
  <c r="K436" i="7"/>
  <c r="Q437" i="7"/>
  <c r="H437" i="7"/>
  <c r="I437" i="6" l="1"/>
  <c r="R438" i="6"/>
  <c r="I437" i="7"/>
  <c r="R438" i="7"/>
  <c r="O437" i="6" l="1"/>
  <c r="J437" i="6" s="1"/>
  <c r="K437" i="6"/>
  <c r="H438" i="6"/>
  <c r="Q438" i="6"/>
  <c r="O437" i="7"/>
  <c r="J437" i="7" s="1"/>
  <c r="Q438" i="7"/>
  <c r="H438" i="7"/>
  <c r="K437" i="7" l="1"/>
  <c r="I438" i="6"/>
  <c r="R439" i="6"/>
  <c r="I438" i="7"/>
  <c r="R439" i="7"/>
  <c r="O438" i="6" l="1"/>
  <c r="J438" i="6" s="1"/>
  <c r="H439" i="6"/>
  <c r="Q439" i="6"/>
  <c r="O438" i="7"/>
  <c r="J438" i="7" s="1"/>
  <c r="K438" i="7"/>
  <c r="H439" i="7"/>
  <c r="Q439" i="7"/>
  <c r="I439" i="6" l="1"/>
  <c r="R440" i="6"/>
  <c r="K438" i="6"/>
  <c r="I439" i="7"/>
  <c r="R440" i="7"/>
  <c r="O439" i="6" l="1"/>
  <c r="J439" i="6" s="1"/>
  <c r="K439" i="6"/>
  <c r="H440" i="6"/>
  <c r="Q440" i="6"/>
  <c r="O439" i="7"/>
  <c r="J439" i="7" s="1"/>
  <c r="H440" i="7"/>
  <c r="Q440" i="7"/>
  <c r="K439" i="7" l="1"/>
  <c r="I440" i="6"/>
  <c r="R441" i="6"/>
  <c r="I440" i="7"/>
  <c r="R441" i="7"/>
  <c r="O440" i="6" l="1"/>
  <c r="J440" i="6" s="1"/>
  <c r="K440" i="6"/>
  <c r="H441" i="6"/>
  <c r="Q441" i="6"/>
  <c r="O440" i="7"/>
  <c r="J440" i="7" s="1"/>
  <c r="H441" i="7"/>
  <c r="Q441" i="7"/>
  <c r="I441" i="6" l="1"/>
  <c r="R442" i="6"/>
  <c r="I441" i="7"/>
  <c r="R442" i="7"/>
  <c r="K440" i="7"/>
  <c r="O441" i="6" l="1"/>
  <c r="J441" i="6" s="1"/>
  <c r="K441" i="6"/>
  <c r="Q442" i="6"/>
  <c r="H442" i="6"/>
  <c r="O441" i="7"/>
  <c r="J441" i="7" s="1"/>
  <c r="K441" i="7"/>
  <c r="Q442" i="7"/>
  <c r="H442" i="7"/>
  <c r="I442" i="6" l="1"/>
  <c r="R443" i="6"/>
  <c r="I442" i="7"/>
  <c r="R443" i="7"/>
  <c r="O442" i="6" l="1"/>
  <c r="J442" i="6" s="1"/>
  <c r="K442" i="6"/>
  <c r="Q443" i="6"/>
  <c r="H443" i="6"/>
  <c r="O442" i="7"/>
  <c r="J442" i="7" s="1"/>
  <c r="K442" i="7"/>
  <c r="Q443" i="7"/>
  <c r="H443" i="7"/>
  <c r="I443" i="6" l="1"/>
  <c r="R444" i="6"/>
  <c r="I443" i="7"/>
  <c r="R444" i="7"/>
  <c r="O443" i="6" l="1"/>
  <c r="J443" i="6" s="1"/>
  <c r="K443" i="6"/>
  <c r="Q444" i="6"/>
  <c r="H444" i="6"/>
  <c r="O443" i="7"/>
  <c r="J443" i="7" s="1"/>
  <c r="K443" i="7"/>
  <c r="H444" i="7"/>
  <c r="Q444" i="7"/>
  <c r="I444" i="6" l="1"/>
  <c r="R445" i="6"/>
  <c r="S445" i="6" s="1"/>
  <c r="I444" i="7"/>
  <c r="R445" i="7"/>
  <c r="O444" i="6" l="1"/>
  <c r="J444" i="6" s="1"/>
  <c r="K444" i="6"/>
  <c r="Q445" i="6"/>
  <c r="H445" i="6"/>
  <c r="O444" i="7"/>
  <c r="J444" i="7" s="1"/>
  <c r="K444" i="7"/>
  <c r="Q445" i="7"/>
  <c r="H445" i="7"/>
  <c r="I445" i="6" l="1"/>
  <c r="R446" i="6"/>
  <c r="S446" i="6" s="1"/>
  <c r="I445" i="7"/>
  <c r="R446" i="7"/>
  <c r="O445" i="6" l="1"/>
  <c r="J445" i="6" s="1"/>
  <c r="K445" i="6"/>
  <c r="H446" i="6"/>
  <c r="Q446" i="6"/>
  <c r="O445" i="7"/>
  <c r="J445" i="7" s="1"/>
  <c r="K445" i="7"/>
  <c r="Q446" i="7"/>
  <c r="H446" i="7"/>
  <c r="I446" i="6" l="1"/>
  <c r="R447" i="6"/>
  <c r="I446" i="7"/>
  <c r="R447" i="7"/>
  <c r="O446" i="6" l="1"/>
  <c r="J446" i="6" s="1"/>
  <c r="K446" i="6"/>
  <c r="H447" i="6"/>
  <c r="Q447" i="6"/>
  <c r="O446" i="7"/>
  <c r="J446" i="7" s="1"/>
  <c r="K446" i="7"/>
  <c r="H447" i="7"/>
  <c r="Q447" i="7"/>
  <c r="I447" i="6" l="1"/>
  <c r="R448" i="6"/>
  <c r="I447" i="7"/>
  <c r="R448" i="7"/>
  <c r="O447" i="6" l="1"/>
  <c r="J447" i="6" s="1"/>
  <c r="K447" i="6"/>
  <c r="H448" i="6"/>
  <c r="Q448" i="6"/>
  <c r="O447" i="7"/>
  <c r="J447" i="7" s="1"/>
  <c r="K447" i="7"/>
  <c r="H448" i="7"/>
  <c r="Q448" i="7"/>
  <c r="I448" i="6" l="1"/>
  <c r="R449" i="6"/>
  <c r="S449" i="6" s="1"/>
  <c r="I448" i="7"/>
  <c r="R449" i="7"/>
  <c r="O448" i="6" l="1"/>
  <c r="J448" i="6" s="1"/>
  <c r="K448" i="6"/>
  <c r="H449" i="6"/>
  <c r="Q449" i="6"/>
  <c r="O448" i="7"/>
  <c r="J448" i="7" s="1"/>
  <c r="K448" i="7"/>
  <c r="Q449" i="7"/>
  <c r="H449" i="7"/>
  <c r="I449" i="6" l="1"/>
  <c r="R450" i="6"/>
  <c r="I449" i="7"/>
  <c r="R450" i="7"/>
  <c r="O449" i="6" l="1"/>
  <c r="J449" i="6" s="1"/>
  <c r="K449" i="6"/>
  <c r="H450" i="6"/>
  <c r="Q450" i="6"/>
  <c r="O449" i="7"/>
  <c r="J449" i="7" s="1"/>
  <c r="K449" i="7"/>
  <c r="Q450" i="7"/>
  <c r="H450" i="7"/>
  <c r="I450" i="6" l="1"/>
  <c r="R451" i="6"/>
  <c r="S451" i="6" s="1"/>
  <c r="I450" i="7"/>
  <c r="R451" i="7"/>
  <c r="O450" i="6" l="1"/>
  <c r="J450" i="6" s="1"/>
  <c r="K450" i="6"/>
  <c r="Q451" i="6"/>
  <c r="H451" i="6"/>
  <c r="O450" i="7"/>
  <c r="J450" i="7" s="1"/>
  <c r="K450" i="7"/>
  <c r="Q451" i="7"/>
  <c r="H451" i="7"/>
  <c r="I451" i="6" l="1"/>
  <c r="R452" i="6"/>
  <c r="I451" i="7"/>
  <c r="R452" i="7"/>
  <c r="O451" i="6" l="1"/>
  <c r="J451" i="6" s="1"/>
  <c r="K451" i="6"/>
  <c r="H452" i="6"/>
  <c r="Q452" i="6"/>
  <c r="O451" i="7"/>
  <c r="J451" i="7" s="1"/>
  <c r="K451" i="7"/>
  <c r="Q452" i="7"/>
  <c r="H452" i="7"/>
  <c r="I452" i="6" l="1"/>
  <c r="R453" i="6"/>
  <c r="S453" i="6" s="1"/>
  <c r="I452" i="7"/>
  <c r="R453" i="7"/>
  <c r="O452" i="6" l="1"/>
  <c r="J452" i="6" s="1"/>
  <c r="K452" i="6"/>
  <c r="H453" i="6"/>
  <c r="Q453" i="6"/>
  <c r="O452" i="7"/>
  <c r="J452" i="7" s="1"/>
  <c r="K452" i="7"/>
  <c r="H453" i="7"/>
  <c r="Q453" i="7"/>
  <c r="I453" i="6" l="1"/>
  <c r="R454" i="6"/>
  <c r="I453" i="7"/>
  <c r="R454" i="7"/>
  <c r="O453" i="6" l="1"/>
  <c r="J453" i="6" s="1"/>
  <c r="K453" i="6"/>
  <c r="H454" i="6"/>
  <c r="Q454" i="6"/>
  <c r="O453" i="7"/>
  <c r="J453" i="7" s="1"/>
  <c r="K453" i="7"/>
  <c r="Q454" i="7"/>
  <c r="H454" i="7"/>
  <c r="I454" i="6" l="1"/>
  <c r="R455" i="6"/>
  <c r="I454" i="7"/>
  <c r="R455" i="7"/>
  <c r="O454" i="6" l="1"/>
  <c r="J454" i="6" s="1"/>
  <c r="K454" i="6"/>
  <c r="H455" i="6"/>
  <c r="Q455" i="6"/>
  <c r="O454" i="7"/>
  <c r="J454" i="7" s="1"/>
  <c r="Q455" i="7"/>
  <c r="H455" i="7"/>
  <c r="K454" i="7" l="1"/>
  <c r="I455" i="6"/>
  <c r="R456" i="6"/>
  <c r="I455" i="7"/>
  <c r="R456" i="7"/>
  <c r="O455" i="6" l="1"/>
  <c r="J455" i="6" s="1"/>
  <c r="K455" i="6"/>
  <c r="H456" i="6"/>
  <c r="Q456" i="6"/>
  <c r="O455" i="7"/>
  <c r="J455" i="7" s="1"/>
  <c r="H456" i="7"/>
  <c r="Q456" i="7"/>
  <c r="K455" i="7" l="1"/>
  <c r="I456" i="6"/>
  <c r="R457" i="6"/>
  <c r="S457" i="6" s="1"/>
  <c r="I456" i="7"/>
  <c r="R457" i="7"/>
  <c r="O456" i="6" l="1"/>
  <c r="J456" i="6" s="1"/>
  <c r="K456" i="6"/>
  <c r="H457" i="6"/>
  <c r="Q457" i="6"/>
  <c r="O456" i="7"/>
  <c r="J456" i="7" s="1"/>
  <c r="K456" i="7"/>
  <c r="H457" i="7"/>
  <c r="Q457" i="7"/>
  <c r="I457" i="6" l="1"/>
  <c r="R458" i="6"/>
  <c r="I457" i="7"/>
  <c r="R458" i="7"/>
  <c r="O457" i="6" l="1"/>
  <c r="J457" i="6" s="1"/>
  <c r="K457" i="6"/>
  <c r="H458" i="6"/>
  <c r="Q458" i="6"/>
  <c r="O457" i="7"/>
  <c r="J457" i="7" s="1"/>
  <c r="Q458" i="7"/>
  <c r="H458" i="7"/>
  <c r="K457" i="7" l="1"/>
  <c r="I458" i="6"/>
  <c r="R459" i="6"/>
  <c r="S459" i="6" s="1"/>
  <c r="I458" i="7"/>
  <c r="R459" i="7"/>
  <c r="O458" i="6" l="1"/>
  <c r="J458" i="6" s="1"/>
  <c r="K458" i="6"/>
  <c r="H459" i="6"/>
  <c r="Q459" i="6"/>
  <c r="O458" i="7"/>
  <c r="J458" i="7" s="1"/>
  <c r="K458" i="7"/>
  <c r="Q459" i="7"/>
  <c r="H459" i="7"/>
  <c r="I459" i="6" l="1"/>
  <c r="R460" i="6"/>
  <c r="I459" i="7"/>
  <c r="R460" i="7"/>
  <c r="O459" i="6" l="1"/>
  <c r="J459" i="6" s="1"/>
  <c r="K459" i="6"/>
  <c r="H460" i="6"/>
  <c r="Q460" i="6"/>
  <c r="O459" i="7"/>
  <c r="J459" i="7" s="1"/>
  <c r="K459" i="7"/>
  <c r="H460" i="7"/>
  <c r="Q460" i="7"/>
  <c r="I460" i="6" l="1"/>
  <c r="R461" i="6"/>
  <c r="I460" i="7"/>
  <c r="R461" i="7"/>
  <c r="O460" i="6" l="1"/>
  <c r="J460" i="6" s="1"/>
  <c r="Q461" i="6"/>
  <c r="H461" i="6"/>
  <c r="O460" i="7"/>
  <c r="J460" i="7" s="1"/>
  <c r="K460" i="7"/>
  <c r="H461" i="7"/>
  <c r="Q461" i="7"/>
  <c r="I461" i="6" l="1"/>
  <c r="R462" i="6"/>
  <c r="S462" i="6" s="1"/>
  <c r="K460" i="6"/>
  <c r="I461" i="7"/>
  <c r="R462" i="7"/>
  <c r="O461" i="6" l="1"/>
  <c r="J461" i="6" s="1"/>
  <c r="K461" i="6"/>
  <c r="H462" i="6"/>
  <c r="Q462" i="6"/>
  <c r="O461" i="7"/>
  <c r="J461" i="7" s="1"/>
  <c r="K461" i="7"/>
  <c r="H462" i="7"/>
  <c r="Q462" i="7"/>
  <c r="I462" i="6" l="1"/>
  <c r="R463" i="6"/>
  <c r="I462" i="7"/>
  <c r="R463" i="7"/>
  <c r="O462" i="6" l="1"/>
  <c r="J462" i="6" s="1"/>
  <c r="K462" i="6"/>
  <c r="Q463" i="6"/>
  <c r="H463" i="6"/>
  <c r="O462" i="7"/>
  <c r="J462" i="7" s="1"/>
  <c r="Q463" i="7"/>
  <c r="H463" i="7"/>
  <c r="K462" i="7" l="1"/>
  <c r="I463" i="6"/>
  <c r="R464" i="6"/>
  <c r="I463" i="7"/>
  <c r="R464" i="7"/>
  <c r="O463" i="6" l="1"/>
  <c r="J463" i="6" s="1"/>
  <c r="K463" i="6"/>
  <c r="Q464" i="6"/>
  <c r="H464" i="6"/>
  <c r="O463" i="7"/>
  <c r="J463" i="7" s="1"/>
  <c r="K463" i="7"/>
  <c r="H464" i="7"/>
  <c r="Q464" i="7"/>
  <c r="I464" i="6" l="1"/>
  <c r="R465" i="6"/>
  <c r="I464" i="7"/>
  <c r="R465" i="7"/>
  <c r="O464" i="6" l="1"/>
  <c r="J464" i="6" s="1"/>
  <c r="K464" i="6"/>
  <c r="Q465" i="6"/>
  <c r="H465" i="6"/>
  <c r="O464" i="7"/>
  <c r="J464" i="7" s="1"/>
  <c r="Q465" i="7"/>
  <c r="H465" i="7"/>
  <c r="I465" i="6" l="1"/>
  <c r="R466" i="6"/>
  <c r="I465" i="7"/>
  <c r="R466" i="7"/>
  <c r="K464" i="7"/>
  <c r="O465" i="6" l="1"/>
  <c r="J465" i="6" s="1"/>
  <c r="K465" i="6"/>
  <c r="Q466" i="6"/>
  <c r="H466" i="6"/>
  <c r="O465" i="7"/>
  <c r="J465" i="7" s="1"/>
  <c r="K465" i="7"/>
  <c r="Q466" i="7"/>
  <c r="H466" i="7"/>
  <c r="I466" i="6" l="1"/>
  <c r="R467" i="6"/>
  <c r="S467" i="6" s="1"/>
  <c r="I466" i="7"/>
  <c r="R467" i="7"/>
  <c r="O466" i="6" l="1"/>
  <c r="J466" i="6" s="1"/>
  <c r="K466" i="6"/>
  <c r="Q467" i="6"/>
  <c r="H467" i="6"/>
  <c r="O466" i="7"/>
  <c r="J466" i="7" s="1"/>
  <c r="K466" i="7"/>
  <c r="H467" i="7"/>
  <c r="Q467" i="7"/>
  <c r="I467" i="6" l="1"/>
  <c r="R468" i="6"/>
  <c r="S468" i="6" s="1"/>
  <c r="I467" i="7"/>
  <c r="R468" i="7"/>
  <c r="O467" i="6" l="1"/>
  <c r="J467" i="6" s="1"/>
  <c r="K467" i="6"/>
  <c r="Q468" i="6"/>
  <c r="H468" i="6"/>
  <c r="O467" i="7"/>
  <c r="J467" i="7" s="1"/>
  <c r="K467" i="7"/>
  <c r="Q468" i="7"/>
  <c r="H468" i="7"/>
  <c r="I468" i="6" l="1"/>
  <c r="R469" i="6"/>
  <c r="I468" i="7"/>
  <c r="R469" i="7"/>
  <c r="O468" i="6" l="1"/>
  <c r="J468" i="6" s="1"/>
  <c r="K468" i="6"/>
  <c r="Q469" i="6"/>
  <c r="H469" i="6"/>
  <c r="O468" i="7"/>
  <c r="J468" i="7" s="1"/>
  <c r="K468" i="7"/>
  <c r="Q469" i="7"/>
  <c r="H469" i="7"/>
  <c r="I469" i="6" l="1"/>
  <c r="R470" i="6"/>
  <c r="S470" i="6" s="1"/>
  <c r="I469" i="7"/>
  <c r="R470" i="7"/>
  <c r="O469" i="6" l="1"/>
  <c r="J469" i="6" s="1"/>
  <c r="K469" i="6"/>
  <c r="H470" i="6"/>
  <c r="Q470" i="6"/>
  <c r="O469" i="7"/>
  <c r="J469" i="7" s="1"/>
  <c r="Q470" i="7"/>
  <c r="H470" i="7"/>
  <c r="K469" i="7" l="1"/>
  <c r="I470" i="6"/>
  <c r="R471" i="6"/>
  <c r="I470" i="7"/>
  <c r="R471" i="7"/>
  <c r="O470" i="6" l="1"/>
  <c r="J470" i="6" s="1"/>
  <c r="K470" i="6"/>
  <c r="Q471" i="6"/>
  <c r="H471" i="6"/>
  <c r="O470" i="7"/>
  <c r="J470" i="7" s="1"/>
  <c r="H471" i="7"/>
  <c r="Q471" i="7"/>
  <c r="K470" i="7" l="1"/>
  <c r="I471" i="6"/>
  <c r="R472" i="6"/>
  <c r="I471" i="7"/>
  <c r="R472" i="7"/>
  <c r="O471" i="6" l="1"/>
  <c r="J471" i="6" s="1"/>
  <c r="K471" i="6"/>
  <c r="Q472" i="6"/>
  <c r="H472" i="6"/>
  <c r="O471" i="7"/>
  <c r="J471" i="7" s="1"/>
  <c r="Q472" i="7"/>
  <c r="H472" i="7"/>
  <c r="K471" i="7" l="1"/>
  <c r="I472" i="6"/>
  <c r="R473" i="6"/>
  <c r="S473" i="6" s="1"/>
  <c r="I472" i="7"/>
  <c r="R473" i="7"/>
  <c r="O472" i="6" l="1"/>
  <c r="J472" i="6" s="1"/>
  <c r="K472" i="6"/>
  <c r="H473" i="6"/>
  <c r="Q473" i="6"/>
  <c r="O472" i="7"/>
  <c r="J472" i="7" s="1"/>
  <c r="K472" i="7"/>
  <c r="Q473" i="7"/>
  <c r="H473" i="7"/>
  <c r="I473" i="6" l="1"/>
  <c r="R474" i="6"/>
  <c r="I473" i="7"/>
  <c r="R474" i="7"/>
  <c r="O473" i="6" l="1"/>
  <c r="J473" i="6" s="1"/>
  <c r="K473" i="6"/>
  <c r="Q474" i="6"/>
  <c r="H474" i="6"/>
  <c r="O473" i="7"/>
  <c r="J473" i="7" s="1"/>
  <c r="K473" i="7"/>
  <c r="Q474" i="7"/>
  <c r="H474" i="7"/>
  <c r="I474" i="6" l="1"/>
  <c r="R475" i="6"/>
  <c r="I474" i="7"/>
  <c r="R475" i="7"/>
  <c r="O474" i="6" l="1"/>
  <c r="J474" i="6" s="1"/>
  <c r="K474" i="6"/>
  <c r="Q475" i="6"/>
  <c r="H475" i="6"/>
  <c r="O474" i="7"/>
  <c r="J474" i="7" s="1"/>
  <c r="K474" i="7"/>
  <c r="H475" i="7"/>
  <c r="Q475" i="7"/>
  <c r="I475" i="6" l="1"/>
  <c r="R476" i="6"/>
  <c r="I475" i="7"/>
  <c r="R476" i="7"/>
  <c r="O475" i="6" l="1"/>
  <c r="J475" i="6" s="1"/>
  <c r="K475" i="6"/>
  <c r="H476" i="6"/>
  <c r="Q476" i="6"/>
  <c r="O475" i="7"/>
  <c r="J475" i="7" s="1"/>
  <c r="K475" i="7"/>
  <c r="H476" i="7"/>
  <c r="Q476" i="7"/>
  <c r="I476" i="6" l="1"/>
  <c r="R477" i="6"/>
  <c r="I476" i="7"/>
  <c r="R477" i="7"/>
  <c r="O476" i="6" l="1"/>
  <c r="J476" i="6" s="1"/>
  <c r="K476" i="6"/>
  <c r="Q477" i="6"/>
  <c r="H477" i="6"/>
  <c r="O476" i="7"/>
  <c r="J476" i="7" s="1"/>
  <c r="K476" i="7"/>
  <c r="Q477" i="7"/>
  <c r="H477" i="7"/>
  <c r="I477" i="6" l="1"/>
  <c r="R478" i="6"/>
  <c r="I477" i="7"/>
  <c r="R478" i="7"/>
  <c r="O477" i="6" l="1"/>
  <c r="J477" i="6" s="1"/>
  <c r="K477" i="6"/>
  <c r="H478" i="6"/>
  <c r="Q478" i="6"/>
  <c r="O477" i="7"/>
  <c r="J477" i="7" s="1"/>
  <c r="K477" i="7"/>
  <c r="H478" i="7"/>
  <c r="Q478" i="7"/>
  <c r="I478" i="6" l="1"/>
  <c r="R479" i="6"/>
  <c r="I478" i="7"/>
  <c r="R479" i="7"/>
  <c r="O478" i="6" l="1"/>
  <c r="J478" i="6" s="1"/>
  <c r="K478" i="6"/>
  <c r="H479" i="6"/>
  <c r="Q479" i="6"/>
  <c r="O478" i="7"/>
  <c r="J478" i="7" s="1"/>
  <c r="K478" i="7"/>
  <c r="H479" i="7"/>
  <c r="Q479" i="7"/>
  <c r="I479" i="6" l="1"/>
  <c r="R480" i="6"/>
  <c r="I479" i="7"/>
  <c r="R480" i="7"/>
  <c r="O479" i="6" l="1"/>
  <c r="J479" i="6" s="1"/>
  <c r="K479" i="6"/>
  <c r="Q480" i="6"/>
  <c r="H480" i="6"/>
  <c r="O479" i="7"/>
  <c r="J479" i="7" s="1"/>
  <c r="K479" i="7"/>
  <c r="H480" i="7"/>
  <c r="Q480" i="7"/>
  <c r="I480" i="6" l="1"/>
  <c r="R481" i="6"/>
  <c r="S481" i="6" s="1"/>
  <c r="I480" i="7"/>
  <c r="R481" i="7"/>
  <c r="O480" i="6" l="1"/>
  <c r="J480" i="6" s="1"/>
  <c r="K480" i="6"/>
  <c r="Q481" i="6"/>
  <c r="H481" i="6"/>
  <c r="O480" i="7"/>
  <c r="J480" i="7" s="1"/>
  <c r="H481" i="7"/>
  <c r="Q481" i="7"/>
  <c r="I481" i="6" l="1"/>
  <c r="R482" i="6"/>
  <c r="S482" i="6" s="1"/>
  <c r="I481" i="7"/>
  <c r="R482" i="7"/>
  <c r="K480" i="7"/>
  <c r="O481" i="6" l="1"/>
  <c r="J481" i="6" s="1"/>
  <c r="K481" i="6"/>
  <c r="H482" i="6"/>
  <c r="Q482" i="6"/>
  <c r="O481" i="7"/>
  <c r="J481" i="7" s="1"/>
  <c r="K481" i="7"/>
  <c r="Q482" i="7"/>
  <c r="H482" i="7"/>
  <c r="I482" i="6" l="1"/>
  <c r="R483" i="6"/>
  <c r="I482" i="7"/>
  <c r="R483" i="7"/>
  <c r="O482" i="6" l="1"/>
  <c r="J482" i="6" s="1"/>
  <c r="K482" i="6"/>
  <c r="Q483" i="6"/>
  <c r="H483" i="6"/>
  <c r="O482" i="7"/>
  <c r="J482" i="7" s="1"/>
  <c r="H483" i="7"/>
  <c r="Q483" i="7"/>
  <c r="K482" i="7" l="1"/>
  <c r="I483" i="6"/>
  <c r="R484" i="6"/>
  <c r="S484" i="6" s="1"/>
  <c r="I483" i="7"/>
  <c r="R484" i="7"/>
  <c r="O483" i="6" l="1"/>
  <c r="J483" i="6" s="1"/>
  <c r="K483" i="6"/>
  <c r="Q484" i="6"/>
  <c r="H484" i="6"/>
  <c r="O483" i="7"/>
  <c r="J483" i="7" s="1"/>
  <c r="K483" i="7"/>
  <c r="Q484" i="7"/>
  <c r="H484" i="7"/>
  <c r="I484" i="6" l="1"/>
  <c r="R485" i="6"/>
  <c r="I484" i="7"/>
  <c r="R485" i="7"/>
  <c r="O484" i="6" l="1"/>
  <c r="J484" i="6" s="1"/>
  <c r="K484" i="6"/>
  <c r="Q485" i="6"/>
  <c r="H485" i="6"/>
  <c r="O484" i="7"/>
  <c r="J484" i="7" s="1"/>
  <c r="K484" i="7"/>
  <c r="Q485" i="7"/>
  <c r="H485" i="7"/>
  <c r="I485" i="6" l="1"/>
  <c r="R486" i="6"/>
  <c r="S486" i="6" s="1"/>
  <c r="I485" i="7"/>
  <c r="R486" i="7"/>
  <c r="O485" i="6" l="1"/>
  <c r="J485" i="6" s="1"/>
  <c r="K485" i="6"/>
  <c r="H486" i="6"/>
  <c r="Q486" i="6"/>
  <c r="O485" i="7"/>
  <c r="J485" i="7" s="1"/>
  <c r="K485" i="7"/>
  <c r="H486" i="7"/>
  <c r="Q486" i="7"/>
  <c r="I486" i="6" l="1"/>
  <c r="R487" i="6"/>
  <c r="S487" i="6" s="1"/>
  <c r="I486" i="7"/>
  <c r="R487" i="7"/>
  <c r="O486" i="6" l="1"/>
  <c r="J486" i="6" s="1"/>
  <c r="K486" i="6"/>
  <c r="Q487" i="6"/>
  <c r="H487" i="6"/>
  <c r="O486" i="7"/>
  <c r="J486" i="7" s="1"/>
  <c r="K486" i="7"/>
  <c r="H487" i="7"/>
  <c r="Q487" i="7"/>
  <c r="I487" i="6" l="1"/>
  <c r="R488" i="6"/>
  <c r="S488" i="6" s="1"/>
  <c r="I487" i="7"/>
  <c r="R488" i="7"/>
  <c r="O487" i="6" l="1"/>
  <c r="J487" i="6" s="1"/>
  <c r="K487" i="6"/>
  <c r="Q488" i="6"/>
  <c r="H488" i="6"/>
  <c r="O487" i="7"/>
  <c r="J487" i="7" s="1"/>
  <c r="K487" i="7"/>
  <c r="H488" i="7"/>
  <c r="Q488" i="7"/>
  <c r="I488" i="6" l="1"/>
  <c r="R489" i="6"/>
  <c r="I488" i="7"/>
  <c r="R489" i="7"/>
  <c r="O488" i="6" l="1"/>
  <c r="J488" i="6" s="1"/>
  <c r="K488" i="6"/>
  <c r="Q489" i="6"/>
  <c r="H489" i="6"/>
  <c r="O488" i="7"/>
  <c r="J488" i="7" s="1"/>
  <c r="K488" i="7"/>
  <c r="Q489" i="7"/>
  <c r="H489" i="7"/>
  <c r="I489" i="6" l="1"/>
  <c r="R490" i="6"/>
  <c r="S490" i="6" s="1"/>
  <c r="I489" i="7"/>
  <c r="R490" i="7"/>
  <c r="O489" i="6" l="1"/>
  <c r="J489" i="6" s="1"/>
  <c r="K489" i="6"/>
  <c r="H490" i="6"/>
  <c r="Q490" i="6"/>
  <c r="O489" i="7"/>
  <c r="J489" i="7" s="1"/>
  <c r="K489" i="7"/>
  <c r="Q490" i="7"/>
  <c r="H490" i="7"/>
  <c r="I490" i="6" l="1"/>
  <c r="R491" i="6"/>
  <c r="I490" i="7"/>
  <c r="R491" i="7"/>
  <c r="O490" i="6" l="1"/>
  <c r="J490" i="6" s="1"/>
  <c r="K490" i="6"/>
  <c r="Q491" i="6"/>
  <c r="H491" i="6"/>
  <c r="O490" i="7"/>
  <c r="J490" i="7" s="1"/>
  <c r="K490" i="7"/>
  <c r="Q491" i="7"/>
  <c r="H491" i="7"/>
  <c r="I491" i="6" l="1"/>
  <c r="R492" i="6"/>
  <c r="S492" i="6" s="1"/>
  <c r="I491" i="7"/>
  <c r="R492" i="7"/>
  <c r="O491" i="6" l="1"/>
  <c r="J491" i="6" s="1"/>
  <c r="K491" i="6"/>
  <c r="Q492" i="6"/>
  <c r="H492" i="6"/>
  <c r="O491" i="7"/>
  <c r="J491" i="7" s="1"/>
  <c r="K491" i="7"/>
  <c r="H492" i="7"/>
  <c r="Q492" i="7"/>
  <c r="I492" i="6" l="1"/>
  <c r="R493" i="6"/>
  <c r="I492" i="7"/>
  <c r="R493" i="7"/>
  <c r="O492" i="6" l="1"/>
  <c r="J492" i="6" s="1"/>
  <c r="K492" i="6"/>
  <c r="Q493" i="6"/>
  <c r="H493" i="6"/>
  <c r="O492" i="7"/>
  <c r="J492" i="7" s="1"/>
  <c r="K492" i="7"/>
  <c r="H493" i="7"/>
  <c r="Q493" i="7"/>
  <c r="I493" i="6" l="1"/>
  <c r="R494" i="6"/>
  <c r="I493" i="7"/>
  <c r="R494" i="7"/>
  <c r="O493" i="6" l="1"/>
  <c r="J493" i="6" s="1"/>
  <c r="K493" i="6"/>
  <c r="H494" i="6"/>
  <c r="Q494" i="6"/>
  <c r="O493" i="7"/>
  <c r="J493" i="7" s="1"/>
  <c r="K493" i="7"/>
  <c r="H494" i="7"/>
  <c r="Q494" i="7"/>
  <c r="I494" i="6" l="1"/>
  <c r="R495" i="6"/>
  <c r="I494" i="7"/>
  <c r="R495" i="7"/>
  <c r="O494" i="6" l="1"/>
  <c r="J494" i="6" s="1"/>
  <c r="K494" i="6"/>
  <c r="Q495" i="6"/>
  <c r="H495" i="6"/>
  <c r="O494" i="7"/>
  <c r="J494" i="7" s="1"/>
  <c r="Q495" i="7"/>
  <c r="H495" i="7"/>
  <c r="K494" i="7" l="1"/>
  <c r="I495" i="6"/>
  <c r="R496" i="6"/>
  <c r="S496" i="6" s="1"/>
  <c r="I495" i="7"/>
  <c r="R496" i="7"/>
  <c r="O495" i="6" l="1"/>
  <c r="J495" i="6" s="1"/>
  <c r="K495" i="6"/>
  <c r="H496" i="6"/>
  <c r="Q496" i="6"/>
  <c r="O495" i="7"/>
  <c r="J495" i="7" s="1"/>
  <c r="K495" i="7"/>
  <c r="Q496" i="7"/>
  <c r="H496" i="7"/>
  <c r="I496" i="6" l="1"/>
  <c r="R497" i="6"/>
  <c r="I496" i="7"/>
  <c r="R497" i="7"/>
  <c r="O496" i="6" l="1"/>
  <c r="J496" i="6" s="1"/>
  <c r="K496" i="6"/>
  <c r="H497" i="6"/>
  <c r="Q497" i="6"/>
  <c r="O496" i="7"/>
  <c r="J496" i="7" s="1"/>
  <c r="K496" i="7"/>
  <c r="Q497" i="7"/>
  <c r="H497" i="7"/>
  <c r="I497" i="6" l="1"/>
  <c r="R498" i="6"/>
  <c r="S498" i="6" s="1"/>
  <c r="I497" i="7"/>
  <c r="R498" i="7"/>
  <c r="O497" i="6" l="1"/>
  <c r="J497" i="6" s="1"/>
  <c r="K497" i="6"/>
  <c r="Q498" i="6"/>
  <c r="H498" i="6"/>
  <c r="O497" i="7"/>
  <c r="J497" i="7" s="1"/>
  <c r="K497" i="7"/>
  <c r="H498" i="7"/>
  <c r="Q498" i="7"/>
  <c r="I498" i="6" l="1"/>
  <c r="R499" i="6"/>
  <c r="S499" i="6" s="1"/>
  <c r="I498" i="7"/>
  <c r="R499" i="7"/>
  <c r="O498" i="6" l="1"/>
  <c r="J498" i="6" s="1"/>
  <c r="K498" i="6"/>
  <c r="Q499" i="6"/>
  <c r="H499" i="6"/>
  <c r="O498" i="7"/>
  <c r="J498" i="7" s="1"/>
  <c r="K498" i="7"/>
  <c r="Q499" i="7"/>
  <c r="H499" i="7"/>
  <c r="I499" i="6" l="1"/>
  <c r="R500" i="6"/>
  <c r="I499" i="7"/>
  <c r="R500" i="7"/>
  <c r="O499" i="6" l="1"/>
  <c r="J499" i="6" s="1"/>
  <c r="K499" i="6"/>
  <c r="Q500" i="6"/>
  <c r="H500" i="6"/>
  <c r="O499" i="7"/>
  <c r="J499" i="7" s="1"/>
  <c r="K499" i="7"/>
  <c r="Q500" i="7"/>
  <c r="H500" i="7"/>
  <c r="I500" i="6" l="1"/>
  <c r="R501" i="6"/>
  <c r="S501" i="6" s="1"/>
  <c r="I500" i="7"/>
  <c r="R501" i="7"/>
  <c r="O500" i="6" l="1"/>
  <c r="J500" i="6" s="1"/>
  <c r="K500" i="6"/>
  <c r="H501" i="6"/>
  <c r="Q501" i="6"/>
  <c r="O500" i="7"/>
  <c r="J500" i="7" s="1"/>
  <c r="H501" i="7"/>
  <c r="Q501" i="7"/>
  <c r="K500" i="7" l="1"/>
  <c r="I501" i="6"/>
  <c r="R502" i="6"/>
  <c r="S502" i="6" s="1"/>
  <c r="I501" i="7"/>
  <c r="R502" i="7"/>
  <c r="O501" i="6" l="1"/>
  <c r="J501" i="6" s="1"/>
  <c r="K501" i="6"/>
  <c r="H502" i="6"/>
  <c r="Q502" i="6"/>
  <c r="O501" i="7"/>
  <c r="J501" i="7" s="1"/>
  <c r="K501" i="7"/>
  <c r="H502" i="7"/>
  <c r="Q502" i="7"/>
  <c r="I502" i="6" l="1"/>
  <c r="R503" i="6"/>
  <c r="I502" i="7"/>
  <c r="R503" i="7"/>
  <c r="O502" i="6" l="1"/>
  <c r="J502" i="6" s="1"/>
  <c r="K502" i="6"/>
  <c r="H503" i="6"/>
  <c r="Q503" i="6"/>
  <c r="O502" i="7"/>
  <c r="J502" i="7" s="1"/>
  <c r="K502" i="7"/>
  <c r="H503" i="7"/>
  <c r="Q503" i="7"/>
  <c r="I503" i="6" l="1"/>
  <c r="R504" i="6"/>
  <c r="I503" i="7"/>
  <c r="R504" i="7"/>
  <c r="O503" i="6" l="1"/>
  <c r="J503" i="6" s="1"/>
  <c r="K503" i="6"/>
  <c r="Q504" i="6"/>
  <c r="H504" i="6"/>
  <c r="O503" i="7"/>
  <c r="J503" i="7" s="1"/>
  <c r="Q504" i="7"/>
  <c r="H504" i="7"/>
  <c r="K503" i="7" l="1"/>
  <c r="I504" i="6"/>
  <c r="R505" i="6"/>
  <c r="I504" i="7"/>
  <c r="R505" i="7"/>
  <c r="O504" i="6" l="1"/>
  <c r="J504" i="6" s="1"/>
  <c r="K504" i="6"/>
  <c r="Q505" i="6"/>
  <c r="H505" i="6"/>
  <c r="O504" i="7"/>
  <c r="J504" i="7" s="1"/>
  <c r="K504" i="7"/>
  <c r="H505" i="7"/>
  <c r="Q505" i="7"/>
  <c r="I505" i="6" l="1"/>
  <c r="R506" i="6"/>
  <c r="S506" i="6" s="1"/>
  <c r="I505" i="7"/>
  <c r="R506" i="7"/>
  <c r="O505" i="6" l="1"/>
  <c r="J505" i="6" s="1"/>
  <c r="K505" i="6"/>
  <c r="H506" i="6"/>
  <c r="Q506" i="6"/>
  <c r="O505" i="7"/>
  <c r="J505" i="7" s="1"/>
  <c r="Q506" i="7"/>
  <c r="H506" i="7"/>
  <c r="K505" i="7" l="1"/>
  <c r="I506" i="6"/>
  <c r="R507" i="6"/>
  <c r="I506" i="7"/>
  <c r="R507" i="7"/>
  <c r="O506" i="6" l="1"/>
  <c r="J506" i="6" s="1"/>
  <c r="K506" i="6"/>
  <c r="Q507" i="6"/>
  <c r="H507" i="6"/>
  <c r="O506" i="7"/>
  <c r="J506" i="7" s="1"/>
  <c r="K506" i="7"/>
  <c r="H507" i="7"/>
  <c r="Q507" i="7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2" i="4"/>
  <c r="N41" i="4"/>
  <c r="N44" i="4"/>
  <c r="N45" i="4"/>
  <c r="N46" i="4"/>
  <c r="N43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2" i="4"/>
  <c r="N63" i="4"/>
  <c r="N64" i="4"/>
  <c r="N61" i="4"/>
  <c r="N65" i="4"/>
  <c r="N66" i="4"/>
  <c r="N67" i="4"/>
  <c r="N68" i="4"/>
  <c r="N69" i="4"/>
  <c r="N70" i="4"/>
  <c r="N71" i="4"/>
  <c r="N72" i="4"/>
  <c r="N73" i="4"/>
  <c r="N75" i="4"/>
  <c r="N76" i="4"/>
  <c r="N74" i="4"/>
  <c r="N77" i="4"/>
  <c r="N79" i="4"/>
  <c r="N78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7" i="4"/>
  <c r="N99" i="4"/>
  <c r="N96" i="4"/>
  <c r="N98" i="4"/>
  <c r="N101" i="4"/>
  <c r="N103" i="4"/>
  <c r="N100" i="4"/>
  <c r="N102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55" i="4"/>
  <c r="N154" i="4"/>
  <c r="N156" i="4"/>
  <c r="N157" i="4"/>
  <c r="N158" i="4"/>
  <c r="N159" i="4"/>
  <c r="N160" i="4"/>
  <c r="N161" i="4"/>
  <c r="N162" i="4"/>
  <c r="N163" i="4"/>
  <c r="N164" i="4"/>
  <c r="N166" i="4"/>
  <c r="N165" i="4"/>
  <c r="N167" i="4"/>
  <c r="N168" i="4"/>
  <c r="N169" i="4"/>
  <c r="N170" i="4"/>
  <c r="N171" i="4"/>
  <c r="N172" i="4"/>
  <c r="N173" i="4"/>
  <c r="N174" i="4"/>
  <c r="N175" i="4"/>
  <c r="N176" i="4"/>
  <c r="N177" i="4"/>
  <c r="N178" i="4"/>
  <c r="N179" i="4"/>
  <c r="N180" i="4"/>
  <c r="N182" i="4"/>
  <c r="N183" i="4"/>
  <c r="N181" i="4"/>
  <c r="N184" i="4"/>
  <c r="N185" i="4"/>
  <c r="N186" i="4"/>
  <c r="N187" i="4"/>
  <c r="N188" i="4"/>
  <c r="N189" i="4"/>
  <c r="N190" i="4"/>
  <c r="N191" i="4"/>
  <c r="N192" i="4"/>
  <c r="N193" i="4"/>
  <c r="N194" i="4"/>
  <c r="N195" i="4"/>
  <c r="N196" i="4"/>
  <c r="N197" i="4"/>
  <c r="N198" i="4"/>
  <c r="N199" i="4"/>
  <c r="N200" i="4"/>
  <c r="N201" i="4"/>
  <c r="N202" i="4"/>
  <c r="N203" i="4"/>
  <c r="N204" i="4"/>
  <c r="N205" i="4"/>
  <c r="N206" i="4"/>
  <c r="N207" i="4"/>
  <c r="N208" i="4"/>
  <c r="N209" i="4"/>
  <c r="N210" i="4"/>
  <c r="N211" i="4"/>
  <c r="N212" i="4"/>
  <c r="N213" i="4"/>
  <c r="N214" i="4"/>
  <c r="N215" i="4"/>
  <c r="N216" i="4"/>
  <c r="N217" i="4"/>
  <c r="N218" i="4"/>
  <c r="N219" i="4"/>
  <c r="N220" i="4"/>
  <c r="N221" i="4"/>
  <c r="N222" i="4"/>
  <c r="N223" i="4"/>
  <c r="N224" i="4"/>
  <c r="N225" i="4"/>
  <c r="N226" i="4"/>
  <c r="N227" i="4"/>
  <c r="N228" i="4"/>
  <c r="N229" i="4"/>
  <c r="N230" i="4"/>
  <c r="N231" i="4"/>
  <c r="N232" i="4"/>
  <c r="N233" i="4"/>
  <c r="N234" i="4"/>
  <c r="N235" i="4"/>
  <c r="N236" i="4"/>
  <c r="N237" i="4"/>
  <c r="N238" i="4"/>
  <c r="N240" i="4"/>
  <c r="N239" i="4"/>
  <c r="N241" i="4"/>
  <c r="N242" i="4"/>
  <c r="N243" i="4"/>
  <c r="N244" i="4"/>
  <c r="N245" i="4"/>
  <c r="N246" i="4"/>
  <c r="N247" i="4"/>
  <c r="N248" i="4"/>
  <c r="N249" i="4"/>
  <c r="N250" i="4"/>
  <c r="N251" i="4"/>
  <c r="N252" i="4"/>
  <c r="N253" i="4"/>
  <c r="N254" i="4"/>
  <c r="N255" i="4"/>
  <c r="N256" i="4"/>
  <c r="N257" i="4"/>
  <c r="N258" i="4"/>
  <c r="N259" i="4"/>
  <c r="N260" i="4"/>
  <c r="N261" i="4"/>
  <c r="N262" i="4"/>
  <c r="N263" i="4"/>
  <c r="N264" i="4"/>
  <c r="N265" i="4"/>
  <c r="N266" i="4"/>
  <c r="N267" i="4"/>
  <c r="N268" i="4"/>
  <c r="N269" i="4"/>
  <c r="N270" i="4"/>
  <c r="N271" i="4"/>
  <c r="N272" i="4"/>
  <c r="N273" i="4"/>
  <c r="N274" i="4"/>
  <c r="N276" i="4"/>
  <c r="N275" i="4"/>
  <c r="N277" i="4"/>
  <c r="N278" i="4"/>
  <c r="N279" i="4"/>
  <c r="N280" i="4"/>
  <c r="N281" i="4"/>
  <c r="N282" i="4"/>
  <c r="N283" i="4"/>
  <c r="N284" i="4"/>
  <c r="N285" i="4"/>
  <c r="N286" i="4"/>
  <c r="N287" i="4"/>
  <c r="N288" i="4"/>
  <c r="N289" i="4"/>
  <c r="N290" i="4"/>
  <c r="N291" i="4"/>
  <c r="N292" i="4"/>
  <c r="N293" i="4"/>
  <c r="N294" i="4"/>
  <c r="N295" i="4"/>
  <c r="N296" i="4"/>
  <c r="N297" i="4"/>
  <c r="N298" i="4"/>
  <c r="N299" i="4"/>
  <c r="N300" i="4"/>
  <c r="N301" i="4"/>
  <c r="N302" i="4"/>
  <c r="N303" i="4"/>
  <c r="N304" i="4"/>
  <c r="N305" i="4"/>
  <c r="N306" i="4"/>
  <c r="N307" i="4"/>
  <c r="N308" i="4"/>
  <c r="N309" i="4"/>
  <c r="N310" i="4"/>
  <c r="N311" i="4"/>
  <c r="N312" i="4"/>
  <c r="N313" i="4"/>
  <c r="N314" i="4"/>
  <c r="N315" i="4"/>
  <c r="N316" i="4"/>
  <c r="N317" i="4"/>
  <c r="N318" i="4"/>
  <c r="N319" i="4"/>
  <c r="N320" i="4"/>
  <c r="N321" i="4"/>
  <c r="N322" i="4"/>
  <c r="N323" i="4"/>
  <c r="N324" i="4"/>
  <c r="N325" i="4"/>
  <c r="N326" i="4"/>
  <c r="N327" i="4"/>
  <c r="N328" i="4"/>
  <c r="N329" i="4"/>
  <c r="N330" i="4"/>
  <c r="N331" i="4"/>
  <c r="N332" i="4"/>
  <c r="N333" i="4"/>
  <c r="N334" i="4"/>
  <c r="N335" i="4"/>
  <c r="N336" i="4"/>
  <c r="N337" i="4"/>
  <c r="N338" i="4"/>
  <c r="N339" i="4"/>
  <c r="N340" i="4"/>
  <c r="N341" i="4"/>
  <c r="N342" i="4"/>
  <c r="N343" i="4"/>
  <c r="N344" i="4"/>
  <c r="N345" i="4"/>
  <c r="N346" i="4"/>
  <c r="N347" i="4"/>
  <c r="N348" i="4"/>
  <c r="N349" i="4"/>
  <c r="N350" i="4"/>
  <c r="N351" i="4"/>
  <c r="N352" i="4"/>
  <c r="N353" i="4"/>
  <c r="N354" i="4"/>
  <c r="N355" i="4"/>
  <c r="N356" i="4"/>
  <c r="N357" i="4"/>
  <c r="N358" i="4"/>
  <c r="N359" i="4"/>
  <c r="N360" i="4"/>
  <c r="N361" i="4"/>
  <c r="N362" i="4"/>
  <c r="N363" i="4"/>
  <c r="N364" i="4"/>
  <c r="N365" i="4"/>
  <c r="N366" i="4"/>
  <c r="N367" i="4"/>
  <c r="N368" i="4"/>
  <c r="N369" i="4"/>
  <c r="N370" i="4"/>
  <c r="N371" i="4"/>
  <c r="N372" i="4"/>
  <c r="N373" i="4"/>
  <c r="N374" i="4"/>
  <c r="N375" i="4"/>
  <c r="N376" i="4"/>
  <c r="N377" i="4"/>
  <c r="N378" i="4"/>
  <c r="N379" i="4"/>
  <c r="N380" i="4"/>
  <c r="N382" i="4"/>
  <c r="N383" i="4"/>
  <c r="N384" i="4"/>
  <c r="N385" i="4"/>
  <c r="N381" i="4"/>
  <c r="N387" i="4"/>
  <c r="N388" i="4"/>
  <c r="N386" i="4"/>
  <c r="N389" i="4"/>
  <c r="N390" i="4"/>
  <c r="N391" i="4"/>
  <c r="N392" i="4"/>
  <c r="N393" i="4"/>
  <c r="N394" i="4"/>
  <c r="N395" i="4"/>
  <c r="N396" i="4"/>
  <c r="N397" i="4"/>
  <c r="N398" i="4"/>
  <c r="N399" i="4"/>
  <c r="N400" i="4"/>
  <c r="N401" i="4"/>
  <c r="N402" i="4"/>
  <c r="N403" i="4"/>
  <c r="N404" i="4"/>
  <c r="N405" i="4"/>
  <c r="N406" i="4"/>
  <c r="N407" i="4"/>
  <c r="N408" i="4"/>
  <c r="N409" i="4"/>
  <c r="N410" i="4"/>
  <c r="N411" i="4"/>
  <c r="N412" i="4"/>
  <c r="N413" i="4"/>
  <c r="N414" i="4"/>
  <c r="N415" i="4"/>
  <c r="N416" i="4"/>
  <c r="N417" i="4"/>
  <c r="N419" i="4"/>
  <c r="N418" i="4"/>
  <c r="N420" i="4"/>
  <c r="N421" i="4"/>
  <c r="N422" i="4"/>
  <c r="N423" i="4"/>
  <c r="N424" i="4"/>
  <c r="N425" i="4"/>
  <c r="N426" i="4"/>
  <c r="N427" i="4"/>
  <c r="N428" i="4"/>
  <c r="N429" i="4"/>
  <c r="N430" i="4"/>
  <c r="N431" i="4"/>
  <c r="N432" i="4"/>
  <c r="N433" i="4"/>
  <c r="N434" i="4"/>
  <c r="N435" i="4"/>
  <c r="N436" i="4"/>
  <c r="N437" i="4"/>
  <c r="N438" i="4"/>
  <c r="N439" i="4"/>
  <c r="N440" i="4"/>
  <c r="N441" i="4"/>
  <c r="N442" i="4"/>
  <c r="N443" i="4"/>
  <c r="N444" i="4"/>
  <c r="N445" i="4"/>
  <c r="N446" i="4"/>
  <c r="N447" i="4"/>
  <c r="N448" i="4"/>
  <c r="N449" i="4"/>
  <c r="N450" i="4"/>
  <c r="N451" i="4"/>
  <c r="N452" i="4"/>
  <c r="N453" i="4"/>
  <c r="N454" i="4"/>
  <c r="N455" i="4"/>
  <c r="N456" i="4"/>
  <c r="N457" i="4"/>
  <c r="N458" i="4"/>
  <c r="N459" i="4"/>
  <c r="N460" i="4"/>
  <c r="N461" i="4"/>
  <c r="N462" i="4"/>
  <c r="N463" i="4"/>
  <c r="N464" i="4"/>
  <c r="N465" i="4"/>
  <c r="N466" i="4"/>
  <c r="N467" i="4"/>
  <c r="N468" i="4"/>
  <c r="N469" i="4"/>
  <c r="N470" i="4"/>
  <c r="N471" i="4"/>
  <c r="N472" i="4"/>
  <c r="N473" i="4"/>
  <c r="N474" i="4"/>
  <c r="N475" i="4"/>
  <c r="N476" i="4"/>
  <c r="N477" i="4"/>
  <c r="N478" i="4"/>
  <c r="N479" i="4"/>
  <c r="N480" i="4"/>
  <c r="N481" i="4"/>
  <c r="N482" i="4"/>
  <c r="N483" i="4"/>
  <c r="N484" i="4"/>
  <c r="N485" i="4"/>
  <c r="N486" i="4"/>
  <c r="N487" i="4"/>
  <c r="N488" i="4"/>
  <c r="N489" i="4"/>
  <c r="N490" i="4"/>
  <c r="N491" i="4"/>
  <c r="N492" i="4"/>
  <c r="N493" i="4"/>
  <c r="N494" i="4"/>
  <c r="N495" i="4"/>
  <c r="N496" i="4"/>
  <c r="N497" i="4"/>
  <c r="N498" i="4"/>
  <c r="N499" i="4"/>
  <c r="N500" i="4"/>
  <c r="N501" i="4"/>
  <c r="N502" i="4"/>
  <c r="N503" i="4"/>
  <c r="N504" i="4"/>
  <c r="N505" i="4"/>
  <c r="N506" i="4"/>
  <c r="N507" i="4"/>
  <c r="N508" i="4"/>
  <c r="N509" i="4"/>
  <c r="N510" i="4"/>
  <c r="N511" i="4"/>
  <c r="N512" i="4"/>
  <c r="N513" i="4"/>
  <c r="N514" i="4"/>
  <c r="N515" i="4"/>
  <c r="N516" i="4"/>
  <c r="N517" i="4"/>
  <c r="N518" i="4"/>
  <c r="N519" i="4"/>
  <c r="N520" i="4"/>
  <c r="N521" i="4"/>
  <c r="N522" i="4"/>
  <c r="N523" i="4"/>
  <c r="N524" i="4"/>
  <c r="N525" i="4"/>
  <c r="N526" i="4"/>
  <c r="N527" i="4"/>
  <c r="N528" i="4"/>
  <c r="N529" i="4"/>
  <c r="N530" i="4"/>
  <c r="N531" i="4"/>
  <c r="N532" i="4"/>
  <c r="N533" i="4"/>
  <c r="N534" i="4"/>
  <c r="N535" i="4"/>
  <c r="N536" i="4"/>
  <c r="N537" i="4"/>
  <c r="N538" i="4"/>
  <c r="N539" i="4"/>
  <c r="N540" i="4"/>
  <c r="N541" i="4"/>
  <c r="N542" i="4"/>
  <c r="N543" i="4"/>
  <c r="N544" i="4"/>
  <c r="N545" i="4"/>
  <c r="N546" i="4"/>
  <c r="N547" i="4"/>
  <c r="N548" i="4"/>
  <c r="N549" i="4"/>
  <c r="N550" i="4"/>
  <c r="N551" i="4"/>
  <c r="N552" i="4"/>
  <c r="N553" i="4"/>
  <c r="N554" i="4"/>
  <c r="N555" i="4"/>
  <c r="N556" i="4"/>
  <c r="N557" i="4"/>
  <c r="N558" i="4"/>
  <c r="N559" i="4"/>
  <c r="N560" i="4"/>
  <c r="N561" i="4"/>
  <c r="N562" i="4"/>
  <c r="N563" i="4"/>
  <c r="N564" i="4"/>
  <c r="N566" i="4"/>
  <c r="N565" i="4"/>
  <c r="N567" i="4"/>
  <c r="N568" i="4"/>
  <c r="N569" i="4"/>
  <c r="N570" i="4"/>
  <c r="N571" i="4"/>
  <c r="N573" i="4"/>
  <c r="N572" i="4"/>
  <c r="N575" i="4"/>
  <c r="N574" i="4"/>
  <c r="N576" i="4"/>
  <c r="N577" i="4"/>
  <c r="N578" i="4"/>
  <c r="N579" i="4"/>
  <c r="N580" i="4"/>
  <c r="N581" i="4"/>
  <c r="N582" i="4"/>
  <c r="N583" i="4"/>
  <c r="N584" i="4"/>
  <c r="N585" i="4"/>
  <c r="N1044" i="4"/>
  <c r="N1045" i="4"/>
  <c r="N1046" i="4"/>
  <c r="N1047" i="4"/>
  <c r="N11" i="4"/>
  <c r="N12" i="4"/>
  <c r="N13" i="4"/>
  <c r="N14" i="4"/>
  <c r="N15" i="4"/>
  <c r="N16" i="4"/>
  <c r="N600" i="3"/>
  <c r="N599" i="3"/>
  <c r="N598" i="3"/>
  <c r="N597" i="3"/>
  <c r="N596" i="3"/>
  <c r="N595" i="3"/>
  <c r="N594" i="3"/>
  <c r="N593" i="3"/>
  <c r="N592" i="3"/>
  <c r="N591" i="3"/>
  <c r="N590" i="3"/>
  <c r="N589" i="3"/>
  <c r="N588" i="3"/>
  <c r="N587" i="3"/>
  <c r="N586" i="3"/>
  <c r="N585" i="3"/>
  <c r="N584" i="3"/>
  <c r="N583" i="3"/>
  <c r="N582" i="3"/>
  <c r="N581" i="3"/>
  <c r="N580" i="3"/>
  <c r="N579" i="3"/>
  <c r="N578" i="3"/>
  <c r="N577" i="3"/>
  <c r="N576" i="3"/>
  <c r="N575" i="3"/>
  <c r="N574" i="3"/>
  <c r="N573" i="3"/>
  <c r="N572" i="3"/>
  <c r="N571" i="3"/>
  <c r="N570" i="3"/>
  <c r="N569" i="3"/>
  <c r="N568" i="3"/>
  <c r="N567" i="3"/>
  <c r="N566" i="3"/>
  <c r="N565" i="3"/>
  <c r="N564" i="3"/>
  <c r="N563" i="3"/>
  <c r="N562" i="3"/>
  <c r="N561" i="3"/>
  <c r="N560" i="3"/>
  <c r="N559" i="3"/>
  <c r="N558" i="3"/>
  <c r="N557" i="3"/>
  <c r="N556" i="3"/>
  <c r="N555" i="3"/>
  <c r="N554" i="3"/>
  <c r="N553" i="3"/>
  <c r="N552" i="3"/>
  <c r="N551" i="3"/>
  <c r="N550" i="3"/>
  <c r="N549" i="3"/>
  <c r="N548" i="3"/>
  <c r="N547" i="3"/>
  <c r="N546" i="3"/>
  <c r="N545" i="3"/>
  <c r="N544" i="3"/>
  <c r="N543" i="3"/>
  <c r="N542" i="3"/>
  <c r="N541" i="3"/>
  <c r="N540" i="3"/>
  <c r="N539" i="3"/>
  <c r="N538" i="3"/>
  <c r="N537" i="3"/>
  <c r="N536" i="3"/>
  <c r="N535" i="3"/>
  <c r="N534" i="3"/>
  <c r="N533" i="3"/>
  <c r="N532" i="3"/>
  <c r="N531" i="3"/>
  <c r="N530" i="3"/>
  <c r="N529" i="3"/>
  <c r="N528" i="3"/>
  <c r="N527" i="3"/>
  <c r="N526" i="3"/>
  <c r="N525" i="3"/>
  <c r="N524" i="3"/>
  <c r="N523" i="3"/>
  <c r="N522" i="3"/>
  <c r="N521" i="3"/>
  <c r="N520" i="3"/>
  <c r="N519" i="3"/>
  <c r="N518" i="3"/>
  <c r="N517" i="3"/>
  <c r="N516" i="3"/>
  <c r="N515" i="3"/>
  <c r="N514" i="3"/>
  <c r="N513" i="3"/>
  <c r="N512" i="3"/>
  <c r="N511" i="3"/>
  <c r="N510" i="3"/>
  <c r="N509" i="3"/>
  <c r="N508" i="3"/>
  <c r="N507" i="3"/>
  <c r="N506" i="3"/>
  <c r="N505" i="3"/>
  <c r="N504" i="3"/>
  <c r="N503" i="3"/>
  <c r="N502" i="3"/>
  <c r="N501" i="3"/>
  <c r="N500" i="3"/>
  <c r="N499" i="3"/>
  <c r="N498" i="3"/>
  <c r="N497" i="3"/>
  <c r="N496" i="3"/>
  <c r="N495" i="3"/>
  <c r="N494" i="3"/>
  <c r="N493" i="3"/>
  <c r="N492" i="3"/>
  <c r="N491" i="3"/>
  <c r="N490" i="3"/>
  <c r="N489" i="3"/>
  <c r="N488" i="3"/>
  <c r="N487" i="3"/>
  <c r="N486" i="3"/>
  <c r="N485" i="3"/>
  <c r="N484" i="3"/>
  <c r="N483" i="3"/>
  <c r="N482" i="3"/>
  <c r="N481" i="3"/>
  <c r="N480" i="3"/>
  <c r="N479" i="3"/>
  <c r="N478" i="3"/>
  <c r="N477" i="3"/>
  <c r="N476" i="3"/>
  <c r="N475" i="3"/>
  <c r="N474" i="3"/>
  <c r="N473" i="3"/>
  <c r="N472" i="3"/>
  <c r="N471" i="3"/>
  <c r="N470" i="3"/>
  <c r="N469" i="3"/>
  <c r="N468" i="3"/>
  <c r="N467" i="3"/>
  <c r="N466" i="3"/>
  <c r="N465" i="3"/>
  <c r="N464" i="3"/>
  <c r="N463" i="3"/>
  <c r="N462" i="3"/>
  <c r="N461" i="3"/>
  <c r="N460" i="3"/>
  <c r="N459" i="3"/>
  <c r="N458" i="3"/>
  <c r="N457" i="3"/>
  <c r="N456" i="3"/>
  <c r="N455" i="3"/>
  <c r="N454" i="3"/>
  <c r="N453" i="3"/>
  <c r="N452" i="3"/>
  <c r="N451" i="3"/>
  <c r="N450" i="3"/>
  <c r="N449" i="3"/>
  <c r="N448" i="3"/>
  <c r="N447" i="3"/>
  <c r="N446" i="3"/>
  <c r="N445" i="3"/>
  <c r="N444" i="3"/>
  <c r="N443" i="3"/>
  <c r="N442" i="3"/>
  <c r="N441" i="3"/>
  <c r="N440" i="3"/>
  <c r="N439" i="3"/>
  <c r="N438" i="3"/>
  <c r="N437" i="3"/>
  <c r="N436" i="3"/>
  <c r="N435" i="3"/>
  <c r="N434" i="3"/>
  <c r="N433" i="3"/>
  <c r="N432" i="3"/>
  <c r="N431" i="3"/>
  <c r="N430" i="3"/>
  <c r="N429" i="3"/>
  <c r="N428" i="3"/>
  <c r="N427" i="3"/>
  <c r="N426" i="3"/>
  <c r="N425" i="3"/>
  <c r="N424" i="3"/>
  <c r="N423" i="3"/>
  <c r="N422" i="3"/>
  <c r="N421" i="3"/>
  <c r="N420" i="3"/>
  <c r="N419" i="3"/>
  <c r="N418" i="3"/>
  <c r="N417" i="3"/>
  <c r="N416" i="3"/>
  <c r="N415" i="3"/>
  <c r="N414" i="3"/>
  <c r="N413" i="3"/>
  <c r="N412" i="3"/>
  <c r="N411" i="3"/>
  <c r="N410" i="3"/>
  <c r="N409" i="3"/>
  <c r="N408" i="3"/>
  <c r="N407" i="3"/>
  <c r="N406" i="3"/>
  <c r="N405" i="3"/>
  <c r="N404" i="3"/>
  <c r="N403" i="3"/>
  <c r="N402" i="3"/>
  <c r="N401" i="3"/>
  <c r="N400" i="3"/>
  <c r="N399" i="3"/>
  <c r="N398" i="3"/>
  <c r="N397" i="3"/>
  <c r="N396" i="3"/>
  <c r="N395" i="3"/>
  <c r="N394" i="3"/>
  <c r="N393" i="3"/>
  <c r="N392" i="3"/>
  <c r="N391" i="3"/>
  <c r="N390" i="3"/>
  <c r="N389" i="3"/>
  <c r="N388" i="3"/>
  <c r="N387" i="3"/>
  <c r="N386" i="3"/>
  <c r="N385" i="3"/>
  <c r="N384" i="3"/>
  <c r="N383" i="3"/>
  <c r="N382" i="3"/>
  <c r="N381" i="3"/>
  <c r="N380" i="3"/>
  <c r="N379" i="3"/>
  <c r="N378" i="3"/>
  <c r="N377" i="3"/>
  <c r="N376" i="3"/>
  <c r="N375" i="3"/>
  <c r="N374" i="3"/>
  <c r="N373" i="3"/>
  <c r="N372" i="3"/>
  <c r="N371" i="3"/>
  <c r="N370" i="3"/>
  <c r="N369" i="3"/>
  <c r="N368" i="3"/>
  <c r="N367" i="3"/>
  <c r="N366" i="3"/>
  <c r="N365" i="3"/>
  <c r="N364" i="3"/>
  <c r="N363" i="3"/>
  <c r="N362" i="3"/>
  <c r="N361" i="3"/>
  <c r="N360" i="3"/>
  <c r="N359" i="3"/>
  <c r="N358" i="3"/>
  <c r="N357" i="3"/>
  <c r="N356" i="3"/>
  <c r="N355" i="3"/>
  <c r="N354" i="3"/>
  <c r="N353" i="3"/>
  <c r="N352" i="3"/>
  <c r="N351" i="3"/>
  <c r="N350" i="3"/>
  <c r="N349" i="3"/>
  <c r="N348" i="3"/>
  <c r="N347" i="3"/>
  <c r="N346" i="3"/>
  <c r="N345" i="3"/>
  <c r="N344" i="3"/>
  <c r="N343" i="3"/>
  <c r="N342" i="3"/>
  <c r="N341" i="3"/>
  <c r="N340" i="3"/>
  <c r="N339" i="3"/>
  <c r="N338" i="3"/>
  <c r="N337" i="3"/>
  <c r="N336" i="3"/>
  <c r="N335" i="3"/>
  <c r="N334" i="3"/>
  <c r="N333" i="3"/>
  <c r="N332" i="3"/>
  <c r="N331" i="3"/>
  <c r="N330" i="3"/>
  <c r="N329" i="3"/>
  <c r="N328" i="3"/>
  <c r="N327" i="3"/>
  <c r="N326" i="3"/>
  <c r="N325" i="3"/>
  <c r="N324" i="3"/>
  <c r="N323" i="3"/>
  <c r="N322" i="3"/>
  <c r="N321" i="3"/>
  <c r="N320" i="3"/>
  <c r="N319" i="3"/>
  <c r="N318" i="3"/>
  <c r="N317" i="3"/>
  <c r="N316" i="3"/>
  <c r="N315" i="3"/>
  <c r="N314" i="3"/>
  <c r="N313" i="3"/>
  <c r="N312" i="3"/>
  <c r="N311" i="3"/>
  <c r="N310" i="3"/>
  <c r="N309" i="3"/>
  <c r="N308" i="3"/>
  <c r="N307" i="3"/>
  <c r="N306" i="3"/>
  <c r="N305" i="3"/>
  <c r="N304" i="3"/>
  <c r="N303" i="3"/>
  <c r="N302" i="3"/>
  <c r="N301" i="3"/>
  <c r="N300" i="3"/>
  <c r="N299" i="3"/>
  <c r="N298" i="3"/>
  <c r="N297" i="3"/>
  <c r="N296" i="3"/>
  <c r="N295" i="3"/>
  <c r="N294" i="3"/>
  <c r="N293" i="3"/>
  <c r="N292" i="3"/>
  <c r="N291" i="3"/>
  <c r="N290" i="3"/>
  <c r="N289" i="3"/>
  <c r="N288" i="3"/>
  <c r="N287" i="3"/>
  <c r="N286" i="3"/>
  <c r="N285" i="3"/>
  <c r="N284" i="3"/>
  <c r="N283" i="3"/>
  <c r="N282" i="3"/>
  <c r="N281" i="3"/>
  <c r="N280" i="3"/>
  <c r="N279" i="3"/>
  <c r="N278" i="3"/>
  <c r="N277" i="3"/>
  <c r="N276" i="3"/>
  <c r="N275" i="3"/>
  <c r="N274" i="3"/>
  <c r="N273" i="3"/>
  <c r="N272" i="3"/>
  <c r="N271" i="3"/>
  <c r="N270" i="3"/>
  <c r="N269" i="3"/>
  <c r="N268" i="3"/>
  <c r="N267" i="3"/>
  <c r="N266" i="3"/>
  <c r="N265" i="3"/>
  <c r="N264" i="3"/>
  <c r="N263" i="3"/>
  <c r="N262" i="3"/>
  <c r="N261" i="3"/>
  <c r="N260" i="3"/>
  <c r="N259" i="3"/>
  <c r="N258" i="3"/>
  <c r="N257" i="3"/>
  <c r="N256" i="3"/>
  <c r="N255" i="3"/>
  <c r="N254" i="3"/>
  <c r="N253" i="3"/>
  <c r="N252" i="3"/>
  <c r="N251" i="3"/>
  <c r="N250" i="3"/>
  <c r="N249" i="3"/>
  <c r="N248" i="3"/>
  <c r="N247" i="3"/>
  <c r="N246" i="3"/>
  <c r="N245" i="3"/>
  <c r="N244" i="3"/>
  <c r="N243" i="3"/>
  <c r="N242" i="3"/>
  <c r="N241" i="3"/>
  <c r="N240" i="3"/>
  <c r="N239" i="3"/>
  <c r="N238" i="3"/>
  <c r="N237" i="3"/>
  <c r="N236" i="3"/>
  <c r="N235" i="3"/>
  <c r="N234" i="3"/>
  <c r="N233" i="3"/>
  <c r="N232" i="3"/>
  <c r="N231" i="3"/>
  <c r="N230" i="3"/>
  <c r="N229" i="3"/>
  <c r="N228" i="3"/>
  <c r="N227" i="3"/>
  <c r="N226" i="3"/>
  <c r="N225" i="3"/>
  <c r="N224" i="3"/>
  <c r="N223" i="3"/>
  <c r="N222" i="3"/>
  <c r="N221" i="3"/>
  <c r="N220" i="3"/>
  <c r="N219" i="3"/>
  <c r="N218" i="3"/>
  <c r="N217" i="3"/>
  <c r="N216" i="3"/>
  <c r="N215" i="3"/>
  <c r="N214" i="3"/>
  <c r="N213" i="3"/>
  <c r="N212" i="3"/>
  <c r="N211" i="3"/>
  <c r="N210" i="3"/>
  <c r="N209" i="3"/>
  <c r="N208" i="3"/>
  <c r="N207" i="3"/>
  <c r="N206" i="3"/>
  <c r="N205" i="3"/>
  <c r="N204" i="3"/>
  <c r="N203" i="3"/>
  <c r="N202" i="3"/>
  <c r="N201" i="3"/>
  <c r="N200" i="3"/>
  <c r="N199" i="3"/>
  <c r="N198" i="3"/>
  <c r="N197" i="3"/>
  <c r="N196" i="3"/>
  <c r="N195" i="3"/>
  <c r="N194" i="3"/>
  <c r="N193" i="3"/>
  <c r="N192" i="3"/>
  <c r="N191" i="3"/>
  <c r="N190" i="3"/>
  <c r="N189" i="3"/>
  <c r="N188" i="3"/>
  <c r="N187" i="3"/>
  <c r="N186" i="3"/>
  <c r="N185" i="3"/>
  <c r="N184" i="3"/>
  <c r="N183" i="3"/>
  <c r="N182" i="3"/>
  <c r="N181" i="3"/>
  <c r="N180" i="3"/>
  <c r="N179" i="3"/>
  <c r="N178" i="3"/>
  <c r="N177" i="3"/>
  <c r="N176" i="3"/>
  <c r="N175" i="3"/>
  <c r="N174" i="3"/>
  <c r="N173" i="3"/>
  <c r="N172" i="3"/>
  <c r="N171" i="3"/>
  <c r="N170" i="3"/>
  <c r="N169" i="3"/>
  <c r="N168" i="3"/>
  <c r="N167" i="3"/>
  <c r="N166" i="3"/>
  <c r="N165" i="3"/>
  <c r="N164" i="3"/>
  <c r="N163" i="3"/>
  <c r="N162" i="3"/>
  <c r="N161" i="3"/>
  <c r="N160" i="3"/>
  <c r="N159" i="3"/>
  <c r="N158" i="3"/>
  <c r="N157" i="3"/>
  <c r="N156" i="3"/>
  <c r="N155" i="3"/>
  <c r="N154" i="3"/>
  <c r="N153" i="3"/>
  <c r="N152" i="3"/>
  <c r="N151" i="3"/>
  <c r="N150" i="3"/>
  <c r="N149" i="3"/>
  <c r="N148" i="3"/>
  <c r="N147" i="3"/>
  <c r="N146" i="3"/>
  <c r="N145" i="3"/>
  <c r="N144" i="3"/>
  <c r="N143" i="3"/>
  <c r="N142" i="3"/>
  <c r="N141" i="3"/>
  <c r="N140" i="3"/>
  <c r="N139" i="3"/>
  <c r="N138" i="3"/>
  <c r="N137" i="3"/>
  <c r="N136" i="3"/>
  <c r="N135" i="3"/>
  <c r="N134" i="3"/>
  <c r="N133" i="3"/>
  <c r="N132" i="3"/>
  <c r="N131" i="3"/>
  <c r="N130" i="3"/>
  <c r="N129" i="3"/>
  <c r="N128" i="3"/>
  <c r="N127" i="3"/>
  <c r="N126" i="3"/>
  <c r="N125" i="3"/>
  <c r="N124" i="3"/>
  <c r="N123" i="3"/>
  <c r="N122" i="3"/>
  <c r="N121" i="3"/>
  <c r="N120" i="3"/>
  <c r="N119" i="3"/>
  <c r="N118" i="3"/>
  <c r="N117" i="3"/>
  <c r="N116" i="3"/>
  <c r="N115" i="3"/>
  <c r="N114" i="3"/>
  <c r="N113" i="3"/>
  <c r="N112" i="3"/>
  <c r="N111" i="3"/>
  <c r="N110" i="3"/>
  <c r="N109" i="3"/>
  <c r="N108" i="3"/>
  <c r="N107" i="3"/>
  <c r="N106" i="3"/>
  <c r="N105" i="3"/>
  <c r="N104" i="3"/>
  <c r="N103" i="3"/>
  <c r="N102" i="3"/>
  <c r="N101" i="3"/>
  <c r="N100" i="3"/>
  <c r="N99" i="3"/>
  <c r="N98" i="3"/>
  <c r="N97" i="3"/>
  <c r="N96" i="3"/>
  <c r="N95" i="3"/>
  <c r="N94" i="3"/>
  <c r="N93" i="3"/>
  <c r="N92" i="3"/>
  <c r="N91" i="3"/>
  <c r="N90" i="3"/>
  <c r="N89" i="3"/>
  <c r="N88" i="3"/>
  <c r="N87" i="3"/>
  <c r="N86" i="3"/>
  <c r="N85" i="3"/>
  <c r="N84" i="3"/>
  <c r="N83" i="3"/>
  <c r="N82" i="3"/>
  <c r="N81" i="3"/>
  <c r="N80" i="3"/>
  <c r="N79" i="3"/>
  <c r="N78" i="3"/>
  <c r="N77" i="3"/>
  <c r="N76" i="3"/>
  <c r="N75" i="3"/>
  <c r="N74" i="3"/>
  <c r="N73" i="3"/>
  <c r="N72" i="3"/>
  <c r="N71" i="3"/>
  <c r="N70" i="3"/>
  <c r="N69" i="3"/>
  <c r="N68" i="3"/>
  <c r="N67" i="3"/>
  <c r="N66" i="3"/>
  <c r="N65" i="3"/>
  <c r="N64" i="3"/>
  <c r="N63" i="3"/>
  <c r="N62" i="3"/>
  <c r="N61" i="3"/>
  <c r="N60" i="3"/>
  <c r="N59" i="3"/>
  <c r="N58" i="3"/>
  <c r="N57" i="3"/>
  <c r="N56" i="3"/>
  <c r="N55" i="3"/>
  <c r="N54" i="3"/>
  <c r="N53" i="3"/>
  <c r="N52" i="3"/>
  <c r="N51" i="3"/>
  <c r="N50" i="3"/>
  <c r="N49" i="3"/>
  <c r="N48" i="3"/>
  <c r="N47" i="3"/>
  <c r="N46" i="3"/>
  <c r="N45" i="3"/>
  <c r="N44" i="3"/>
  <c r="N43" i="3"/>
  <c r="N42" i="3"/>
  <c r="N41" i="3"/>
  <c r="N40" i="3"/>
  <c r="N39" i="3"/>
  <c r="N38" i="3"/>
  <c r="N37" i="3"/>
  <c r="N36" i="3"/>
  <c r="N35" i="3"/>
  <c r="N34" i="3"/>
  <c r="N33" i="3"/>
  <c r="N32" i="3"/>
  <c r="N31" i="3"/>
  <c r="N30" i="3"/>
  <c r="N29" i="3"/>
  <c r="N28" i="3"/>
  <c r="N27" i="3"/>
  <c r="N26" i="3"/>
  <c r="N25" i="3"/>
  <c r="N24" i="3"/>
  <c r="N23" i="3"/>
  <c r="N22" i="3"/>
  <c r="N21" i="3"/>
  <c r="N20" i="3"/>
  <c r="N19" i="3"/>
  <c r="N18" i="3"/>
  <c r="N17" i="3"/>
  <c r="N16" i="3"/>
  <c r="N15" i="3"/>
  <c r="N14" i="3"/>
  <c r="N13" i="3"/>
  <c r="N12" i="3"/>
  <c r="N11" i="3"/>
  <c r="N10" i="4"/>
  <c r="N9" i="4"/>
  <c r="N8" i="4"/>
  <c r="H8" i="4"/>
  <c r="N594" i="2"/>
  <c r="N593" i="2"/>
  <c r="N592" i="2"/>
  <c r="N591" i="2"/>
  <c r="N590" i="2"/>
  <c r="N589" i="2"/>
  <c r="N588" i="2"/>
  <c r="N587" i="2"/>
  <c r="N586" i="2"/>
  <c r="N585" i="2"/>
  <c r="N584" i="2"/>
  <c r="N583" i="2"/>
  <c r="N582" i="2"/>
  <c r="N581" i="2"/>
  <c r="N580" i="2"/>
  <c r="N579" i="2"/>
  <c r="N578" i="2"/>
  <c r="N577" i="2"/>
  <c r="N576" i="2"/>
  <c r="N575" i="2"/>
  <c r="N574" i="2"/>
  <c r="N573" i="2"/>
  <c r="N572" i="2"/>
  <c r="N571" i="2"/>
  <c r="N570" i="2"/>
  <c r="N569" i="2"/>
  <c r="N568" i="2"/>
  <c r="N567" i="2"/>
  <c r="N566" i="2"/>
  <c r="N565" i="2"/>
  <c r="N564" i="2"/>
  <c r="N563" i="2"/>
  <c r="N562" i="2"/>
  <c r="N561" i="2"/>
  <c r="N560" i="2"/>
  <c r="N559" i="2"/>
  <c r="N558" i="2"/>
  <c r="N557" i="2"/>
  <c r="N556" i="2"/>
  <c r="N555" i="2"/>
  <c r="N554" i="2"/>
  <c r="N553" i="2"/>
  <c r="N552" i="2"/>
  <c r="N551" i="2"/>
  <c r="N550" i="2"/>
  <c r="N549" i="2"/>
  <c r="N548" i="2"/>
  <c r="N547" i="2"/>
  <c r="N546" i="2"/>
  <c r="N545" i="2"/>
  <c r="N544" i="2"/>
  <c r="N543" i="2"/>
  <c r="N542" i="2"/>
  <c r="N541" i="2"/>
  <c r="N540" i="2"/>
  <c r="N539" i="2"/>
  <c r="N538" i="2"/>
  <c r="N537" i="2"/>
  <c r="N536" i="2"/>
  <c r="N535" i="2"/>
  <c r="N534" i="2"/>
  <c r="N533" i="2"/>
  <c r="N532" i="2"/>
  <c r="N531" i="2"/>
  <c r="N530" i="2"/>
  <c r="N529" i="2"/>
  <c r="N528" i="2"/>
  <c r="N527" i="2"/>
  <c r="N526" i="2"/>
  <c r="N525" i="2"/>
  <c r="N524" i="2"/>
  <c r="N523" i="2"/>
  <c r="N522" i="2"/>
  <c r="N521" i="2"/>
  <c r="N520" i="2"/>
  <c r="N519" i="2"/>
  <c r="N518" i="2"/>
  <c r="N517" i="2"/>
  <c r="N516" i="2"/>
  <c r="N515" i="2"/>
  <c r="N514" i="2"/>
  <c r="N513" i="2"/>
  <c r="N512" i="2"/>
  <c r="N511" i="2"/>
  <c r="N510" i="2"/>
  <c r="N509" i="2"/>
  <c r="N508" i="2"/>
  <c r="N507" i="2"/>
  <c r="N506" i="2"/>
  <c r="N505" i="2"/>
  <c r="N504" i="2"/>
  <c r="N503" i="2"/>
  <c r="N502" i="2"/>
  <c r="N501" i="2"/>
  <c r="N500" i="2"/>
  <c r="N499" i="2"/>
  <c r="N498" i="2"/>
  <c r="N497" i="2"/>
  <c r="N496" i="2"/>
  <c r="N495" i="2"/>
  <c r="N494" i="2"/>
  <c r="N493" i="2"/>
  <c r="N492" i="2"/>
  <c r="N491" i="2"/>
  <c r="N490" i="2"/>
  <c r="N489" i="2"/>
  <c r="N488" i="2"/>
  <c r="N487" i="2"/>
  <c r="N486" i="2"/>
  <c r="N485" i="2"/>
  <c r="N484" i="2"/>
  <c r="N483" i="2"/>
  <c r="N482" i="2"/>
  <c r="N481" i="2"/>
  <c r="N480" i="2"/>
  <c r="N479" i="2"/>
  <c r="N478" i="2"/>
  <c r="N477" i="2"/>
  <c r="N476" i="2"/>
  <c r="N475" i="2"/>
  <c r="N474" i="2"/>
  <c r="N473" i="2"/>
  <c r="N472" i="2"/>
  <c r="N471" i="2"/>
  <c r="N470" i="2"/>
  <c r="N469" i="2"/>
  <c r="N468" i="2"/>
  <c r="N467" i="2"/>
  <c r="N466" i="2"/>
  <c r="N465" i="2"/>
  <c r="N464" i="2"/>
  <c r="N463" i="2"/>
  <c r="N462" i="2"/>
  <c r="N461" i="2"/>
  <c r="N460" i="2"/>
  <c r="N459" i="2"/>
  <c r="N458" i="2"/>
  <c r="N457" i="2"/>
  <c r="N456" i="2"/>
  <c r="N455" i="2"/>
  <c r="N454" i="2"/>
  <c r="N453" i="2"/>
  <c r="N452" i="2"/>
  <c r="N451" i="2"/>
  <c r="N450" i="2"/>
  <c r="N449" i="2"/>
  <c r="N448" i="2"/>
  <c r="N447" i="2"/>
  <c r="N446" i="2"/>
  <c r="N445" i="2"/>
  <c r="N444" i="2"/>
  <c r="N443" i="2"/>
  <c r="N442" i="2"/>
  <c r="N441" i="2"/>
  <c r="N440" i="2"/>
  <c r="N439" i="2"/>
  <c r="N438" i="2"/>
  <c r="N437" i="2"/>
  <c r="N436" i="2"/>
  <c r="N435" i="2"/>
  <c r="N434" i="2"/>
  <c r="N433" i="2"/>
  <c r="N432" i="2"/>
  <c r="N431" i="2"/>
  <c r="N430" i="2"/>
  <c r="N429" i="2"/>
  <c r="N428" i="2"/>
  <c r="N427" i="2"/>
  <c r="N426" i="2"/>
  <c r="N425" i="2"/>
  <c r="N424" i="2"/>
  <c r="N423" i="2"/>
  <c r="N422" i="2"/>
  <c r="N421" i="2"/>
  <c r="N420" i="2"/>
  <c r="N419" i="2"/>
  <c r="N418" i="2"/>
  <c r="N417" i="2"/>
  <c r="N416" i="2"/>
  <c r="N415" i="2"/>
  <c r="N414" i="2"/>
  <c r="N413" i="2"/>
  <c r="N412" i="2"/>
  <c r="N411" i="2"/>
  <c r="N410" i="2"/>
  <c r="N409" i="2"/>
  <c r="N408" i="2"/>
  <c r="N407" i="2"/>
  <c r="N406" i="2"/>
  <c r="N405" i="2"/>
  <c r="N404" i="2"/>
  <c r="N403" i="2"/>
  <c r="N402" i="2"/>
  <c r="N401" i="2"/>
  <c r="N400" i="2"/>
  <c r="N399" i="2"/>
  <c r="N398" i="2"/>
  <c r="N397" i="2"/>
  <c r="N396" i="2"/>
  <c r="N395" i="2"/>
  <c r="N394" i="2"/>
  <c r="N393" i="2"/>
  <c r="N392" i="2"/>
  <c r="N391" i="2"/>
  <c r="N390" i="2"/>
  <c r="N389" i="2"/>
  <c r="N388" i="2"/>
  <c r="N387" i="2"/>
  <c r="N386" i="2"/>
  <c r="N385" i="2"/>
  <c r="N384" i="2"/>
  <c r="N383" i="2"/>
  <c r="N382" i="2"/>
  <c r="N381" i="2"/>
  <c r="N380" i="2"/>
  <c r="N379" i="2"/>
  <c r="N378" i="2"/>
  <c r="N377" i="2"/>
  <c r="N376" i="2"/>
  <c r="N375" i="2"/>
  <c r="N374" i="2"/>
  <c r="N373" i="2"/>
  <c r="N372" i="2"/>
  <c r="N371" i="2"/>
  <c r="N370" i="2"/>
  <c r="N369" i="2"/>
  <c r="N368" i="2"/>
  <c r="N367" i="2"/>
  <c r="N366" i="2"/>
  <c r="N365" i="2"/>
  <c r="N364" i="2"/>
  <c r="N363" i="2"/>
  <c r="N362" i="2"/>
  <c r="N361" i="2"/>
  <c r="N360" i="2"/>
  <c r="N359" i="2"/>
  <c r="N358" i="2"/>
  <c r="N357" i="2"/>
  <c r="N356" i="2"/>
  <c r="N355" i="2"/>
  <c r="N354" i="2"/>
  <c r="N353" i="2"/>
  <c r="N352" i="2"/>
  <c r="N351" i="2"/>
  <c r="N350" i="2"/>
  <c r="N349" i="2"/>
  <c r="N348" i="2"/>
  <c r="N347" i="2"/>
  <c r="N346" i="2"/>
  <c r="N345" i="2"/>
  <c r="N344" i="2"/>
  <c r="N343" i="2"/>
  <c r="N342" i="2"/>
  <c r="N341" i="2"/>
  <c r="N340" i="2"/>
  <c r="N339" i="2"/>
  <c r="N338" i="2"/>
  <c r="N337" i="2"/>
  <c r="N336" i="2"/>
  <c r="N335" i="2"/>
  <c r="N334" i="2"/>
  <c r="N333" i="2"/>
  <c r="N332" i="2"/>
  <c r="N331" i="2"/>
  <c r="N330" i="2"/>
  <c r="N329" i="2"/>
  <c r="N328" i="2"/>
  <c r="N327" i="2"/>
  <c r="N326" i="2"/>
  <c r="N325" i="2"/>
  <c r="N324" i="2"/>
  <c r="N323" i="2"/>
  <c r="N322" i="2"/>
  <c r="N321" i="2"/>
  <c r="N320" i="2"/>
  <c r="N319" i="2"/>
  <c r="N318" i="2"/>
  <c r="N317" i="2"/>
  <c r="N316" i="2"/>
  <c r="N315" i="2"/>
  <c r="N314" i="2"/>
  <c r="N313" i="2"/>
  <c r="N312" i="2"/>
  <c r="N311" i="2"/>
  <c r="N310" i="2"/>
  <c r="N309" i="2"/>
  <c r="N308" i="2"/>
  <c r="N307" i="2"/>
  <c r="N306" i="2"/>
  <c r="N305" i="2"/>
  <c r="N304" i="2"/>
  <c r="N303" i="2"/>
  <c r="N302" i="2"/>
  <c r="N301" i="2"/>
  <c r="N300" i="2"/>
  <c r="N299" i="2"/>
  <c r="N298" i="2"/>
  <c r="N297" i="2"/>
  <c r="N296" i="2"/>
  <c r="N295" i="2"/>
  <c r="N294" i="2"/>
  <c r="N293" i="2"/>
  <c r="N292" i="2"/>
  <c r="N291" i="2"/>
  <c r="N290" i="2"/>
  <c r="N289" i="2"/>
  <c r="N288" i="2"/>
  <c r="N287" i="2"/>
  <c r="N286" i="2"/>
  <c r="N285" i="2"/>
  <c r="N284" i="2"/>
  <c r="N283" i="2"/>
  <c r="N282" i="2"/>
  <c r="N281" i="2"/>
  <c r="N280" i="2"/>
  <c r="N279" i="2"/>
  <c r="N278" i="2"/>
  <c r="N277" i="2"/>
  <c r="N276" i="2"/>
  <c r="N275" i="2"/>
  <c r="N274" i="2"/>
  <c r="N273" i="2"/>
  <c r="N272" i="2"/>
  <c r="N271" i="2"/>
  <c r="N270" i="2"/>
  <c r="N269" i="2"/>
  <c r="N268" i="2"/>
  <c r="N267" i="2"/>
  <c r="N266" i="2"/>
  <c r="N265" i="2"/>
  <c r="N264" i="2"/>
  <c r="N263" i="2"/>
  <c r="N262" i="2"/>
  <c r="N261" i="2"/>
  <c r="N260" i="2"/>
  <c r="N259" i="2"/>
  <c r="N258" i="2"/>
  <c r="N257" i="2"/>
  <c r="N256" i="2"/>
  <c r="N255" i="2"/>
  <c r="N254" i="2"/>
  <c r="N253" i="2"/>
  <c r="N252" i="2"/>
  <c r="N251" i="2"/>
  <c r="N250" i="2"/>
  <c r="N249" i="2"/>
  <c r="N248" i="2"/>
  <c r="N247" i="2"/>
  <c r="N246" i="2"/>
  <c r="N245" i="2"/>
  <c r="N244" i="2"/>
  <c r="N243" i="2"/>
  <c r="N242" i="2"/>
  <c r="N241" i="2"/>
  <c r="N240" i="2"/>
  <c r="N239" i="2"/>
  <c r="N238" i="2"/>
  <c r="N237" i="2"/>
  <c r="N236" i="2"/>
  <c r="N235" i="2"/>
  <c r="N234" i="2"/>
  <c r="N233" i="2"/>
  <c r="N232" i="2"/>
  <c r="N231" i="2"/>
  <c r="N230" i="2"/>
  <c r="N229" i="2"/>
  <c r="N228" i="2"/>
  <c r="N227" i="2"/>
  <c r="N226" i="2"/>
  <c r="N225" i="2"/>
  <c r="N224" i="2"/>
  <c r="N223" i="2"/>
  <c r="N222" i="2"/>
  <c r="N221" i="2"/>
  <c r="N220" i="2"/>
  <c r="N219" i="2"/>
  <c r="N218" i="2"/>
  <c r="N217" i="2"/>
  <c r="N216" i="2"/>
  <c r="N215" i="2"/>
  <c r="N214" i="2"/>
  <c r="N213" i="2"/>
  <c r="N212" i="2"/>
  <c r="N211" i="2"/>
  <c r="N210" i="2"/>
  <c r="N209" i="2"/>
  <c r="N208" i="2"/>
  <c r="N207" i="2"/>
  <c r="N206" i="2"/>
  <c r="N205" i="2"/>
  <c r="N204" i="2"/>
  <c r="N203" i="2"/>
  <c r="N202" i="2"/>
  <c r="N201" i="2"/>
  <c r="N200" i="2"/>
  <c r="N199" i="2"/>
  <c r="N198" i="2"/>
  <c r="N197" i="2"/>
  <c r="N196" i="2"/>
  <c r="N195" i="2"/>
  <c r="N194" i="2"/>
  <c r="N193" i="2"/>
  <c r="N192" i="2"/>
  <c r="N191" i="2"/>
  <c r="N190" i="2"/>
  <c r="N189" i="2"/>
  <c r="N188" i="2"/>
  <c r="N187" i="2"/>
  <c r="N186" i="2"/>
  <c r="N185" i="2"/>
  <c r="N184" i="2"/>
  <c r="N183" i="2"/>
  <c r="N182" i="2"/>
  <c r="N181" i="2"/>
  <c r="N180" i="2"/>
  <c r="N179" i="2"/>
  <c r="N178" i="2"/>
  <c r="N177" i="2"/>
  <c r="N176" i="2"/>
  <c r="N175" i="2"/>
  <c r="N174" i="2"/>
  <c r="N173" i="2"/>
  <c r="N172" i="2"/>
  <c r="N171" i="2"/>
  <c r="N170" i="2"/>
  <c r="N169" i="2"/>
  <c r="N168" i="2"/>
  <c r="N167" i="2"/>
  <c r="N166" i="2"/>
  <c r="N165" i="2"/>
  <c r="N164" i="2"/>
  <c r="N163" i="2"/>
  <c r="N162" i="2"/>
  <c r="N161" i="2"/>
  <c r="N160" i="2"/>
  <c r="N159" i="2"/>
  <c r="N158" i="2"/>
  <c r="N157" i="2"/>
  <c r="N156" i="2"/>
  <c r="N155" i="2"/>
  <c r="N154" i="2"/>
  <c r="N153" i="2"/>
  <c r="N152" i="2"/>
  <c r="N151" i="2"/>
  <c r="N150" i="2"/>
  <c r="N149" i="2"/>
  <c r="N148" i="2"/>
  <c r="N147" i="2"/>
  <c r="N146" i="2"/>
  <c r="N145" i="2"/>
  <c r="N144" i="2"/>
  <c r="N143" i="2"/>
  <c r="N142" i="2"/>
  <c r="N141" i="2"/>
  <c r="N140" i="2"/>
  <c r="N139" i="2"/>
  <c r="N138" i="2"/>
  <c r="N137" i="2"/>
  <c r="N136" i="2"/>
  <c r="N135" i="2"/>
  <c r="N134" i="2"/>
  <c r="N133" i="2"/>
  <c r="N132" i="2"/>
  <c r="N131" i="2"/>
  <c r="N130" i="2"/>
  <c r="N129" i="2"/>
  <c r="N128" i="2"/>
  <c r="N127" i="2"/>
  <c r="N126" i="2"/>
  <c r="N125" i="2"/>
  <c r="N124" i="2"/>
  <c r="N123" i="2"/>
  <c r="N122" i="2"/>
  <c r="N121" i="2"/>
  <c r="N120" i="2"/>
  <c r="N119" i="2"/>
  <c r="N118" i="2"/>
  <c r="N117" i="2"/>
  <c r="N116" i="2"/>
  <c r="N115" i="2"/>
  <c r="N114" i="2"/>
  <c r="N113" i="2"/>
  <c r="N112" i="2"/>
  <c r="N111" i="2"/>
  <c r="N110" i="2"/>
  <c r="N109" i="2"/>
  <c r="N108" i="2"/>
  <c r="N107" i="2"/>
  <c r="N106" i="2"/>
  <c r="N105" i="2"/>
  <c r="N104" i="2"/>
  <c r="N103" i="2"/>
  <c r="N102" i="2"/>
  <c r="N101" i="2"/>
  <c r="N100" i="2"/>
  <c r="N99" i="2"/>
  <c r="N98" i="2"/>
  <c r="N97" i="2"/>
  <c r="N96" i="2"/>
  <c r="N95" i="2"/>
  <c r="N94" i="2"/>
  <c r="N93" i="2"/>
  <c r="N92" i="2"/>
  <c r="N91" i="2"/>
  <c r="N90" i="2"/>
  <c r="N89" i="2"/>
  <c r="N88" i="2"/>
  <c r="N87" i="2"/>
  <c r="N86" i="2"/>
  <c r="N85" i="2"/>
  <c r="N84" i="2"/>
  <c r="N83" i="2"/>
  <c r="N82" i="2"/>
  <c r="N81" i="2"/>
  <c r="N80" i="2"/>
  <c r="N79" i="2"/>
  <c r="N78" i="2"/>
  <c r="N77" i="2"/>
  <c r="N76" i="2"/>
  <c r="N75" i="2"/>
  <c r="N74" i="2"/>
  <c r="N73" i="2"/>
  <c r="N72" i="2"/>
  <c r="N71" i="2"/>
  <c r="N70" i="2"/>
  <c r="N69" i="2"/>
  <c r="N68" i="2"/>
  <c r="N67" i="2"/>
  <c r="N66" i="2"/>
  <c r="N65" i="2"/>
  <c r="N64" i="2"/>
  <c r="N63" i="2"/>
  <c r="N62" i="2"/>
  <c r="N61" i="2"/>
  <c r="N60" i="2"/>
  <c r="N59" i="2"/>
  <c r="N58" i="2"/>
  <c r="N57" i="2"/>
  <c r="N56" i="2"/>
  <c r="N55" i="2"/>
  <c r="N54" i="2"/>
  <c r="N53" i="2"/>
  <c r="N52" i="2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3"/>
  <c r="N9" i="3"/>
  <c r="N8" i="3"/>
  <c r="H8" i="3"/>
  <c r="I8" i="3" s="1"/>
  <c r="H2" i="2"/>
  <c r="G2" i="2"/>
  <c r="I507" i="6" l="1"/>
  <c r="R508" i="6"/>
  <c r="R9" i="4"/>
  <c r="N7" i="3"/>
  <c r="I507" i="7"/>
  <c r="R508" i="7"/>
  <c r="N7" i="4"/>
  <c r="I8" i="4"/>
  <c r="H9" i="3"/>
  <c r="O8" i="3"/>
  <c r="K8" i="3" s="1"/>
  <c r="H8" i="2"/>
  <c r="N8" i="2"/>
  <c r="L507" i="6" l="1"/>
  <c r="M507" i="6" s="1"/>
  <c r="O507" i="6"/>
  <c r="J507" i="6" s="1"/>
  <c r="K507" i="6"/>
  <c r="L290" i="6"/>
  <c r="M290" i="6" s="1"/>
  <c r="L95" i="6"/>
  <c r="M95" i="6" s="1"/>
  <c r="L139" i="6"/>
  <c r="M139" i="6" s="1"/>
  <c r="L433" i="6"/>
  <c r="M433" i="6" s="1"/>
  <c r="L148" i="6"/>
  <c r="M148" i="6" s="1"/>
  <c r="L301" i="6"/>
  <c r="M301" i="6" s="1"/>
  <c r="L73" i="6"/>
  <c r="M73" i="6" s="1"/>
  <c r="L165" i="6"/>
  <c r="M165" i="6" s="1"/>
  <c r="L269" i="6"/>
  <c r="M269" i="6" s="1"/>
  <c r="L52" i="6"/>
  <c r="M52" i="6" s="1"/>
  <c r="L31" i="6"/>
  <c r="M31" i="6" s="1"/>
  <c r="L80" i="6"/>
  <c r="M80" i="6" s="1"/>
  <c r="L473" i="6"/>
  <c r="M473" i="6" s="1"/>
  <c r="L154" i="6"/>
  <c r="M154" i="6" s="1"/>
  <c r="L82" i="6"/>
  <c r="M82" i="6" s="1"/>
  <c r="L216" i="6"/>
  <c r="M216" i="6" s="1"/>
  <c r="L441" i="6"/>
  <c r="M441" i="6" s="1"/>
  <c r="L403" i="6"/>
  <c r="M403" i="6" s="1"/>
  <c r="L253" i="6"/>
  <c r="M253" i="6" s="1"/>
  <c r="L362" i="6"/>
  <c r="M362" i="6" s="1"/>
  <c r="L337" i="6"/>
  <c r="M337" i="6" s="1"/>
  <c r="L44" i="6"/>
  <c r="M44" i="6" s="1"/>
  <c r="L354" i="6"/>
  <c r="M354" i="6" s="1"/>
  <c r="L268" i="6"/>
  <c r="M268" i="6" s="1"/>
  <c r="L483" i="6"/>
  <c r="M483" i="6" s="1"/>
  <c r="L448" i="6"/>
  <c r="M448" i="6" s="1"/>
  <c r="L205" i="6"/>
  <c r="M205" i="6" s="1"/>
  <c r="L120" i="6"/>
  <c r="M120" i="6" s="1"/>
  <c r="L432" i="6"/>
  <c r="M432" i="6" s="1"/>
  <c r="L396" i="6"/>
  <c r="M396" i="6" s="1"/>
  <c r="L238" i="6"/>
  <c r="M238" i="6" s="1"/>
  <c r="L371" i="6"/>
  <c r="M371" i="6" s="1"/>
  <c r="L421" i="6"/>
  <c r="M421" i="6" s="1"/>
  <c r="L391" i="6"/>
  <c r="M391" i="6" s="1"/>
  <c r="L451" i="6"/>
  <c r="M451" i="6" s="1"/>
  <c r="L385" i="6"/>
  <c r="M385" i="6" s="1"/>
  <c r="L470" i="6"/>
  <c r="M470" i="6" s="1"/>
  <c r="L42" i="6"/>
  <c r="M42" i="6" s="1"/>
  <c r="L479" i="6"/>
  <c r="M479" i="6" s="1"/>
  <c r="L377" i="6"/>
  <c r="M377" i="6" s="1"/>
  <c r="L159" i="6"/>
  <c r="M159" i="6" s="1"/>
  <c r="L132" i="6"/>
  <c r="M132" i="6" s="1"/>
  <c r="L232" i="6"/>
  <c r="M232" i="6" s="1"/>
  <c r="L251" i="6"/>
  <c r="M251" i="6" s="1"/>
  <c r="L137" i="6"/>
  <c r="M137" i="6" s="1"/>
  <c r="L467" i="6"/>
  <c r="M467" i="6" s="1"/>
  <c r="L222" i="6"/>
  <c r="M222" i="6" s="1"/>
  <c r="L155" i="6"/>
  <c r="M155" i="6" s="1"/>
  <c r="H508" i="6"/>
  <c r="L143" i="6"/>
  <c r="M143" i="6" s="1"/>
  <c r="L333" i="6"/>
  <c r="M333" i="6" s="1"/>
  <c r="L308" i="6"/>
  <c r="M308" i="6" s="1"/>
  <c r="L96" i="6"/>
  <c r="M96" i="6" s="1"/>
  <c r="L286" i="6"/>
  <c r="M286" i="6" s="1"/>
  <c r="L181" i="6"/>
  <c r="M181" i="6" s="1"/>
  <c r="L136" i="6"/>
  <c r="M136" i="6" s="1"/>
  <c r="L246" i="6"/>
  <c r="M246" i="6" s="1"/>
  <c r="L346" i="6"/>
  <c r="M346" i="6" s="1"/>
  <c r="L146" i="6"/>
  <c r="M146" i="6" s="1"/>
  <c r="L482" i="6"/>
  <c r="M482" i="6" s="1"/>
  <c r="L224" i="6"/>
  <c r="M224" i="6" s="1"/>
  <c r="L274" i="6"/>
  <c r="M274" i="6" s="1"/>
  <c r="L67" i="6"/>
  <c r="M67" i="6" s="1"/>
  <c r="L134" i="6"/>
  <c r="M134" i="6" s="1"/>
  <c r="L306" i="6"/>
  <c r="M306" i="6" s="1"/>
  <c r="L284" i="6"/>
  <c r="M284" i="6" s="1"/>
  <c r="L188" i="6"/>
  <c r="M188" i="6" s="1"/>
  <c r="L163" i="6"/>
  <c r="M163" i="6" s="1"/>
  <c r="L228" i="6"/>
  <c r="M228" i="6" s="1"/>
  <c r="L51" i="6"/>
  <c r="M51" i="6" s="1"/>
  <c r="L293" i="6"/>
  <c r="M293" i="6" s="1"/>
  <c r="L430" i="6"/>
  <c r="M430" i="6" s="1"/>
  <c r="L446" i="6"/>
  <c r="M446" i="6" s="1"/>
  <c r="L126" i="6"/>
  <c r="M126" i="6" s="1"/>
  <c r="L218" i="6"/>
  <c r="M218" i="6" s="1"/>
  <c r="L195" i="6"/>
  <c r="M195" i="6" s="1"/>
  <c r="L50" i="6"/>
  <c r="M50" i="6" s="1"/>
  <c r="L412" i="6"/>
  <c r="M412" i="6" s="1"/>
  <c r="L198" i="6"/>
  <c r="M198" i="6" s="1"/>
  <c r="L455" i="6"/>
  <c r="M455" i="6" s="1"/>
  <c r="L107" i="6"/>
  <c r="M107" i="6" s="1"/>
  <c r="L93" i="6"/>
  <c r="M93" i="6" s="1"/>
  <c r="L108" i="6"/>
  <c r="M108" i="6" s="1"/>
  <c r="L506" i="6"/>
  <c r="M506" i="6" s="1"/>
  <c r="L338" i="6"/>
  <c r="M338" i="6" s="1"/>
  <c r="L262" i="6"/>
  <c r="M262" i="6" s="1"/>
  <c r="L63" i="6"/>
  <c r="M63" i="6" s="1"/>
  <c r="L443" i="6"/>
  <c r="M443" i="6" s="1"/>
  <c r="L420" i="6"/>
  <c r="M420" i="6" s="1"/>
  <c r="L124" i="6"/>
  <c r="M124" i="6" s="1"/>
  <c r="L505" i="6"/>
  <c r="M505" i="6" s="1"/>
  <c r="L252" i="6"/>
  <c r="M252" i="6" s="1"/>
  <c r="L209" i="6"/>
  <c r="M209" i="6" s="1"/>
  <c r="L464" i="6"/>
  <c r="M464" i="6" s="1"/>
  <c r="L229" i="6"/>
  <c r="M229" i="6" s="1"/>
  <c r="L270" i="6"/>
  <c r="M270" i="6" s="1"/>
  <c r="L176" i="6"/>
  <c r="M176" i="6" s="1"/>
  <c r="L265" i="6"/>
  <c r="M265" i="6" s="1"/>
  <c r="L194" i="6"/>
  <c r="M194" i="6" s="1"/>
  <c r="L156" i="6"/>
  <c r="M156" i="6" s="1"/>
  <c r="L135" i="6"/>
  <c r="M135" i="6" s="1"/>
  <c r="L160" i="6"/>
  <c r="M160" i="6" s="1"/>
  <c r="L210" i="6"/>
  <c r="M210" i="6" s="1"/>
  <c r="L487" i="6"/>
  <c r="M487" i="6" s="1"/>
  <c r="L289" i="6"/>
  <c r="M289" i="6" s="1"/>
  <c r="L193" i="6"/>
  <c r="M193" i="6" s="1"/>
  <c r="L438" i="6"/>
  <c r="M438" i="6" s="1"/>
  <c r="L48" i="6"/>
  <c r="M48" i="6" s="1"/>
  <c r="L369" i="6"/>
  <c r="M369" i="6" s="1"/>
  <c r="L266" i="6"/>
  <c r="M266" i="6" s="1"/>
  <c r="L18" i="6"/>
  <c r="M18" i="6" s="1"/>
  <c r="L303" i="6"/>
  <c r="M303" i="6" s="1"/>
  <c r="L281" i="6"/>
  <c r="M281" i="6" s="1"/>
  <c r="L133" i="6"/>
  <c r="M133" i="6" s="1"/>
  <c r="L60" i="6"/>
  <c r="M60" i="6" s="1"/>
  <c r="L394" i="6"/>
  <c r="M394" i="6" s="1"/>
  <c r="L359" i="6"/>
  <c r="M359" i="6" s="1"/>
  <c r="L79" i="6"/>
  <c r="M79" i="6" s="1"/>
  <c r="L439" i="6"/>
  <c r="M439" i="6" s="1"/>
  <c r="L184" i="6"/>
  <c r="M184" i="6" s="1"/>
  <c r="L105" i="6"/>
  <c r="M105" i="6" s="1"/>
  <c r="L197" i="6"/>
  <c r="M197" i="6" s="1"/>
  <c r="L30" i="6"/>
  <c r="M30" i="6" s="1"/>
  <c r="L183" i="6"/>
  <c r="M183" i="6" s="1"/>
  <c r="L140" i="6"/>
  <c r="M140" i="6" s="1"/>
  <c r="L225" i="6"/>
  <c r="M225" i="6" s="1"/>
  <c r="L226" i="6"/>
  <c r="M226" i="6" s="1"/>
  <c r="L57" i="6"/>
  <c r="M57" i="6" s="1"/>
  <c r="L463" i="6"/>
  <c r="M463" i="6" s="1"/>
  <c r="L221" i="6"/>
  <c r="M221" i="6" s="1"/>
  <c r="L125" i="6"/>
  <c r="M125" i="6" s="1"/>
  <c r="L480" i="6"/>
  <c r="M480" i="6" s="1"/>
  <c r="L422" i="6"/>
  <c r="M422" i="6" s="1"/>
  <c r="L317" i="6"/>
  <c r="M317" i="6" s="1"/>
  <c r="L255" i="6"/>
  <c r="M255" i="6" s="1"/>
  <c r="L110" i="6"/>
  <c r="M110" i="6" s="1"/>
  <c r="L295" i="6"/>
  <c r="M295" i="6" s="1"/>
  <c r="L296" i="6"/>
  <c r="M296" i="6" s="1"/>
  <c r="L349" i="6"/>
  <c r="M349" i="6" s="1"/>
  <c r="L55" i="6"/>
  <c r="M55" i="6" s="1"/>
  <c r="L425" i="6"/>
  <c r="M425" i="6" s="1"/>
  <c r="L166" i="6"/>
  <c r="M166" i="6" s="1"/>
  <c r="L491" i="6"/>
  <c r="M491" i="6" s="1"/>
  <c r="L379" i="6"/>
  <c r="M379" i="6" s="1"/>
  <c r="L497" i="6"/>
  <c r="M497" i="6" s="1"/>
  <c r="L445" i="6"/>
  <c r="M445" i="6" s="1"/>
  <c r="L500" i="6"/>
  <c r="M500" i="6" s="1"/>
  <c r="L104" i="6"/>
  <c r="M104" i="6" s="1"/>
  <c r="L328" i="6"/>
  <c r="M328" i="6" s="1"/>
  <c r="L100" i="6"/>
  <c r="M100" i="6" s="1"/>
  <c r="L27" i="6"/>
  <c r="M27" i="6" s="1"/>
  <c r="L128" i="6"/>
  <c r="M128" i="6" s="1"/>
  <c r="L236" i="6"/>
  <c r="M236" i="6" s="1"/>
  <c r="L250" i="6"/>
  <c r="M250" i="6" s="1"/>
  <c r="L85" i="6"/>
  <c r="M85" i="6" s="1"/>
  <c r="L22" i="6"/>
  <c r="M22" i="6" s="1"/>
  <c r="L161" i="6"/>
  <c r="M161" i="6" s="1"/>
  <c r="L374" i="6"/>
  <c r="M374" i="6" s="1"/>
  <c r="L158" i="6"/>
  <c r="M158" i="6" s="1"/>
  <c r="L401" i="6"/>
  <c r="M401" i="6" s="1"/>
  <c r="L312" i="6"/>
  <c r="M312" i="6" s="1"/>
  <c r="L117" i="6"/>
  <c r="M117" i="6" s="1"/>
  <c r="L138" i="6"/>
  <c r="M138" i="6" s="1"/>
  <c r="L199" i="6"/>
  <c r="M199" i="6" s="1"/>
  <c r="L249" i="6"/>
  <c r="M249" i="6" s="1"/>
  <c r="L33" i="6"/>
  <c r="M33" i="6" s="1"/>
  <c r="L348" i="6"/>
  <c r="M348" i="6" s="1"/>
  <c r="L398" i="6"/>
  <c r="M398" i="6" s="1"/>
  <c r="L280" i="6"/>
  <c r="M280" i="6" s="1"/>
  <c r="L360" i="6"/>
  <c r="M360" i="6" s="1"/>
  <c r="L241" i="6"/>
  <c r="M241" i="6" s="1"/>
  <c r="L330" i="6"/>
  <c r="M330" i="6" s="1"/>
  <c r="L65" i="6"/>
  <c r="M65" i="6" s="1"/>
  <c r="L62" i="6"/>
  <c r="M62" i="6" s="1"/>
  <c r="L271" i="6"/>
  <c r="M271" i="6" s="1"/>
  <c r="L191" i="6"/>
  <c r="M191" i="6" s="1"/>
  <c r="L499" i="6"/>
  <c r="M499" i="6" s="1"/>
  <c r="L116" i="6"/>
  <c r="M116" i="6" s="1"/>
  <c r="L168" i="6"/>
  <c r="M168" i="6" s="1"/>
  <c r="L72" i="6"/>
  <c r="M72" i="6" s="1"/>
  <c r="L36" i="6"/>
  <c r="M36" i="6" s="1"/>
  <c r="L334" i="6"/>
  <c r="M334" i="6" s="1"/>
  <c r="L231" i="6"/>
  <c r="M231" i="6" s="1"/>
  <c r="L242" i="6"/>
  <c r="M242" i="6" s="1"/>
  <c r="L75" i="6"/>
  <c r="M75" i="6" s="1"/>
  <c r="L502" i="6"/>
  <c r="M502" i="6" s="1"/>
  <c r="L180" i="6"/>
  <c r="M180" i="6" s="1"/>
  <c r="L366" i="6"/>
  <c r="M366" i="6" s="1"/>
  <c r="L299" i="6"/>
  <c r="M299" i="6" s="1"/>
  <c r="L276" i="6"/>
  <c r="M276" i="6" s="1"/>
  <c r="L261" i="6"/>
  <c r="M261" i="6" s="1"/>
  <c r="L477" i="6"/>
  <c r="M477" i="6" s="1"/>
  <c r="L21" i="6"/>
  <c r="M21" i="6" s="1"/>
  <c r="L357" i="6"/>
  <c r="M357" i="6" s="1"/>
  <c r="L327" i="6"/>
  <c r="M327" i="6" s="1"/>
  <c r="L386" i="6"/>
  <c r="M386" i="6" s="1"/>
  <c r="L365" i="6"/>
  <c r="M365" i="6" s="1"/>
  <c r="L98" i="6"/>
  <c r="M98" i="6" s="1"/>
  <c r="L179" i="6"/>
  <c r="M179" i="6" s="1"/>
  <c r="L47" i="6"/>
  <c r="M47" i="6" s="1"/>
  <c r="L141" i="6"/>
  <c r="M141" i="6" s="1"/>
  <c r="L469" i="6"/>
  <c r="M469" i="6" s="1"/>
  <c r="L178" i="6"/>
  <c r="M178" i="6" s="1"/>
  <c r="L351" i="6"/>
  <c r="M351" i="6" s="1"/>
  <c r="L355" i="6"/>
  <c r="M355" i="6" s="1"/>
  <c r="L478" i="6"/>
  <c r="M478" i="6" s="1"/>
  <c r="L41" i="6"/>
  <c r="M41" i="6" s="1"/>
  <c r="L69" i="6"/>
  <c r="M69" i="6" s="1"/>
  <c r="L450" i="6"/>
  <c r="M450" i="6" s="1"/>
  <c r="L144" i="6"/>
  <c r="M144" i="6" s="1"/>
  <c r="L404" i="6"/>
  <c r="M404" i="6" s="1"/>
  <c r="L213" i="6"/>
  <c r="M213" i="6" s="1"/>
  <c r="L389" i="6"/>
  <c r="M389" i="6" s="1"/>
  <c r="L294" i="6"/>
  <c r="M294" i="6" s="1"/>
  <c r="L275" i="6"/>
  <c r="M275" i="6" s="1"/>
  <c r="L74" i="6"/>
  <c r="M74" i="6" s="1"/>
  <c r="L383" i="6"/>
  <c r="M383" i="6" s="1"/>
  <c r="L363" i="6"/>
  <c r="M363" i="6" s="1"/>
  <c r="L411" i="6"/>
  <c r="M411" i="6" s="1"/>
  <c r="L278" i="6"/>
  <c r="M278" i="6" s="1"/>
  <c r="L452" i="6"/>
  <c r="M452" i="6" s="1"/>
  <c r="L25" i="6"/>
  <c r="M25" i="6" s="1"/>
  <c r="L102" i="6"/>
  <c r="M102" i="6" s="1"/>
  <c r="L211" i="6"/>
  <c r="M211" i="6" s="1"/>
  <c r="L388" i="6"/>
  <c r="M388" i="6" s="1"/>
  <c r="L322" i="6"/>
  <c r="M322" i="6" s="1"/>
  <c r="L153" i="6"/>
  <c r="M153" i="6" s="1"/>
  <c r="L145" i="6"/>
  <c r="M145" i="6" s="1"/>
  <c r="L320" i="6"/>
  <c r="M320" i="6" s="1"/>
  <c r="L147" i="6"/>
  <c r="M147" i="6" s="1"/>
  <c r="L97" i="6"/>
  <c r="M97" i="6" s="1"/>
  <c r="L77" i="6"/>
  <c r="M77" i="6" s="1"/>
  <c r="L484" i="6"/>
  <c r="M484" i="6" s="1"/>
  <c r="L495" i="6"/>
  <c r="M495" i="6" s="1"/>
  <c r="L20" i="6"/>
  <c r="M20" i="6" s="1"/>
  <c r="L68" i="6"/>
  <c r="M68" i="6" s="1"/>
  <c r="L481" i="6"/>
  <c r="M481" i="6" s="1"/>
  <c r="L444" i="6"/>
  <c r="M444" i="6" s="1"/>
  <c r="L267" i="6"/>
  <c r="M267" i="6" s="1"/>
  <c r="L9" i="6"/>
  <c r="M9" i="6" s="1"/>
  <c r="L240" i="6"/>
  <c r="M240" i="6" s="1"/>
  <c r="L417" i="6"/>
  <c r="M417" i="6" s="1"/>
  <c r="L458" i="6"/>
  <c r="M458" i="6" s="1"/>
  <c r="L435" i="6"/>
  <c r="M435" i="6" s="1"/>
  <c r="L350" i="6"/>
  <c r="M350" i="6" s="1"/>
  <c r="L315" i="6"/>
  <c r="M315" i="6" s="1"/>
  <c r="L182" i="6"/>
  <c r="M182" i="6" s="1"/>
  <c r="L119" i="6"/>
  <c r="M119" i="6" s="1"/>
  <c r="L29" i="6"/>
  <c r="M29" i="6" s="1"/>
  <c r="L332" i="6"/>
  <c r="M332" i="6" s="1"/>
  <c r="L347" i="6"/>
  <c r="M347" i="6" s="1"/>
  <c r="L442" i="6"/>
  <c r="M442" i="6" s="1"/>
  <c r="L339" i="6"/>
  <c r="M339" i="6" s="1"/>
  <c r="L300" i="6"/>
  <c r="M300" i="6" s="1"/>
  <c r="L279" i="6"/>
  <c r="M279" i="6" s="1"/>
  <c r="L485" i="6"/>
  <c r="M485" i="6" s="1"/>
  <c r="L415" i="6"/>
  <c r="M415" i="6" s="1"/>
  <c r="L149" i="6"/>
  <c r="M149" i="6" s="1"/>
  <c r="L101" i="6"/>
  <c r="M101" i="6" s="1"/>
  <c r="L356" i="6"/>
  <c r="M356" i="6" s="1"/>
  <c r="L43" i="6"/>
  <c r="M43" i="6" s="1"/>
  <c r="L190" i="6"/>
  <c r="M190" i="6" s="1"/>
  <c r="L378" i="6"/>
  <c r="M378" i="6" s="1"/>
  <c r="L233" i="6"/>
  <c r="M233" i="6" s="1"/>
  <c r="L490" i="6"/>
  <c r="M490" i="6" s="1"/>
  <c r="L273" i="6"/>
  <c r="M273" i="6" s="1"/>
  <c r="L460" i="6"/>
  <c r="M460" i="6" s="1"/>
  <c r="L187" i="6"/>
  <c r="M187" i="6" s="1"/>
  <c r="L352" i="6"/>
  <c r="M352" i="6" s="1"/>
  <c r="L390" i="6"/>
  <c r="M390" i="6" s="1"/>
  <c r="L429" i="6"/>
  <c r="M429" i="6" s="1"/>
  <c r="L99" i="6"/>
  <c r="M99" i="6" s="1"/>
  <c r="L186" i="6"/>
  <c r="M186" i="6" s="1"/>
  <c r="L370" i="6"/>
  <c r="M370" i="6" s="1"/>
  <c r="L326" i="6"/>
  <c r="M326" i="6" s="1"/>
  <c r="L263" i="6"/>
  <c r="M263" i="6" s="1"/>
  <c r="L86" i="6"/>
  <c r="M86" i="6" s="1"/>
  <c r="L392" i="6"/>
  <c r="M392" i="6" s="1"/>
  <c r="L319" i="6"/>
  <c r="M319" i="6" s="1"/>
  <c r="L164" i="6"/>
  <c r="M164" i="6" s="1"/>
  <c r="L212" i="6"/>
  <c r="M212" i="6" s="1"/>
  <c r="L501" i="6"/>
  <c r="M501" i="6" s="1"/>
  <c r="L208" i="6"/>
  <c r="M208" i="6" s="1"/>
  <c r="L496" i="6"/>
  <c r="M496" i="6" s="1"/>
  <c r="L40" i="6"/>
  <c r="M40" i="6" s="1"/>
  <c r="L423" i="6"/>
  <c r="M423" i="6" s="1"/>
  <c r="L259" i="6"/>
  <c r="M259" i="6" s="1"/>
  <c r="L309" i="6"/>
  <c r="M309" i="6" s="1"/>
  <c r="L414" i="6"/>
  <c r="M414" i="6" s="1"/>
  <c r="L402" i="6"/>
  <c r="M402" i="6" s="1"/>
  <c r="L418" i="6"/>
  <c r="M418" i="6" s="1"/>
  <c r="L466" i="6"/>
  <c r="M466" i="6" s="1"/>
  <c r="L297" i="6"/>
  <c r="M297" i="6" s="1"/>
  <c r="L426" i="6"/>
  <c r="M426" i="6" s="1"/>
  <c r="L468" i="6"/>
  <c r="M468" i="6" s="1"/>
  <c r="L248" i="6"/>
  <c r="M248" i="6" s="1"/>
  <c r="L310" i="6"/>
  <c r="M310" i="6" s="1"/>
  <c r="L129" i="6"/>
  <c r="M129" i="6" s="1"/>
  <c r="L304" i="6"/>
  <c r="M304" i="6" s="1"/>
  <c r="L13" i="6"/>
  <c r="M13" i="6" s="1"/>
  <c r="L258" i="6"/>
  <c r="M258" i="6" s="1"/>
  <c r="L344" i="6"/>
  <c r="M344" i="6" s="1"/>
  <c r="L64" i="6"/>
  <c r="M64" i="6" s="1"/>
  <c r="L472" i="6"/>
  <c r="M472" i="6" s="1"/>
  <c r="L244" i="6"/>
  <c r="M244" i="6" s="1"/>
  <c r="L408" i="6"/>
  <c r="M408" i="6" s="1"/>
  <c r="L476" i="6"/>
  <c r="M476" i="6" s="1"/>
  <c r="L257" i="6"/>
  <c r="M257" i="6" s="1"/>
  <c r="L49" i="6"/>
  <c r="M49" i="6" s="1"/>
  <c r="L453" i="6"/>
  <c r="M453" i="6" s="1"/>
  <c r="L380" i="6"/>
  <c r="M380" i="6" s="1"/>
  <c r="L298" i="6"/>
  <c r="M298" i="6" s="1"/>
  <c r="L106" i="6"/>
  <c r="M106" i="6" s="1"/>
  <c r="L230" i="6"/>
  <c r="M230" i="6" s="1"/>
  <c r="L342" i="6"/>
  <c r="M342" i="6" s="1"/>
  <c r="L131" i="6"/>
  <c r="M131" i="6" s="1"/>
  <c r="L424" i="6"/>
  <c r="M424" i="6" s="1"/>
  <c r="L54" i="6"/>
  <c r="M54" i="6" s="1"/>
  <c r="L8" i="6"/>
  <c r="M8" i="6" s="1"/>
  <c r="L381" i="6"/>
  <c r="M381" i="6" s="1"/>
  <c r="L318" i="6"/>
  <c r="M318" i="6" s="1"/>
  <c r="L492" i="6"/>
  <c r="M492" i="6" s="1"/>
  <c r="L406" i="6"/>
  <c r="M406" i="6" s="1"/>
  <c r="L434" i="6"/>
  <c r="M434" i="6" s="1"/>
  <c r="L239" i="6"/>
  <c r="M239" i="6" s="1"/>
  <c r="L11" i="6"/>
  <c r="M11" i="6" s="1"/>
  <c r="L245" i="6"/>
  <c r="M245" i="6" s="1"/>
  <c r="L498" i="6"/>
  <c r="M498" i="6" s="1"/>
  <c r="L12" i="6"/>
  <c r="M12" i="6" s="1"/>
  <c r="L488" i="6"/>
  <c r="M488" i="6" s="1"/>
  <c r="L340" i="6"/>
  <c r="M340" i="6" s="1"/>
  <c r="L287" i="6"/>
  <c r="M287" i="6" s="1"/>
  <c r="L203" i="6"/>
  <c r="M203" i="6" s="1"/>
  <c r="L192" i="6"/>
  <c r="M192" i="6" s="1"/>
  <c r="L88" i="6"/>
  <c r="M88" i="6" s="1"/>
  <c r="L162" i="6"/>
  <c r="M162" i="6" s="1"/>
  <c r="L235" i="6"/>
  <c r="M235" i="6" s="1"/>
  <c r="L387" i="6"/>
  <c r="M387" i="6" s="1"/>
  <c r="L219" i="6"/>
  <c r="M219" i="6" s="1"/>
  <c r="L45" i="6"/>
  <c r="M45" i="6" s="1"/>
  <c r="L324" i="6"/>
  <c r="M324" i="6" s="1"/>
  <c r="L214" i="6"/>
  <c r="M214" i="6" s="1"/>
  <c r="L111" i="6"/>
  <c r="M111" i="6" s="1"/>
  <c r="L89" i="6"/>
  <c r="M89" i="6" s="1"/>
  <c r="L405" i="6"/>
  <c r="M405" i="6" s="1"/>
  <c r="L130" i="6"/>
  <c r="M130" i="6" s="1"/>
  <c r="L215" i="6"/>
  <c r="M215" i="6" s="1"/>
  <c r="L39" i="6"/>
  <c r="M39" i="6" s="1"/>
  <c r="L59" i="6"/>
  <c r="M59" i="6" s="1"/>
  <c r="L76" i="6"/>
  <c r="M76" i="6" s="1"/>
  <c r="L37" i="6"/>
  <c r="M37" i="6" s="1"/>
  <c r="L17" i="6"/>
  <c r="M17" i="6" s="1"/>
  <c r="L325" i="6"/>
  <c r="M325" i="6" s="1"/>
  <c r="L400" i="6"/>
  <c r="M400" i="6" s="1"/>
  <c r="L157" i="6"/>
  <c r="M157" i="6" s="1"/>
  <c r="L264" i="6"/>
  <c r="M264" i="6" s="1"/>
  <c r="L341" i="6"/>
  <c r="M341" i="6" s="1"/>
  <c r="L174" i="6"/>
  <c r="M174" i="6" s="1"/>
  <c r="L431" i="6"/>
  <c r="M431" i="6" s="1"/>
  <c r="L358" i="6"/>
  <c r="M358" i="6" s="1"/>
  <c r="L170" i="6"/>
  <c r="M170" i="6" s="1"/>
  <c r="L58" i="6"/>
  <c r="M58" i="6" s="1"/>
  <c r="L449" i="6"/>
  <c r="M449" i="6" s="1"/>
  <c r="L151" i="6"/>
  <c r="M151" i="6" s="1"/>
  <c r="L152" i="6"/>
  <c r="M152" i="6" s="1"/>
  <c r="L376" i="6"/>
  <c r="M376" i="6" s="1"/>
  <c r="L292" i="6"/>
  <c r="M292" i="6" s="1"/>
  <c r="L489" i="6"/>
  <c r="M489" i="6" s="1"/>
  <c r="L207" i="6"/>
  <c r="M207" i="6" s="1"/>
  <c r="L503" i="6"/>
  <c r="M503" i="6" s="1"/>
  <c r="L16" i="6"/>
  <c r="M16" i="6" s="1"/>
  <c r="L66" i="6"/>
  <c r="M66" i="6" s="1"/>
  <c r="L353" i="6"/>
  <c r="M353" i="6" s="1"/>
  <c r="L81" i="6"/>
  <c r="M81" i="6" s="1"/>
  <c r="L220" i="6"/>
  <c r="M220" i="6" s="1"/>
  <c r="L118" i="6"/>
  <c r="M118" i="6" s="1"/>
  <c r="L382" i="6"/>
  <c r="M382" i="6" s="1"/>
  <c r="L26" i="6"/>
  <c r="M26" i="6" s="1"/>
  <c r="L457" i="6"/>
  <c r="M457" i="6" s="1"/>
  <c r="L493" i="6"/>
  <c r="M493" i="6" s="1"/>
  <c r="L122" i="6"/>
  <c r="M122" i="6" s="1"/>
  <c r="L291" i="6"/>
  <c r="M291" i="6" s="1"/>
  <c r="L413" i="6"/>
  <c r="M413" i="6" s="1"/>
  <c r="L428" i="6"/>
  <c r="M428" i="6" s="1"/>
  <c r="L331" i="6"/>
  <c r="M331" i="6" s="1"/>
  <c r="L307" i="6"/>
  <c r="M307" i="6" s="1"/>
  <c r="L384" i="6"/>
  <c r="M384" i="6" s="1"/>
  <c r="L227" i="6"/>
  <c r="M227" i="6" s="1"/>
  <c r="L416" i="6"/>
  <c r="M416" i="6" s="1"/>
  <c r="L204" i="6"/>
  <c r="M204" i="6" s="1"/>
  <c r="L23" i="6"/>
  <c r="M23" i="6" s="1"/>
  <c r="Q508" i="6"/>
  <c r="L302" i="6"/>
  <c r="M302" i="6" s="1"/>
  <c r="L92" i="6"/>
  <c r="M92" i="6" s="1"/>
  <c r="L87" i="6"/>
  <c r="M87" i="6" s="1"/>
  <c r="L78" i="6"/>
  <c r="M78" i="6" s="1"/>
  <c r="L282" i="6"/>
  <c r="M282" i="6" s="1"/>
  <c r="L343" i="6"/>
  <c r="M343" i="6" s="1"/>
  <c r="L393" i="6"/>
  <c r="M393" i="6" s="1"/>
  <c r="L177" i="6"/>
  <c r="M177" i="6" s="1"/>
  <c r="L427" i="6"/>
  <c r="M427" i="6" s="1"/>
  <c r="L335" i="6"/>
  <c r="M335" i="6" s="1"/>
  <c r="L329" i="6"/>
  <c r="M329" i="6" s="1"/>
  <c r="L10" i="6"/>
  <c r="M10" i="6" s="1"/>
  <c r="L24" i="6"/>
  <c r="M24" i="6" s="1"/>
  <c r="L395" i="6"/>
  <c r="M395" i="6" s="1"/>
  <c r="L407" i="6"/>
  <c r="M407" i="6" s="1"/>
  <c r="L206" i="6"/>
  <c r="M206" i="6" s="1"/>
  <c r="L256" i="6"/>
  <c r="M256" i="6" s="1"/>
  <c r="L14" i="6"/>
  <c r="M14" i="6" s="1"/>
  <c r="L368" i="6"/>
  <c r="M368" i="6" s="1"/>
  <c r="L237" i="6"/>
  <c r="M237" i="6" s="1"/>
  <c r="L373" i="6"/>
  <c r="M373" i="6" s="1"/>
  <c r="L399" i="6"/>
  <c r="M399" i="6" s="1"/>
  <c r="L254" i="6"/>
  <c r="M254" i="6" s="1"/>
  <c r="L167" i="6"/>
  <c r="M167" i="6" s="1"/>
  <c r="L367" i="6"/>
  <c r="M367" i="6" s="1"/>
  <c r="L471" i="6"/>
  <c r="M471" i="6" s="1"/>
  <c r="L123" i="6"/>
  <c r="M123" i="6" s="1"/>
  <c r="L272" i="6"/>
  <c r="M272" i="6" s="1"/>
  <c r="L345" i="6"/>
  <c r="M345" i="6" s="1"/>
  <c r="L90" i="6"/>
  <c r="M90" i="6" s="1"/>
  <c r="L475" i="6"/>
  <c r="M475" i="6" s="1"/>
  <c r="L94" i="6"/>
  <c r="M94" i="6" s="1"/>
  <c r="L243" i="6"/>
  <c r="M243" i="6" s="1"/>
  <c r="L35" i="6"/>
  <c r="M35" i="6" s="1"/>
  <c r="L410" i="6"/>
  <c r="M410" i="6" s="1"/>
  <c r="L28" i="6"/>
  <c r="M28" i="6" s="1"/>
  <c r="L91" i="6"/>
  <c r="M91" i="6" s="1"/>
  <c r="L462" i="6"/>
  <c r="M462" i="6" s="1"/>
  <c r="L305" i="6"/>
  <c r="M305" i="6" s="1"/>
  <c r="L504" i="6"/>
  <c r="M504" i="6" s="1"/>
  <c r="L285" i="6"/>
  <c r="M285" i="6" s="1"/>
  <c r="L454" i="6"/>
  <c r="M454" i="6" s="1"/>
  <c r="L409" i="6"/>
  <c r="M409" i="6" s="1"/>
  <c r="L313" i="6"/>
  <c r="M313" i="6" s="1"/>
  <c r="L419" i="6"/>
  <c r="M419" i="6" s="1"/>
  <c r="L316" i="6"/>
  <c r="M316" i="6" s="1"/>
  <c r="L109" i="6"/>
  <c r="M109" i="6" s="1"/>
  <c r="L185" i="6"/>
  <c r="M185" i="6" s="1"/>
  <c r="L113" i="6"/>
  <c r="M113" i="6" s="1"/>
  <c r="L459" i="6"/>
  <c r="M459" i="6" s="1"/>
  <c r="L364" i="6"/>
  <c r="M364" i="6" s="1"/>
  <c r="L142" i="6"/>
  <c r="M142" i="6" s="1"/>
  <c r="L34" i="6"/>
  <c r="M34" i="6" s="1"/>
  <c r="L372" i="6"/>
  <c r="M372" i="6" s="1"/>
  <c r="L461" i="6"/>
  <c r="M461" i="6" s="1"/>
  <c r="L201" i="6"/>
  <c r="M201" i="6" s="1"/>
  <c r="L115" i="6"/>
  <c r="M115" i="6" s="1"/>
  <c r="L46" i="6"/>
  <c r="M46" i="6" s="1"/>
  <c r="L437" i="6"/>
  <c r="M437" i="6" s="1"/>
  <c r="L447" i="6"/>
  <c r="M447" i="6" s="1"/>
  <c r="L361" i="6"/>
  <c r="M361" i="6" s="1"/>
  <c r="L150" i="6"/>
  <c r="M150" i="6" s="1"/>
  <c r="L103" i="6"/>
  <c r="M103" i="6" s="1"/>
  <c r="L260" i="6"/>
  <c r="M260" i="6" s="1"/>
  <c r="L189" i="6"/>
  <c r="M189" i="6" s="1"/>
  <c r="L61" i="6"/>
  <c r="M61" i="6" s="1"/>
  <c r="L321" i="6"/>
  <c r="M321" i="6" s="1"/>
  <c r="L70" i="6"/>
  <c r="M70" i="6" s="1"/>
  <c r="L397" i="6"/>
  <c r="M397" i="6" s="1"/>
  <c r="L121" i="6"/>
  <c r="M121" i="6" s="1"/>
  <c r="L288" i="6"/>
  <c r="M288" i="6" s="1"/>
  <c r="L465" i="6"/>
  <c r="M465" i="6" s="1"/>
  <c r="L375" i="6"/>
  <c r="M375" i="6" s="1"/>
  <c r="L486" i="6"/>
  <c r="M486" i="6" s="1"/>
  <c r="L171" i="6"/>
  <c r="M171" i="6" s="1"/>
  <c r="L38" i="6"/>
  <c r="M38" i="6" s="1"/>
  <c r="L247" i="6"/>
  <c r="M247" i="6" s="1"/>
  <c r="L217" i="6"/>
  <c r="M217" i="6" s="1"/>
  <c r="L314" i="6"/>
  <c r="M314" i="6" s="1"/>
  <c r="L202" i="6"/>
  <c r="M202" i="6" s="1"/>
  <c r="L323" i="6"/>
  <c r="M323" i="6" s="1"/>
  <c r="L196" i="6"/>
  <c r="M196" i="6" s="1"/>
  <c r="L440" i="6"/>
  <c r="M440" i="6" s="1"/>
  <c r="L15" i="6"/>
  <c r="M15" i="6" s="1"/>
  <c r="L494" i="6"/>
  <c r="M494" i="6" s="1"/>
  <c r="L127" i="6"/>
  <c r="M127" i="6" s="1"/>
  <c r="L456" i="6"/>
  <c r="M456" i="6" s="1"/>
  <c r="L56" i="6"/>
  <c r="M56" i="6" s="1"/>
  <c r="L173" i="6"/>
  <c r="M173" i="6" s="1"/>
  <c r="L112" i="6"/>
  <c r="M112" i="6" s="1"/>
  <c r="L71" i="6"/>
  <c r="M71" i="6" s="1"/>
  <c r="L200" i="6"/>
  <c r="M200" i="6" s="1"/>
  <c r="L311" i="6"/>
  <c r="M311" i="6" s="1"/>
  <c r="L32" i="6"/>
  <c r="M32" i="6" s="1"/>
  <c r="L283" i="6"/>
  <c r="M283" i="6" s="1"/>
  <c r="L234" i="6"/>
  <c r="M234" i="6" s="1"/>
  <c r="L336" i="6"/>
  <c r="M336" i="6" s="1"/>
  <c r="L84" i="6"/>
  <c r="M84" i="6" s="1"/>
  <c r="L53" i="6"/>
  <c r="M53" i="6" s="1"/>
  <c r="L474" i="6"/>
  <c r="M474" i="6" s="1"/>
  <c r="L277" i="6"/>
  <c r="M277" i="6" s="1"/>
  <c r="L172" i="6"/>
  <c r="M172" i="6" s="1"/>
  <c r="L175" i="6"/>
  <c r="M175" i="6" s="1"/>
  <c r="L223" i="6"/>
  <c r="M223" i="6" s="1"/>
  <c r="L114" i="6"/>
  <c r="M114" i="6" s="1"/>
  <c r="L436" i="6"/>
  <c r="M436" i="6" s="1"/>
  <c r="L169" i="6"/>
  <c r="M169" i="6" s="1"/>
  <c r="L19" i="6"/>
  <c r="M19" i="6" s="1"/>
  <c r="L83" i="6"/>
  <c r="M83" i="6" s="1"/>
  <c r="Q9" i="4"/>
  <c r="O507" i="7"/>
  <c r="J507" i="7" s="1"/>
  <c r="L507" i="7"/>
  <c r="M507" i="7" s="1"/>
  <c r="L117" i="7"/>
  <c r="M117" i="7" s="1"/>
  <c r="L137" i="7"/>
  <c r="M137" i="7" s="1"/>
  <c r="L252" i="7"/>
  <c r="M252" i="7" s="1"/>
  <c r="L265" i="7"/>
  <c r="M265" i="7" s="1"/>
  <c r="L285" i="7"/>
  <c r="M285" i="7" s="1"/>
  <c r="L444" i="7"/>
  <c r="M444" i="7" s="1"/>
  <c r="L146" i="7"/>
  <c r="M146" i="7" s="1"/>
  <c r="L349" i="7"/>
  <c r="M349" i="7" s="1"/>
  <c r="L497" i="7"/>
  <c r="M497" i="7" s="1"/>
  <c r="L38" i="7"/>
  <c r="M38" i="7" s="1"/>
  <c r="L106" i="7"/>
  <c r="M106" i="7" s="1"/>
  <c r="L177" i="7"/>
  <c r="M177" i="7" s="1"/>
  <c r="L365" i="7"/>
  <c r="M365" i="7" s="1"/>
  <c r="L496" i="7"/>
  <c r="M496" i="7" s="1"/>
  <c r="L232" i="7"/>
  <c r="M232" i="7" s="1"/>
  <c r="L302" i="7"/>
  <c r="M302" i="7" s="1"/>
  <c r="L366" i="7"/>
  <c r="M366" i="7" s="1"/>
  <c r="L459" i="7"/>
  <c r="M459" i="7" s="1"/>
  <c r="L69" i="7"/>
  <c r="M69" i="7" s="1"/>
  <c r="L275" i="7"/>
  <c r="M275" i="7" s="1"/>
  <c r="L330" i="7"/>
  <c r="M330" i="7" s="1"/>
  <c r="L311" i="7"/>
  <c r="M311" i="7" s="1"/>
  <c r="L410" i="7"/>
  <c r="M410" i="7" s="1"/>
  <c r="L446" i="7"/>
  <c r="M446" i="7" s="1"/>
  <c r="L27" i="7"/>
  <c r="M27" i="7" s="1"/>
  <c r="L90" i="7"/>
  <c r="M90" i="7" s="1"/>
  <c r="L129" i="7"/>
  <c r="M129" i="7" s="1"/>
  <c r="L227" i="7"/>
  <c r="M227" i="7" s="1"/>
  <c r="L255" i="7"/>
  <c r="M255" i="7" s="1"/>
  <c r="L248" i="7"/>
  <c r="M248" i="7" s="1"/>
  <c r="L392" i="7"/>
  <c r="M392" i="7" s="1"/>
  <c r="L483" i="7"/>
  <c r="M483" i="7" s="1"/>
  <c r="L80" i="7"/>
  <c r="M80" i="7" s="1"/>
  <c r="L101" i="7"/>
  <c r="M101" i="7" s="1"/>
  <c r="L164" i="7"/>
  <c r="M164" i="7" s="1"/>
  <c r="L273" i="7"/>
  <c r="M273" i="7" s="1"/>
  <c r="L429" i="7"/>
  <c r="M429" i="7" s="1"/>
  <c r="L433" i="7"/>
  <c r="M433" i="7" s="1"/>
  <c r="L485" i="7"/>
  <c r="M485" i="7" s="1"/>
  <c r="L185" i="7"/>
  <c r="M185" i="7" s="1"/>
  <c r="L78" i="7"/>
  <c r="M78" i="7" s="1"/>
  <c r="L165" i="7"/>
  <c r="M165" i="7" s="1"/>
  <c r="L374" i="7"/>
  <c r="M374" i="7" s="1"/>
  <c r="L430" i="7"/>
  <c r="M430" i="7" s="1"/>
  <c r="L203" i="7"/>
  <c r="M203" i="7" s="1"/>
  <c r="L18" i="7"/>
  <c r="M18" i="7" s="1"/>
  <c r="L503" i="7"/>
  <c r="M503" i="7" s="1"/>
  <c r="L118" i="7"/>
  <c r="M118" i="7" s="1"/>
  <c r="L154" i="7"/>
  <c r="M154" i="7" s="1"/>
  <c r="L190" i="7"/>
  <c r="M190" i="7" s="1"/>
  <c r="L282" i="7"/>
  <c r="M282" i="7" s="1"/>
  <c r="L36" i="7"/>
  <c r="M36" i="7" s="1"/>
  <c r="L116" i="7"/>
  <c r="M116" i="7" s="1"/>
  <c r="L96" i="7"/>
  <c r="M96" i="7" s="1"/>
  <c r="L259" i="7"/>
  <c r="M259" i="7" s="1"/>
  <c r="L224" i="7"/>
  <c r="M224" i="7" s="1"/>
  <c r="L288" i="7"/>
  <c r="M288" i="7" s="1"/>
  <c r="L449" i="7"/>
  <c r="M449" i="7" s="1"/>
  <c r="L104" i="7"/>
  <c r="M104" i="7" s="1"/>
  <c r="L61" i="7"/>
  <c r="M61" i="7" s="1"/>
  <c r="L126" i="7"/>
  <c r="M126" i="7" s="1"/>
  <c r="L337" i="7"/>
  <c r="M337" i="7" s="1"/>
  <c r="L388" i="7"/>
  <c r="M388" i="7" s="1"/>
  <c r="L465" i="7"/>
  <c r="M465" i="7" s="1"/>
  <c r="L17" i="7"/>
  <c r="M17" i="7" s="1"/>
  <c r="L240" i="7"/>
  <c r="M240" i="7" s="1"/>
  <c r="L272" i="7"/>
  <c r="M272" i="7" s="1"/>
  <c r="L421" i="7"/>
  <c r="M421" i="7" s="1"/>
  <c r="L114" i="7"/>
  <c r="M114" i="7" s="1"/>
  <c r="L173" i="7"/>
  <c r="M173" i="7" s="1"/>
  <c r="L242" i="7"/>
  <c r="M242" i="7" s="1"/>
  <c r="L313" i="7"/>
  <c r="M313" i="7" s="1"/>
  <c r="L437" i="7"/>
  <c r="M437" i="7" s="1"/>
  <c r="L454" i="7"/>
  <c r="M454" i="7" s="1"/>
  <c r="L505" i="7"/>
  <c r="M505" i="7" s="1"/>
  <c r="L466" i="7"/>
  <c r="M466" i="7" s="1"/>
  <c r="L480" i="7"/>
  <c r="M480" i="7" s="1"/>
  <c r="L82" i="7"/>
  <c r="M82" i="7" s="1"/>
  <c r="L147" i="7"/>
  <c r="M147" i="7" s="1"/>
  <c r="L183" i="7"/>
  <c r="M183" i="7" s="1"/>
  <c r="L219" i="7"/>
  <c r="M219" i="7" s="1"/>
  <c r="L310" i="7"/>
  <c r="M310" i="7" s="1"/>
  <c r="L455" i="7"/>
  <c r="M455" i="7" s="1"/>
  <c r="L319" i="7"/>
  <c r="M319" i="7" s="1"/>
  <c r="L419" i="7"/>
  <c r="M419" i="7" s="1"/>
  <c r="L8" i="7"/>
  <c r="M8" i="7" s="1"/>
  <c r="L28" i="7"/>
  <c r="M28" i="7" s="1"/>
  <c r="L99" i="7"/>
  <c r="M99" i="7" s="1"/>
  <c r="L199" i="7"/>
  <c r="M199" i="7" s="1"/>
  <c r="L299" i="7"/>
  <c r="M299" i="7" s="1"/>
  <c r="L327" i="7"/>
  <c r="M327" i="7" s="1"/>
  <c r="L400" i="7"/>
  <c r="M400" i="7" s="1"/>
  <c r="L57" i="7"/>
  <c r="M57" i="7" s="1"/>
  <c r="L109" i="7"/>
  <c r="M109" i="7" s="1"/>
  <c r="L216" i="7"/>
  <c r="M216" i="7" s="1"/>
  <c r="L237" i="7"/>
  <c r="M237" i="7" s="1"/>
  <c r="L300" i="7"/>
  <c r="M300" i="7" s="1"/>
  <c r="L408" i="7"/>
  <c r="M408" i="7" s="1"/>
  <c r="L134" i="7"/>
  <c r="M134" i="7" s="1"/>
  <c r="L50" i="7"/>
  <c r="M50" i="7" s="1"/>
  <c r="L86" i="7"/>
  <c r="M86" i="7" s="1"/>
  <c r="L257" i="7"/>
  <c r="M257" i="7" s="1"/>
  <c r="L214" i="7"/>
  <c r="M214" i="7" s="1"/>
  <c r="L301" i="7"/>
  <c r="M301" i="7" s="1"/>
  <c r="L450" i="7"/>
  <c r="M450" i="7" s="1"/>
  <c r="L501" i="7"/>
  <c r="M501" i="7" s="1"/>
  <c r="L402" i="7"/>
  <c r="M402" i="7" s="1"/>
  <c r="L438" i="7"/>
  <c r="M438" i="7" s="1"/>
  <c r="L481" i="7"/>
  <c r="M481" i="7" s="1"/>
  <c r="L54" i="7"/>
  <c r="M54" i="7" s="1"/>
  <c r="L62" i="7"/>
  <c r="M62" i="7" s="1"/>
  <c r="L162" i="7"/>
  <c r="M162" i="7" s="1"/>
  <c r="L198" i="7"/>
  <c r="M198" i="7" s="1"/>
  <c r="L290" i="7"/>
  <c r="M290" i="7" s="1"/>
  <c r="L357" i="7"/>
  <c r="M357" i="7" s="1"/>
  <c r="L124" i="7"/>
  <c r="M124" i="7" s="1"/>
  <c r="L296" i="7"/>
  <c r="M296" i="7" s="1"/>
  <c r="L395" i="7"/>
  <c r="M395" i="7" s="1"/>
  <c r="L424" i="7"/>
  <c r="M424" i="7" s="1"/>
  <c r="L487" i="7"/>
  <c r="M487" i="7" s="1"/>
  <c r="L239" i="7"/>
  <c r="M239" i="7" s="1"/>
  <c r="L231" i="7"/>
  <c r="M231" i="7" s="1"/>
  <c r="L174" i="7"/>
  <c r="M174" i="7" s="1"/>
  <c r="L506" i="7"/>
  <c r="M506" i="7" s="1"/>
  <c r="L431" i="7"/>
  <c r="M431" i="7" s="1"/>
  <c r="L12" i="7"/>
  <c r="M12" i="7" s="1"/>
  <c r="L48" i="7"/>
  <c r="M48" i="7" s="1"/>
  <c r="L112" i="7"/>
  <c r="M112" i="7" s="1"/>
  <c r="L204" i="7"/>
  <c r="M204" i="7" s="1"/>
  <c r="L184" i="7"/>
  <c r="M184" i="7" s="1"/>
  <c r="L332" i="7"/>
  <c r="M332" i="7" s="1"/>
  <c r="L22" i="7"/>
  <c r="M22" i="7" s="1"/>
  <c r="L186" i="7"/>
  <c r="M186" i="7" s="1"/>
  <c r="L245" i="7"/>
  <c r="M245" i="7" s="1"/>
  <c r="L314" i="7"/>
  <c r="M314" i="7" s="1"/>
  <c r="L385" i="7"/>
  <c r="M385" i="7" s="1"/>
  <c r="L445" i="7"/>
  <c r="M445" i="7" s="1"/>
  <c r="L138" i="7"/>
  <c r="M138" i="7" s="1"/>
  <c r="L375" i="7"/>
  <c r="M375" i="7" s="1"/>
  <c r="L411" i="7"/>
  <c r="M411" i="7" s="1"/>
  <c r="L470" i="7"/>
  <c r="M470" i="7" s="1"/>
  <c r="L26" i="7"/>
  <c r="M26" i="7" s="1"/>
  <c r="L92" i="7"/>
  <c r="M92" i="7" s="1"/>
  <c r="L127" i="7"/>
  <c r="M127" i="7" s="1"/>
  <c r="L226" i="7"/>
  <c r="M226" i="7" s="1"/>
  <c r="L254" i="7"/>
  <c r="M254" i="7" s="1"/>
  <c r="L304" i="7"/>
  <c r="M304" i="7" s="1"/>
  <c r="L390" i="7"/>
  <c r="M390" i="7" s="1"/>
  <c r="L491" i="7"/>
  <c r="M491" i="7" s="1"/>
  <c r="L79" i="7"/>
  <c r="M79" i="7" s="1"/>
  <c r="L100" i="7"/>
  <c r="M100" i="7" s="1"/>
  <c r="L171" i="7"/>
  <c r="M171" i="7" s="1"/>
  <c r="L271" i="7"/>
  <c r="M271" i="7" s="1"/>
  <c r="L435" i="7"/>
  <c r="M435" i="7" s="1"/>
  <c r="L399" i="7"/>
  <c r="M399" i="7" s="1"/>
  <c r="L202" i="7"/>
  <c r="M202" i="7" s="1"/>
  <c r="L130" i="7"/>
  <c r="M130" i="7" s="1"/>
  <c r="L180" i="7"/>
  <c r="M180" i="7" s="1"/>
  <c r="L160" i="7"/>
  <c r="M160" i="7" s="1"/>
  <c r="L309" i="7"/>
  <c r="M309" i="7" s="1"/>
  <c r="L372" i="7"/>
  <c r="M372" i="7" s="1"/>
  <c r="L353" i="7"/>
  <c r="M353" i="7" s="1"/>
  <c r="L256" i="7"/>
  <c r="M256" i="7" s="1"/>
  <c r="L123" i="7"/>
  <c r="M123" i="7" s="1"/>
  <c r="L158" i="7"/>
  <c r="M158" i="7" s="1"/>
  <c r="L201" i="7"/>
  <c r="M201" i="7" s="1"/>
  <c r="L287" i="7"/>
  <c r="M287" i="7" s="1"/>
  <c r="L373" i="7"/>
  <c r="M373" i="7" s="1"/>
  <c r="L393" i="7"/>
  <c r="M393" i="7" s="1"/>
  <c r="L469" i="7"/>
  <c r="M469" i="7" s="1"/>
  <c r="L346" i="7"/>
  <c r="M346" i="7" s="1"/>
  <c r="L382" i="7"/>
  <c r="M382" i="7" s="1"/>
  <c r="L489" i="7"/>
  <c r="M489" i="7" s="1"/>
  <c r="L71" i="7"/>
  <c r="M71" i="7" s="1"/>
  <c r="L70" i="7"/>
  <c r="M70" i="7" s="1"/>
  <c r="L234" i="7"/>
  <c r="M234" i="7" s="1"/>
  <c r="L270" i="7"/>
  <c r="M270" i="7" s="1"/>
  <c r="L363" i="7"/>
  <c r="M363" i="7" s="1"/>
  <c r="L167" i="7"/>
  <c r="M167" i="7" s="1"/>
  <c r="L432" i="7"/>
  <c r="M432" i="7" s="1"/>
  <c r="L19" i="7"/>
  <c r="M19" i="7" s="1"/>
  <c r="L47" i="7"/>
  <c r="M47" i="7" s="1"/>
  <c r="L110" i="7"/>
  <c r="M110" i="7" s="1"/>
  <c r="L211" i="7"/>
  <c r="M211" i="7" s="1"/>
  <c r="L182" i="7"/>
  <c r="M182" i="7" s="1"/>
  <c r="L339" i="7"/>
  <c r="M339" i="7" s="1"/>
  <c r="L276" i="7"/>
  <c r="M276" i="7" s="1"/>
  <c r="L396" i="7"/>
  <c r="M396" i="7" s="1"/>
  <c r="L377" i="7"/>
  <c r="M377" i="7" s="1"/>
  <c r="L475" i="7"/>
  <c r="M475" i="7" s="1"/>
  <c r="L457" i="7"/>
  <c r="M457" i="7" s="1"/>
  <c r="L56" i="7"/>
  <c r="M56" i="7" s="1"/>
  <c r="L148" i="7"/>
  <c r="M148" i="7" s="1"/>
  <c r="L192" i="7"/>
  <c r="M192" i="7" s="1"/>
  <c r="L286" i="7"/>
  <c r="M286" i="7" s="1"/>
  <c r="L94" i="7"/>
  <c r="M94" i="7" s="1"/>
  <c r="L128" i="7"/>
  <c r="M128" i="7" s="1"/>
  <c r="L253" i="7"/>
  <c r="M253" i="7" s="1"/>
  <c r="L258" i="7"/>
  <c r="M258" i="7" s="1"/>
  <c r="L329" i="7"/>
  <c r="M329" i="7" s="1"/>
  <c r="L281" i="7"/>
  <c r="M281" i="7" s="1"/>
  <c r="L260" i="7"/>
  <c r="M260" i="7" s="1"/>
  <c r="L318" i="7"/>
  <c r="M318" i="7" s="1"/>
  <c r="L418" i="7"/>
  <c r="M418" i="7" s="1"/>
  <c r="L477" i="7"/>
  <c r="M477" i="7" s="1"/>
  <c r="L35" i="7"/>
  <c r="M35" i="7" s="1"/>
  <c r="L98" i="7"/>
  <c r="M98" i="7" s="1"/>
  <c r="L131" i="7"/>
  <c r="M131" i="7" s="1"/>
  <c r="L298" i="7"/>
  <c r="M298" i="7" s="1"/>
  <c r="L262" i="7"/>
  <c r="M262" i="7" s="1"/>
  <c r="L328" i="7"/>
  <c r="M328" i="7" s="1"/>
  <c r="L463" i="7"/>
  <c r="M463" i="7" s="1"/>
  <c r="L108" i="7"/>
  <c r="M108" i="7" s="1"/>
  <c r="L215" i="7"/>
  <c r="M215" i="7" s="1"/>
  <c r="L236" i="7"/>
  <c r="M236" i="7" s="1"/>
  <c r="L307" i="7"/>
  <c r="M307" i="7" s="1"/>
  <c r="L407" i="7"/>
  <c r="M407" i="7" s="1"/>
  <c r="L462" i="7"/>
  <c r="M462" i="7" s="1"/>
  <c r="L24" i="7"/>
  <c r="M24" i="7" s="1"/>
  <c r="L502" i="7"/>
  <c r="M502" i="7" s="1"/>
  <c r="L73" i="7"/>
  <c r="M73" i="7" s="1"/>
  <c r="L189" i="7"/>
  <c r="M189" i="7" s="1"/>
  <c r="L360" i="7"/>
  <c r="M360" i="7" s="1"/>
  <c r="L317" i="7"/>
  <c r="M317" i="7" s="1"/>
  <c r="L380" i="7"/>
  <c r="M380" i="7" s="1"/>
  <c r="L81" i="7"/>
  <c r="M81" i="7" s="1"/>
  <c r="L66" i="7"/>
  <c r="M66" i="7" s="1"/>
  <c r="L64" i="7"/>
  <c r="M64" i="7" s="1"/>
  <c r="L166" i="7"/>
  <c r="M166" i="7" s="1"/>
  <c r="L401" i="7"/>
  <c r="M401" i="7" s="1"/>
  <c r="L295" i="7"/>
  <c r="M295" i="7" s="1"/>
  <c r="L381" i="7"/>
  <c r="M381" i="7" s="1"/>
  <c r="L74" i="7"/>
  <c r="M74" i="7" s="1"/>
  <c r="L111" i="7"/>
  <c r="M111" i="7" s="1"/>
  <c r="L354" i="7"/>
  <c r="M354" i="7" s="1"/>
  <c r="L478" i="7"/>
  <c r="M478" i="7" s="1"/>
  <c r="L42" i="7"/>
  <c r="M42" i="7" s="1"/>
  <c r="L145" i="7"/>
  <c r="M145" i="7" s="1"/>
  <c r="L144" i="7"/>
  <c r="M144" i="7" s="1"/>
  <c r="L370" i="7"/>
  <c r="M370" i="7" s="1"/>
  <c r="L406" i="7"/>
  <c r="M406" i="7" s="1"/>
  <c r="L498" i="7"/>
  <c r="M498" i="7" s="1"/>
  <c r="L403" i="7"/>
  <c r="M403" i="7" s="1"/>
  <c r="L376" i="7"/>
  <c r="M376" i="7" s="1"/>
  <c r="L474" i="7"/>
  <c r="M474" i="7" s="1"/>
  <c r="L488" i="7"/>
  <c r="M488" i="7" s="1"/>
  <c r="L55" i="7"/>
  <c r="M55" i="7" s="1"/>
  <c r="L155" i="7"/>
  <c r="M155" i="7" s="1"/>
  <c r="L191" i="7"/>
  <c r="M191" i="7" s="1"/>
  <c r="L284" i="7"/>
  <c r="M284" i="7" s="1"/>
  <c r="L492" i="7"/>
  <c r="M492" i="7" s="1"/>
  <c r="L340" i="7"/>
  <c r="M340" i="7" s="1"/>
  <c r="L384" i="7"/>
  <c r="M384" i="7" s="1"/>
  <c r="L484" i="7"/>
  <c r="M484" i="7" s="1"/>
  <c r="L41" i="7"/>
  <c r="M41" i="7" s="1"/>
  <c r="L65" i="7"/>
  <c r="M65" i="7" s="1"/>
  <c r="L156" i="7"/>
  <c r="M156" i="7" s="1"/>
  <c r="L264" i="7"/>
  <c r="M264" i="7" s="1"/>
  <c r="L53" i="7"/>
  <c r="M53" i="7" s="1"/>
  <c r="L102" i="7"/>
  <c r="M102" i="7" s="1"/>
  <c r="L331" i="7"/>
  <c r="M331" i="7" s="1"/>
  <c r="L389" i="7"/>
  <c r="M389" i="7" s="1"/>
  <c r="L458" i="7"/>
  <c r="M458" i="7" s="1"/>
  <c r="L205" i="7"/>
  <c r="M205" i="7" s="1"/>
  <c r="L225" i="7"/>
  <c r="M225" i="7" s="1"/>
  <c r="L333" i="7"/>
  <c r="M333" i="7" s="1"/>
  <c r="L326" i="7"/>
  <c r="M326" i="7" s="1"/>
  <c r="L490" i="7"/>
  <c r="M490" i="7" s="1"/>
  <c r="L14" i="7"/>
  <c r="M14" i="7" s="1"/>
  <c r="L107" i="7"/>
  <c r="M107" i="7" s="1"/>
  <c r="L170" i="7"/>
  <c r="M170" i="7" s="1"/>
  <c r="L206" i="7"/>
  <c r="M206" i="7" s="1"/>
  <c r="L434" i="7"/>
  <c r="M434" i="7" s="1"/>
  <c r="L334" i="7"/>
  <c r="M334" i="7" s="1"/>
  <c r="L9" i="7"/>
  <c r="M9" i="7" s="1"/>
  <c r="L88" i="7"/>
  <c r="M88" i="7" s="1"/>
  <c r="L181" i="7"/>
  <c r="M181" i="7" s="1"/>
  <c r="L159" i="7"/>
  <c r="M159" i="7" s="1"/>
  <c r="L308" i="7"/>
  <c r="M308" i="7" s="1"/>
  <c r="L379" i="7"/>
  <c r="M379" i="7" s="1"/>
  <c r="L351" i="7"/>
  <c r="M351" i="7" s="1"/>
  <c r="L494" i="7"/>
  <c r="M494" i="7" s="1"/>
  <c r="L479" i="7"/>
  <c r="M479" i="7" s="1"/>
  <c r="L43" i="7"/>
  <c r="M43" i="7" s="1"/>
  <c r="L238" i="7"/>
  <c r="M238" i="7" s="1"/>
  <c r="L495" i="7"/>
  <c r="M495" i="7" s="1"/>
  <c r="L428" i="7"/>
  <c r="M428" i="7" s="1"/>
  <c r="L10" i="7"/>
  <c r="M10" i="7" s="1"/>
  <c r="L176" i="7"/>
  <c r="M176" i="7" s="1"/>
  <c r="L268" i="7"/>
  <c r="M268" i="7" s="1"/>
  <c r="L58" i="7"/>
  <c r="M58" i="7" s="1"/>
  <c r="L325" i="7"/>
  <c r="M325" i="7" s="1"/>
  <c r="L25" i="7"/>
  <c r="M25" i="7" s="1"/>
  <c r="L11" i="7"/>
  <c r="M11" i="7" s="1"/>
  <c r="L486" i="7"/>
  <c r="M486" i="7" s="1"/>
  <c r="L218" i="7"/>
  <c r="M218" i="7" s="1"/>
  <c r="L269" i="7"/>
  <c r="M269" i="7" s="1"/>
  <c r="L345" i="7"/>
  <c r="M345" i="7" s="1"/>
  <c r="L427" i="7"/>
  <c r="M427" i="7" s="1"/>
  <c r="L16" i="7"/>
  <c r="M16" i="7" s="1"/>
  <c r="L178" i="7"/>
  <c r="M178" i="7" s="1"/>
  <c r="L279" i="7"/>
  <c r="M279" i="7" s="1"/>
  <c r="L278" i="7"/>
  <c r="M278" i="7" s="1"/>
  <c r="L442" i="7"/>
  <c r="M442" i="7" s="1"/>
  <c r="L358" i="7"/>
  <c r="M358" i="7" s="1"/>
  <c r="L59" i="7"/>
  <c r="M59" i="7" s="1"/>
  <c r="L347" i="7"/>
  <c r="M347" i="7" s="1"/>
  <c r="L383" i="7"/>
  <c r="M383" i="7" s="1"/>
  <c r="L482" i="7"/>
  <c r="M482" i="7" s="1"/>
  <c r="L63" i="7"/>
  <c r="M63" i="7" s="1"/>
  <c r="L163" i="7"/>
  <c r="M163" i="7" s="1"/>
  <c r="L263" i="7"/>
  <c r="M263" i="7" s="1"/>
  <c r="L291" i="7"/>
  <c r="M291" i="7" s="1"/>
  <c r="L266" i="7"/>
  <c r="M266" i="7" s="1"/>
  <c r="L348" i="7"/>
  <c r="M348" i="7" s="1"/>
  <c r="L464" i="7"/>
  <c r="M464" i="7" s="1"/>
  <c r="L37" i="7"/>
  <c r="M37" i="7" s="1"/>
  <c r="L113" i="7"/>
  <c r="M113" i="7" s="1"/>
  <c r="L136" i="7"/>
  <c r="M136" i="7" s="1"/>
  <c r="L228" i="7"/>
  <c r="M228" i="7" s="1"/>
  <c r="L336" i="7"/>
  <c r="M336" i="7" s="1"/>
  <c r="L473" i="7"/>
  <c r="M473" i="7" s="1"/>
  <c r="L13" i="7"/>
  <c r="M13" i="7" s="1"/>
  <c r="L89" i="7"/>
  <c r="M89" i="7" s="1"/>
  <c r="L153" i="7"/>
  <c r="M153" i="7" s="1"/>
  <c r="L149" i="7"/>
  <c r="M149" i="7" s="1"/>
  <c r="L233" i="7"/>
  <c r="M233" i="7" s="1"/>
  <c r="L277" i="7"/>
  <c r="M277" i="7" s="1"/>
  <c r="L398" i="7"/>
  <c r="M398" i="7" s="1"/>
  <c r="L115" i="7"/>
  <c r="M115" i="7" s="1"/>
  <c r="L150" i="7"/>
  <c r="M150" i="7" s="1"/>
  <c r="L243" i="7"/>
  <c r="M243" i="7" s="1"/>
  <c r="L306" i="7"/>
  <c r="M306" i="7" s="1"/>
  <c r="L342" i="7"/>
  <c r="M342" i="7" s="1"/>
  <c r="L472" i="7"/>
  <c r="M472" i="7" s="1"/>
  <c r="L23" i="7"/>
  <c r="M23" i="7" s="1"/>
  <c r="L32" i="7"/>
  <c r="M32" i="7" s="1"/>
  <c r="L188" i="7"/>
  <c r="M188" i="7" s="1"/>
  <c r="L359" i="7"/>
  <c r="M359" i="7" s="1"/>
  <c r="L316" i="7"/>
  <c r="M316" i="7" s="1"/>
  <c r="L387" i="7"/>
  <c r="M387" i="7" s="1"/>
  <c r="L39" i="7"/>
  <c r="M39" i="7" s="1"/>
  <c r="L133" i="7"/>
  <c r="M133" i="7" s="1"/>
  <c r="L209" i="7"/>
  <c r="M209" i="7" s="1"/>
  <c r="L368" i="7"/>
  <c r="M368" i="7" s="1"/>
  <c r="L460" i="7"/>
  <c r="M460" i="7" s="1"/>
  <c r="L439" i="7"/>
  <c r="M439" i="7" s="1"/>
  <c r="L76" i="7"/>
  <c r="M76" i="7" s="1"/>
  <c r="L141" i="7"/>
  <c r="M141" i="7" s="1"/>
  <c r="L120" i="7"/>
  <c r="M120" i="7" s="1"/>
  <c r="L212" i="7"/>
  <c r="M212" i="7" s="1"/>
  <c r="L409" i="7"/>
  <c r="M409" i="7" s="1"/>
  <c r="L461" i="7"/>
  <c r="M461" i="7" s="1"/>
  <c r="L440" i="7"/>
  <c r="M440" i="7" s="1"/>
  <c r="L77" i="7"/>
  <c r="M77" i="7" s="1"/>
  <c r="L143" i="7"/>
  <c r="M143" i="7" s="1"/>
  <c r="L161" i="7"/>
  <c r="M161" i="7" s="1"/>
  <c r="L213" i="7"/>
  <c r="M213" i="7" s="1"/>
  <c r="L289" i="7"/>
  <c r="M289" i="7" s="1"/>
  <c r="L51" i="7"/>
  <c r="M51" i="7" s="1"/>
  <c r="L151" i="7"/>
  <c r="M151" i="7" s="1"/>
  <c r="L250" i="7"/>
  <c r="M250" i="7" s="1"/>
  <c r="L223" i="7"/>
  <c r="M223" i="7" s="1"/>
  <c r="L350" i="7"/>
  <c r="M350" i="7" s="1"/>
  <c r="L386" i="7"/>
  <c r="M386" i="7" s="1"/>
  <c r="L103" i="7"/>
  <c r="M103" i="7" s="1"/>
  <c r="L60" i="7"/>
  <c r="M60" i="7" s="1"/>
  <c r="L355" i="7"/>
  <c r="M355" i="7" s="1"/>
  <c r="L456" i="7"/>
  <c r="M456" i="7" s="1"/>
  <c r="L44" i="7"/>
  <c r="M44" i="7" s="1"/>
  <c r="L72" i="7"/>
  <c r="M72" i="7" s="1"/>
  <c r="L135" i="7"/>
  <c r="M135" i="7" s="1"/>
  <c r="L235" i="7"/>
  <c r="M235" i="7" s="1"/>
  <c r="L335" i="7"/>
  <c r="M335" i="7" s="1"/>
  <c r="L361" i="7"/>
  <c r="M361" i="7" s="1"/>
  <c r="L493" i="7"/>
  <c r="M493" i="7" s="1"/>
  <c r="L420" i="7"/>
  <c r="M420" i="7" s="1"/>
  <c r="L122" i="7"/>
  <c r="M122" i="7" s="1"/>
  <c r="L172" i="7"/>
  <c r="M172" i="7" s="1"/>
  <c r="L249" i="7"/>
  <c r="M249" i="7" s="1"/>
  <c r="L208" i="7"/>
  <c r="M208" i="7" s="1"/>
  <c r="L364" i="7"/>
  <c r="M364" i="7" s="1"/>
  <c r="L397" i="7"/>
  <c r="M397" i="7" s="1"/>
  <c r="L417" i="7"/>
  <c r="M417" i="7" s="1"/>
  <c r="L468" i="7"/>
  <c r="M468" i="7" s="1"/>
  <c r="L33" i="7"/>
  <c r="M33" i="7" s="1"/>
  <c r="L97" i="7"/>
  <c r="M97" i="7" s="1"/>
  <c r="L157" i="7"/>
  <c r="M157" i="7" s="1"/>
  <c r="L305" i="7"/>
  <c r="M305" i="7" s="1"/>
  <c r="L283" i="7"/>
  <c r="M283" i="7" s="1"/>
  <c r="L87" i="7"/>
  <c r="M87" i="7" s="1"/>
  <c r="L187" i="7"/>
  <c r="M187" i="7" s="1"/>
  <c r="L222" i="7"/>
  <c r="M222" i="7" s="1"/>
  <c r="L315" i="7"/>
  <c r="M315" i="7" s="1"/>
  <c r="L378" i="7"/>
  <c r="M378" i="7" s="1"/>
  <c r="L415" i="7"/>
  <c r="M415" i="7" s="1"/>
  <c r="L451" i="7"/>
  <c r="M451" i="7" s="1"/>
  <c r="L67" i="7"/>
  <c r="M67" i="7" s="1"/>
  <c r="L267" i="7"/>
  <c r="M267" i="7" s="1"/>
  <c r="L504" i="7"/>
  <c r="M504" i="7" s="1"/>
  <c r="L452" i="7"/>
  <c r="M452" i="7" s="1"/>
  <c r="L453" i="7"/>
  <c r="M453" i="7" s="1"/>
  <c r="L175" i="7"/>
  <c r="M175" i="7" s="1"/>
  <c r="L274" i="7"/>
  <c r="M274" i="7" s="1"/>
  <c r="L303" i="7"/>
  <c r="M303" i="7" s="1"/>
  <c r="L324" i="7"/>
  <c r="M324" i="7" s="1"/>
  <c r="L312" i="7"/>
  <c r="M312" i="7" s="1"/>
  <c r="L404" i="7"/>
  <c r="M404" i="7" s="1"/>
  <c r="L447" i="7"/>
  <c r="M447" i="7" s="1"/>
  <c r="L20" i="7"/>
  <c r="M20" i="7" s="1"/>
  <c r="L84" i="7"/>
  <c r="M84" i="7" s="1"/>
  <c r="L125" i="7"/>
  <c r="M125" i="7" s="1"/>
  <c r="L221" i="7"/>
  <c r="M221" i="7" s="1"/>
  <c r="L352" i="7"/>
  <c r="M352" i="7" s="1"/>
  <c r="L405" i="7"/>
  <c r="M405" i="7" s="1"/>
  <c r="L448" i="7"/>
  <c r="M448" i="7" s="1"/>
  <c r="L21" i="7"/>
  <c r="M21" i="7" s="1"/>
  <c r="L85" i="7"/>
  <c r="M85" i="7" s="1"/>
  <c r="L169" i="7"/>
  <c r="M169" i="7" s="1"/>
  <c r="L220" i="7"/>
  <c r="M220" i="7" s="1"/>
  <c r="L297" i="7"/>
  <c r="M297" i="7" s="1"/>
  <c r="L121" i="7"/>
  <c r="M121" i="7" s="1"/>
  <c r="L95" i="7"/>
  <c r="M95" i="7" s="1"/>
  <c r="L194" i="7"/>
  <c r="M194" i="7" s="1"/>
  <c r="L423" i="7"/>
  <c r="M423" i="7" s="1"/>
  <c r="L422" i="7"/>
  <c r="M422" i="7" s="1"/>
  <c r="L75" i="7"/>
  <c r="M75" i="7" s="1"/>
  <c r="L197" i="7"/>
  <c r="M197" i="7" s="1"/>
  <c r="L196" i="7"/>
  <c r="M196" i="7" s="1"/>
  <c r="L426" i="7"/>
  <c r="M426" i="7" s="1"/>
  <c r="L15" i="7"/>
  <c r="M15" i="7" s="1"/>
  <c r="L179" i="7"/>
  <c r="M179" i="7" s="1"/>
  <c r="L139" i="7"/>
  <c r="M139" i="7" s="1"/>
  <c r="L207" i="7"/>
  <c r="M207" i="7" s="1"/>
  <c r="L371" i="7"/>
  <c r="M371" i="7" s="1"/>
  <c r="L471" i="7"/>
  <c r="M471" i="7" s="1"/>
  <c r="L499" i="7"/>
  <c r="M499" i="7" s="1"/>
  <c r="L261" i="7"/>
  <c r="M261" i="7" s="1"/>
  <c r="L46" i="7"/>
  <c r="M46" i="7" s="1"/>
  <c r="L193" i="7"/>
  <c r="M193" i="7" s="1"/>
  <c r="L244" i="7"/>
  <c r="M244" i="7" s="1"/>
  <c r="L321" i="7"/>
  <c r="M321" i="7" s="1"/>
  <c r="L344" i="7"/>
  <c r="M344" i="7" s="1"/>
  <c r="L436" i="7"/>
  <c r="M436" i="7" s="1"/>
  <c r="L416" i="7"/>
  <c r="M416" i="7" s="1"/>
  <c r="L341" i="7"/>
  <c r="M341" i="7" s="1"/>
  <c r="L425" i="7"/>
  <c r="M425" i="7" s="1"/>
  <c r="L476" i="7"/>
  <c r="M476" i="7" s="1"/>
  <c r="L34" i="7"/>
  <c r="M34" i="7" s="1"/>
  <c r="L105" i="7"/>
  <c r="M105" i="7" s="1"/>
  <c r="L229" i="7"/>
  <c r="M229" i="7" s="1"/>
  <c r="L441" i="7"/>
  <c r="M441" i="7" s="1"/>
  <c r="L30" i="7"/>
  <c r="M30" i="7" s="1"/>
  <c r="L31" i="7"/>
  <c r="M31" i="7" s="1"/>
  <c r="L195" i="7"/>
  <c r="M195" i="7" s="1"/>
  <c r="L230" i="7"/>
  <c r="M230" i="7" s="1"/>
  <c r="L323" i="7"/>
  <c r="M323" i="7" s="1"/>
  <c r="L322" i="7"/>
  <c r="M322" i="7" s="1"/>
  <c r="L40" i="7"/>
  <c r="M40" i="7" s="1"/>
  <c r="L140" i="7"/>
  <c r="M140" i="7" s="1"/>
  <c r="L168" i="7"/>
  <c r="M168" i="7" s="1"/>
  <c r="L367" i="7"/>
  <c r="M367" i="7" s="1"/>
  <c r="L467" i="7"/>
  <c r="M467" i="7" s="1"/>
  <c r="L391" i="7"/>
  <c r="M391" i="7" s="1"/>
  <c r="L83" i="7"/>
  <c r="M83" i="7" s="1"/>
  <c r="L142" i="7"/>
  <c r="M142" i="7" s="1"/>
  <c r="L119" i="7"/>
  <c r="M119" i="7" s="1"/>
  <c r="L217" i="7"/>
  <c r="M217" i="7" s="1"/>
  <c r="L247" i="7"/>
  <c r="M247" i="7" s="1"/>
  <c r="L500" i="7"/>
  <c r="M500" i="7" s="1"/>
  <c r="L320" i="7"/>
  <c r="M320" i="7" s="1"/>
  <c r="L413" i="7"/>
  <c r="M413" i="7" s="1"/>
  <c r="Q508" i="7"/>
  <c r="L29" i="7"/>
  <c r="M29" i="7" s="1"/>
  <c r="L93" i="7"/>
  <c r="M93" i="7" s="1"/>
  <c r="L200" i="7"/>
  <c r="M200" i="7" s="1"/>
  <c r="L292" i="7"/>
  <c r="M292" i="7" s="1"/>
  <c r="L362" i="7"/>
  <c r="M362" i="7" s="1"/>
  <c r="L414" i="7"/>
  <c r="M414" i="7" s="1"/>
  <c r="L49" i="7"/>
  <c r="M49" i="7" s="1"/>
  <c r="H508" i="7"/>
  <c r="L91" i="7"/>
  <c r="M91" i="7" s="1"/>
  <c r="L241" i="7"/>
  <c r="M241" i="7" s="1"/>
  <c r="L293" i="7"/>
  <c r="M293" i="7" s="1"/>
  <c r="L369" i="7"/>
  <c r="M369" i="7" s="1"/>
  <c r="L132" i="7"/>
  <c r="M132" i="7" s="1"/>
  <c r="L294" i="7"/>
  <c r="M294" i="7" s="1"/>
  <c r="L394" i="7"/>
  <c r="M394" i="7" s="1"/>
  <c r="L68" i="7"/>
  <c r="M68" i="7" s="1"/>
  <c r="L210" i="7"/>
  <c r="M210" i="7" s="1"/>
  <c r="L246" i="7"/>
  <c r="M246" i="7" s="1"/>
  <c r="L338" i="7"/>
  <c r="M338" i="7" s="1"/>
  <c r="L356" i="7"/>
  <c r="M356" i="7" s="1"/>
  <c r="L45" i="7"/>
  <c r="M45" i="7" s="1"/>
  <c r="L152" i="7"/>
  <c r="M152" i="7" s="1"/>
  <c r="L251" i="7"/>
  <c r="M251" i="7" s="1"/>
  <c r="L280" i="7"/>
  <c r="M280" i="7" s="1"/>
  <c r="L343" i="7"/>
  <c r="M343" i="7" s="1"/>
  <c r="L443" i="7"/>
  <c r="M443" i="7" s="1"/>
  <c r="L412" i="7"/>
  <c r="M412" i="7" s="1"/>
  <c r="L52" i="7"/>
  <c r="M52" i="7" s="1"/>
  <c r="O8" i="4"/>
  <c r="K8" i="4" s="1"/>
  <c r="H9" i="4"/>
  <c r="I9" i="3"/>
  <c r="J8" i="3"/>
  <c r="I8" i="2"/>
  <c r="N9" i="2"/>
  <c r="K507" i="7" l="1"/>
  <c r="I508" i="6"/>
  <c r="R509" i="6"/>
  <c r="R10" i="4"/>
  <c r="I508" i="7"/>
  <c r="R509" i="7"/>
  <c r="I9" i="4"/>
  <c r="J8" i="4"/>
  <c r="O9" i="3"/>
  <c r="K9" i="3" s="1"/>
  <c r="H10" i="3"/>
  <c r="O8" i="2"/>
  <c r="J8" i="2" s="1"/>
  <c r="N10" i="2"/>
  <c r="L508" i="6" l="1"/>
  <c r="M508" i="6" s="1"/>
  <c r="O508" i="6"/>
  <c r="J508" i="6" s="1"/>
  <c r="H509" i="6"/>
  <c r="Q509" i="6"/>
  <c r="Q10" i="4"/>
  <c r="O508" i="7"/>
  <c r="J508" i="7" s="1"/>
  <c r="L508" i="7"/>
  <c r="M508" i="7" s="1"/>
  <c r="K508" i="7"/>
  <c r="Q509" i="7"/>
  <c r="H509" i="7"/>
  <c r="O9" i="4"/>
  <c r="H10" i="4"/>
  <c r="I10" i="3"/>
  <c r="J9" i="3"/>
  <c r="K8" i="2"/>
  <c r="I509" i="6" l="1"/>
  <c r="R510" i="6"/>
  <c r="K508" i="6"/>
  <c r="R11" i="4"/>
  <c r="H11" i="3"/>
  <c r="I11" i="3" s="1"/>
  <c r="H12" i="3" s="1"/>
  <c r="I12" i="3" s="1"/>
  <c r="O12" i="3" s="1"/>
  <c r="J12" i="3" s="1"/>
  <c r="I509" i="7"/>
  <c r="R510" i="7"/>
  <c r="J9" i="4"/>
  <c r="I10" i="4"/>
  <c r="K9" i="4"/>
  <c r="O10" i="3"/>
  <c r="O509" i="6" l="1"/>
  <c r="J509" i="6" s="1"/>
  <c r="L509" i="6"/>
  <c r="M509" i="6" s="1"/>
  <c r="K509" i="6"/>
  <c r="H510" i="6"/>
  <c r="Q510" i="6"/>
  <c r="Q11" i="4"/>
  <c r="K12" i="3"/>
  <c r="O11" i="3"/>
  <c r="J11" i="3" s="1"/>
  <c r="H13" i="3"/>
  <c r="I13" i="3" s="1"/>
  <c r="O13" i="3" s="1"/>
  <c r="J13" i="3" s="1"/>
  <c r="O509" i="7"/>
  <c r="J509" i="7" s="1"/>
  <c r="K509" i="7"/>
  <c r="L509" i="7"/>
  <c r="M509" i="7" s="1"/>
  <c r="Q510" i="7"/>
  <c r="H510" i="7"/>
  <c r="H11" i="4"/>
  <c r="O10" i="4"/>
  <c r="J10" i="3"/>
  <c r="K10" i="3"/>
  <c r="I510" i="6" l="1"/>
  <c r="R511" i="6"/>
  <c r="R12" i="4"/>
  <c r="K11" i="3"/>
  <c r="H14" i="3"/>
  <c r="I14" i="3" s="1"/>
  <c r="I510" i="7"/>
  <c r="R511" i="7"/>
  <c r="I11" i="4"/>
  <c r="K13" i="3"/>
  <c r="J10" i="4"/>
  <c r="K10" i="4"/>
  <c r="O510" i="6" l="1"/>
  <c r="J510" i="6" s="1"/>
  <c r="L510" i="6"/>
  <c r="M510" i="6" s="1"/>
  <c r="K510" i="6"/>
  <c r="H511" i="6"/>
  <c r="Q511" i="6"/>
  <c r="Q12" i="4"/>
  <c r="O510" i="7"/>
  <c r="J510" i="7" s="1"/>
  <c r="L510" i="7"/>
  <c r="M510" i="7" s="1"/>
  <c r="K510" i="7"/>
  <c r="Q511" i="7"/>
  <c r="H511" i="7"/>
  <c r="O11" i="4"/>
  <c r="H12" i="4"/>
  <c r="O14" i="3"/>
  <c r="J14" i="3" s="1"/>
  <c r="H15" i="3"/>
  <c r="I511" i="6" l="1"/>
  <c r="R512" i="6"/>
  <c r="R13" i="4"/>
  <c r="I12" i="4"/>
  <c r="I511" i="7"/>
  <c r="R512" i="7"/>
  <c r="O12" i="4"/>
  <c r="J12" i="4" s="1"/>
  <c r="K11" i="4"/>
  <c r="J11" i="4"/>
  <c r="I15" i="3"/>
  <c r="K14" i="3"/>
  <c r="L511" i="6" l="1"/>
  <c r="M511" i="6" s="1"/>
  <c r="O511" i="6"/>
  <c r="J511" i="6" s="1"/>
  <c r="H512" i="6"/>
  <c r="Q512" i="6"/>
  <c r="H13" i="4"/>
  <c r="Q13" i="4"/>
  <c r="L511" i="7"/>
  <c r="M511" i="7" s="1"/>
  <c r="O511" i="7"/>
  <c r="J511" i="7" s="1"/>
  <c r="H512" i="7"/>
  <c r="Q512" i="7"/>
  <c r="K12" i="4"/>
  <c r="O15" i="3"/>
  <c r="J15" i="3" s="1"/>
  <c r="H16" i="3"/>
  <c r="I512" i="6" l="1"/>
  <c r="R513" i="6"/>
  <c r="S513" i="6" s="1"/>
  <c r="K511" i="6"/>
  <c r="I13" i="4"/>
  <c r="R14" i="4"/>
  <c r="I512" i="7"/>
  <c r="R513" i="7"/>
  <c r="K511" i="7"/>
  <c r="I16" i="3"/>
  <c r="K15" i="3"/>
  <c r="O512" i="6" l="1"/>
  <c r="J512" i="6" s="1"/>
  <c r="L512" i="6"/>
  <c r="M512" i="6" s="1"/>
  <c r="K512" i="6"/>
  <c r="Q513" i="6"/>
  <c r="H513" i="6"/>
  <c r="O13" i="4"/>
  <c r="J13" i="4" s="1"/>
  <c r="H14" i="4"/>
  <c r="Q14" i="4"/>
  <c r="O512" i="7"/>
  <c r="J512" i="7" s="1"/>
  <c r="L512" i="7"/>
  <c r="M512" i="7" s="1"/>
  <c r="K512" i="7"/>
  <c r="Q513" i="7"/>
  <c r="H513" i="7"/>
  <c r="O16" i="3"/>
  <c r="J16" i="3" s="1"/>
  <c r="H17" i="3"/>
  <c r="I513" i="6" l="1"/>
  <c r="R514" i="6"/>
  <c r="R15" i="4"/>
  <c r="I14" i="4"/>
  <c r="K13" i="4"/>
  <c r="I513" i="7"/>
  <c r="R514" i="7"/>
  <c r="I17" i="3"/>
  <c r="K16" i="3"/>
  <c r="O513" i="6" l="1"/>
  <c r="J513" i="6" s="1"/>
  <c r="L513" i="6"/>
  <c r="M513" i="6" s="1"/>
  <c r="K513" i="6"/>
  <c r="H514" i="6"/>
  <c r="Q514" i="6"/>
  <c r="Q15" i="4"/>
  <c r="O14" i="4"/>
  <c r="J14" i="4" s="1"/>
  <c r="H15" i="4"/>
  <c r="K14" i="4"/>
  <c r="O513" i="7"/>
  <c r="J513" i="7" s="1"/>
  <c r="K513" i="7"/>
  <c r="L513" i="7"/>
  <c r="M513" i="7" s="1"/>
  <c r="H514" i="7"/>
  <c r="Q514" i="7"/>
  <c r="O17" i="3"/>
  <c r="J17" i="3" s="1"/>
  <c r="H18" i="3"/>
  <c r="I514" i="6" l="1"/>
  <c r="R515" i="6"/>
  <c r="R16" i="4"/>
  <c r="I15" i="4"/>
  <c r="I514" i="7"/>
  <c r="R515" i="7"/>
  <c r="I18" i="3"/>
  <c r="K17" i="3"/>
  <c r="L514" i="6" l="1"/>
  <c r="M514" i="6" s="1"/>
  <c r="O514" i="6"/>
  <c r="J514" i="6" s="1"/>
  <c r="K514" i="6"/>
  <c r="Q515" i="6"/>
  <c r="H515" i="6"/>
  <c r="Q16" i="4"/>
  <c r="O15" i="4"/>
  <c r="J15" i="4" s="1"/>
  <c r="K15" i="4"/>
  <c r="H16" i="4"/>
  <c r="L514" i="7"/>
  <c r="M514" i="7" s="1"/>
  <c r="O514" i="7"/>
  <c r="J514" i="7" s="1"/>
  <c r="H515" i="7"/>
  <c r="Q515" i="7"/>
  <c r="O18" i="3"/>
  <c r="J18" i="3" s="1"/>
  <c r="H19" i="3"/>
  <c r="K514" i="7" l="1"/>
  <c r="I515" i="6"/>
  <c r="R516" i="6"/>
  <c r="R17" i="4"/>
  <c r="I16" i="4"/>
  <c r="I515" i="7"/>
  <c r="R516" i="7"/>
  <c r="I19" i="3"/>
  <c r="K18" i="3"/>
  <c r="O515" i="6" l="1"/>
  <c r="J515" i="6" s="1"/>
  <c r="L515" i="6"/>
  <c r="M515" i="6" s="1"/>
  <c r="K515" i="6"/>
  <c r="Q516" i="6"/>
  <c r="H516" i="6"/>
  <c r="Q17" i="4"/>
  <c r="O16" i="4"/>
  <c r="J16" i="4" s="1"/>
  <c r="K16" i="4"/>
  <c r="H17" i="4"/>
  <c r="L515" i="7"/>
  <c r="M515" i="7" s="1"/>
  <c r="O515" i="7"/>
  <c r="J515" i="7" s="1"/>
  <c r="K515" i="7"/>
  <c r="H516" i="7"/>
  <c r="Q516" i="7"/>
  <c r="O19" i="3"/>
  <c r="J19" i="3" s="1"/>
  <c r="H20" i="3"/>
  <c r="I516" i="6" l="1"/>
  <c r="R517" i="6"/>
  <c r="S517" i="6" s="1"/>
  <c r="R18" i="4"/>
  <c r="I17" i="4"/>
  <c r="I516" i="7"/>
  <c r="R517" i="7"/>
  <c r="I20" i="3"/>
  <c r="K19" i="3"/>
  <c r="L516" i="6" l="1"/>
  <c r="M516" i="6" s="1"/>
  <c r="O516" i="6"/>
  <c r="J516" i="6" s="1"/>
  <c r="K516" i="6"/>
  <c r="Q517" i="6"/>
  <c r="H517" i="6"/>
  <c r="Q18" i="4"/>
  <c r="O17" i="4"/>
  <c r="J17" i="4" s="1"/>
  <c r="K17" i="4"/>
  <c r="H18" i="4"/>
  <c r="O516" i="7"/>
  <c r="J516" i="7" s="1"/>
  <c r="L516" i="7"/>
  <c r="M516" i="7" s="1"/>
  <c r="H517" i="7"/>
  <c r="Q517" i="7"/>
  <c r="O20" i="3"/>
  <c r="J20" i="3" s="1"/>
  <c r="H21" i="3"/>
  <c r="K516" i="7" l="1"/>
  <c r="I517" i="6"/>
  <c r="R518" i="6"/>
  <c r="R19" i="4"/>
  <c r="I18" i="4"/>
  <c r="I517" i="7"/>
  <c r="R518" i="7"/>
  <c r="I21" i="3"/>
  <c r="K20" i="3"/>
  <c r="O517" i="6" l="1"/>
  <c r="J517" i="6" s="1"/>
  <c r="L517" i="6"/>
  <c r="M517" i="6" s="1"/>
  <c r="K517" i="6"/>
  <c r="H518" i="6"/>
  <c r="Q518" i="6"/>
  <c r="O18" i="4"/>
  <c r="J18" i="4" s="1"/>
  <c r="K18" i="4"/>
  <c r="Q19" i="4"/>
  <c r="H19" i="4"/>
  <c r="O517" i="7"/>
  <c r="J517" i="7" s="1"/>
  <c r="L517" i="7"/>
  <c r="M517" i="7" s="1"/>
  <c r="K517" i="7"/>
  <c r="H518" i="7"/>
  <c r="Q518" i="7"/>
  <c r="O21" i="3"/>
  <c r="J21" i="3" s="1"/>
  <c r="H22" i="3"/>
  <c r="I518" i="6" l="1"/>
  <c r="R519" i="6"/>
  <c r="S519" i="6" s="1"/>
  <c r="R20" i="4"/>
  <c r="I19" i="4"/>
  <c r="I518" i="7"/>
  <c r="R519" i="7"/>
  <c r="I22" i="3"/>
  <c r="K21" i="3"/>
  <c r="O518" i="6" l="1"/>
  <c r="J518" i="6" s="1"/>
  <c r="K518" i="6"/>
  <c r="L518" i="6"/>
  <c r="M518" i="6" s="1"/>
  <c r="H519" i="6"/>
  <c r="Q519" i="6"/>
  <c r="O19" i="4"/>
  <c r="J19" i="4" s="1"/>
  <c r="K19" i="4"/>
  <c r="Q20" i="4"/>
  <c r="H20" i="4"/>
  <c r="O518" i="7"/>
  <c r="J518" i="7" s="1"/>
  <c r="L518" i="7"/>
  <c r="M518" i="7" s="1"/>
  <c r="K518" i="7"/>
  <c r="Q519" i="7"/>
  <c r="H519" i="7"/>
  <c r="O22" i="3"/>
  <c r="J22" i="3" s="1"/>
  <c r="H23" i="3"/>
  <c r="I519" i="6" l="1"/>
  <c r="R520" i="6"/>
  <c r="R21" i="4"/>
  <c r="I20" i="4"/>
  <c r="I519" i="7"/>
  <c r="R520" i="7"/>
  <c r="I23" i="3"/>
  <c r="K22" i="3"/>
  <c r="O519" i="6" l="1"/>
  <c r="J519" i="6" s="1"/>
  <c r="L519" i="6"/>
  <c r="M519" i="6" s="1"/>
  <c r="K519" i="6"/>
  <c r="H520" i="6"/>
  <c r="Q520" i="6"/>
  <c r="O20" i="4"/>
  <c r="J20" i="4" s="1"/>
  <c r="K20" i="4"/>
  <c r="Q21" i="4"/>
  <c r="H21" i="4"/>
  <c r="O519" i="7"/>
  <c r="J519" i="7" s="1"/>
  <c r="K519" i="7"/>
  <c r="L519" i="7"/>
  <c r="M519" i="7" s="1"/>
  <c r="Q520" i="7"/>
  <c r="H520" i="7"/>
  <c r="O23" i="3"/>
  <c r="J23" i="3" s="1"/>
  <c r="H24" i="3"/>
  <c r="I520" i="6" l="1"/>
  <c r="R521" i="6"/>
  <c r="R22" i="4"/>
  <c r="I21" i="4"/>
  <c r="I520" i="7"/>
  <c r="R521" i="7"/>
  <c r="I24" i="3"/>
  <c r="K23" i="3"/>
  <c r="O520" i="6" l="1"/>
  <c r="J520" i="6" s="1"/>
  <c r="L520" i="6"/>
  <c r="M520" i="6" s="1"/>
  <c r="K520" i="6"/>
  <c r="H521" i="6"/>
  <c r="Q521" i="6"/>
  <c r="O21" i="4"/>
  <c r="J21" i="4" s="1"/>
  <c r="K21" i="4"/>
  <c r="Q22" i="4"/>
  <c r="H22" i="4"/>
  <c r="O520" i="7"/>
  <c r="J520" i="7" s="1"/>
  <c r="L520" i="7"/>
  <c r="M520" i="7" s="1"/>
  <c r="K520" i="7"/>
  <c r="H521" i="7"/>
  <c r="Q521" i="7"/>
  <c r="O24" i="3"/>
  <c r="J24" i="3" s="1"/>
  <c r="H25" i="3"/>
  <c r="I521" i="6" l="1"/>
  <c r="R522" i="6"/>
  <c r="R23" i="4"/>
  <c r="I22" i="4"/>
  <c r="I521" i="7"/>
  <c r="R522" i="7"/>
  <c r="I25" i="3"/>
  <c r="K24" i="3"/>
  <c r="L521" i="6" l="1"/>
  <c r="M521" i="6" s="1"/>
  <c r="O521" i="6"/>
  <c r="J521" i="6" s="1"/>
  <c r="H522" i="6"/>
  <c r="Q522" i="6"/>
  <c r="O22" i="4"/>
  <c r="J22" i="4" s="1"/>
  <c r="K22" i="4"/>
  <c r="H23" i="4"/>
  <c r="Q23" i="4"/>
  <c r="O521" i="7"/>
  <c r="J521" i="7" s="1"/>
  <c r="L521" i="7"/>
  <c r="M521" i="7" s="1"/>
  <c r="H522" i="7"/>
  <c r="Q522" i="7"/>
  <c r="O25" i="3"/>
  <c r="J25" i="3" s="1"/>
  <c r="H26" i="3"/>
  <c r="K521" i="7" l="1"/>
  <c r="I522" i="6"/>
  <c r="R523" i="6"/>
  <c r="K521" i="6"/>
  <c r="R24" i="4"/>
  <c r="I23" i="4"/>
  <c r="I522" i="7"/>
  <c r="R523" i="7"/>
  <c r="I26" i="3"/>
  <c r="K25" i="3"/>
  <c r="O522" i="6" l="1"/>
  <c r="J522" i="6" s="1"/>
  <c r="L522" i="6"/>
  <c r="M522" i="6" s="1"/>
  <c r="K522" i="6"/>
  <c r="H523" i="6"/>
  <c r="Q523" i="6"/>
  <c r="O23" i="4"/>
  <c r="J23" i="4" s="1"/>
  <c r="K23" i="4"/>
  <c r="Q24" i="4"/>
  <c r="H24" i="4"/>
  <c r="O522" i="7"/>
  <c r="J522" i="7" s="1"/>
  <c r="L522" i="7"/>
  <c r="M522" i="7" s="1"/>
  <c r="K522" i="7"/>
  <c r="H523" i="7"/>
  <c r="Q523" i="7"/>
  <c r="O26" i="3"/>
  <c r="J26" i="3" s="1"/>
  <c r="H27" i="3"/>
  <c r="I523" i="6" l="1"/>
  <c r="R524" i="6"/>
  <c r="R25" i="4"/>
  <c r="I24" i="4"/>
  <c r="I523" i="7"/>
  <c r="R524" i="7"/>
  <c r="I27" i="3"/>
  <c r="K26" i="3"/>
  <c r="O523" i="6" l="1"/>
  <c r="J523" i="6" s="1"/>
  <c r="L523" i="6"/>
  <c r="M523" i="6" s="1"/>
  <c r="K523" i="6"/>
  <c r="H524" i="6"/>
  <c r="Q524" i="6"/>
  <c r="O24" i="4"/>
  <c r="J24" i="4" s="1"/>
  <c r="K24" i="4"/>
  <c r="Q25" i="4"/>
  <c r="H25" i="4"/>
  <c r="O523" i="7"/>
  <c r="J523" i="7" s="1"/>
  <c r="K523" i="7"/>
  <c r="L523" i="7"/>
  <c r="M523" i="7" s="1"/>
  <c r="H524" i="7"/>
  <c r="Q524" i="7"/>
  <c r="O27" i="3"/>
  <c r="J27" i="3" s="1"/>
  <c r="H28" i="3"/>
  <c r="I524" i="6" l="1"/>
  <c r="R525" i="6"/>
  <c r="S525" i="6" s="1"/>
  <c r="R26" i="4"/>
  <c r="I25" i="4"/>
  <c r="I524" i="7"/>
  <c r="R525" i="7"/>
  <c r="I28" i="3"/>
  <c r="K27" i="3"/>
  <c r="L524" i="6" l="1"/>
  <c r="M524" i="6" s="1"/>
  <c r="O524" i="6"/>
  <c r="J524" i="6" s="1"/>
  <c r="K524" i="6"/>
  <c r="Q525" i="6"/>
  <c r="H525" i="6"/>
  <c r="O25" i="4"/>
  <c r="J25" i="4" s="1"/>
  <c r="K25" i="4"/>
  <c r="H26" i="4"/>
  <c r="Q26" i="4"/>
  <c r="O524" i="7"/>
  <c r="J524" i="7" s="1"/>
  <c r="L524" i="7"/>
  <c r="M524" i="7" s="1"/>
  <c r="K524" i="7"/>
  <c r="Q525" i="7"/>
  <c r="H525" i="7"/>
  <c r="O28" i="3"/>
  <c r="J28" i="3" s="1"/>
  <c r="H29" i="3"/>
  <c r="I525" i="6" l="1"/>
  <c r="R526" i="6"/>
  <c r="R27" i="4"/>
  <c r="I26" i="4"/>
  <c r="I525" i="7"/>
  <c r="R526" i="7"/>
  <c r="I29" i="3"/>
  <c r="K28" i="3"/>
  <c r="L525" i="6" l="1"/>
  <c r="M525" i="6" s="1"/>
  <c r="O525" i="6"/>
  <c r="J525" i="6" s="1"/>
  <c r="K525" i="6"/>
  <c r="H526" i="6"/>
  <c r="Q526" i="6"/>
  <c r="O26" i="4"/>
  <c r="J26" i="4" s="1"/>
  <c r="K26" i="4"/>
  <c r="Q27" i="4"/>
  <c r="H27" i="4"/>
  <c r="O525" i="7"/>
  <c r="J525" i="7" s="1"/>
  <c r="L525" i="7"/>
  <c r="M525" i="7" s="1"/>
  <c r="Q526" i="7"/>
  <c r="H526" i="7"/>
  <c r="O29" i="3"/>
  <c r="J29" i="3" s="1"/>
  <c r="H30" i="3"/>
  <c r="K525" i="7" l="1"/>
  <c r="I526" i="6"/>
  <c r="R527" i="6"/>
  <c r="R28" i="4"/>
  <c r="I27" i="4"/>
  <c r="I526" i="7"/>
  <c r="R527" i="7"/>
  <c r="I30" i="3"/>
  <c r="K29" i="3"/>
  <c r="L526" i="6" l="1"/>
  <c r="M526" i="6" s="1"/>
  <c r="O526" i="6"/>
  <c r="J526" i="6" s="1"/>
  <c r="Q527" i="6"/>
  <c r="H527" i="6"/>
  <c r="O27" i="4"/>
  <c r="J27" i="4" s="1"/>
  <c r="K27" i="4"/>
  <c r="H28" i="4"/>
  <c r="Q28" i="4"/>
  <c r="O526" i="7"/>
  <c r="J526" i="7" s="1"/>
  <c r="L526" i="7"/>
  <c r="M526" i="7" s="1"/>
  <c r="K526" i="7"/>
  <c r="Q527" i="7"/>
  <c r="H527" i="7"/>
  <c r="O30" i="3"/>
  <c r="J30" i="3" s="1"/>
  <c r="H31" i="3"/>
  <c r="K526" i="6" l="1"/>
  <c r="I527" i="6"/>
  <c r="R528" i="6"/>
  <c r="R29" i="4"/>
  <c r="I28" i="4"/>
  <c r="I527" i="7"/>
  <c r="R528" i="7"/>
  <c r="I31" i="3"/>
  <c r="K30" i="3"/>
  <c r="O527" i="6" l="1"/>
  <c r="J527" i="6" s="1"/>
  <c r="L527" i="6"/>
  <c r="M527" i="6" s="1"/>
  <c r="K527" i="6"/>
  <c r="H528" i="6"/>
  <c r="Q528" i="6"/>
  <c r="O28" i="4"/>
  <c r="J28" i="4" s="1"/>
  <c r="K28" i="4"/>
  <c r="Q29" i="4"/>
  <c r="H29" i="4"/>
  <c r="O527" i="7"/>
  <c r="J527" i="7" s="1"/>
  <c r="L527" i="7"/>
  <c r="M527" i="7" s="1"/>
  <c r="H528" i="7"/>
  <c r="Q528" i="7"/>
  <c r="O31" i="3"/>
  <c r="J31" i="3" s="1"/>
  <c r="H32" i="3"/>
  <c r="K527" i="7" l="1"/>
  <c r="I528" i="6"/>
  <c r="R529" i="6"/>
  <c r="S529" i="6" s="1"/>
  <c r="R30" i="4"/>
  <c r="I29" i="4"/>
  <c r="I528" i="7"/>
  <c r="R529" i="7"/>
  <c r="I32" i="3"/>
  <c r="K31" i="3"/>
  <c r="O528" i="6" l="1"/>
  <c r="J528" i="6" s="1"/>
  <c r="L528" i="6"/>
  <c r="M528" i="6" s="1"/>
  <c r="K528" i="6"/>
  <c r="H529" i="6"/>
  <c r="Q529" i="6"/>
  <c r="O29" i="4"/>
  <c r="J29" i="4" s="1"/>
  <c r="Q30" i="4"/>
  <c r="H30" i="4"/>
  <c r="O528" i="7"/>
  <c r="J528" i="7" s="1"/>
  <c r="L528" i="7"/>
  <c r="M528" i="7" s="1"/>
  <c r="H529" i="7"/>
  <c r="Q529" i="7"/>
  <c r="O32" i="3"/>
  <c r="J32" i="3" s="1"/>
  <c r="H33" i="3"/>
  <c r="K528" i="7" l="1"/>
  <c r="I529" i="6"/>
  <c r="R530" i="6"/>
  <c r="R31" i="4"/>
  <c r="I30" i="4"/>
  <c r="K29" i="4"/>
  <c r="I529" i="7"/>
  <c r="R530" i="7"/>
  <c r="I33" i="3"/>
  <c r="K32" i="3"/>
  <c r="O529" i="6" l="1"/>
  <c r="J529" i="6" s="1"/>
  <c r="L529" i="6"/>
  <c r="M529" i="6" s="1"/>
  <c r="K529" i="6"/>
  <c r="Q530" i="6"/>
  <c r="H530" i="6"/>
  <c r="O30" i="4"/>
  <c r="J30" i="4" s="1"/>
  <c r="K30" i="4"/>
  <c r="H31" i="4"/>
  <c r="Q31" i="4"/>
  <c r="O529" i="7"/>
  <c r="J529" i="7" s="1"/>
  <c r="L529" i="7"/>
  <c r="M529" i="7" s="1"/>
  <c r="K529" i="7"/>
  <c r="H530" i="7"/>
  <c r="Q530" i="7"/>
  <c r="O33" i="3"/>
  <c r="J33" i="3" s="1"/>
  <c r="H34" i="3"/>
  <c r="I530" i="6" l="1"/>
  <c r="R531" i="6"/>
  <c r="S531" i="6" s="1"/>
  <c r="R32" i="4"/>
  <c r="I31" i="4"/>
  <c r="I530" i="7"/>
  <c r="R531" i="7"/>
  <c r="I34" i="3"/>
  <c r="K33" i="3"/>
  <c r="O530" i="6" l="1"/>
  <c r="J530" i="6" s="1"/>
  <c r="L530" i="6"/>
  <c r="M530" i="6" s="1"/>
  <c r="K530" i="6"/>
  <c r="H531" i="6"/>
  <c r="Q531" i="6"/>
  <c r="O31" i="4"/>
  <c r="J31" i="4" s="1"/>
  <c r="Q32" i="4"/>
  <c r="H32" i="4"/>
  <c r="O530" i="7"/>
  <c r="J530" i="7" s="1"/>
  <c r="L530" i="7"/>
  <c r="M530" i="7" s="1"/>
  <c r="K530" i="7"/>
  <c r="Q531" i="7"/>
  <c r="H531" i="7"/>
  <c r="O34" i="3"/>
  <c r="J34" i="3" s="1"/>
  <c r="H35" i="3"/>
  <c r="I531" i="6" l="1"/>
  <c r="R532" i="6"/>
  <c r="S532" i="6" s="1"/>
  <c r="R33" i="4"/>
  <c r="I32" i="4"/>
  <c r="K31" i="4"/>
  <c r="I531" i="7"/>
  <c r="R532" i="7"/>
  <c r="I35" i="3"/>
  <c r="K34" i="3"/>
  <c r="O531" i="6" l="1"/>
  <c r="J531" i="6" s="1"/>
  <c r="L531" i="6"/>
  <c r="M531" i="6" s="1"/>
  <c r="K531" i="6"/>
  <c r="H532" i="6"/>
  <c r="Q532" i="6"/>
  <c r="O32" i="4"/>
  <c r="J32" i="4" s="1"/>
  <c r="Q33" i="4"/>
  <c r="H33" i="4"/>
  <c r="O531" i="7"/>
  <c r="J531" i="7" s="1"/>
  <c r="L531" i="7"/>
  <c r="M531" i="7" s="1"/>
  <c r="Q532" i="7"/>
  <c r="H532" i="7"/>
  <c r="O35" i="3"/>
  <c r="J35" i="3" s="1"/>
  <c r="H36" i="3"/>
  <c r="K531" i="7" l="1"/>
  <c r="I532" i="6"/>
  <c r="R533" i="6"/>
  <c r="R34" i="4"/>
  <c r="I33" i="4"/>
  <c r="K32" i="4"/>
  <c r="I532" i="7"/>
  <c r="R533" i="7"/>
  <c r="I36" i="3"/>
  <c r="K35" i="3"/>
  <c r="O532" i="6" l="1"/>
  <c r="J532" i="6" s="1"/>
  <c r="L532" i="6"/>
  <c r="M532" i="6" s="1"/>
  <c r="K532" i="6"/>
  <c r="Q533" i="6"/>
  <c r="H533" i="6"/>
  <c r="O33" i="4"/>
  <c r="J33" i="4" s="1"/>
  <c r="K33" i="4"/>
  <c r="H34" i="4"/>
  <c r="Q34" i="4"/>
  <c r="O532" i="7"/>
  <c r="J532" i="7" s="1"/>
  <c r="L532" i="7"/>
  <c r="M532" i="7" s="1"/>
  <c r="K532" i="7"/>
  <c r="H533" i="7"/>
  <c r="Q533" i="7"/>
  <c r="O36" i="3"/>
  <c r="J36" i="3" s="1"/>
  <c r="H37" i="3"/>
  <c r="I533" i="6" l="1"/>
  <c r="R534" i="6"/>
  <c r="R35" i="4"/>
  <c r="I34" i="4"/>
  <c r="I533" i="7"/>
  <c r="R534" i="7"/>
  <c r="I37" i="3"/>
  <c r="K36" i="3"/>
  <c r="O533" i="6" l="1"/>
  <c r="J533" i="6" s="1"/>
  <c r="L533" i="6"/>
  <c r="M533" i="6" s="1"/>
  <c r="K533" i="6"/>
  <c r="Q534" i="6"/>
  <c r="H534" i="6"/>
  <c r="O34" i="4"/>
  <c r="J34" i="4" s="1"/>
  <c r="K34" i="4"/>
  <c r="H35" i="4"/>
  <c r="Q35" i="4"/>
  <c r="O533" i="7"/>
  <c r="J533" i="7" s="1"/>
  <c r="L533" i="7"/>
  <c r="M533" i="7" s="1"/>
  <c r="H534" i="7"/>
  <c r="Q534" i="7"/>
  <c r="O37" i="3"/>
  <c r="J37" i="3" s="1"/>
  <c r="H38" i="3"/>
  <c r="K533" i="7" l="1"/>
  <c r="I534" i="6"/>
  <c r="R535" i="6"/>
  <c r="R36" i="4"/>
  <c r="I35" i="4"/>
  <c r="I534" i="7"/>
  <c r="R535" i="7"/>
  <c r="I38" i="3"/>
  <c r="K37" i="3"/>
  <c r="O534" i="6" l="1"/>
  <c r="J534" i="6" s="1"/>
  <c r="L534" i="6"/>
  <c r="M534" i="6" s="1"/>
  <c r="Q535" i="6"/>
  <c r="H535" i="6"/>
  <c r="O35" i="4"/>
  <c r="J35" i="4" s="1"/>
  <c r="K35" i="4"/>
  <c r="Q36" i="4"/>
  <c r="H36" i="4"/>
  <c r="O534" i="7"/>
  <c r="J534" i="7" s="1"/>
  <c r="L534" i="7"/>
  <c r="M534" i="7" s="1"/>
  <c r="H535" i="7"/>
  <c r="Q535" i="7"/>
  <c r="O38" i="3"/>
  <c r="J38" i="3" s="1"/>
  <c r="H39" i="3"/>
  <c r="K534" i="7" l="1"/>
  <c r="I535" i="6"/>
  <c r="R536" i="6"/>
  <c r="K534" i="6"/>
  <c r="R37" i="4"/>
  <c r="I36" i="4"/>
  <c r="I535" i="7"/>
  <c r="R536" i="7"/>
  <c r="I39" i="3"/>
  <c r="K38" i="3"/>
  <c r="O535" i="6" l="1"/>
  <c r="J535" i="6" s="1"/>
  <c r="L535" i="6"/>
  <c r="M535" i="6" s="1"/>
  <c r="K535" i="6"/>
  <c r="H536" i="6"/>
  <c r="Q536" i="6"/>
  <c r="O36" i="4"/>
  <c r="J36" i="4" s="1"/>
  <c r="K36" i="4"/>
  <c r="H37" i="4"/>
  <c r="Q37" i="4"/>
  <c r="O535" i="7"/>
  <c r="J535" i="7" s="1"/>
  <c r="L535" i="7"/>
  <c r="M535" i="7" s="1"/>
  <c r="Q536" i="7"/>
  <c r="H536" i="7"/>
  <c r="O39" i="3"/>
  <c r="J39" i="3" s="1"/>
  <c r="H40" i="3"/>
  <c r="K535" i="7" l="1"/>
  <c r="I536" i="6"/>
  <c r="R537" i="6"/>
  <c r="R38" i="4"/>
  <c r="I37" i="4"/>
  <c r="I536" i="7"/>
  <c r="R537" i="7"/>
  <c r="I40" i="3"/>
  <c r="K39" i="3"/>
  <c r="L536" i="6" l="1"/>
  <c r="M536" i="6" s="1"/>
  <c r="O536" i="6"/>
  <c r="J536" i="6" s="1"/>
  <c r="H537" i="6"/>
  <c r="Q537" i="6"/>
  <c r="O37" i="4"/>
  <c r="J37" i="4" s="1"/>
  <c r="H38" i="4"/>
  <c r="Q38" i="4"/>
  <c r="O536" i="7"/>
  <c r="J536" i="7" s="1"/>
  <c r="L536" i="7"/>
  <c r="M536" i="7" s="1"/>
  <c r="K536" i="7"/>
  <c r="Q537" i="7"/>
  <c r="H537" i="7"/>
  <c r="O40" i="3"/>
  <c r="J40" i="3" s="1"/>
  <c r="H41" i="3"/>
  <c r="I537" i="6" l="1"/>
  <c r="R538" i="6"/>
  <c r="S538" i="6" s="1"/>
  <c r="K536" i="6"/>
  <c r="R39" i="4"/>
  <c r="I38" i="4"/>
  <c r="K37" i="4"/>
  <c r="I537" i="7"/>
  <c r="R538" i="7"/>
  <c r="I41" i="3"/>
  <c r="K40" i="3"/>
  <c r="O537" i="6" l="1"/>
  <c r="J537" i="6" s="1"/>
  <c r="K537" i="6"/>
  <c r="L537" i="6"/>
  <c r="M537" i="6" s="1"/>
  <c r="H538" i="6"/>
  <c r="Q538" i="6"/>
  <c r="O38" i="4"/>
  <c r="J38" i="4" s="1"/>
  <c r="K38" i="4"/>
  <c r="H39" i="4"/>
  <c r="Q39" i="4"/>
  <c r="O537" i="7"/>
  <c r="J537" i="7" s="1"/>
  <c r="L537" i="7"/>
  <c r="M537" i="7" s="1"/>
  <c r="K537" i="7"/>
  <c r="H538" i="7"/>
  <c r="Q538" i="7"/>
  <c r="O41" i="3"/>
  <c r="J41" i="3" s="1"/>
  <c r="H42" i="3"/>
  <c r="I538" i="6" l="1"/>
  <c r="R539" i="6"/>
  <c r="S539" i="6" s="1"/>
  <c r="R40" i="4"/>
  <c r="I39" i="4"/>
  <c r="I538" i="7"/>
  <c r="R539" i="7"/>
  <c r="I42" i="3"/>
  <c r="K41" i="3"/>
  <c r="O538" i="6" l="1"/>
  <c r="J538" i="6" s="1"/>
  <c r="L538" i="6"/>
  <c r="M538" i="6" s="1"/>
  <c r="K538" i="6"/>
  <c r="Q539" i="6"/>
  <c r="H539" i="6"/>
  <c r="O39" i="4"/>
  <c r="J39" i="4" s="1"/>
  <c r="K39" i="4"/>
  <c r="H40" i="4"/>
  <c r="Q40" i="4"/>
  <c r="O538" i="7"/>
  <c r="J538" i="7" s="1"/>
  <c r="L538" i="7"/>
  <c r="M538" i="7" s="1"/>
  <c r="Q539" i="7"/>
  <c r="H539" i="7"/>
  <c r="O42" i="3"/>
  <c r="J42" i="3" s="1"/>
  <c r="H43" i="3"/>
  <c r="K538" i="7" l="1"/>
  <c r="I539" i="6"/>
  <c r="R540" i="6"/>
  <c r="R41" i="4"/>
  <c r="I40" i="4"/>
  <c r="I539" i="7"/>
  <c r="R540" i="7"/>
  <c r="I43" i="3"/>
  <c r="K42" i="3"/>
  <c r="O539" i="6" l="1"/>
  <c r="J539" i="6" s="1"/>
  <c r="L539" i="6"/>
  <c r="M539" i="6" s="1"/>
  <c r="K539" i="6"/>
  <c r="H540" i="6"/>
  <c r="Q540" i="6"/>
  <c r="O40" i="4"/>
  <c r="J40" i="4" s="1"/>
  <c r="K40" i="4"/>
  <c r="Q41" i="4"/>
  <c r="H41" i="4"/>
  <c r="O539" i="7"/>
  <c r="J539" i="7" s="1"/>
  <c r="L539" i="7"/>
  <c r="M539" i="7" s="1"/>
  <c r="K539" i="7"/>
  <c r="Q540" i="7"/>
  <c r="H540" i="7"/>
  <c r="O43" i="3"/>
  <c r="J43" i="3" s="1"/>
  <c r="H44" i="3"/>
  <c r="I540" i="6" l="1"/>
  <c r="R541" i="6"/>
  <c r="R42" i="4"/>
  <c r="I41" i="4"/>
  <c r="I540" i="7"/>
  <c r="R541" i="7"/>
  <c r="I44" i="3"/>
  <c r="K43" i="3"/>
  <c r="L540" i="6" l="1"/>
  <c r="M540" i="6" s="1"/>
  <c r="O540" i="6"/>
  <c r="J540" i="6" s="1"/>
  <c r="H541" i="6"/>
  <c r="Q541" i="6"/>
  <c r="O41" i="4"/>
  <c r="J41" i="4" s="1"/>
  <c r="K41" i="4"/>
  <c r="Q42" i="4"/>
  <c r="H42" i="4"/>
  <c r="O540" i="7"/>
  <c r="J540" i="7" s="1"/>
  <c r="L540" i="7"/>
  <c r="M540" i="7" s="1"/>
  <c r="K540" i="7"/>
  <c r="H541" i="7"/>
  <c r="Q541" i="7"/>
  <c r="O44" i="3"/>
  <c r="J44" i="3" s="1"/>
  <c r="H45" i="3"/>
  <c r="I541" i="6" l="1"/>
  <c r="R542" i="6"/>
  <c r="K540" i="6"/>
  <c r="R43" i="4"/>
  <c r="I42" i="4"/>
  <c r="I541" i="7"/>
  <c r="R542" i="7"/>
  <c r="I45" i="3"/>
  <c r="K44" i="3"/>
  <c r="O541" i="6" l="1"/>
  <c r="J541" i="6" s="1"/>
  <c r="L541" i="6"/>
  <c r="M541" i="6" s="1"/>
  <c r="K541" i="6"/>
  <c r="H542" i="6"/>
  <c r="Q542" i="6"/>
  <c r="O42" i="4"/>
  <c r="J42" i="4" s="1"/>
  <c r="Q43" i="4"/>
  <c r="H43" i="4"/>
  <c r="R44" i="4" s="1"/>
  <c r="O541" i="7"/>
  <c r="J541" i="7" s="1"/>
  <c r="L541" i="7"/>
  <c r="M541" i="7" s="1"/>
  <c r="Q542" i="7"/>
  <c r="H542" i="7"/>
  <c r="O45" i="3"/>
  <c r="J45" i="3" s="1"/>
  <c r="H46" i="3"/>
  <c r="K541" i="7" l="1"/>
  <c r="I542" i="6"/>
  <c r="R543" i="6"/>
  <c r="K42" i="4"/>
  <c r="I43" i="4"/>
  <c r="I542" i="7"/>
  <c r="R543" i="7"/>
  <c r="I46" i="3"/>
  <c r="K45" i="3"/>
  <c r="O542" i="6" l="1"/>
  <c r="J542" i="6" s="1"/>
  <c r="L542" i="6"/>
  <c r="M542" i="6" s="1"/>
  <c r="K542" i="6"/>
  <c r="H543" i="6"/>
  <c r="Q543" i="6"/>
  <c r="H44" i="4"/>
  <c r="Q44" i="4"/>
  <c r="O43" i="4"/>
  <c r="J43" i="4" s="1"/>
  <c r="K43" i="4"/>
  <c r="O542" i="7"/>
  <c r="J542" i="7" s="1"/>
  <c r="L542" i="7"/>
  <c r="M542" i="7" s="1"/>
  <c r="K542" i="7"/>
  <c r="H543" i="7"/>
  <c r="Q543" i="7"/>
  <c r="O46" i="3"/>
  <c r="J46" i="3" s="1"/>
  <c r="H47" i="3"/>
  <c r="I543" i="6" l="1"/>
  <c r="R544" i="6"/>
  <c r="S544" i="6" s="1"/>
  <c r="R45" i="4"/>
  <c r="I44" i="4"/>
  <c r="K46" i="3"/>
  <c r="I543" i="7"/>
  <c r="R544" i="7"/>
  <c r="I47" i="3"/>
  <c r="O543" i="6" l="1"/>
  <c r="J543" i="6" s="1"/>
  <c r="L543" i="6"/>
  <c r="M543" i="6" s="1"/>
  <c r="Q544" i="6"/>
  <c r="H544" i="6"/>
  <c r="O44" i="4"/>
  <c r="J44" i="4" s="1"/>
  <c r="K44" i="4"/>
  <c r="H45" i="4"/>
  <c r="Q45" i="4"/>
  <c r="O543" i="7"/>
  <c r="J543" i="7" s="1"/>
  <c r="L543" i="7"/>
  <c r="M543" i="7" s="1"/>
  <c r="K543" i="7"/>
  <c r="H544" i="7"/>
  <c r="Q544" i="7"/>
  <c r="O47" i="3"/>
  <c r="J47" i="3" s="1"/>
  <c r="H48" i="3"/>
  <c r="I544" i="6" l="1"/>
  <c r="R545" i="6"/>
  <c r="S545" i="6" s="1"/>
  <c r="K543" i="6"/>
  <c r="R46" i="4"/>
  <c r="I45" i="4"/>
  <c r="I544" i="7"/>
  <c r="R545" i="7"/>
  <c r="I48" i="3"/>
  <c r="K47" i="3"/>
  <c r="O544" i="6" l="1"/>
  <c r="J544" i="6" s="1"/>
  <c r="L544" i="6"/>
  <c r="M544" i="6" s="1"/>
  <c r="K544" i="6"/>
  <c r="Q545" i="6"/>
  <c r="H545" i="6"/>
  <c r="O45" i="4"/>
  <c r="J45" i="4" s="1"/>
  <c r="K45" i="4"/>
  <c r="Q46" i="4"/>
  <c r="H46" i="4"/>
  <c r="O544" i="7"/>
  <c r="J544" i="7" s="1"/>
  <c r="L544" i="7"/>
  <c r="M544" i="7" s="1"/>
  <c r="K544" i="7"/>
  <c r="Q545" i="7"/>
  <c r="H545" i="7"/>
  <c r="O48" i="3"/>
  <c r="J48" i="3" s="1"/>
  <c r="H49" i="3"/>
  <c r="I545" i="6" l="1"/>
  <c r="R546" i="6"/>
  <c r="R47" i="4"/>
  <c r="I46" i="4"/>
  <c r="I545" i="7"/>
  <c r="R546" i="7"/>
  <c r="I49" i="3"/>
  <c r="K48" i="3"/>
  <c r="O545" i="6" l="1"/>
  <c r="J545" i="6" s="1"/>
  <c r="L545" i="6"/>
  <c r="M545" i="6" s="1"/>
  <c r="K545" i="6"/>
  <c r="H546" i="6"/>
  <c r="Q546" i="6"/>
  <c r="O46" i="4"/>
  <c r="J46" i="4" s="1"/>
  <c r="K46" i="4"/>
  <c r="H47" i="4"/>
  <c r="Q47" i="4"/>
  <c r="O545" i="7"/>
  <c r="J545" i="7" s="1"/>
  <c r="L545" i="7"/>
  <c r="M545" i="7" s="1"/>
  <c r="K545" i="7"/>
  <c r="H546" i="7"/>
  <c r="Q546" i="7"/>
  <c r="O49" i="3"/>
  <c r="J49" i="3" s="1"/>
  <c r="H50" i="3"/>
  <c r="I546" i="6" l="1"/>
  <c r="R547" i="6"/>
  <c r="S547" i="6" s="1"/>
  <c r="R48" i="4"/>
  <c r="I47" i="4"/>
  <c r="K49" i="3"/>
  <c r="I546" i="7"/>
  <c r="R547" i="7"/>
  <c r="I50" i="3"/>
  <c r="L546" i="6" l="1"/>
  <c r="M546" i="6" s="1"/>
  <c r="O546" i="6"/>
  <c r="J546" i="6" s="1"/>
  <c r="K546" i="6"/>
  <c r="H547" i="6"/>
  <c r="Q547" i="6"/>
  <c r="O47" i="4"/>
  <c r="J47" i="4" s="1"/>
  <c r="K47" i="4"/>
  <c r="Q48" i="4"/>
  <c r="H48" i="4"/>
  <c r="O546" i="7"/>
  <c r="J546" i="7" s="1"/>
  <c r="L546" i="7"/>
  <c r="M546" i="7" s="1"/>
  <c r="Q547" i="7"/>
  <c r="H547" i="7"/>
  <c r="O50" i="3"/>
  <c r="J50" i="3" s="1"/>
  <c r="K50" i="3"/>
  <c r="H51" i="3"/>
  <c r="K546" i="7" l="1"/>
  <c r="I547" i="6"/>
  <c r="R548" i="6"/>
  <c r="R49" i="4"/>
  <c r="I48" i="4"/>
  <c r="I547" i="7"/>
  <c r="R548" i="7"/>
  <c r="I51" i="3"/>
  <c r="L547" i="6" l="1"/>
  <c r="M547" i="6" s="1"/>
  <c r="O547" i="6"/>
  <c r="J547" i="6" s="1"/>
  <c r="K547" i="6"/>
  <c r="Q548" i="6"/>
  <c r="H548" i="6"/>
  <c r="O48" i="4"/>
  <c r="J48" i="4" s="1"/>
  <c r="K48" i="4"/>
  <c r="H49" i="4"/>
  <c r="Q49" i="4"/>
  <c r="L547" i="7"/>
  <c r="M547" i="7" s="1"/>
  <c r="O547" i="7"/>
  <c r="J547" i="7" s="1"/>
  <c r="Q548" i="7"/>
  <c r="H548" i="7"/>
  <c r="O51" i="3"/>
  <c r="J51" i="3" s="1"/>
  <c r="K51" i="3"/>
  <c r="H52" i="3"/>
  <c r="I548" i="6" l="1"/>
  <c r="R549" i="6"/>
  <c r="R50" i="4"/>
  <c r="I49" i="4"/>
  <c r="I548" i="7"/>
  <c r="R549" i="7"/>
  <c r="K547" i="7"/>
  <c r="I52" i="3"/>
  <c r="L548" i="6" l="1"/>
  <c r="M548" i="6" s="1"/>
  <c r="O548" i="6"/>
  <c r="J548" i="6" s="1"/>
  <c r="K548" i="6"/>
  <c r="Q549" i="6"/>
  <c r="H549" i="6"/>
  <c r="O49" i="4"/>
  <c r="J49" i="4" s="1"/>
  <c r="K49" i="4"/>
  <c r="Q50" i="4"/>
  <c r="H50" i="4"/>
  <c r="O548" i="7"/>
  <c r="J548" i="7" s="1"/>
  <c r="L548" i="7"/>
  <c r="M548" i="7" s="1"/>
  <c r="K548" i="7"/>
  <c r="H549" i="7"/>
  <c r="Q549" i="7"/>
  <c r="O52" i="3"/>
  <c r="J52" i="3" s="1"/>
  <c r="K52" i="3"/>
  <c r="H53" i="3"/>
  <c r="I549" i="6" l="1"/>
  <c r="R550" i="6"/>
  <c r="S550" i="6" s="1"/>
  <c r="R51" i="4"/>
  <c r="I50" i="4"/>
  <c r="I549" i="7"/>
  <c r="R550" i="7"/>
  <c r="I53" i="3"/>
  <c r="O549" i="6" l="1"/>
  <c r="J549" i="6" s="1"/>
  <c r="L549" i="6"/>
  <c r="M549" i="6" s="1"/>
  <c r="K549" i="6"/>
  <c r="Q550" i="6"/>
  <c r="H550" i="6"/>
  <c r="O50" i="4"/>
  <c r="J50" i="4" s="1"/>
  <c r="K50" i="4"/>
  <c r="H51" i="4"/>
  <c r="Q51" i="4"/>
  <c r="O549" i="7"/>
  <c r="J549" i="7" s="1"/>
  <c r="K549" i="7"/>
  <c r="L549" i="7"/>
  <c r="M549" i="7" s="1"/>
  <c r="H550" i="7"/>
  <c r="Q550" i="7"/>
  <c r="O53" i="3"/>
  <c r="J53" i="3" s="1"/>
  <c r="K53" i="3"/>
  <c r="H54" i="3"/>
  <c r="I550" i="6" l="1"/>
  <c r="R551" i="6"/>
  <c r="R52" i="4"/>
  <c r="I51" i="4"/>
  <c r="I550" i="7"/>
  <c r="R551" i="7"/>
  <c r="I54" i="3"/>
  <c r="O550" i="6" l="1"/>
  <c r="J550" i="6" s="1"/>
  <c r="K550" i="6"/>
  <c r="L550" i="6"/>
  <c r="M550" i="6" s="1"/>
  <c r="H551" i="6"/>
  <c r="Q551" i="6"/>
  <c r="O51" i="4"/>
  <c r="J51" i="4" s="1"/>
  <c r="K51" i="4"/>
  <c r="H52" i="4"/>
  <c r="Q52" i="4"/>
  <c r="O550" i="7"/>
  <c r="J550" i="7" s="1"/>
  <c r="L550" i="7"/>
  <c r="M550" i="7" s="1"/>
  <c r="K550" i="7"/>
  <c r="Q551" i="7"/>
  <c r="H551" i="7"/>
  <c r="O54" i="3"/>
  <c r="J54" i="3" s="1"/>
  <c r="H55" i="3"/>
  <c r="I551" i="6" l="1"/>
  <c r="R552" i="6"/>
  <c r="R53" i="4"/>
  <c r="I52" i="4"/>
  <c r="K54" i="3"/>
  <c r="I551" i="7"/>
  <c r="R552" i="7"/>
  <c r="I55" i="3"/>
  <c r="O551" i="6" l="1"/>
  <c r="J551" i="6" s="1"/>
  <c r="L551" i="6"/>
  <c r="M551" i="6" s="1"/>
  <c r="K551" i="6"/>
  <c r="Q552" i="6"/>
  <c r="H552" i="6"/>
  <c r="O52" i="4"/>
  <c r="J52" i="4" s="1"/>
  <c r="K52" i="4"/>
  <c r="H53" i="4"/>
  <c r="Q53" i="4"/>
  <c r="O551" i="7"/>
  <c r="J551" i="7" s="1"/>
  <c r="L551" i="7"/>
  <c r="M551" i="7" s="1"/>
  <c r="Q552" i="7"/>
  <c r="H552" i="7"/>
  <c r="O55" i="3"/>
  <c r="J55" i="3" s="1"/>
  <c r="H56" i="3"/>
  <c r="K551" i="7" l="1"/>
  <c r="I552" i="6"/>
  <c r="R553" i="6"/>
  <c r="S553" i="6" s="1"/>
  <c r="R54" i="4"/>
  <c r="I53" i="4"/>
  <c r="K55" i="3"/>
  <c r="I552" i="7"/>
  <c r="R553" i="7"/>
  <c r="I56" i="3"/>
  <c r="O552" i="6" l="1"/>
  <c r="J552" i="6" s="1"/>
  <c r="L552" i="6"/>
  <c r="M552" i="6" s="1"/>
  <c r="K552" i="6"/>
  <c r="H553" i="6"/>
  <c r="Q553" i="6"/>
  <c r="O53" i="4"/>
  <c r="J53" i="4" s="1"/>
  <c r="H54" i="4"/>
  <c r="Q54" i="4"/>
  <c r="L552" i="7"/>
  <c r="M552" i="7" s="1"/>
  <c r="O552" i="7"/>
  <c r="J552" i="7" s="1"/>
  <c r="H553" i="7"/>
  <c r="Q553" i="7"/>
  <c r="O56" i="3"/>
  <c r="J56" i="3" s="1"/>
  <c r="H57" i="3"/>
  <c r="K552" i="7" l="1"/>
  <c r="I553" i="6"/>
  <c r="R554" i="6"/>
  <c r="S554" i="6" s="1"/>
  <c r="R55" i="4"/>
  <c r="I54" i="4"/>
  <c r="K53" i="4"/>
  <c r="K56" i="3"/>
  <c r="I553" i="7"/>
  <c r="R554" i="7"/>
  <c r="I57" i="3"/>
  <c r="O553" i="6" l="1"/>
  <c r="J553" i="6" s="1"/>
  <c r="L553" i="6"/>
  <c r="M553" i="6" s="1"/>
  <c r="K553" i="6"/>
  <c r="H554" i="6"/>
  <c r="Q554" i="6"/>
  <c r="O54" i="4"/>
  <c r="J54" i="4" s="1"/>
  <c r="K54" i="4"/>
  <c r="H55" i="4"/>
  <c r="Q55" i="4"/>
  <c r="O553" i="7"/>
  <c r="J553" i="7" s="1"/>
  <c r="L553" i="7"/>
  <c r="M553" i="7" s="1"/>
  <c r="H554" i="7"/>
  <c r="Q554" i="7"/>
  <c r="O57" i="3"/>
  <c r="J57" i="3" s="1"/>
  <c r="H58" i="3"/>
  <c r="K553" i="7" l="1"/>
  <c r="I554" i="6"/>
  <c r="R555" i="6"/>
  <c r="S555" i="6" s="1"/>
  <c r="R56" i="4"/>
  <c r="I55" i="4"/>
  <c r="K57" i="3"/>
  <c r="I554" i="7"/>
  <c r="R555" i="7"/>
  <c r="I58" i="3"/>
  <c r="L554" i="6" l="1"/>
  <c r="M554" i="6" s="1"/>
  <c r="O554" i="6"/>
  <c r="J554" i="6" s="1"/>
  <c r="K554" i="6"/>
  <c r="H555" i="6"/>
  <c r="Q555" i="6"/>
  <c r="O55" i="4"/>
  <c r="J55" i="4" s="1"/>
  <c r="K55" i="4"/>
  <c r="Q56" i="4"/>
  <c r="H56" i="4"/>
  <c r="O554" i="7"/>
  <c r="J554" i="7" s="1"/>
  <c r="L554" i="7"/>
  <c r="M554" i="7" s="1"/>
  <c r="K554" i="7"/>
  <c r="H555" i="7"/>
  <c r="Q555" i="7"/>
  <c r="O58" i="3"/>
  <c r="J58" i="3" s="1"/>
  <c r="H59" i="3"/>
  <c r="I555" i="6" l="1"/>
  <c r="R556" i="6"/>
  <c r="R57" i="4"/>
  <c r="I56" i="4"/>
  <c r="K58" i="3"/>
  <c r="I555" i="7"/>
  <c r="R556" i="7"/>
  <c r="I59" i="3"/>
  <c r="L555" i="6" l="1"/>
  <c r="M555" i="6" s="1"/>
  <c r="O555" i="6"/>
  <c r="J555" i="6" s="1"/>
  <c r="K555" i="6"/>
  <c r="H556" i="6"/>
  <c r="Q556" i="6"/>
  <c r="O56" i="4"/>
  <c r="J56" i="4" s="1"/>
  <c r="K56" i="4"/>
  <c r="Q57" i="4"/>
  <c r="H57" i="4"/>
  <c r="O555" i="7"/>
  <c r="J555" i="7" s="1"/>
  <c r="L555" i="7"/>
  <c r="M555" i="7" s="1"/>
  <c r="K555" i="7"/>
  <c r="H556" i="7"/>
  <c r="Q556" i="7"/>
  <c r="O59" i="3"/>
  <c r="J59" i="3" s="1"/>
  <c r="K59" i="3"/>
  <c r="H60" i="3"/>
  <c r="I556" i="6" l="1"/>
  <c r="R557" i="6"/>
  <c r="S557" i="6" s="1"/>
  <c r="R58" i="4"/>
  <c r="I57" i="4"/>
  <c r="I556" i="7"/>
  <c r="R557" i="7"/>
  <c r="I60" i="3"/>
  <c r="O556" i="6" l="1"/>
  <c r="J556" i="6" s="1"/>
  <c r="L556" i="6"/>
  <c r="M556" i="6" s="1"/>
  <c r="K556" i="6"/>
  <c r="Q557" i="6"/>
  <c r="H557" i="6"/>
  <c r="O57" i="4"/>
  <c r="J57" i="4" s="1"/>
  <c r="H58" i="4"/>
  <c r="Q58" i="4"/>
  <c r="O556" i="7"/>
  <c r="J556" i="7" s="1"/>
  <c r="L556" i="7"/>
  <c r="M556" i="7" s="1"/>
  <c r="K556" i="7"/>
  <c r="H557" i="7"/>
  <c r="Q557" i="7"/>
  <c r="O60" i="3"/>
  <c r="J60" i="3" s="1"/>
  <c r="K60" i="3"/>
  <c r="H61" i="3"/>
  <c r="I557" i="6" l="1"/>
  <c r="R558" i="6"/>
  <c r="R59" i="4"/>
  <c r="I58" i="4"/>
  <c r="K57" i="4"/>
  <c r="I557" i="7"/>
  <c r="R558" i="7"/>
  <c r="I61" i="3"/>
  <c r="O557" i="6" l="1"/>
  <c r="J557" i="6" s="1"/>
  <c r="L557" i="6"/>
  <c r="M557" i="6" s="1"/>
  <c r="K557" i="6"/>
  <c r="Q558" i="6"/>
  <c r="H558" i="6"/>
  <c r="O58" i="4"/>
  <c r="J58" i="4" s="1"/>
  <c r="H59" i="4"/>
  <c r="Q59" i="4"/>
  <c r="O557" i="7"/>
  <c r="J557" i="7" s="1"/>
  <c r="K557" i="7"/>
  <c r="L557" i="7"/>
  <c r="M557" i="7" s="1"/>
  <c r="H558" i="7"/>
  <c r="Q558" i="7"/>
  <c r="O61" i="3"/>
  <c r="J61" i="3" s="1"/>
  <c r="H62" i="3"/>
  <c r="I558" i="6" l="1"/>
  <c r="R559" i="6"/>
  <c r="S559" i="6" s="1"/>
  <c r="R60" i="4"/>
  <c r="I59" i="4"/>
  <c r="K58" i="4"/>
  <c r="K61" i="3"/>
  <c r="I558" i="7"/>
  <c r="R559" i="7"/>
  <c r="I62" i="3"/>
  <c r="L558" i="6" l="1"/>
  <c r="M558" i="6" s="1"/>
  <c r="O558" i="6"/>
  <c r="J558" i="6" s="1"/>
  <c r="K558" i="6"/>
  <c r="H559" i="6"/>
  <c r="Q559" i="6"/>
  <c r="O59" i="4"/>
  <c r="J59" i="4" s="1"/>
  <c r="K59" i="4"/>
  <c r="Q60" i="4"/>
  <c r="H60" i="4"/>
  <c r="L558" i="7"/>
  <c r="M558" i="7" s="1"/>
  <c r="O558" i="7"/>
  <c r="J558" i="7" s="1"/>
  <c r="Q559" i="7"/>
  <c r="H559" i="7"/>
  <c r="O62" i="3"/>
  <c r="J62" i="3" s="1"/>
  <c r="K62" i="3"/>
  <c r="H63" i="3"/>
  <c r="I559" i="6" l="1"/>
  <c r="R560" i="6"/>
  <c r="S560" i="6" s="1"/>
  <c r="R61" i="4"/>
  <c r="I60" i="4"/>
  <c r="I559" i="7"/>
  <c r="R560" i="7"/>
  <c r="K558" i="7"/>
  <c r="I63" i="3"/>
  <c r="O559" i="6" l="1"/>
  <c r="J559" i="6" s="1"/>
  <c r="L559" i="6"/>
  <c r="M559" i="6" s="1"/>
  <c r="K559" i="6"/>
  <c r="Q560" i="6"/>
  <c r="H560" i="6"/>
  <c r="O60" i="4"/>
  <c r="J60" i="4" s="1"/>
  <c r="K60" i="4"/>
  <c r="Q61" i="4"/>
  <c r="H61" i="4"/>
  <c r="R62" i="4" s="1"/>
  <c r="O559" i="7"/>
  <c r="J559" i="7" s="1"/>
  <c r="L559" i="7"/>
  <c r="M559" i="7" s="1"/>
  <c r="K559" i="7"/>
  <c r="H560" i="7"/>
  <c r="Q560" i="7"/>
  <c r="O63" i="3"/>
  <c r="J63" i="3" s="1"/>
  <c r="H64" i="3"/>
  <c r="I560" i="6" l="1"/>
  <c r="R561" i="6"/>
  <c r="I61" i="4"/>
  <c r="K63" i="3"/>
  <c r="I560" i="7"/>
  <c r="R561" i="7"/>
  <c r="I64" i="3"/>
  <c r="O560" i="6" l="1"/>
  <c r="J560" i="6" s="1"/>
  <c r="L560" i="6"/>
  <c r="M560" i="6" s="1"/>
  <c r="K560" i="6"/>
  <c r="H561" i="6"/>
  <c r="Q561" i="6"/>
  <c r="Q62" i="4"/>
  <c r="H62" i="4"/>
  <c r="O61" i="4"/>
  <c r="J61" i="4" s="1"/>
  <c r="O560" i="7"/>
  <c r="J560" i="7" s="1"/>
  <c r="L560" i="7"/>
  <c r="M560" i="7" s="1"/>
  <c r="K560" i="7"/>
  <c r="H561" i="7"/>
  <c r="Q561" i="7"/>
  <c r="O64" i="3"/>
  <c r="J64" i="3" s="1"/>
  <c r="K64" i="3"/>
  <c r="H65" i="3"/>
  <c r="I561" i="6" l="1"/>
  <c r="R562" i="6"/>
  <c r="S562" i="6" s="1"/>
  <c r="K61" i="4"/>
  <c r="R63" i="4"/>
  <c r="I62" i="4"/>
  <c r="I561" i="7"/>
  <c r="R562" i="7"/>
  <c r="I65" i="3"/>
  <c r="L561" i="6" l="1"/>
  <c r="M561" i="6" s="1"/>
  <c r="O561" i="6"/>
  <c r="J561" i="6" s="1"/>
  <c r="K561" i="6"/>
  <c r="Q562" i="6"/>
  <c r="H562" i="6"/>
  <c r="O62" i="4"/>
  <c r="J62" i="4" s="1"/>
  <c r="K62" i="4"/>
  <c r="Q63" i="4"/>
  <c r="H63" i="4"/>
  <c r="O561" i="7"/>
  <c r="J561" i="7" s="1"/>
  <c r="L561" i="7"/>
  <c r="M561" i="7" s="1"/>
  <c r="K561" i="7"/>
  <c r="H562" i="7"/>
  <c r="Q562" i="7"/>
  <c r="O65" i="3"/>
  <c r="J65" i="3" s="1"/>
  <c r="K65" i="3"/>
  <c r="H66" i="3"/>
  <c r="I562" i="6" l="1"/>
  <c r="R563" i="6"/>
  <c r="R64" i="4"/>
  <c r="I63" i="4"/>
  <c r="I562" i="7"/>
  <c r="R563" i="7"/>
  <c r="I66" i="3"/>
  <c r="L562" i="6" l="1"/>
  <c r="M562" i="6" s="1"/>
  <c r="O562" i="6"/>
  <c r="J562" i="6" s="1"/>
  <c r="K562" i="6"/>
  <c r="Q563" i="6"/>
  <c r="H563" i="6"/>
  <c r="O63" i="4"/>
  <c r="J63" i="4" s="1"/>
  <c r="K63" i="4"/>
  <c r="H64" i="4"/>
  <c r="Q64" i="4"/>
  <c r="O562" i="7"/>
  <c r="J562" i="7" s="1"/>
  <c r="L562" i="7"/>
  <c r="M562" i="7" s="1"/>
  <c r="H563" i="7"/>
  <c r="Q563" i="7"/>
  <c r="O66" i="3"/>
  <c r="J66" i="3" s="1"/>
  <c r="H67" i="3"/>
  <c r="K562" i="7" l="1"/>
  <c r="I563" i="6"/>
  <c r="R564" i="6"/>
  <c r="R65" i="4"/>
  <c r="I64" i="4"/>
  <c r="K66" i="3"/>
  <c r="I563" i="7"/>
  <c r="R564" i="7"/>
  <c r="I67" i="3"/>
  <c r="L563" i="6" l="1"/>
  <c r="M563" i="6" s="1"/>
  <c r="O563" i="6"/>
  <c r="J563" i="6" s="1"/>
  <c r="K563" i="6"/>
  <c r="H564" i="6"/>
  <c r="Q564" i="6"/>
  <c r="O64" i="4"/>
  <c r="J64" i="4" s="1"/>
  <c r="Q65" i="4"/>
  <c r="H65" i="4"/>
  <c r="O563" i="7"/>
  <c r="J563" i="7" s="1"/>
  <c r="K563" i="7"/>
  <c r="L563" i="7"/>
  <c r="M563" i="7" s="1"/>
  <c r="Q564" i="7"/>
  <c r="H564" i="7"/>
  <c r="O67" i="3"/>
  <c r="J67" i="3" s="1"/>
  <c r="K67" i="3"/>
  <c r="H68" i="3"/>
  <c r="I564" i="6" l="1"/>
  <c r="R565" i="6"/>
  <c r="R66" i="4"/>
  <c r="I65" i="4"/>
  <c r="K64" i="4"/>
  <c r="I564" i="7"/>
  <c r="R565" i="7"/>
  <c r="I68" i="3"/>
  <c r="L564" i="6" l="1"/>
  <c r="M564" i="6" s="1"/>
  <c r="O564" i="6"/>
  <c r="J564" i="6" s="1"/>
  <c r="K564" i="6"/>
  <c r="H565" i="6"/>
  <c r="Q565" i="6"/>
  <c r="O65" i="4"/>
  <c r="J65" i="4" s="1"/>
  <c r="K65" i="4"/>
  <c r="Q66" i="4"/>
  <c r="H66" i="4"/>
  <c r="O564" i="7"/>
  <c r="J564" i="7" s="1"/>
  <c r="L564" i="7"/>
  <c r="M564" i="7" s="1"/>
  <c r="K564" i="7"/>
  <c r="H565" i="7"/>
  <c r="Q565" i="7"/>
  <c r="O68" i="3"/>
  <c r="J68" i="3" s="1"/>
  <c r="H69" i="3"/>
  <c r="I565" i="6" l="1"/>
  <c r="R566" i="6"/>
  <c r="R67" i="4"/>
  <c r="I66" i="4"/>
  <c r="K68" i="3"/>
  <c r="I565" i="7"/>
  <c r="R566" i="7"/>
  <c r="I69" i="3"/>
  <c r="O565" i="6" l="1"/>
  <c r="J565" i="6" s="1"/>
  <c r="L565" i="6"/>
  <c r="M565" i="6" s="1"/>
  <c r="K565" i="6"/>
  <c r="H566" i="6"/>
  <c r="Q566" i="6"/>
  <c r="O66" i="4"/>
  <c r="J66" i="4" s="1"/>
  <c r="K66" i="4"/>
  <c r="Q67" i="4"/>
  <c r="H67" i="4"/>
  <c r="O565" i="7"/>
  <c r="J565" i="7" s="1"/>
  <c r="L565" i="7"/>
  <c r="M565" i="7" s="1"/>
  <c r="H566" i="7"/>
  <c r="Q566" i="7"/>
  <c r="O69" i="3"/>
  <c r="J69" i="3" s="1"/>
  <c r="H70" i="3"/>
  <c r="I566" i="6" l="1"/>
  <c r="R567" i="6"/>
  <c r="S567" i="6" s="1"/>
  <c r="R68" i="4"/>
  <c r="I67" i="4"/>
  <c r="I566" i="7"/>
  <c r="R567" i="7"/>
  <c r="K565" i="7"/>
  <c r="I70" i="3"/>
  <c r="K69" i="3"/>
  <c r="O566" i="6" l="1"/>
  <c r="J566" i="6" s="1"/>
  <c r="L566" i="6"/>
  <c r="M566" i="6" s="1"/>
  <c r="K566" i="6"/>
  <c r="H567" i="6"/>
  <c r="Q567" i="6"/>
  <c r="O67" i="4"/>
  <c r="J67" i="4" s="1"/>
  <c r="Q68" i="4"/>
  <c r="H68" i="4"/>
  <c r="O566" i="7"/>
  <c r="J566" i="7" s="1"/>
  <c r="L566" i="7"/>
  <c r="M566" i="7" s="1"/>
  <c r="K566" i="7"/>
  <c r="Q567" i="7"/>
  <c r="H567" i="7"/>
  <c r="O70" i="3"/>
  <c r="J70" i="3" s="1"/>
  <c r="K70" i="3"/>
  <c r="H71" i="3"/>
  <c r="I567" i="6" l="1"/>
  <c r="R568" i="6"/>
  <c r="S568" i="6" s="1"/>
  <c r="R69" i="4"/>
  <c r="I68" i="4"/>
  <c r="K67" i="4"/>
  <c r="I567" i="7"/>
  <c r="R568" i="7"/>
  <c r="I71" i="3"/>
  <c r="O567" i="6" l="1"/>
  <c r="J567" i="6" s="1"/>
  <c r="K567" i="6"/>
  <c r="L567" i="6"/>
  <c r="M567" i="6" s="1"/>
  <c r="Q568" i="6"/>
  <c r="H568" i="6"/>
  <c r="O68" i="4"/>
  <c r="J68" i="4" s="1"/>
  <c r="K68" i="4"/>
  <c r="H69" i="4"/>
  <c r="Q69" i="4"/>
  <c r="O567" i="7"/>
  <c r="J567" i="7" s="1"/>
  <c r="L567" i="7"/>
  <c r="M567" i="7" s="1"/>
  <c r="K567" i="7"/>
  <c r="Q568" i="7"/>
  <c r="H568" i="7"/>
  <c r="O71" i="3"/>
  <c r="J71" i="3" s="1"/>
  <c r="K71" i="3"/>
  <c r="H72" i="3"/>
  <c r="I568" i="6" l="1"/>
  <c r="R569" i="6"/>
  <c r="R70" i="4"/>
  <c r="I69" i="4"/>
  <c r="I568" i="7"/>
  <c r="R569" i="7"/>
  <c r="I72" i="3"/>
  <c r="O568" i="6" l="1"/>
  <c r="J568" i="6" s="1"/>
  <c r="L568" i="6"/>
  <c r="M568" i="6" s="1"/>
  <c r="K568" i="6"/>
  <c r="H569" i="6"/>
  <c r="Q569" i="6"/>
  <c r="O69" i="4"/>
  <c r="J69" i="4" s="1"/>
  <c r="K69" i="4"/>
  <c r="H70" i="4"/>
  <c r="Q70" i="4"/>
  <c r="O568" i="7"/>
  <c r="J568" i="7" s="1"/>
  <c r="L568" i="7"/>
  <c r="M568" i="7" s="1"/>
  <c r="Q569" i="7"/>
  <c r="H569" i="7"/>
  <c r="O72" i="3"/>
  <c r="J72" i="3" s="1"/>
  <c r="H73" i="3"/>
  <c r="K568" i="7" l="1"/>
  <c r="I569" i="6"/>
  <c r="R570" i="6"/>
  <c r="R71" i="4"/>
  <c r="I70" i="4"/>
  <c r="K72" i="3"/>
  <c r="I569" i="7"/>
  <c r="R570" i="7"/>
  <c r="I73" i="3"/>
  <c r="O569" i="6" l="1"/>
  <c r="J569" i="6" s="1"/>
  <c r="L569" i="6"/>
  <c r="M569" i="6" s="1"/>
  <c r="Q570" i="6"/>
  <c r="H570" i="6"/>
  <c r="O70" i="4"/>
  <c r="J70" i="4" s="1"/>
  <c r="K70" i="4"/>
  <c r="Q71" i="4"/>
  <c r="H71" i="4"/>
  <c r="O569" i="7"/>
  <c r="J569" i="7" s="1"/>
  <c r="L569" i="7"/>
  <c r="M569" i="7" s="1"/>
  <c r="Q570" i="7"/>
  <c r="H570" i="7"/>
  <c r="O73" i="3"/>
  <c r="J73" i="3" s="1"/>
  <c r="H74" i="3"/>
  <c r="I570" i="6" l="1"/>
  <c r="R571" i="6"/>
  <c r="S571" i="6" s="1"/>
  <c r="K569" i="6"/>
  <c r="R72" i="4"/>
  <c r="I71" i="4"/>
  <c r="K73" i="3"/>
  <c r="I570" i="7"/>
  <c r="R571" i="7"/>
  <c r="K569" i="7"/>
  <c r="I74" i="3"/>
  <c r="L570" i="6" l="1"/>
  <c r="M570" i="6" s="1"/>
  <c r="O570" i="6"/>
  <c r="J570" i="6" s="1"/>
  <c r="Q571" i="6"/>
  <c r="H571" i="6"/>
  <c r="O71" i="4"/>
  <c r="J71" i="4" s="1"/>
  <c r="Q72" i="4"/>
  <c r="H72" i="4"/>
  <c r="O570" i="7"/>
  <c r="J570" i="7" s="1"/>
  <c r="L570" i="7"/>
  <c r="M570" i="7" s="1"/>
  <c r="K570" i="7"/>
  <c r="Q571" i="7"/>
  <c r="H571" i="7"/>
  <c r="O74" i="3"/>
  <c r="J74" i="3" s="1"/>
  <c r="H75" i="3"/>
  <c r="I571" i="6" l="1"/>
  <c r="R572" i="6"/>
  <c r="K570" i="6"/>
  <c r="R73" i="4"/>
  <c r="I72" i="4"/>
  <c r="K71" i="4"/>
  <c r="K74" i="3"/>
  <c r="I571" i="7"/>
  <c r="R572" i="7"/>
  <c r="I75" i="3"/>
  <c r="O571" i="6" l="1"/>
  <c r="J571" i="6" s="1"/>
  <c r="L571" i="6"/>
  <c r="M571" i="6" s="1"/>
  <c r="K571" i="6"/>
  <c r="Q572" i="6"/>
  <c r="H572" i="6"/>
  <c r="O72" i="4"/>
  <c r="J72" i="4" s="1"/>
  <c r="K72" i="4"/>
  <c r="H73" i="4"/>
  <c r="Q73" i="4"/>
  <c r="O571" i="7"/>
  <c r="J571" i="7" s="1"/>
  <c r="L571" i="7"/>
  <c r="M571" i="7" s="1"/>
  <c r="K571" i="7"/>
  <c r="Q572" i="7"/>
  <c r="H572" i="7"/>
  <c r="O75" i="3"/>
  <c r="J75" i="3" s="1"/>
  <c r="H76" i="3"/>
  <c r="I572" i="6" l="1"/>
  <c r="R573" i="6"/>
  <c r="S573" i="6" s="1"/>
  <c r="R74" i="4"/>
  <c r="I73" i="4"/>
  <c r="K75" i="3"/>
  <c r="I572" i="7"/>
  <c r="R573" i="7"/>
  <c r="I76" i="3"/>
  <c r="L572" i="6" l="1"/>
  <c r="M572" i="6" s="1"/>
  <c r="O572" i="6"/>
  <c r="J572" i="6" s="1"/>
  <c r="K572" i="6"/>
  <c r="H573" i="6"/>
  <c r="Q573" i="6"/>
  <c r="O73" i="4"/>
  <c r="J73" i="4" s="1"/>
  <c r="Q74" i="4"/>
  <c r="H74" i="4"/>
  <c r="O572" i="7"/>
  <c r="J572" i="7" s="1"/>
  <c r="L572" i="7"/>
  <c r="M572" i="7" s="1"/>
  <c r="K572" i="7"/>
  <c r="H573" i="7"/>
  <c r="Q573" i="7"/>
  <c r="O76" i="3"/>
  <c r="J76" i="3" s="1"/>
  <c r="H77" i="3"/>
  <c r="I573" i="6" l="1"/>
  <c r="R574" i="6"/>
  <c r="R75" i="4"/>
  <c r="I74" i="4"/>
  <c r="K73" i="4"/>
  <c r="I573" i="7"/>
  <c r="R574" i="7"/>
  <c r="I77" i="3"/>
  <c r="K76" i="3"/>
  <c r="O573" i="6" l="1"/>
  <c r="J573" i="6" s="1"/>
  <c r="L573" i="6"/>
  <c r="M573" i="6" s="1"/>
  <c r="K573" i="6"/>
  <c r="H574" i="6"/>
  <c r="Q574" i="6"/>
  <c r="H75" i="4"/>
  <c r="Q75" i="4"/>
  <c r="O74" i="4"/>
  <c r="J74" i="4" s="1"/>
  <c r="O573" i="7"/>
  <c r="J573" i="7" s="1"/>
  <c r="L573" i="7"/>
  <c r="M573" i="7" s="1"/>
  <c r="K573" i="7"/>
  <c r="H574" i="7"/>
  <c r="Q574" i="7"/>
  <c r="O77" i="3"/>
  <c r="J77" i="3" s="1"/>
  <c r="K77" i="3"/>
  <c r="H78" i="3"/>
  <c r="I574" i="6" l="1"/>
  <c r="R575" i="6"/>
  <c r="K74" i="4"/>
  <c r="R76" i="4"/>
  <c r="I75" i="4"/>
  <c r="I574" i="7"/>
  <c r="R575" i="7"/>
  <c r="I78" i="3"/>
  <c r="L574" i="6" l="1"/>
  <c r="M574" i="6" s="1"/>
  <c r="O574" i="6"/>
  <c r="J574" i="6" s="1"/>
  <c r="K574" i="6"/>
  <c r="H575" i="6"/>
  <c r="Q575" i="6"/>
  <c r="O75" i="4"/>
  <c r="J75" i="4" s="1"/>
  <c r="Q76" i="4"/>
  <c r="H76" i="4"/>
  <c r="L574" i="7"/>
  <c r="M574" i="7" s="1"/>
  <c r="O574" i="7"/>
  <c r="J574" i="7" s="1"/>
  <c r="K574" i="7"/>
  <c r="H575" i="7"/>
  <c r="Q575" i="7"/>
  <c r="O78" i="3"/>
  <c r="J78" i="3" s="1"/>
  <c r="K78" i="3"/>
  <c r="H79" i="3"/>
  <c r="I575" i="6" l="1"/>
  <c r="R576" i="6"/>
  <c r="R77" i="4"/>
  <c r="I76" i="4"/>
  <c r="K75" i="4"/>
  <c r="I575" i="7"/>
  <c r="R576" i="7"/>
  <c r="I79" i="3"/>
  <c r="O575" i="6" l="1"/>
  <c r="J575" i="6" s="1"/>
  <c r="L575" i="6"/>
  <c r="M575" i="6" s="1"/>
  <c r="K575" i="6"/>
  <c r="H576" i="6"/>
  <c r="Q576" i="6"/>
  <c r="O76" i="4"/>
  <c r="J76" i="4" s="1"/>
  <c r="Q77" i="4"/>
  <c r="H77" i="4"/>
  <c r="O575" i="7"/>
  <c r="J575" i="7" s="1"/>
  <c r="K575" i="7"/>
  <c r="L575" i="7"/>
  <c r="M575" i="7" s="1"/>
  <c r="H576" i="7"/>
  <c r="Q576" i="7"/>
  <c r="O79" i="3"/>
  <c r="J79" i="3" s="1"/>
  <c r="H80" i="3"/>
  <c r="I576" i="6" l="1"/>
  <c r="R577" i="6"/>
  <c r="R78" i="4"/>
  <c r="I77" i="4"/>
  <c r="K76" i="4"/>
  <c r="I576" i="7"/>
  <c r="R577" i="7"/>
  <c r="K79" i="3"/>
  <c r="I80" i="3"/>
  <c r="O576" i="6" l="1"/>
  <c r="J576" i="6" s="1"/>
  <c r="L576" i="6"/>
  <c r="M576" i="6" s="1"/>
  <c r="Q577" i="6"/>
  <c r="H577" i="6"/>
  <c r="O77" i="4"/>
  <c r="J77" i="4" s="1"/>
  <c r="K77" i="4"/>
  <c r="H78" i="4"/>
  <c r="Q78" i="4"/>
  <c r="O576" i="7"/>
  <c r="J576" i="7" s="1"/>
  <c r="L576" i="7"/>
  <c r="M576" i="7" s="1"/>
  <c r="K576" i="7"/>
  <c r="Q577" i="7"/>
  <c r="H577" i="7"/>
  <c r="O80" i="3"/>
  <c r="J80" i="3" s="1"/>
  <c r="K80" i="3"/>
  <c r="H81" i="3"/>
  <c r="I577" i="6" l="1"/>
  <c r="R578" i="6"/>
  <c r="S578" i="6" s="1"/>
  <c r="K576" i="6"/>
  <c r="R79" i="4"/>
  <c r="I78" i="4"/>
  <c r="I577" i="7"/>
  <c r="R578" i="7"/>
  <c r="I81" i="3"/>
  <c r="O577" i="6" l="1"/>
  <c r="J577" i="6" s="1"/>
  <c r="L577" i="6"/>
  <c r="M577" i="6" s="1"/>
  <c r="K577" i="6"/>
  <c r="Q578" i="6"/>
  <c r="H578" i="6"/>
  <c r="O78" i="4"/>
  <c r="J78" i="4" s="1"/>
  <c r="K78" i="4"/>
  <c r="H79" i="4"/>
  <c r="Q79" i="4"/>
  <c r="O577" i="7"/>
  <c r="J577" i="7" s="1"/>
  <c r="K577" i="7"/>
  <c r="L577" i="7"/>
  <c r="M577" i="7" s="1"/>
  <c r="H578" i="7"/>
  <c r="Q578" i="7"/>
  <c r="O81" i="3"/>
  <c r="J81" i="3" s="1"/>
  <c r="K81" i="3"/>
  <c r="H82" i="3"/>
  <c r="I578" i="6" l="1"/>
  <c r="R579" i="6"/>
  <c r="R80" i="4"/>
  <c r="I79" i="4"/>
  <c r="I578" i="7"/>
  <c r="R579" i="7"/>
  <c r="I82" i="3"/>
  <c r="L578" i="6" l="1"/>
  <c r="M578" i="6" s="1"/>
  <c r="O578" i="6"/>
  <c r="J578" i="6" s="1"/>
  <c r="K578" i="6"/>
  <c r="Q579" i="6"/>
  <c r="H579" i="6"/>
  <c r="O79" i="4"/>
  <c r="J79" i="4" s="1"/>
  <c r="K79" i="4"/>
  <c r="Q80" i="4"/>
  <c r="H80" i="4"/>
  <c r="O578" i="7"/>
  <c r="J578" i="7" s="1"/>
  <c r="L578" i="7"/>
  <c r="M578" i="7" s="1"/>
  <c r="K578" i="7"/>
  <c r="H579" i="7"/>
  <c r="Q579" i="7"/>
  <c r="O82" i="3"/>
  <c r="J82" i="3" s="1"/>
  <c r="H83" i="3"/>
  <c r="I579" i="6" l="1"/>
  <c r="R580" i="6"/>
  <c r="R81" i="4"/>
  <c r="I80" i="4"/>
  <c r="K82" i="3"/>
  <c r="I579" i="7"/>
  <c r="R580" i="7"/>
  <c r="I83" i="3"/>
  <c r="L579" i="6" l="1"/>
  <c r="M579" i="6" s="1"/>
  <c r="O579" i="6"/>
  <c r="J579" i="6" s="1"/>
  <c r="H580" i="6"/>
  <c r="Q580" i="6"/>
  <c r="O80" i="4"/>
  <c r="J80" i="4" s="1"/>
  <c r="K80" i="4"/>
  <c r="Q81" i="4"/>
  <c r="H81" i="4"/>
  <c r="O579" i="7"/>
  <c r="J579" i="7" s="1"/>
  <c r="L579" i="7"/>
  <c r="M579" i="7" s="1"/>
  <c r="K579" i="7"/>
  <c r="H580" i="7"/>
  <c r="Q580" i="7"/>
  <c r="O83" i="3"/>
  <c r="J83" i="3" s="1"/>
  <c r="H84" i="3"/>
  <c r="I580" i="6" l="1"/>
  <c r="R581" i="6"/>
  <c r="K579" i="6"/>
  <c r="R82" i="4"/>
  <c r="I81" i="4"/>
  <c r="K83" i="3"/>
  <c r="I580" i="7"/>
  <c r="R581" i="7"/>
  <c r="I84" i="3"/>
  <c r="L580" i="6" l="1"/>
  <c r="M580" i="6" s="1"/>
  <c r="O580" i="6"/>
  <c r="J580" i="6" s="1"/>
  <c r="K580" i="6"/>
  <c r="Q581" i="6"/>
  <c r="H581" i="6"/>
  <c r="O81" i="4"/>
  <c r="J81" i="4" s="1"/>
  <c r="Q82" i="4"/>
  <c r="H82" i="4"/>
  <c r="O580" i="7"/>
  <c r="J580" i="7" s="1"/>
  <c r="L580" i="7"/>
  <c r="M580" i="7" s="1"/>
  <c r="K580" i="7"/>
  <c r="Q581" i="7"/>
  <c r="H581" i="7"/>
  <c r="O84" i="3"/>
  <c r="J84" i="3" s="1"/>
  <c r="H85" i="3"/>
  <c r="I581" i="6" l="1"/>
  <c r="R582" i="6"/>
  <c r="S582" i="6" s="1"/>
  <c r="R83" i="4"/>
  <c r="I82" i="4"/>
  <c r="K81" i="4"/>
  <c r="K84" i="3"/>
  <c r="I581" i="7"/>
  <c r="R582" i="7"/>
  <c r="I85" i="3"/>
  <c r="O581" i="6" l="1"/>
  <c r="L581" i="6"/>
  <c r="M581" i="6" s="1"/>
  <c r="K581" i="6"/>
  <c r="H582" i="6"/>
  <c r="Q582" i="6"/>
  <c r="O82" i="4"/>
  <c r="J82" i="4" s="1"/>
  <c r="K82" i="4"/>
  <c r="Q83" i="4"/>
  <c r="H83" i="4"/>
  <c r="O581" i="7"/>
  <c r="L581" i="7"/>
  <c r="M581" i="7" s="1"/>
  <c r="K581" i="7"/>
  <c r="Q582" i="7"/>
  <c r="H582" i="7"/>
  <c r="O85" i="3"/>
  <c r="J85" i="3" s="1"/>
  <c r="H86" i="3"/>
  <c r="I582" i="6" l="1"/>
  <c r="R583" i="6"/>
  <c r="J581" i="6"/>
  <c r="R84" i="4"/>
  <c r="I83" i="4"/>
  <c r="K85" i="3"/>
  <c r="I582" i="7"/>
  <c r="R583" i="7"/>
  <c r="J581" i="7"/>
  <c r="I86" i="3"/>
  <c r="L582" i="6" l="1"/>
  <c r="M582" i="6" s="1"/>
  <c r="O582" i="6"/>
  <c r="Q583" i="6"/>
  <c r="H583" i="6"/>
  <c r="O83" i="4"/>
  <c r="J83" i="4" s="1"/>
  <c r="H84" i="4"/>
  <c r="Q84" i="4"/>
  <c r="O582" i="7"/>
  <c r="K582" i="7" s="1"/>
  <c r="L582" i="7"/>
  <c r="M582" i="7" s="1"/>
  <c r="Q583" i="7"/>
  <c r="H583" i="7"/>
  <c r="O86" i="3"/>
  <c r="J86" i="3" s="1"/>
  <c r="K86" i="3"/>
  <c r="H87" i="3"/>
  <c r="I583" i="6" l="1"/>
  <c r="R584" i="6"/>
  <c r="J582" i="6"/>
  <c r="K582" i="6"/>
  <c r="R85" i="4"/>
  <c r="I84" i="4"/>
  <c r="K83" i="4"/>
  <c r="I583" i="7"/>
  <c r="R584" i="7"/>
  <c r="J582" i="7"/>
  <c r="I87" i="3"/>
  <c r="O583" i="6" l="1"/>
  <c r="K583" i="6"/>
  <c r="L583" i="6"/>
  <c r="M583" i="6" s="1"/>
  <c r="H584" i="6"/>
  <c r="Q584" i="6"/>
  <c r="O84" i="4"/>
  <c r="J84" i="4" s="1"/>
  <c r="K84" i="4"/>
  <c r="H85" i="4"/>
  <c r="Q85" i="4"/>
  <c r="O583" i="7"/>
  <c r="K583" i="7" s="1"/>
  <c r="L583" i="7"/>
  <c r="M583" i="7" s="1"/>
  <c r="Q584" i="7"/>
  <c r="H584" i="7"/>
  <c r="O87" i="3"/>
  <c r="J87" i="3" s="1"/>
  <c r="K87" i="3"/>
  <c r="H88" i="3"/>
  <c r="J583" i="6" l="1"/>
  <c r="I584" i="6"/>
  <c r="R585" i="6"/>
  <c r="R86" i="4"/>
  <c r="I85" i="4"/>
  <c r="I584" i="7"/>
  <c r="R585" i="7"/>
  <c r="J583" i="7"/>
  <c r="I88" i="3"/>
  <c r="O584" i="6" l="1"/>
  <c r="L584" i="6"/>
  <c r="M584" i="6" s="1"/>
  <c r="K584" i="6"/>
  <c r="H585" i="6"/>
  <c r="Q585" i="6"/>
  <c r="O85" i="4"/>
  <c r="J85" i="4" s="1"/>
  <c r="K85" i="4"/>
  <c r="Q86" i="4"/>
  <c r="H86" i="4"/>
  <c r="L584" i="7"/>
  <c r="M584" i="7" s="1"/>
  <c r="O584" i="7"/>
  <c r="K584" i="7" s="1"/>
  <c r="H585" i="7"/>
  <c r="Q585" i="7"/>
  <c r="O88" i="3"/>
  <c r="J88" i="3" s="1"/>
  <c r="H89" i="3"/>
  <c r="R586" i="6" l="1"/>
  <c r="I585" i="6"/>
  <c r="J584" i="6"/>
  <c r="R87" i="4"/>
  <c r="I86" i="4"/>
  <c r="K88" i="3"/>
  <c r="I585" i="7"/>
  <c r="J584" i="7"/>
  <c r="I89" i="3"/>
  <c r="H586" i="6" l="1"/>
  <c r="O585" i="6"/>
  <c r="L585" i="6"/>
  <c r="M585" i="6" s="1"/>
  <c r="O86" i="4"/>
  <c r="J86" i="4" s="1"/>
  <c r="K86" i="4"/>
  <c r="H87" i="4"/>
  <c r="Q87" i="4"/>
  <c r="O585" i="7"/>
  <c r="K585" i="7" s="1"/>
  <c r="L585" i="7"/>
  <c r="M585" i="7" s="1"/>
  <c r="H1044" i="7"/>
  <c r="I1044" i="7" s="1"/>
  <c r="O89" i="3"/>
  <c r="J89" i="3" s="1"/>
  <c r="H90" i="3"/>
  <c r="J585" i="6" l="1"/>
  <c r="K585" i="6"/>
  <c r="I586" i="6"/>
  <c r="R587" i="6"/>
  <c r="R88" i="4"/>
  <c r="I87" i="4"/>
  <c r="K89" i="3"/>
  <c r="H1045" i="7"/>
  <c r="I1045" i="7" s="1"/>
  <c r="L1044" i="7"/>
  <c r="M1044" i="7" s="1"/>
  <c r="O1044" i="7"/>
  <c r="J1044" i="7" s="1"/>
  <c r="J585" i="7"/>
  <c r="O7" i="7"/>
  <c r="Y11" i="7" s="1"/>
  <c r="I90" i="3"/>
  <c r="O586" i="6" l="1"/>
  <c r="J586" i="6" s="1"/>
  <c r="K586" i="6"/>
  <c r="H587" i="6"/>
  <c r="O87" i="4"/>
  <c r="J87" i="4" s="1"/>
  <c r="Q88" i="4"/>
  <c r="H88" i="4"/>
  <c r="J7" i="7"/>
  <c r="Y8" i="7" s="1"/>
  <c r="K7" i="7"/>
  <c r="Y9" i="7" s="1"/>
  <c r="Y13" i="7" s="1"/>
  <c r="K1044" i="7"/>
  <c r="O1045" i="7"/>
  <c r="J1045" i="7" s="1"/>
  <c r="L1045" i="7"/>
  <c r="M1045" i="7" s="1"/>
  <c r="K1045" i="7"/>
  <c r="H1046" i="7"/>
  <c r="I1046" i="7" s="1"/>
  <c r="O90" i="3"/>
  <c r="J90" i="3" s="1"/>
  <c r="H91" i="3"/>
  <c r="I587" i="6" l="1"/>
  <c r="R588" i="6"/>
  <c r="R89" i="4"/>
  <c r="I88" i="4"/>
  <c r="K87" i="4"/>
  <c r="K90" i="3"/>
  <c r="O1046" i="7"/>
  <c r="J1046" i="7" s="1"/>
  <c r="L1046" i="7"/>
  <c r="M1046" i="7" s="1"/>
  <c r="Y12" i="7"/>
  <c r="Y10" i="7"/>
  <c r="Y14" i="7" s="1"/>
  <c r="H1047" i="7"/>
  <c r="I1047" i="7" s="1"/>
  <c r="I91" i="3"/>
  <c r="K1046" i="7" l="1"/>
  <c r="O587" i="6"/>
  <c r="J587" i="6" s="1"/>
  <c r="K587" i="6"/>
  <c r="H588" i="6"/>
  <c r="O88" i="4"/>
  <c r="J88" i="4" s="1"/>
  <c r="K88" i="4"/>
  <c r="Q89" i="4"/>
  <c r="H89" i="4"/>
  <c r="O1047" i="7"/>
  <c r="J1047" i="7" s="1"/>
  <c r="L1047" i="7"/>
  <c r="M1047" i="7" s="1"/>
  <c r="K1047" i="7"/>
  <c r="O91" i="3"/>
  <c r="J91" i="3" s="1"/>
  <c r="H92" i="3"/>
  <c r="I588" i="6" l="1"/>
  <c r="R589" i="6"/>
  <c r="R90" i="4"/>
  <c r="I89" i="4"/>
  <c r="K91" i="3"/>
  <c r="I92" i="3"/>
  <c r="O588" i="6" l="1"/>
  <c r="J588" i="6" s="1"/>
  <c r="K588" i="6"/>
  <c r="H589" i="6"/>
  <c r="O89" i="4"/>
  <c r="J89" i="4" s="1"/>
  <c r="K89" i="4"/>
  <c r="Q90" i="4"/>
  <c r="H90" i="4"/>
  <c r="O92" i="3"/>
  <c r="J92" i="3" s="1"/>
  <c r="K92" i="3"/>
  <c r="H93" i="3"/>
  <c r="I589" i="6" l="1"/>
  <c r="R590" i="6"/>
  <c r="R91" i="4"/>
  <c r="I90" i="4"/>
  <c r="I93" i="3"/>
  <c r="O589" i="6" l="1"/>
  <c r="J589" i="6" s="1"/>
  <c r="K589" i="6"/>
  <c r="H590" i="6"/>
  <c r="O90" i="4"/>
  <c r="J90" i="4" s="1"/>
  <c r="K90" i="4"/>
  <c r="Q91" i="4"/>
  <c r="H91" i="4"/>
  <c r="O93" i="3"/>
  <c r="J93" i="3" s="1"/>
  <c r="H94" i="3"/>
  <c r="I590" i="6" l="1"/>
  <c r="R591" i="6"/>
  <c r="R92" i="4"/>
  <c r="I91" i="4"/>
  <c r="K93" i="3"/>
  <c r="I94" i="3"/>
  <c r="O590" i="6" l="1"/>
  <c r="J590" i="6" s="1"/>
  <c r="K590" i="6"/>
  <c r="H591" i="6"/>
  <c r="O91" i="4"/>
  <c r="J91" i="4" s="1"/>
  <c r="Q92" i="4"/>
  <c r="H92" i="4"/>
  <c r="O94" i="3"/>
  <c r="J94" i="3" s="1"/>
  <c r="H95" i="3"/>
  <c r="I591" i="6" l="1"/>
  <c r="R592" i="6"/>
  <c r="R93" i="4"/>
  <c r="I92" i="4"/>
  <c r="K91" i="4"/>
  <c r="K94" i="3"/>
  <c r="I95" i="3"/>
  <c r="O591" i="6" l="1"/>
  <c r="J591" i="6" s="1"/>
  <c r="K591" i="6"/>
  <c r="H592" i="6"/>
  <c r="O92" i="4"/>
  <c r="J92" i="4" s="1"/>
  <c r="K92" i="4"/>
  <c r="Q93" i="4"/>
  <c r="H93" i="4"/>
  <c r="O95" i="3"/>
  <c r="J95" i="3" s="1"/>
  <c r="H96" i="3"/>
  <c r="I592" i="6" l="1"/>
  <c r="R593" i="6"/>
  <c r="R94" i="4"/>
  <c r="I93" i="4"/>
  <c r="K95" i="3"/>
  <c r="I96" i="3"/>
  <c r="O592" i="6" l="1"/>
  <c r="J592" i="6" s="1"/>
  <c r="H593" i="6"/>
  <c r="O93" i="4"/>
  <c r="J93" i="4" s="1"/>
  <c r="K93" i="4"/>
  <c r="Q94" i="4"/>
  <c r="H94" i="4"/>
  <c r="O96" i="3"/>
  <c r="J96" i="3" s="1"/>
  <c r="H97" i="3"/>
  <c r="I593" i="6" l="1"/>
  <c r="R594" i="6"/>
  <c r="K592" i="6"/>
  <c r="R95" i="4"/>
  <c r="I94" i="4"/>
  <c r="K96" i="3"/>
  <c r="I97" i="3"/>
  <c r="O593" i="6" l="1"/>
  <c r="J593" i="6" s="1"/>
  <c r="K593" i="6"/>
  <c r="H594" i="6"/>
  <c r="O94" i="4"/>
  <c r="J94" i="4" s="1"/>
  <c r="K94" i="4"/>
  <c r="H95" i="4"/>
  <c r="Q95" i="4"/>
  <c r="O97" i="3"/>
  <c r="J97" i="3" s="1"/>
  <c r="K97" i="3"/>
  <c r="H98" i="3"/>
  <c r="I594" i="6" l="1"/>
  <c r="R595" i="6"/>
  <c r="R96" i="4"/>
  <c r="I95" i="4"/>
  <c r="I98" i="3"/>
  <c r="O594" i="6" l="1"/>
  <c r="J594" i="6" s="1"/>
  <c r="H595" i="6"/>
  <c r="O95" i="4"/>
  <c r="J95" i="4" s="1"/>
  <c r="K95" i="4"/>
  <c r="Q96" i="4"/>
  <c r="H96" i="4"/>
  <c r="O98" i="3"/>
  <c r="J98" i="3" s="1"/>
  <c r="K98" i="3"/>
  <c r="H99" i="3"/>
  <c r="I595" i="6" l="1"/>
  <c r="R596" i="6"/>
  <c r="K594" i="6"/>
  <c r="R97" i="4"/>
  <c r="I96" i="4"/>
  <c r="I99" i="3"/>
  <c r="O595" i="6" l="1"/>
  <c r="J595" i="6" s="1"/>
  <c r="K595" i="6"/>
  <c r="H596" i="6"/>
  <c r="Q97" i="4"/>
  <c r="H97" i="4"/>
  <c r="O96" i="4"/>
  <c r="J96" i="4" s="1"/>
  <c r="O99" i="3"/>
  <c r="J99" i="3" s="1"/>
  <c r="K99" i="3"/>
  <c r="H100" i="3"/>
  <c r="I596" i="6" l="1"/>
  <c r="R597" i="6"/>
  <c r="S597" i="6" s="1"/>
  <c r="K96" i="4"/>
  <c r="R98" i="4"/>
  <c r="I97" i="4"/>
  <c r="I100" i="3"/>
  <c r="H597" i="6" l="1"/>
  <c r="O596" i="6"/>
  <c r="J596" i="6" s="1"/>
  <c r="K596" i="6"/>
  <c r="O97" i="4"/>
  <c r="J97" i="4" s="1"/>
  <c r="H98" i="4"/>
  <c r="Q98" i="4"/>
  <c r="O100" i="3"/>
  <c r="J100" i="3" s="1"/>
  <c r="H101" i="3"/>
  <c r="I597" i="6" l="1"/>
  <c r="R598" i="6"/>
  <c r="S598" i="6" s="1"/>
  <c r="R99" i="4"/>
  <c r="I98" i="4"/>
  <c r="K97" i="4"/>
  <c r="K100" i="3"/>
  <c r="I101" i="3"/>
  <c r="H598" i="6" l="1"/>
  <c r="O597" i="6"/>
  <c r="O98" i="4"/>
  <c r="J98" i="4" s="1"/>
  <c r="Q99" i="4"/>
  <c r="H99" i="4"/>
  <c r="O101" i="3"/>
  <c r="J101" i="3" s="1"/>
  <c r="H102" i="3"/>
  <c r="K597" i="6" l="1"/>
  <c r="J597" i="6"/>
  <c r="I598" i="6"/>
  <c r="R599" i="6"/>
  <c r="R100" i="4"/>
  <c r="I99" i="4"/>
  <c r="K98" i="4"/>
  <c r="I102" i="3"/>
  <c r="K101" i="3"/>
  <c r="H599" i="6" l="1"/>
  <c r="O598" i="6"/>
  <c r="J598" i="6" s="1"/>
  <c r="O99" i="4"/>
  <c r="J99" i="4" s="1"/>
  <c r="K99" i="4"/>
  <c r="Q100" i="4"/>
  <c r="H100" i="4"/>
  <c r="O102" i="3"/>
  <c r="J102" i="3" s="1"/>
  <c r="K102" i="3"/>
  <c r="H103" i="3"/>
  <c r="K598" i="6" l="1"/>
  <c r="I599" i="6"/>
  <c r="R600" i="6"/>
  <c r="R101" i="4"/>
  <c r="I100" i="4"/>
  <c r="I103" i="3"/>
  <c r="H600" i="6" l="1"/>
  <c r="O599" i="6"/>
  <c r="J599" i="6" s="1"/>
  <c r="H101" i="4"/>
  <c r="Q101" i="4"/>
  <c r="O100" i="4"/>
  <c r="J100" i="4" s="1"/>
  <c r="K100" i="4"/>
  <c r="O103" i="3"/>
  <c r="J103" i="3" s="1"/>
  <c r="H104" i="3"/>
  <c r="K599" i="6" l="1"/>
  <c r="I600" i="6"/>
  <c r="R601" i="6"/>
  <c r="R102" i="4"/>
  <c r="I101" i="4"/>
  <c r="K103" i="3"/>
  <c r="I104" i="3"/>
  <c r="H601" i="6" l="1"/>
  <c r="O600" i="6"/>
  <c r="J600" i="6" s="1"/>
  <c r="O101" i="4"/>
  <c r="J101" i="4" s="1"/>
  <c r="H102" i="4"/>
  <c r="Q102" i="4"/>
  <c r="O104" i="3"/>
  <c r="J104" i="3" s="1"/>
  <c r="K104" i="3"/>
  <c r="H105" i="3"/>
  <c r="K600" i="6" l="1"/>
  <c r="I601" i="6"/>
  <c r="R602" i="6"/>
  <c r="S602" i="6" s="1"/>
  <c r="R103" i="4"/>
  <c r="I102" i="4"/>
  <c r="K101" i="4"/>
  <c r="I105" i="3"/>
  <c r="H602" i="6" l="1"/>
  <c r="O601" i="6"/>
  <c r="J601" i="6" s="1"/>
  <c r="O102" i="4"/>
  <c r="J102" i="4" s="1"/>
  <c r="K102" i="4"/>
  <c r="H103" i="4"/>
  <c r="Q103" i="4"/>
  <c r="O105" i="3"/>
  <c r="J105" i="3" s="1"/>
  <c r="K105" i="3"/>
  <c r="H106" i="3"/>
  <c r="K601" i="6" l="1"/>
  <c r="I602" i="6"/>
  <c r="R603" i="6"/>
  <c r="R104" i="4"/>
  <c r="I103" i="4"/>
  <c r="I106" i="3"/>
  <c r="H603" i="6" l="1"/>
  <c r="O602" i="6"/>
  <c r="J602" i="6" s="1"/>
  <c r="O103" i="4"/>
  <c r="J103" i="4" s="1"/>
  <c r="K103" i="4"/>
  <c r="H104" i="4"/>
  <c r="Q104" i="4"/>
  <c r="O106" i="3"/>
  <c r="J106" i="3" s="1"/>
  <c r="K106" i="3"/>
  <c r="H107" i="3"/>
  <c r="K602" i="6" l="1"/>
  <c r="I603" i="6"/>
  <c r="R604" i="6"/>
  <c r="S604" i="6" s="1"/>
  <c r="R105" i="4"/>
  <c r="I104" i="4"/>
  <c r="I107" i="3"/>
  <c r="H604" i="6" l="1"/>
  <c r="O603" i="6"/>
  <c r="J603" i="6" s="1"/>
  <c r="O104" i="4"/>
  <c r="J104" i="4" s="1"/>
  <c r="H105" i="4"/>
  <c r="Q105" i="4"/>
  <c r="O107" i="3"/>
  <c r="J107" i="3" s="1"/>
  <c r="H108" i="3"/>
  <c r="K603" i="6" l="1"/>
  <c r="I604" i="6"/>
  <c r="R605" i="6"/>
  <c r="S605" i="6" s="1"/>
  <c r="R106" i="4"/>
  <c r="I105" i="4"/>
  <c r="K104" i="4"/>
  <c r="K107" i="3"/>
  <c r="I108" i="3"/>
  <c r="H605" i="6" l="1"/>
  <c r="O604" i="6"/>
  <c r="J604" i="6" s="1"/>
  <c r="O105" i="4"/>
  <c r="J105" i="4" s="1"/>
  <c r="K105" i="4"/>
  <c r="Q106" i="4"/>
  <c r="H106" i="4"/>
  <c r="O108" i="3"/>
  <c r="J108" i="3" s="1"/>
  <c r="K108" i="3"/>
  <c r="H109" i="3"/>
  <c r="K604" i="6" l="1"/>
  <c r="I605" i="6"/>
  <c r="R606" i="6"/>
  <c r="S606" i="6" s="1"/>
  <c r="R107" i="4"/>
  <c r="I106" i="4"/>
  <c r="I109" i="3"/>
  <c r="H606" i="6" l="1"/>
  <c r="O605" i="6"/>
  <c r="J605" i="6" s="1"/>
  <c r="K605" i="6"/>
  <c r="O106" i="4"/>
  <c r="J106" i="4" s="1"/>
  <c r="K106" i="4"/>
  <c r="H107" i="4"/>
  <c r="Q107" i="4"/>
  <c r="O109" i="3"/>
  <c r="J109" i="3" s="1"/>
  <c r="K109" i="3"/>
  <c r="H110" i="3"/>
  <c r="I606" i="6" l="1"/>
  <c r="R607" i="6"/>
  <c r="R108" i="4"/>
  <c r="I107" i="4"/>
  <c r="I110" i="3"/>
  <c r="H607" i="6" l="1"/>
  <c r="O606" i="6"/>
  <c r="J606" i="6" s="1"/>
  <c r="O107" i="4"/>
  <c r="J107" i="4" s="1"/>
  <c r="Q108" i="4"/>
  <c r="H108" i="4"/>
  <c r="O110" i="3"/>
  <c r="J110" i="3" s="1"/>
  <c r="K110" i="3"/>
  <c r="H111" i="3"/>
  <c r="K606" i="6" l="1"/>
  <c r="I607" i="6"/>
  <c r="R608" i="6"/>
  <c r="R109" i="4"/>
  <c r="I108" i="4"/>
  <c r="K107" i="4"/>
  <c r="I111" i="3"/>
  <c r="H608" i="6" l="1"/>
  <c r="O607" i="6"/>
  <c r="J607" i="6" s="1"/>
  <c r="K607" i="6"/>
  <c r="O108" i="4"/>
  <c r="J108" i="4" s="1"/>
  <c r="K108" i="4"/>
  <c r="H109" i="4"/>
  <c r="Q109" i="4"/>
  <c r="O111" i="3"/>
  <c r="J111" i="3" s="1"/>
  <c r="K111" i="3"/>
  <c r="H112" i="3"/>
  <c r="I608" i="6" l="1"/>
  <c r="R609" i="6"/>
  <c r="R110" i="4"/>
  <c r="I109" i="4"/>
  <c r="I112" i="3"/>
  <c r="H609" i="6" l="1"/>
  <c r="O608" i="6"/>
  <c r="J608" i="6" s="1"/>
  <c r="K608" i="6"/>
  <c r="O109" i="4"/>
  <c r="J109" i="4" s="1"/>
  <c r="Q110" i="4"/>
  <c r="H110" i="4"/>
  <c r="O112" i="3"/>
  <c r="J112" i="3" s="1"/>
  <c r="H113" i="3"/>
  <c r="I609" i="6" l="1"/>
  <c r="R610" i="6"/>
  <c r="R111" i="4"/>
  <c r="I110" i="4"/>
  <c r="K109" i="4"/>
  <c r="K112" i="3"/>
  <c r="I113" i="3"/>
  <c r="H610" i="6" l="1"/>
  <c r="O609" i="6"/>
  <c r="O110" i="4"/>
  <c r="J110" i="4" s="1"/>
  <c r="K110" i="4"/>
  <c r="H111" i="4"/>
  <c r="Q111" i="4"/>
  <c r="O113" i="3"/>
  <c r="J113" i="3" s="1"/>
  <c r="K113" i="3"/>
  <c r="H114" i="3"/>
  <c r="K609" i="6" l="1"/>
  <c r="J609" i="6"/>
  <c r="I610" i="6"/>
  <c r="R611" i="6"/>
  <c r="R112" i="4"/>
  <c r="I111" i="4"/>
  <c r="I114" i="3"/>
  <c r="H611" i="6" l="1"/>
  <c r="O610" i="6"/>
  <c r="J610" i="6" s="1"/>
  <c r="O111" i="4"/>
  <c r="J111" i="4" s="1"/>
  <c r="H112" i="4"/>
  <c r="Q112" i="4"/>
  <c r="O114" i="3"/>
  <c r="J114" i="3" s="1"/>
  <c r="H115" i="3"/>
  <c r="K610" i="6" l="1"/>
  <c r="I611" i="6"/>
  <c r="R612" i="6"/>
  <c r="R113" i="4"/>
  <c r="I112" i="4"/>
  <c r="K111" i="4"/>
  <c r="K114" i="3"/>
  <c r="I115" i="3"/>
  <c r="H612" i="6" l="1"/>
  <c r="O611" i="6"/>
  <c r="J611" i="6" s="1"/>
  <c r="O112" i="4"/>
  <c r="J112" i="4" s="1"/>
  <c r="Q113" i="4"/>
  <c r="H113" i="4"/>
  <c r="O115" i="3"/>
  <c r="J115" i="3" s="1"/>
  <c r="K115" i="3"/>
  <c r="H116" i="3"/>
  <c r="K611" i="6" l="1"/>
  <c r="I612" i="6"/>
  <c r="R613" i="6"/>
  <c r="S613" i="6" s="1"/>
  <c r="R114" i="4"/>
  <c r="I113" i="4"/>
  <c r="K112" i="4"/>
  <c r="I116" i="3"/>
  <c r="H613" i="6" l="1"/>
  <c r="O612" i="6"/>
  <c r="J612" i="6" s="1"/>
  <c r="O113" i="4"/>
  <c r="J113" i="4" s="1"/>
  <c r="K113" i="4"/>
  <c r="Q114" i="4"/>
  <c r="H114" i="4"/>
  <c r="O116" i="3"/>
  <c r="J116" i="3" s="1"/>
  <c r="H117" i="3"/>
  <c r="K612" i="6" l="1"/>
  <c r="I613" i="6"/>
  <c r="R614" i="6"/>
  <c r="R115" i="4"/>
  <c r="I114" i="4"/>
  <c r="K116" i="3"/>
  <c r="I117" i="3"/>
  <c r="H614" i="6" l="1"/>
  <c r="O613" i="6"/>
  <c r="J613" i="6" s="1"/>
  <c r="O114" i="4"/>
  <c r="J114" i="4" s="1"/>
  <c r="K114" i="4"/>
  <c r="Q115" i="4"/>
  <c r="H115" i="4"/>
  <c r="O117" i="3"/>
  <c r="J117" i="3" s="1"/>
  <c r="K117" i="3"/>
  <c r="H118" i="3"/>
  <c r="K613" i="6" l="1"/>
  <c r="I614" i="6"/>
  <c r="R615" i="6"/>
  <c r="R116" i="4"/>
  <c r="I115" i="4"/>
  <c r="I118" i="3"/>
  <c r="H615" i="6" l="1"/>
  <c r="O614" i="6"/>
  <c r="J614" i="6" s="1"/>
  <c r="O115" i="4"/>
  <c r="J115" i="4" s="1"/>
  <c r="H116" i="4"/>
  <c r="Q116" i="4"/>
  <c r="O118" i="3"/>
  <c r="J118" i="3" s="1"/>
  <c r="K118" i="3"/>
  <c r="H119" i="3"/>
  <c r="K614" i="6" l="1"/>
  <c r="I615" i="6"/>
  <c r="R616" i="6"/>
  <c r="R117" i="4"/>
  <c r="I116" i="4"/>
  <c r="K115" i="4"/>
  <c r="I119" i="3"/>
  <c r="H616" i="6" l="1"/>
  <c r="K615" i="6"/>
  <c r="O615" i="6"/>
  <c r="J615" i="6" s="1"/>
  <c r="O116" i="4"/>
  <c r="J116" i="4" s="1"/>
  <c r="K116" i="4"/>
  <c r="H117" i="4"/>
  <c r="Q117" i="4"/>
  <c r="O119" i="3"/>
  <c r="J119" i="3" s="1"/>
  <c r="K119" i="3"/>
  <c r="H120" i="3"/>
  <c r="I616" i="6" l="1"/>
  <c r="R617" i="6"/>
  <c r="S617" i="6" s="1"/>
  <c r="R118" i="4"/>
  <c r="I117" i="4"/>
  <c r="I120" i="3"/>
  <c r="O616" i="6" l="1"/>
  <c r="J616" i="6" s="1"/>
  <c r="O117" i="4"/>
  <c r="J117" i="4" s="1"/>
  <c r="K117" i="4"/>
  <c r="H118" i="4"/>
  <c r="Q118" i="4"/>
  <c r="O120" i="3"/>
  <c r="J120" i="3" s="1"/>
  <c r="K120" i="3"/>
  <c r="H121" i="3"/>
  <c r="K616" i="6" l="1"/>
  <c r="R119" i="4"/>
  <c r="I118" i="4"/>
  <c r="I121" i="3"/>
  <c r="O118" i="4" l="1"/>
  <c r="J118" i="4" s="1"/>
  <c r="H119" i="4"/>
  <c r="Q119" i="4"/>
  <c r="O121" i="3"/>
  <c r="J121" i="3" s="1"/>
  <c r="K121" i="3"/>
  <c r="H122" i="3"/>
  <c r="R120" i="4" l="1"/>
  <c r="I119" i="4"/>
  <c r="K118" i="4"/>
  <c r="I122" i="3"/>
  <c r="O119" i="4" l="1"/>
  <c r="J119" i="4" s="1"/>
  <c r="K119" i="4"/>
  <c r="Q120" i="4"/>
  <c r="H120" i="4"/>
  <c r="O122" i="3"/>
  <c r="J122" i="3" s="1"/>
  <c r="K122" i="3"/>
  <c r="H123" i="3"/>
  <c r="R121" i="4" l="1"/>
  <c r="I120" i="4"/>
  <c r="I123" i="3"/>
  <c r="O120" i="4" l="1"/>
  <c r="J120" i="4" s="1"/>
  <c r="Q121" i="4"/>
  <c r="H121" i="4"/>
  <c r="O123" i="3"/>
  <c r="J123" i="3" s="1"/>
  <c r="K123" i="3"/>
  <c r="H124" i="3"/>
  <c r="R122" i="4" l="1"/>
  <c r="I121" i="4"/>
  <c r="K120" i="4"/>
  <c r="I124" i="3"/>
  <c r="O121" i="4" l="1"/>
  <c r="J121" i="4" s="1"/>
  <c r="K121" i="4"/>
  <c r="H122" i="4"/>
  <c r="Q122" i="4"/>
  <c r="O124" i="3"/>
  <c r="J124" i="3" s="1"/>
  <c r="K124" i="3"/>
  <c r="H125" i="3"/>
  <c r="R123" i="4" l="1"/>
  <c r="I122" i="4"/>
  <c r="I125" i="3"/>
  <c r="O122" i="4" l="1"/>
  <c r="J122" i="4" s="1"/>
  <c r="K122" i="4"/>
  <c r="H123" i="4"/>
  <c r="Q123" i="4"/>
  <c r="O125" i="3"/>
  <c r="J125" i="3" s="1"/>
  <c r="H126" i="3"/>
  <c r="R124" i="4" l="1"/>
  <c r="I123" i="4"/>
  <c r="K125" i="3"/>
  <c r="I126" i="3"/>
  <c r="O123" i="4" l="1"/>
  <c r="J123" i="4" s="1"/>
  <c r="H124" i="4"/>
  <c r="Q124" i="4"/>
  <c r="O126" i="3"/>
  <c r="J126" i="3" s="1"/>
  <c r="H127" i="3"/>
  <c r="R125" i="4" l="1"/>
  <c r="I124" i="4"/>
  <c r="K123" i="4"/>
  <c r="K126" i="3"/>
  <c r="I127" i="3"/>
  <c r="O124" i="4" l="1"/>
  <c r="J124" i="4" s="1"/>
  <c r="K124" i="4"/>
  <c r="H125" i="4"/>
  <c r="Q125" i="4"/>
  <c r="O127" i="3"/>
  <c r="J127" i="3" s="1"/>
  <c r="K127" i="3"/>
  <c r="H128" i="3"/>
  <c r="R126" i="4" l="1"/>
  <c r="I125" i="4"/>
  <c r="I128" i="3"/>
  <c r="O125" i="4" l="1"/>
  <c r="J125" i="4" s="1"/>
  <c r="Q126" i="4"/>
  <c r="H126" i="4"/>
  <c r="O128" i="3"/>
  <c r="J128" i="3" s="1"/>
  <c r="H129" i="3"/>
  <c r="R127" i="4" l="1"/>
  <c r="I126" i="4"/>
  <c r="K125" i="4"/>
  <c r="I129" i="3"/>
  <c r="K128" i="3"/>
  <c r="O126" i="4" l="1"/>
  <c r="J126" i="4" s="1"/>
  <c r="Q127" i="4"/>
  <c r="H127" i="4"/>
  <c r="O129" i="3"/>
  <c r="J129" i="3" s="1"/>
  <c r="H130" i="3"/>
  <c r="R128" i="4" l="1"/>
  <c r="I127" i="4"/>
  <c r="K126" i="4"/>
  <c r="K129" i="3"/>
  <c r="I130" i="3"/>
  <c r="O127" i="4" l="1"/>
  <c r="J127" i="4" s="1"/>
  <c r="K127" i="4"/>
  <c r="Q128" i="4"/>
  <c r="H128" i="4"/>
  <c r="O130" i="3"/>
  <c r="J130" i="3" s="1"/>
  <c r="K130" i="3"/>
  <c r="H131" i="3"/>
  <c r="R129" i="4" l="1"/>
  <c r="I128" i="4"/>
  <c r="I131" i="3"/>
  <c r="O128" i="4" l="1"/>
  <c r="J128" i="4" s="1"/>
  <c r="K128" i="4"/>
  <c r="Q129" i="4"/>
  <c r="H129" i="4"/>
  <c r="O131" i="3"/>
  <c r="J131" i="3" s="1"/>
  <c r="K131" i="3"/>
  <c r="H132" i="3"/>
  <c r="R130" i="4" l="1"/>
  <c r="I129" i="4"/>
  <c r="I132" i="3"/>
  <c r="O129" i="4" l="1"/>
  <c r="J129" i="4" s="1"/>
  <c r="Q130" i="4"/>
  <c r="H130" i="4"/>
  <c r="O132" i="3"/>
  <c r="J132" i="3" s="1"/>
  <c r="H133" i="3"/>
  <c r="R131" i="4" l="1"/>
  <c r="I130" i="4"/>
  <c r="K129" i="4"/>
  <c r="I133" i="3"/>
  <c r="K132" i="3"/>
  <c r="O130" i="4" l="1"/>
  <c r="J130" i="4" s="1"/>
  <c r="K130" i="4"/>
  <c r="H131" i="4"/>
  <c r="Q131" i="4"/>
  <c r="O133" i="3"/>
  <c r="J133" i="3" s="1"/>
  <c r="K133" i="3"/>
  <c r="H134" i="3"/>
  <c r="R132" i="4" l="1"/>
  <c r="I131" i="4"/>
  <c r="I134" i="3"/>
  <c r="O131" i="4" l="1"/>
  <c r="J131" i="4" s="1"/>
  <c r="K131" i="4"/>
  <c r="Q132" i="4"/>
  <c r="H132" i="4"/>
  <c r="O134" i="3"/>
  <c r="J134" i="3" s="1"/>
  <c r="H135" i="3"/>
  <c r="R133" i="4" l="1"/>
  <c r="I132" i="4"/>
  <c r="K134" i="3"/>
  <c r="I135" i="3"/>
  <c r="O132" i="4" l="1"/>
  <c r="J132" i="4" s="1"/>
  <c r="K132" i="4"/>
  <c r="Q133" i="4"/>
  <c r="H133" i="4"/>
  <c r="O135" i="3"/>
  <c r="J135" i="3" s="1"/>
  <c r="H136" i="3"/>
  <c r="R134" i="4" l="1"/>
  <c r="I133" i="4"/>
  <c r="K135" i="3"/>
  <c r="I136" i="3"/>
  <c r="O133" i="4" l="1"/>
  <c r="J133" i="4" s="1"/>
  <c r="K133" i="4"/>
  <c r="H134" i="4"/>
  <c r="Q134" i="4"/>
  <c r="O136" i="3"/>
  <c r="J136" i="3" s="1"/>
  <c r="K136" i="3"/>
  <c r="H137" i="3"/>
  <c r="R135" i="4" l="1"/>
  <c r="I134" i="4"/>
  <c r="I137" i="3"/>
  <c r="O134" i="4" l="1"/>
  <c r="J134" i="4" s="1"/>
  <c r="K134" i="4"/>
  <c r="H135" i="4"/>
  <c r="Q135" i="4"/>
  <c r="O137" i="3"/>
  <c r="J137" i="3" s="1"/>
  <c r="K137" i="3"/>
  <c r="H138" i="3"/>
  <c r="R136" i="4" l="1"/>
  <c r="I135" i="4"/>
  <c r="I138" i="3"/>
  <c r="O135" i="4" l="1"/>
  <c r="J135" i="4" s="1"/>
  <c r="K135" i="4"/>
  <c r="Q136" i="4"/>
  <c r="H136" i="4"/>
  <c r="O138" i="3"/>
  <c r="J138" i="3" s="1"/>
  <c r="K138" i="3"/>
  <c r="H139" i="3"/>
  <c r="R137" i="4" l="1"/>
  <c r="I136" i="4"/>
  <c r="I139" i="3"/>
  <c r="O136" i="4" l="1"/>
  <c r="J136" i="4" s="1"/>
  <c r="Q137" i="4"/>
  <c r="H137" i="4"/>
  <c r="O139" i="3"/>
  <c r="J139" i="3" s="1"/>
  <c r="H140" i="3"/>
  <c r="R138" i="4" l="1"/>
  <c r="I137" i="4"/>
  <c r="K136" i="4"/>
  <c r="K139" i="3"/>
  <c r="I140" i="3"/>
  <c r="O137" i="4" l="1"/>
  <c r="J137" i="4" s="1"/>
  <c r="H138" i="4"/>
  <c r="Q138" i="4"/>
  <c r="O140" i="3"/>
  <c r="J140" i="3" s="1"/>
  <c r="K140" i="3"/>
  <c r="H141" i="3"/>
  <c r="R139" i="4" l="1"/>
  <c r="I138" i="4"/>
  <c r="K137" i="4"/>
  <c r="I141" i="3"/>
  <c r="O138" i="4" l="1"/>
  <c r="J138" i="4" s="1"/>
  <c r="K138" i="4"/>
  <c r="Q139" i="4"/>
  <c r="H139" i="4"/>
  <c r="O141" i="3"/>
  <c r="J141" i="3" s="1"/>
  <c r="H142" i="3"/>
  <c r="R140" i="4" l="1"/>
  <c r="I139" i="4"/>
  <c r="K141" i="3"/>
  <c r="I142" i="3"/>
  <c r="O139" i="4" l="1"/>
  <c r="J139" i="4" s="1"/>
  <c r="H140" i="4"/>
  <c r="Q140" i="4"/>
  <c r="O142" i="3"/>
  <c r="J142" i="3" s="1"/>
  <c r="K142" i="3"/>
  <c r="H143" i="3"/>
  <c r="R141" i="4" l="1"/>
  <c r="I140" i="4"/>
  <c r="K139" i="4"/>
  <c r="I143" i="3"/>
  <c r="O140" i="4" l="1"/>
  <c r="J140" i="4" s="1"/>
  <c r="H141" i="4"/>
  <c r="Q141" i="4"/>
  <c r="O143" i="3"/>
  <c r="J143" i="3" s="1"/>
  <c r="K143" i="3"/>
  <c r="H144" i="3"/>
  <c r="R142" i="4" l="1"/>
  <c r="I141" i="4"/>
  <c r="K140" i="4"/>
  <c r="I144" i="3"/>
  <c r="O141" i="4" l="1"/>
  <c r="J141" i="4" s="1"/>
  <c r="K141" i="4"/>
  <c r="Q142" i="4"/>
  <c r="H142" i="4"/>
  <c r="O144" i="3"/>
  <c r="J144" i="3" s="1"/>
  <c r="H145" i="3"/>
  <c r="R143" i="4" l="1"/>
  <c r="I142" i="4"/>
  <c r="K144" i="3"/>
  <c r="I145" i="3"/>
  <c r="O142" i="4" l="1"/>
  <c r="J142" i="4" s="1"/>
  <c r="K142" i="4"/>
  <c r="H143" i="4"/>
  <c r="Q143" i="4"/>
  <c r="O145" i="3"/>
  <c r="J145" i="3" s="1"/>
  <c r="K145" i="3"/>
  <c r="H146" i="3"/>
  <c r="R144" i="4" l="1"/>
  <c r="I143" i="4"/>
  <c r="I146" i="3"/>
  <c r="O143" i="4" l="1"/>
  <c r="J143" i="4" s="1"/>
  <c r="K143" i="4"/>
  <c r="H144" i="4"/>
  <c r="Q144" i="4"/>
  <c r="O146" i="3"/>
  <c r="J146" i="3" s="1"/>
  <c r="H147" i="3"/>
  <c r="R145" i="4" l="1"/>
  <c r="I144" i="4"/>
  <c r="K146" i="3"/>
  <c r="I147" i="3"/>
  <c r="O144" i="4" l="1"/>
  <c r="J144" i="4" s="1"/>
  <c r="H145" i="4"/>
  <c r="Q145" i="4"/>
  <c r="O147" i="3"/>
  <c r="J147" i="3" s="1"/>
  <c r="K147" i="3"/>
  <c r="H148" i="3"/>
  <c r="R146" i="4" l="1"/>
  <c r="I145" i="4"/>
  <c r="K144" i="4"/>
  <c r="I148" i="3"/>
  <c r="O145" i="4" l="1"/>
  <c r="J145" i="4" s="1"/>
  <c r="H146" i="4"/>
  <c r="Q146" i="4"/>
  <c r="O148" i="3"/>
  <c r="J148" i="3" s="1"/>
  <c r="K148" i="3"/>
  <c r="H149" i="3"/>
  <c r="R147" i="4" l="1"/>
  <c r="I146" i="4"/>
  <c r="K145" i="4"/>
  <c r="I149" i="3"/>
  <c r="O146" i="4" l="1"/>
  <c r="J146" i="4" s="1"/>
  <c r="H147" i="4"/>
  <c r="Q147" i="4"/>
  <c r="O149" i="3"/>
  <c r="J149" i="3" s="1"/>
  <c r="K149" i="3"/>
  <c r="H150" i="3"/>
  <c r="R148" i="4" l="1"/>
  <c r="I147" i="4"/>
  <c r="K146" i="4"/>
  <c r="I150" i="3"/>
  <c r="O147" i="4" l="1"/>
  <c r="J147" i="4" s="1"/>
  <c r="K147" i="4"/>
  <c r="Q148" i="4"/>
  <c r="H148" i="4"/>
  <c r="O150" i="3"/>
  <c r="J150" i="3" s="1"/>
  <c r="H151" i="3"/>
  <c r="R149" i="4" l="1"/>
  <c r="I148" i="4"/>
  <c r="K150" i="3"/>
  <c r="I151" i="3"/>
  <c r="O148" i="4" l="1"/>
  <c r="J148" i="4" s="1"/>
  <c r="H149" i="4"/>
  <c r="Q149" i="4"/>
  <c r="O151" i="3"/>
  <c r="J151" i="3" s="1"/>
  <c r="K151" i="3"/>
  <c r="H152" i="3"/>
  <c r="R150" i="4" l="1"/>
  <c r="I149" i="4"/>
  <c r="K148" i="4"/>
  <c r="I152" i="3"/>
  <c r="O149" i="4" l="1"/>
  <c r="J149" i="4" s="1"/>
  <c r="Q150" i="4"/>
  <c r="H150" i="4"/>
  <c r="O152" i="3"/>
  <c r="J152" i="3" s="1"/>
  <c r="H153" i="3"/>
  <c r="R151" i="4" l="1"/>
  <c r="I150" i="4"/>
  <c r="K149" i="4"/>
  <c r="K152" i="3"/>
  <c r="I153" i="3"/>
  <c r="O150" i="4" l="1"/>
  <c r="J150" i="4" s="1"/>
  <c r="H151" i="4"/>
  <c r="Q151" i="4"/>
  <c r="O153" i="3"/>
  <c r="J153" i="3" s="1"/>
  <c r="K153" i="3"/>
  <c r="H154" i="3"/>
  <c r="R152" i="4" l="1"/>
  <c r="I151" i="4"/>
  <c r="K150" i="4"/>
  <c r="I154" i="3"/>
  <c r="O151" i="4" l="1"/>
  <c r="J151" i="4" s="1"/>
  <c r="K151" i="4"/>
  <c r="H152" i="4"/>
  <c r="Q152" i="4"/>
  <c r="O154" i="3"/>
  <c r="J154" i="3" s="1"/>
  <c r="K154" i="3"/>
  <c r="H155" i="3"/>
  <c r="R153" i="4" l="1"/>
  <c r="I152" i="4"/>
  <c r="I155" i="3"/>
  <c r="O152" i="4" l="1"/>
  <c r="J152" i="4" s="1"/>
  <c r="K152" i="4"/>
  <c r="Q153" i="4"/>
  <c r="H153" i="4"/>
  <c r="O155" i="3"/>
  <c r="J155" i="3" s="1"/>
  <c r="K155" i="3"/>
  <c r="H156" i="3"/>
  <c r="R154" i="4" l="1"/>
  <c r="I153" i="4"/>
  <c r="I156" i="3"/>
  <c r="O153" i="4" l="1"/>
  <c r="J153" i="4" s="1"/>
  <c r="H154" i="4"/>
  <c r="Q154" i="4"/>
  <c r="O156" i="3"/>
  <c r="J156" i="3" s="1"/>
  <c r="H157" i="3"/>
  <c r="R155" i="4" l="1"/>
  <c r="I154" i="4"/>
  <c r="K153" i="4"/>
  <c r="I157" i="3"/>
  <c r="K156" i="3"/>
  <c r="O154" i="4" l="1"/>
  <c r="J154" i="4" s="1"/>
  <c r="K154" i="4"/>
  <c r="H155" i="4"/>
  <c r="Q155" i="4"/>
  <c r="O157" i="3"/>
  <c r="J157" i="3" s="1"/>
  <c r="H158" i="3"/>
  <c r="R156" i="4" l="1"/>
  <c r="I155" i="4"/>
  <c r="I158" i="3"/>
  <c r="K157" i="3"/>
  <c r="O155" i="4" l="1"/>
  <c r="J155" i="4" s="1"/>
  <c r="K155" i="4"/>
  <c r="H156" i="4"/>
  <c r="Q156" i="4"/>
  <c r="O158" i="3"/>
  <c r="J158" i="3" s="1"/>
  <c r="H159" i="3"/>
  <c r="R157" i="4" l="1"/>
  <c r="I156" i="4"/>
  <c r="I159" i="3"/>
  <c r="K158" i="3"/>
  <c r="O156" i="4" l="1"/>
  <c r="J156" i="4" s="1"/>
  <c r="H157" i="4"/>
  <c r="Q157" i="4"/>
  <c r="O159" i="3"/>
  <c r="J159" i="3" s="1"/>
  <c r="H160" i="3"/>
  <c r="R158" i="4" l="1"/>
  <c r="I157" i="4"/>
  <c r="K156" i="4"/>
  <c r="I160" i="3"/>
  <c r="K159" i="3"/>
  <c r="O157" i="4" l="1"/>
  <c r="J157" i="4" s="1"/>
  <c r="H158" i="4"/>
  <c r="Q158" i="4"/>
  <c r="O160" i="3"/>
  <c r="J160" i="3" s="1"/>
  <c r="H161" i="3"/>
  <c r="R159" i="4" l="1"/>
  <c r="I158" i="4"/>
  <c r="K157" i="4"/>
  <c r="I161" i="3"/>
  <c r="K160" i="3"/>
  <c r="O158" i="4" l="1"/>
  <c r="J158" i="4" s="1"/>
  <c r="K158" i="4"/>
  <c r="Q159" i="4"/>
  <c r="H159" i="4"/>
  <c r="O161" i="3"/>
  <c r="J161" i="3" s="1"/>
  <c r="H162" i="3"/>
  <c r="R160" i="4" l="1"/>
  <c r="I159" i="4"/>
  <c r="I162" i="3"/>
  <c r="K161" i="3"/>
  <c r="O159" i="4" l="1"/>
  <c r="J159" i="4" s="1"/>
  <c r="K159" i="4"/>
  <c r="Q160" i="4"/>
  <c r="H160" i="4"/>
  <c r="O162" i="3"/>
  <c r="J162" i="3" s="1"/>
  <c r="H163" i="3"/>
  <c r="R161" i="4" l="1"/>
  <c r="I160" i="4"/>
  <c r="I163" i="3"/>
  <c r="K162" i="3"/>
  <c r="O160" i="4" l="1"/>
  <c r="J160" i="4" s="1"/>
  <c r="H161" i="4"/>
  <c r="Q161" i="4"/>
  <c r="O163" i="3"/>
  <c r="J163" i="3" s="1"/>
  <c r="H164" i="3"/>
  <c r="R162" i="4" l="1"/>
  <c r="I161" i="4"/>
  <c r="K160" i="4"/>
  <c r="I164" i="3"/>
  <c r="K163" i="3"/>
  <c r="O161" i="4" l="1"/>
  <c r="J161" i="4" s="1"/>
  <c r="Q162" i="4"/>
  <c r="H162" i="4"/>
  <c r="O164" i="3"/>
  <c r="J164" i="3" s="1"/>
  <c r="H165" i="3"/>
  <c r="R163" i="4" l="1"/>
  <c r="I162" i="4"/>
  <c r="K161" i="4"/>
  <c r="I165" i="3"/>
  <c r="K164" i="3"/>
  <c r="O162" i="4" l="1"/>
  <c r="J162" i="4" s="1"/>
  <c r="H163" i="4"/>
  <c r="Q163" i="4"/>
  <c r="O165" i="3"/>
  <c r="J165" i="3" s="1"/>
  <c r="H166" i="3"/>
  <c r="R164" i="4" l="1"/>
  <c r="I163" i="4"/>
  <c r="K162" i="4"/>
  <c r="I166" i="3"/>
  <c r="K165" i="3"/>
  <c r="O163" i="4" l="1"/>
  <c r="J163" i="4" s="1"/>
  <c r="H164" i="4"/>
  <c r="Q164" i="4"/>
  <c r="O166" i="3"/>
  <c r="J166" i="3" s="1"/>
  <c r="H167" i="3"/>
  <c r="K163" i="4" l="1"/>
  <c r="R165" i="4"/>
  <c r="I164" i="4"/>
  <c r="I167" i="3"/>
  <c r="K166" i="3"/>
  <c r="O164" i="4" l="1"/>
  <c r="J164" i="4" s="1"/>
  <c r="H165" i="4"/>
  <c r="Q165" i="4"/>
  <c r="O167" i="3"/>
  <c r="J167" i="3" s="1"/>
  <c r="H168" i="3"/>
  <c r="R166" i="4" l="1"/>
  <c r="I165" i="4"/>
  <c r="K164" i="4"/>
  <c r="I168" i="3"/>
  <c r="K167" i="3"/>
  <c r="O165" i="4" l="1"/>
  <c r="J165" i="4" s="1"/>
  <c r="Q166" i="4"/>
  <c r="H166" i="4"/>
  <c r="O168" i="3"/>
  <c r="J168" i="3" s="1"/>
  <c r="H169" i="3"/>
  <c r="R167" i="4" l="1"/>
  <c r="I166" i="4"/>
  <c r="K165" i="4"/>
  <c r="I169" i="3"/>
  <c r="K168" i="3"/>
  <c r="O166" i="4" l="1"/>
  <c r="J166" i="4" s="1"/>
  <c r="Q167" i="4"/>
  <c r="H167" i="4"/>
  <c r="O169" i="3"/>
  <c r="J169" i="3" s="1"/>
  <c r="H170" i="3"/>
  <c r="R168" i="4" l="1"/>
  <c r="I167" i="4"/>
  <c r="K166" i="4"/>
  <c r="I170" i="3"/>
  <c r="K169" i="3"/>
  <c r="O167" i="4" l="1"/>
  <c r="J167" i="4" s="1"/>
  <c r="K167" i="4"/>
  <c r="H168" i="4"/>
  <c r="Q168" i="4"/>
  <c r="O170" i="3"/>
  <c r="J170" i="3" s="1"/>
  <c r="H171" i="3"/>
  <c r="R169" i="4" l="1"/>
  <c r="I168" i="4"/>
  <c r="I171" i="3"/>
  <c r="K170" i="3"/>
  <c r="O168" i="4" l="1"/>
  <c r="J168" i="4" s="1"/>
  <c r="H169" i="4"/>
  <c r="Q169" i="4"/>
  <c r="O171" i="3"/>
  <c r="J171" i="3" s="1"/>
  <c r="H172" i="3"/>
  <c r="R170" i="4" l="1"/>
  <c r="I169" i="4"/>
  <c r="K168" i="4"/>
  <c r="I172" i="3"/>
  <c r="K171" i="3"/>
  <c r="O169" i="4" l="1"/>
  <c r="J169" i="4" s="1"/>
  <c r="K169" i="4"/>
  <c r="H170" i="4"/>
  <c r="Q170" i="4"/>
  <c r="O172" i="3"/>
  <c r="J172" i="3" s="1"/>
  <c r="H173" i="3"/>
  <c r="R171" i="4" l="1"/>
  <c r="I170" i="4"/>
  <c r="I173" i="3"/>
  <c r="K172" i="3"/>
  <c r="O170" i="4" l="1"/>
  <c r="J170" i="4" s="1"/>
  <c r="K170" i="4"/>
  <c r="H171" i="4"/>
  <c r="Q171" i="4"/>
  <c r="O173" i="3"/>
  <c r="J173" i="3" s="1"/>
  <c r="H174" i="3"/>
  <c r="R172" i="4" l="1"/>
  <c r="I171" i="4"/>
  <c r="I174" i="3"/>
  <c r="K173" i="3"/>
  <c r="O171" i="4" l="1"/>
  <c r="J171" i="4" s="1"/>
  <c r="K171" i="4"/>
  <c r="Q172" i="4"/>
  <c r="H172" i="4"/>
  <c r="O174" i="3"/>
  <c r="J174" i="3" s="1"/>
  <c r="H175" i="3"/>
  <c r="R173" i="4" l="1"/>
  <c r="I172" i="4"/>
  <c r="I175" i="3"/>
  <c r="K174" i="3"/>
  <c r="O172" i="4" l="1"/>
  <c r="J172" i="4" s="1"/>
  <c r="Q173" i="4"/>
  <c r="H173" i="4"/>
  <c r="O175" i="3"/>
  <c r="J175" i="3" s="1"/>
  <c r="H176" i="3"/>
  <c r="R174" i="4" l="1"/>
  <c r="I173" i="4"/>
  <c r="K172" i="4"/>
  <c r="I176" i="3"/>
  <c r="K175" i="3"/>
  <c r="O173" i="4" l="1"/>
  <c r="J173" i="4" s="1"/>
  <c r="Q174" i="4"/>
  <c r="H174" i="4"/>
  <c r="O176" i="3"/>
  <c r="J176" i="3" s="1"/>
  <c r="H177" i="3"/>
  <c r="R175" i="4" l="1"/>
  <c r="I174" i="4"/>
  <c r="K173" i="4"/>
  <c r="I177" i="3"/>
  <c r="K176" i="3"/>
  <c r="H9" i="2"/>
  <c r="O174" i="4" l="1"/>
  <c r="J174" i="4" s="1"/>
  <c r="K174" i="4"/>
  <c r="H175" i="4"/>
  <c r="Q175" i="4"/>
  <c r="O177" i="3"/>
  <c r="J177" i="3" s="1"/>
  <c r="H178" i="3"/>
  <c r="I9" i="2"/>
  <c r="R176" i="4" l="1"/>
  <c r="I175" i="4"/>
  <c r="I178" i="3"/>
  <c r="K177" i="3"/>
  <c r="O9" i="2"/>
  <c r="J9" i="2" s="1"/>
  <c r="K9" i="2"/>
  <c r="H10" i="2"/>
  <c r="O175" i="4" l="1"/>
  <c r="J175" i="4" s="1"/>
  <c r="K175" i="4"/>
  <c r="Q176" i="4"/>
  <c r="H176" i="4"/>
  <c r="O178" i="3"/>
  <c r="J178" i="3" s="1"/>
  <c r="H179" i="3"/>
  <c r="I10" i="2"/>
  <c r="R177" i="4" l="1"/>
  <c r="I176" i="4"/>
  <c r="H11" i="2"/>
  <c r="I11" i="2" s="1"/>
  <c r="I179" i="3"/>
  <c r="K178" i="3"/>
  <c r="O10" i="2"/>
  <c r="J10" i="2" s="1"/>
  <c r="O176" i="4" l="1"/>
  <c r="J176" i="4" s="1"/>
  <c r="K176" i="4"/>
  <c r="Q177" i="4"/>
  <c r="H177" i="4"/>
  <c r="O11" i="2"/>
  <c r="J11" i="2" s="1"/>
  <c r="K11" i="2"/>
  <c r="H12" i="2"/>
  <c r="I12" i="2" s="1"/>
  <c r="O179" i="3"/>
  <c r="J179" i="3" s="1"/>
  <c r="H180" i="3"/>
  <c r="K10" i="2"/>
  <c r="R178" i="4" l="1"/>
  <c r="I177" i="4"/>
  <c r="O12" i="2"/>
  <c r="J12" i="2" s="1"/>
  <c r="K12" i="2"/>
  <c r="H13" i="2"/>
  <c r="I13" i="2" s="1"/>
  <c r="I180" i="3"/>
  <c r="K179" i="3"/>
  <c r="O177" i="4" l="1"/>
  <c r="J177" i="4" s="1"/>
  <c r="Q178" i="4"/>
  <c r="H178" i="4"/>
  <c r="O13" i="2"/>
  <c r="J13" i="2" s="1"/>
  <c r="K13" i="2"/>
  <c r="H14" i="2"/>
  <c r="I14" i="2" s="1"/>
  <c r="O180" i="3"/>
  <c r="J180" i="3" s="1"/>
  <c r="H181" i="3"/>
  <c r="R179" i="4" l="1"/>
  <c r="I178" i="4"/>
  <c r="K177" i="4"/>
  <c r="O14" i="2"/>
  <c r="J14" i="2" s="1"/>
  <c r="K14" i="2"/>
  <c r="H15" i="2"/>
  <c r="I15" i="2" s="1"/>
  <c r="H16" i="2" s="1"/>
  <c r="I16" i="2" s="1"/>
  <c r="I181" i="3"/>
  <c r="K180" i="3"/>
  <c r="O178" i="4" l="1"/>
  <c r="J178" i="4" s="1"/>
  <c r="K178" i="4"/>
  <c r="H179" i="4"/>
  <c r="Q179" i="4"/>
  <c r="O16" i="2"/>
  <c r="J16" i="2" s="1"/>
  <c r="K16" i="2"/>
  <c r="H17" i="2"/>
  <c r="I17" i="2" s="1"/>
  <c r="O15" i="2"/>
  <c r="J15" i="2" s="1"/>
  <c r="O181" i="3"/>
  <c r="J181" i="3" s="1"/>
  <c r="H182" i="3"/>
  <c r="R180" i="4" l="1"/>
  <c r="I179" i="4"/>
  <c r="K15" i="2"/>
  <c r="O17" i="2"/>
  <c r="J17" i="2" s="1"/>
  <c r="H18" i="2"/>
  <c r="I18" i="2" s="1"/>
  <c r="I182" i="3"/>
  <c r="K181" i="3"/>
  <c r="O179" i="4" l="1"/>
  <c r="J179" i="4" s="1"/>
  <c r="Q180" i="4"/>
  <c r="H180" i="4"/>
  <c r="K17" i="2"/>
  <c r="O18" i="2"/>
  <c r="J18" i="2" s="1"/>
  <c r="H19" i="2"/>
  <c r="I19" i="2" s="1"/>
  <c r="O182" i="3"/>
  <c r="J182" i="3" s="1"/>
  <c r="H183" i="3"/>
  <c r="R181" i="4" l="1"/>
  <c r="I180" i="4"/>
  <c r="K179" i="4"/>
  <c r="K18" i="2"/>
  <c r="O19" i="2"/>
  <c r="J19" i="2" s="1"/>
  <c r="K19" i="2"/>
  <c r="H20" i="2"/>
  <c r="I20" i="2" s="1"/>
  <c r="I183" i="3"/>
  <c r="K182" i="3"/>
  <c r="O180" i="4" l="1"/>
  <c r="J180" i="4" s="1"/>
  <c r="K180" i="4"/>
  <c r="Q181" i="4"/>
  <c r="H181" i="4"/>
  <c r="O20" i="2"/>
  <c r="J20" i="2" s="1"/>
  <c r="K20" i="2"/>
  <c r="H21" i="2"/>
  <c r="I21" i="2" s="1"/>
  <c r="O183" i="3"/>
  <c r="J183" i="3" s="1"/>
  <c r="H184" i="3"/>
  <c r="R182" i="4" l="1"/>
  <c r="I181" i="4"/>
  <c r="O21" i="2"/>
  <c r="J21" i="2" s="1"/>
  <c r="K21" i="2"/>
  <c r="H22" i="2"/>
  <c r="I22" i="2" s="1"/>
  <c r="I184" i="3"/>
  <c r="K183" i="3"/>
  <c r="H182" i="4" l="1"/>
  <c r="Q182" i="4"/>
  <c r="O181" i="4"/>
  <c r="J181" i="4" s="1"/>
  <c r="K181" i="4"/>
  <c r="O22" i="2"/>
  <c r="J22" i="2" s="1"/>
  <c r="K22" i="2"/>
  <c r="H23" i="2"/>
  <c r="I23" i="2" s="1"/>
  <c r="O184" i="3"/>
  <c r="J184" i="3" s="1"/>
  <c r="H185" i="3"/>
  <c r="R183" i="4" l="1"/>
  <c r="I182" i="4"/>
  <c r="O23" i="2"/>
  <c r="J23" i="2" s="1"/>
  <c r="K23" i="2"/>
  <c r="H24" i="2"/>
  <c r="I24" i="2" s="1"/>
  <c r="I185" i="3"/>
  <c r="K184" i="3"/>
  <c r="O182" i="4" l="1"/>
  <c r="J182" i="4" s="1"/>
  <c r="H183" i="4"/>
  <c r="Q183" i="4"/>
  <c r="O24" i="2"/>
  <c r="J24" i="2" s="1"/>
  <c r="K24" i="2"/>
  <c r="H25" i="2"/>
  <c r="I25" i="2" s="1"/>
  <c r="O185" i="3"/>
  <c r="J185" i="3" s="1"/>
  <c r="H186" i="3"/>
  <c r="R184" i="4" l="1"/>
  <c r="I183" i="4"/>
  <c r="K182" i="4"/>
  <c r="O25" i="2"/>
  <c r="J25" i="2" s="1"/>
  <c r="H26" i="2"/>
  <c r="I26" i="2" s="1"/>
  <c r="I186" i="3"/>
  <c r="K185" i="3"/>
  <c r="O183" i="4" l="1"/>
  <c r="J183" i="4" s="1"/>
  <c r="K183" i="4"/>
  <c r="H184" i="4"/>
  <c r="Q184" i="4"/>
  <c r="O26" i="2"/>
  <c r="J26" i="2" s="1"/>
  <c r="K26" i="2"/>
  <c r="H27" i="2"/>
  <c r="I27" i="2" s="1"/>
  <c r="K25" i="2"/>
  <c r="O186" i="3"/>
  <c r="J186" i="3" s="1"/>
  <c r="H187" i="3"/>
  <c r="R185" i="4" l="1"/>
  <c r="I184" i="4"/>
  <c r="O27" i="2"/>
  <c r="J27" i="2" s="1"/>
  <c r="K27" i="2"/>
  <c r="H28" i="2"/>
  <c r="I28" i="2" s="1"/>
  <c r="I187" i="3"/>
  <c r="K186" i="3"/>
  <c r="O184" i="4" l="1"/>
  <c r="J184" i="4" s="1"/>
  <c r="K184" i="4"/>
  <c r="H185" i="4"/>
  <c r="Q185" i="4"/>
  <c r="O28" i="2"/>
  <c r="J28" i="2" s="1"/>
  <c r="K28" i="2"/>
  <c r="H29" i="2"/>
  <c r="I29" i="2" s="1"/>
  <c r="O187" i="3"/>
  <c r="J187" i="3" s="1"/>
  <c r="H188" i="3"/>
  <c r="R186" i="4" l="1"/>
  <c r="I185" i="4"/>
  <c r="O29" i="2"/>
  <c r="J29" i="2" s="1"/>
  <c r="K29" i="2"/>
  <c r="H30" i="2"/>
  <c r="I30" i="2" s="1"/>
  <c r="I188" i="3"/>
  <c r="K187" i="3"/>
  <c r="O185" i="4" l="1"/>
  <c r="J185" i="4" s="1"/>
  <c r="Q186" i="4"/>
  <c r="H186" i="4"/>
  <c r="O30" i="2"/>
  <c r="J30" i="2" s="1"/>
  <c r="K30" i="2"/>
  <c r="H31" i="2"/>
  <c r="I31" i="2" s="1"/>
  <c r="O188" i="3"/>
  <c r="J188" i="3" s="1"/>
  <c r="H189" i="3"/>
  <c r="R187" i="4" l="1"/>
  <c r="I186" i="4"/>
  <c r="K185" i="4"/>
  <c r="O31" i="2"/>
  <c r="J31" i="2" s="1"/>
  <c r="K31" i="2"/>
  <c r="H32" i="2"/>
  <c r="I32" i="2" s="1"/>
  <c r="I189" i="3"/>
  <c r="K188" i="3"/>
  <c r="O186" i="4" l="1"/>
  <c r="J186" i="4" s="1"/>
  <c r="K186" i="4"/>
  <c r="H187" i="4"/>
  <c r="Q187" i="4"/>
  <c r="O32" i="2"/>
  <c r="J32" i="2" s="1"/>
  <c r="K32" i="2"/>
  <c r="H33" i="2"/>
  <c r="I33" i="2" s="1"/>
  <c r="O189" i="3"/>
  <c r="J189" i="3" s="1"/>
  <c r="H190" i="3"/>
  <c r="R188" i="4" l="1"/>
  <c r="I187" i="4"/>
  <c r="O33" i="2"/>
  <c r="J33" i="2" s="1"/>
  <c r="K33" i="2"/>
  <c r="H34" i="2"/>
  <c r="I34" i="2" s="1"/>
  <c r="I190" i="3"/>
  <c r="K189" i="3"/>
  <c r="O187" i="4" l="1"/>
  <c r="J187" i="4" s="1"/>
  <c r="K187" i="4"/>
  <c r="H188" i="4"/>
  <c r="Q188" i="4"/>
  <c r="O34" i="2"/>
  <c r="J34" i="2" s="1"/>
  <c r="K34" i="2"/>
  <c r="H35" i="2"/>
  <c r="I35" i="2" s="1"/>
  <c r="O190" i="3"/>
  <c r="J190" i="3" s="1"/>
  <c r="H191" i="3"/>
  <c r="R189" i="4" l="1"/>
  <c r="I188" i="4"/>
  <c r="O35" i="2"/>
  <c r="J35" i="2" s="1"/>
  <c r="K35" i="2"/>
  <c r="H36" i="2"/>
  <c r="I36" i="2" s="1"/>
  <c r="I191" i="3"/>
  <c r="K190" i="3"/>
  <c r="O188" i="4" l="1"/>
  <c r="J188" i="4" s="1"/>
  <c r="K188" i="4"/>
  <c r="Q189" i="4"/>
  <c r="H189" i="4"/>
  <c r="O36" i="2"/>
  <c r="J36" i="2" s="1"/>
  <c r="K36" i="2"/>
  <c r="H37" i="2"/>
  <c r="I37" i="2" s="1"/>
  <c r="O191" i="3"/>
  <c r="J191" i="3" s="1"/>
  <c r="H192" i="3"/>
  <c r="R190" i="4" l="1"/>
  <c r="I189" i="4"/>
  <c r="O37" i="2"/>
  <c r="J37" i="2" s="1"/>
  <c r="K37" i="2"/>
  <c r="H38" i="2"/>
  <c r="I38" i="2" s="1"/>
  <c r="I192" i="3"/>
  <c r="K191" i="3"/>
  <c r="O189" i="4" l="1"/>
  <c r="J189" i="4" s="1"/>
  <c r="K189" i="4"/>
  <c r="H190" i="4"/>
  <c r="Q190" i="4"/>
  <c r="O38" i="2"/>
  <c r="J38" i="2" s="1"/>
  <c r="K38" i="2"/>
  <c r="H39" i="2"/>
  <c r="I39" i="2" s="1"/>
  <c r="O192" i="3"/>
  <c r="J192" i="3" s="1"/>
  <c r="H193" i="3"/>
  <c r="R191" i="4" l="1"/>
  <c r="I190" i="4"/>
  <c r="O39" i="2"/>
  <c r="J39" i="2" s="1"/>
  <c r="K39" i="2"/>
  <c r="H40" i="2"/>
  <c r="I40" i="2" s="1"/>
  <c r="I193" i="3"/>
  <c r="K192" i="3"/>
  <c r="O190" i="4" l="1"/>
  <c r="J190" i="4" s="1"/>
  <c r="K190" i="4"/>
  <c r="Q191" i="4"/>
  <c r="H191" i="4"/>
  <c r="O40" i="2"/>
  <c r="J40" i="2" s="1"/>
  <c r="K40" i="2"/>
  <c r="H41" i="2"/>
  <c r="I41" i="2" s="1"/>
  <c r="O193" i="3"/>
  <c r="J193" i="3" s="1"/>
  <c r="H194" i="3"/>
  <c r="R192" i="4" l="1"/>
  <c r="I191" i="4"/>
  <c r="O41" i="2"/>
  <c r="J41" i="2" s="1"/>
  <c r="K41" i="2"/>
  <c r="H42" i="2"/>
  <c r="I42" i="2" s="1"/>
  <c r="I194" i="3"/>
  <c r="K193" i="3"/>
  <c r="O191" i="4" l="1"/>
  <c r="J191" i="4" s="1"/>
  <c r="Q192" i="4"/>
  <c r="H192" i="4"/>
  <c r="O42" i="2"/>
  <c r="J42" i="2" s="1"/>
  <c r="K42" i="2"/>
  <c r="H43" i="2"/>
  <c r="I43" i="2" s="1"/>
  <c r="O194" i="3"/>
  <c r="J194" i="3" s="1"/>
  <c r="H195" i="3"/>
  <c r="R193" i="4" l="1"/>
  <c r="I192" i="4"/>
  <c r="K191" i="4"/>
  <c r="O43" i="2"/>
  <c r="J43" i="2" s="1"/>
  <c r="K43" i="2"/>
  <c r="H44" i="2"/>
  <c r="I44" i="2" s="1"/>
  <c r="I195" i="3"/>
  <c r="K194" i="3"/>
  <c r="O192" i="4" l="1"/>
  <c r="J192" i="4" s="1"/>
  <c r="K192" i="4"/>
  <c r="Q193" i="4"/>
  <c r="H193" i="4"/>
  <c r="O44" i="2"/>
  <c r="J44" i="2" s="1"/>
  <c r="H45" i="2"/>
  <c r="I45" i="2" s="1"/>
  <c r="O195" i="3"/>
  <c r="J195" i="3" s="1"/>
  <c r="H196" i="3"/>
  <c r="R194" i="4" l="1"/>
  <c r="I193" i="4"/>
  <c r="O45" i="2"/>
  <c r="J45" i="2" s="1"/>
  <c r="K45" i="2"/>
  <c r="H46" i="2"/>
  <c r="I46" i="2" s="1"/>
  <c r="K44" i="2"/>
  <c r="I196" i="3"/>
  <c r="K195" i="3"/>
  <c r="O193" i="4" l="1"/>
  <c r="J193" i="4" s="1"/>
  <c r="K193" i="4"/>
  <c r="H194" i="4"/>
  <c r="Q194" i="4"/>
  <c r="O46" i="2"/>
  <c r="J46" i="2" s="1"/>
  <c r="K46" i="2"/>
  <c r="H47" i="2"/>
  <c r="I47" i="2" s="1"/>
  <c r="O196" i="3"/>
  <c r="J196" i="3" s="1"/>
  <c r="H197" i="3"/>
  <c r="R195" i="4" l="1"/>
  <c r="I194" i="4"/>
  <c r="O47" i="2"/>
  <c r="J47" i="2" s="1"/>
  <c r="K47" i="2"/>
  <c r="H48" i="2"/>
  <c r="I48" i="2" s="1"/>
  <c r="I197" i="3"/>
  <c r="K196" i="3"/>
  <c r="O194" i="4" l="1"/>
  <c r="J194" i="4" s="1"/>
  <c r="K194" i="4"/>
  <c r="H195" i="4"/>
  <c r="Q195" i="4"/>
  <c r="O48" i="2"/>
  <c r="J48" i="2" s="1"/>
  <c r="K48" i="2"/>
  <c r="H49" i="2"/>
  <c r="I49" i="2" s="1"/>
  <c r="O197" i="3"/>
  <c r="J197" i="3" s="1"/>
  <c r="H198" i="3"/>
  <c r="R196" i="4" l="1"/>
  <c r="I195" i="4"/>
  <c r="O49" i="2"/>
  <c r="J49" i="2" s="1"/>
  <c r="K49" i="2"/>
  <c r="H50" i="2"/>
  <c r="I50" i="2" s="1"/>
  <c r="I198" i="3"/>
  <c r="K197" i="3"/>
  <c r="O195" i="4" l="1"/>
  <c r="J195" i="4" s="1"/>
  <c r="K195" i="4"/>
  <c r="H196" i="4"/>
  <c r="Q196" i="4"/>
  <c r="O50" i="2"/>
  <c r="J50" i="2" s="1"/>
  <c r="K50" i="2"/>
  <c r="H51" i="2"/>
  <c r="I51" i="2" s="1"/>
  <c r="O198" i="3"/>
  <c r="J198" i="3" s="1"/>
  <c r="H199" i="3"/>
  <c r="R197" i="4" l="1"/>
  <c r="I196" i="4"/>
  <c r="O51" i="2"/>
  <c r="J51" i="2" s="1"/>
  <c r="K51" i="2"/>
  <c r="H52" i="2"/>
  <c r="I52" i="2" s="1"/>
  <c r="I199" i="3"/>
  <c r="K198" i="3"/>
  <c r="O196" i="4" l="1"/>
  <c r="J196" i="4" s="1"/>
  <c r="K196" i="4"/>
  <c r="Q197" i="4"/>
  <c r="H197" i="4"/>
  <c r="O52" i="2"/>
  <c r="J52" i="2" s="1"/>
  <c r="K52" i="2"/>
  <c r="H53" i="2"/>
  <c r="I53" i="2" s="1"/>
  <c r="O199" i="3"/>
  <c r="J199" i="3" s="1"/>
  <c r="H200" i="3"/>
  <c r="R198" i="4" l="1"/>
  <c r="I197" i="4"/>
  <c r="O53" i="2"/>
  <c r="J53" i="2" s="1"/>
  <c r="K53" i="2"/>
  <c r="H54" i="2"/>
  <c r="I54" i="2" s="1"/>
  <c r="I200" i="3"/>
  <c r="K199" i="3"/>
  <c r="O197" i="4" l="1"/>
  <c r="J197" i="4" s="1"/>
  <c r="Q198" i="4"/>
  <c r="H198" i="4"/>
  <c r="O54" i="2"/>
  <c r="J54" i="2" s="1"/>
  <c r="K54" i="2"/>
  <c r="H55" i="2"/>
  <c r="I55" i="2" s="1"/>
  <c r="O200" i="3"/>
  <c r="J200" i="3" s="1"/>
  <c r="H201" i="3"/>
  <c r="R199" i="4" l="1"/>
  <c r="I198" i="4"/>
  <c r="K197" i="4"/>
  <c r="O55" i="2"/>
  <c r="J55" i="2" s="1"/>
  <c r="K55" i="2"/>
  <c r="H56" i="2"/>
  <c r="I56" i="2" s="1"/>
  <c r="I201" i="3"/>
  <c r="K200" i="3"/>
  <c r="O198" i="4" l="1"/>
  <c r="J198" i="4" s="1"/>
  <c r="K198" i="4"/>
  <c r="H199" i="4"/>
  <c r="Q199" i="4"/>
  <c r="O56" i="2"/>
  <c r="J56" i="2" s="1"/>
  <c r="K56" i="2"/>
  <c r="H57" i="2"/>
  <c r="I57" i="2" s="1"/>
  <c r="O201" i="3"/>
  <c r="J201" i="3" s="1"/>
  <c r="H202" i="3"/>
  <c r="R200" i="4" l="1"/>
  <c r="I199" i="4"/>
  <c r="O57" i="2"/>
  <c r="J57" i="2" s="1"/>
  <c r="H58" i="2"/>
  <c r="I58" i="2" s="1"/>
  <c r="I202" i="3"/>
  <c r="K201" i="3"/>
  <c r="O199" i="4" l="1"/>
  <c r="J199" i="4" s="1"/>
  <c r="H200" i="4"/>
  <c r="Q200" i="4"/>
  <c r="O58" i="2"/>
  <c r="J58" i="2" s="1"/>
  <c r="K58" i="2"/>
  <c r="H59" i="2"/>
  <c r="I59" i="2" s="1"/>
  <c r="K57" i="2"/>
  <c r="O202" i="3"/>
  <c r="J202" i="3" s="1"/>
  <c r="H203" i="3"/>
  <c r="R201" i="4" l="1"/>
  <c r="I200" i="4"/>
  <c r="K199" i="4"/>
  <c r="O59" i="2"/>
  <c r="J59" i="2" s="1"/>
  <c r="K59" i="2"/>
  <c r="H60" i="2"/>
  <c r="I60" i="2" s="1"/>
  <c r="I203" i="3"/>
  <c r="K202" i="3"/>
  <c r="O200" i="4" l="1"/>
  <c r="J200" i="4" s="1"/>
  <c r="K200" i="4"/>
  <c r="Q201" i="4"/>
  <c r="H201" i="4"/>
  <c r="O60" i="2"/>
  <c r="J60" i="2" s="1"/>
  <c r="K60" i="2"/>
  <c r="H61" i="2"/>
  <c r="I61" i="2" s="1"/>
  <c r="O203" i="3"/>
  <c r="J203" i="3" s="1"/>
  <c r="H204" i="3"/>
  <c r="R202" i="4" l="1"/>
  <c r="I201" i="4"/>
  <c r="O61" i="2"/>
  <c r="J61" i="2" s="1"/>
  <c r="K61" i="2"/>
  <c r="H62" i="2"/>
  <c r="I62" i="2" s="1"/>
  <c r="I204" i="3"/>
  <c r="K203" i="3"/>
  <c r="O201" i="4" l="1"/>
  <c r="J201" i="4" s="1"/>
  <c r="K201" i="4"/>
  <c r="H202" i="4"/>
  <c r="Q202" i="4"/>
  <c r="O62" i="2"/>
  <c r="J62" i="2" s="1"/>
  <c r="K62" i="2"/>
  <c r="H63" i="2"/>
  <c r="I63" i="2" s="1"/>
  <c r="O204" i="3"/>
  <c r="J204" i="3" s="1"/>
  <c r="H205" i="3"/>
  <c r="R203" i="4" l="1"/>
  <c r="I202" i="4"/>
  <c r="O63" i="2"/>
  <c r="J63" i="2" s="1"/>
  <c r="H64" i="2"/>
  <c r="I64" i="2" s="1"/>
  <c r="I205" i="3"/>
  <c r="K204" i="3"/>
  <c r="O202" i="4" l="1"/>
  <c r="J202" i="4" s="1"/>
  <c r="K202" i="4"/>
  <c r="H203" i="4"/>
  <c r="Q203" i="4"/>
  <c r="K63" i="2"/>
  <c r="O64" i="2"/>
  <c r="J64" i="2" s="1"/>
  <c r="H65" i="2"/>
  <c r="I65" i="2" s="1"/>
  <c r="O205" i="3"/>
  <c r="J205" i="3" s="1"/>
  <c r="H206" i="3"/>
  <c r="R204" i="4" l="1"/>
  <c r="I203" i="4"/>
  <c r="K64" i="2"/>
  <c r="K205" i="3"/>
  <c r="O65" i="2"/>
  <c r="J65" i="2" s="1"/>
  <c r="H66" i="2"/>
  <c r="I66" i="2" s="1"/>
  <c r="I206" i="3"/>
  <c r="O203" i="4" l="1"/>
  <c r="J203" i="4" s="1"/>
  <c r="K203" i="4"/>
  <c r="H204" i="4"/>
  <c r="Q204" i="4"/>
  <c r="K65" i="2"/>
  <c r="O66" i="2"/>
  <c r="J66" i="2" s="1"/>
  <c r="H67" i="2"/>
  <c r="I67" i="2" s="1"/>
  <c r="O206" i="3"/>
  <c r="J206" i="3" s="1"/>
  <c r="H207" i="3"/>
  <c r="R205" i="4" l="1"/>
  <c r="I204" i="4"/>
  <c r="K66" i="2"/>
  <c r="O67" i="2"/>
  <c r="J67" i="2" s="1"/>
  <c r="H68" i="2"/>
  <c r="I68" i="2" s="1"/>
  <c r="I207" i="3"/>
  <c r="K206" i="3"/>
  <c r="O204" i="4" l="1"/>
  <c r="J204" i="4" s="1"/>
  <c r="K204" i="4"/>
  <c r="H205" i="4"/>
  <c r="Q205" i="4"/>
  <c r="K67" i="2"/>
  <c r="O68" i="2"/>
  <c r="J68" i="2" s="1"/>
  <c r="H69" i="2"/>
  <c r="I69" i="2" s="1"/>
  <c r="O207" i="3"/>
  <c r="J207" i="3" s="1"/>
  <c r="H208" i="3"/>
  <c r="R206" i="4" l="1"/>
  <c r="I205" i="4"/>
  <c r="K68" i="2"/>
  <c r="O69" i="2"/>
  <c r="J69" i="2" s="1"/>
  <c r="K69" i="2"/>
  <c r="H70" i="2"/>
  <c r="I70" i="2" s="1"/>
  <c r="I208" i="3"/>
  <c r="K207" i="3"/>
  <c r="O205" i="4" l="1"/>
  <c r="J205" i="4" s="1"/>
  <c r="K205" i="4"/>
  <c r="H206" i="4"/>
  <c r="Q206" i="4"/>
  <c r="O70" i="2"/>
  <c r="J70" i="2" s="1"/>
  <c r="K70" i="2"/>
  <c r="H71" i="2"/>
  <c r="I71" i="2" s="1"/>
  <c r="O208" i="3"/>
  <c r="J208" i="3" s="1"/>
  <c r="H209" i="3"/>
  <c r="R207" i="4" l="1"/>
  <c r="I206" i="4"/>
  <c r="O71" i="2"/>
  <c r="J71" i="2" s="1"/>
  <c r="H72" i="2"/>
  <c r="I72" i="2" s="1"/>
  <c r="I209" i="3"/>
  <c r="K208" i="3"/>
  <c r="O206" i="4" l="1"/>
  <c r="J206" i="4" s="1"/>
  <c r="K206" i="4"/>
  <c r="H207" i="4"/>
  <c r="Q207" i="4"/>
  <c r="K71" i="2"/>
  <c r="O72" i="2"/>
  <c r="J72" i="2" s="1"/>
  <c r="K72" i="2"/>
  <c r="H73" i="2"/>
  <c r="I73" i="2" s="1"/>
  <c r="O209" i="3"/>
  <c r="J209" i="3" s="1"/>
  <c r="H210" i="3"/>
  <c r="R208" i="4" l="1"/>
  <c r="I207" i="4"/>
  <c r="O73" i="2"/>
  <c r="J73" i="2" s="1"/>
  <c r="K73" i="2"/>
  <c r="H74" i="2"/>
  <c r="I74" i="2" s="1"/>
  <c r="I210" i="3"/>
  <c r="K209" i="3"/>
  <c r="O207" i="4" l="1"/>
  <c r="J207" i="4" s="1"/>
  <c r="H208" i="4"/>
  <c r="Q208" i="4"/>
  <c r="O74" i="2"/>
  <c r="J74" i="2" s="1"/>
  <c r="H75" i="2"/>
  <c r="I75" i="2" s="1"/>
  <c r="O210" i="3"/>
  <c r="J210" i="3" s="1"/>
  <c r="H211" i="3"/>
  <c r="R209" i="4" l="1"/>
  <c r="I208" i="4"/>
  <c r="K207" i="4"/>
  <c r="K74" i="2"/>
  <c r="O75" i="2"/>
  <c r="J75" i="2" s="1"/>
  <c r="K75" i="2"/>
  <c r="H76" i="2"/>
  <c r="I76" i="2" s="1"/>
  <c r="I211" i="3"/>
  <c r="K210" i="3"/>
  <c r="O208" i="4" l="1"/>
  <c r="J208" i="4" s="1"/>
  <c r="K208" i="4"/>
  <c r="H209" i="4"/>
  <c r="Q209" i="4"/>
  <c r="O76" i="2"/>
  <c r="J76" i="2" s="1"/>
  <c r="K76" i="2"/>
  <c r="H77" i="2"/>
  <c r="I77" i="2" s="1"/>
  <c r="O211" i="3"/>
  <c r="J211" i="3" s="1"/>
  <c r="H212" i="3"/>
  <c r="R210" i="4" l="1"/>
  <c r="I209" i="4"/>
  <c r="O77" i="2"/>
  <c r="J77" i="2" s="1"/>
  <c r="K77" i="2"/>
  <c r="H78" i="2"/>
  <c r="I78" i="2" s="1"/>
  <c r="I212" i="3"/>
  <c r="K211" i="3"/>
  <c r="O209" i="4" l="1"/>
  <c r="J209" i="4" s="1"/>
  <c r="K209" i="4"/>
  <c r="H210" i="4"/>
  <c r="Q210" i="4"/>
  <c r="O78" i="2"/>
  <c r="J78" i="2" s="1"/>
  <c r="H79" i="2"/>
  <c r="I79" i="2" s="1"/>
  <c r="O212" i="3"/>
  <c r="J212" i="3" s="1"/>
  <c r="H213" i="3"/>
  <c r="R211" i="4" l="1"/>
  <c r="I210" i="4"/>
  <c r="K78" i="2"/>
  <c r="O79" i="2"/>
  <c r="J79" i="2" s="1"/>
  <c r="H80" i="2"/>
  <c r="I80" i="2" s="1"/>
  <c r="I213" i="3"/>
  <c r="K212" i="3"/>
  <c r="O210" i="4" l="1"/>
  <c r="J210" i="4" s="1"/>
  <c r="K210" i="4"/>
  <c r="H211" i="4"/>
  <c r="Q211" i="4"/>
  <c r="K79" i="2"/>
  <c r="O80" i="2"/>
  <c r="J80" i="2" s="1"/>
  <c r="H81" i="2"/>
  <c r="I81" i="2" s="1"/>
  <c r="O213" i="3"/>
  <c r="J213" i="3" s="1"/>
  <c r="H214" i="3"/>
  <c r="R212" i="4" l="1"/>
  <c r="I211" i="4"/>
  <c r="K80" i="2"/>
  <c r="O81" i="2"/>
  <c r="J81" i="2" s="1"/>
  <c r="K81" i="2"/>
  <c r="H82" i="2"/>
  <c r="I82" i="2" s="1"/>
  <c r="I214" i="3"/>
  <c r="K213" i="3"/>
  <c r="O211" i="4" l="1"/>
  <c r="J211" i="4" s="1"/>
  <c r="H212" i="4"/>
  <c r="Q212" i="4"/>
  <c r="O82" i="2"/>
  <c r="J82" i="2" s="1"/>
  <c r="K82" i="2"/>
  <c r="H83" i="2"/>
  <c r="I83" i="2" s="1"/>
  <c r="O214" i="3"/>
  <c r="J214" i="3" s="1"/>
  <c r="H215" i="3"/>
  <c r="R213" i="4" l="1"/>
  <c r="I212" i="4"/>
  <c r="K211" i="4"/>
  <c r="O83" i="2"/>
  <c r="J83" i="2" s="1"/>
  <c r="K83" i="2"/>
  <c r="H84" i="2"/>
  <c r="I84" i="2" s="1"/>
  <c r="I215" i="3"/>
  <c r="K214" i="3"/>
  <c r="O212" i="4" l="1"/>
  <c r="J212" i="4" s="1"/>
  <c r="K212" i="4"/>
  <c r="Q213" i="4"/>
  <c r="H213" i="4"/>
  <c r="O84" i="2"/>
  <c r="J84" i="2" s="1"/>
  <c r="K84" i="2"/>
  <c r="H85" i="2"/>
  <c r="I85" i="2" s="1"/>
  <c r="O215" i="3"/>
  <c r="J215" i="3" s="1"/>
  <c r="H216" i="3"/>
  <c r="R214" i="4" l="1"/>
  <c r="I213" i="4"/>
  <c r="O85" i="2"/>
  <c r="J85" i="2" s="1"/>
  <c r="H86" i="2"/>
  <c r="I86" i="2" s="1"/>
  <c r="I216" i="3"/>
  <c r="K215" i="3"/>
  <c r="O213" i="4" l="1"/>
  <c r="J213" i="4" s="1"/>
  <c r="H214" i="4"/>
  <c r="Q214" i="4"/>
  <c r="O86" i="2"/>
  <c r="J86" i="2" s="1"/>
  <c r="H87" i="2"/>
  <c r="I87" i="2" s="1"/>
  <c r="K85" i="2"/>
  <c r="O216" i="3"/>
  <c r="J216" i="3" s="1"/>
  <c r="H217" i="3"/>
  <c r="R215" i="4" l="1"/>
  <c r="I214" i="4"/>
  <c r="K213" i="4"/>
  <c r="O87" i="2"/>
  <c r="J87" i="2" s="1"/>
  <c r="K87" i="2"/>
  <c r="H88" i="2"/>
  <c r="I88" i="2" s="1"/>
  <c r="K86" i="2"/>
  <c r="I217" i="3"/>
  <c r="K216" i="3"/>
  <c r="O214" i="4" l="1"/>
  <c r="J214" i="4" s="1"/>
  <c r="H215" i="4"/>
  <c r="Q215" i="4"/>
  <c r="O88" i="2"/>
  <c r="J88" i="2" s="1"/>
  <c r="K88" i="2"/>
  <c r="H89" i="2"/>
  <c r="I89" i="2" s="1"/>
  <c r="O217" i="3"/>
  <c r="J217" i="3" s="1"/>
  <c r="H218" i="3"/>
  <c r="R216" i="4" l="1"/>
  <c r="I215" i="4"/>
  <c r="K214" i="4"/>
  <c r="O89" i="2"/>
  <c r="J89" i="2" s="1"/>
  <c r="K89" i="2"/>
  <c r="H90" i="2"/>
  <c r="I90" i="2" s="1"/>
  <c r="I218" i="3"/>
  <c r="K217" i="3"/>
  <c r="O215" i="4" l="1"/>
  <c r="J215" i="4" s="1"/>
  <c r="K215" i="4"/>
  <c r="H216" i="4"/>
  <c r="Q216" i="4"/>
  <c r="O90" i="2"/>
  <c r="J90" i="2" s="1"/>
  <c r="H91" i="2"/>
  <c r="I91" i="2" s="1"/>
  <c r="O218" i="3"/>
  <c r="J218" i="3" s="1"/>
  <c r="H219" i="3"/>
  <c r="R217" i="4" l="1"/>
  <c r="I216" i="4"/>
  <c r="O91" i="2"/>
  <c r="J91" i="2" s="1"/>
  <c r="K91" i="2"/>
  <c r="H92" i="2"/>
  <c r="I92" i="2" s="1"/>
  <c r="K90" i="2"/>
  <c r="I219" i="3"/>
  <c r="K218" i="3"/>
  <c r="O216" i="4" l="1"/>
  <c r="J216" i="4" s="1"/>
  <c r="K216" i="4"/>
  <c r="Q217" i="4"/>
  <c r="H217" i="4"/>
  <c r="O92" i="2"/>
  <c r="J92" i="2" s="1"/>
  <c r="K92" i="2"/>
  <c r="H93" i="2"/>
  <c r="I93" i="2" s="1"/>
  <c r="O219" i="3"/>
  <c r="J219" i="3" s="1"/>
  <c r="H220" i="3"/>
  <c r="R218" i="4" l="1"/>
  <c r="I217" i="4"/>
  <c r="O93" i="2"/>
  <c r="J93" i="2" s="1"/>
  <c r="K93" i="2"/>
  <c r="H94" i="2"/>
  <c r="I94" i="2" s="1"/>
  <c r="I220" i="3"/>
  <c r="K219" i="3"/>
  <c r="O217" i="4" l="1"/>
  <c r="J217" i="4" s="1"/>
  <c r="K217" i="4"/>
  <c r="Q218" i="4"/>
  <c r="H218" i="4"/>
  <c r="O94" i="2"/>
  <c r="J94" i="2" s="1"/>
  <c r="K94" i="2"/>
  <c r="H95" i="2"/>
  <c r="I95" i="2" s="1"/>
  <c r="O220" i="3"/>
  <c r="J220" i="3" s="1"/>
  <c r="H221" i="3"/>
  <c r="R219" i="4" l="1"/>
  <c r="I218" i="4"/>
  <c r="O95" i="2"/>
  <c r="J95" i="2" s="1"/>
  <c r="K95" i="2"/>
  <c r="H96" i="2"/>
  <c r="I96" i="2" s="1"/>
  <c r="I221" i="3"/>
  <c r="K220" i="3"/>
  <c r="O218" i="4" l="1"/>
  <c r="J218" i="4" s="1"/>
  <c r="K218" i="4"/>
  <c r="Q219" i="4"/>
  <c r="H219" i="4"/>
  <c r="O96" i="2"/>
  <c r="J96" i="2" s="1"/>
  <c r="K96" i="2"/>
  <c r="H97" i="2"/>
  <c r="I97" i="2" s="1"/>
  <c r="O221" i="3"/>
  <c r="J221" i="3" s="1"/>
  <c r="H222" i="3"/>
  <c r="R220" i="4" l="1"/>
  <c r="I219" i="4"/>
  <c r="O97" i="2"/>
  <c r="J97" i="2" s="1"/>
  <c r="K97" i="2"/>
  <c r="H98" i="2"/>
  <c r="I98" i="2" s="1"/>
  <c r="I222" i="3"/>
  <c r="K221" i="3"/>
  <c r="O219" i="4" l="1"/>
  <c r="J219" i="4" s="1"/>
  <c r="H220" i="4"/>
  <c r="Q220" i="4"/>
  <c r="O98" i="2"/>
  <c r="J98" i="2" s="1"/>
  <c r="K98" i="2"/>
  <c r="H99" i="2"/>
  <c r="I99" i="2" s="1"/>
  <c r="O222" i="3"/>
  <c r="J222" i="3" s="1"/>
  <c r="H223" i="3"/>
  <c r="R221" i="4" l="1"/>
  <c r="I220" i="4"/>
  <c r="K219" i="4"/>
  <c r="O99" i="2"/>
  <c r="J99" i="2" s="1"/>
  <c r="K99" i="2"/>
  <c r="H100" i="2"/>
  <c r="I100" i="2" s="1"/>
  <c r="I223" i="3"/>
  <c r="K222" i="3"/>
  <c r="O220" i="4" l="1"/>
  <c r="J220" i="4" s="1"/>
  <c r="Q221" i="4"/>
  <c r="H221" i="4"/>
  <c r="O100" i="2"/>
  <c r="J100" i="2" s="1"/>
  <c r="K100" i="2"/>
  <c r="H101" i="2"/>
  <c r="I101" i="2" s="1"/>
  <c r="O223" i="3"/>
  <c r="J223" i="3" s="1"/>
  <c r="H224" i="3"/>
  <c r="R222" i="4" l="1"/>
  <c r="I221" i="4"/>
  <c r="K220" i="4"/>
  <c r="O101" i="2"/>
  <c r="J101" i="2" s="1"/>
  <c r="K101" i="2"/>
  <c r="H102" i="2"/>
  <c r="I102" i="2" s="1"/>
  <c r="I224" i="3"/>
  <c r="K223" i="3"/>
  <c r="O221" i="4" l="1"/>
  <c r="J221" i="4" s="1"/>
  <c r="K221" i="4"/>
  <c r="Q222" i="4"/>
  <c r="H222" i="4"/>
  <c r="O102" i="2"/>
  <c r="J102" i="2" s="1"/>
  <c r="K102" i="2"/>
  <c r="H103" i="2"/>
  <c r="I103" i="2" s="1"/>
  <c r="O224" i="3"/>
  <c r="J224" i="3" s="1"/>
  <c r="H225" i="3"/>
  <c r="R223" i="4" l="1"/>
  <c r="I222" i="4"/>
  <c r="O103" i="2"/>
  <c r="J103" i="2" s="1"/>
  <c r="K103" i="2"/>
  <c r="H104" i="2"/>
  <c r="I104" i="2" s="1"/>
  <c r="I225" i="3"/>
  <c r="K224" i="3"/>
  <c r="O222" i="4" l="1"/>
  <c r="J222" i="4" s="1"/>
  <c r="K222" i="4"/>
  <c r="Q223" i="4"/>
  <c r="H223" i="4"/>
  <c r="O104" i="2"/>
  <c r="J104" i="2" s="1"/>
  <c r="K104" i="2"/>
  <c r="H105" i="2"/>
  <c r="I105" i="2" s="1"/>
  <c r="O225" i="3"/>
  <c r="J225" i="3" s="1"/>
  <c r="H226" i="3"/>
  <c r="R224" i="4" l="1"/>
  <c r="I223" i="4"/>
  <c r="O105" i="2"/>
  <c r="J105" i="2" s="1"/>
  <c r="K105" i="2"/>
  <c r="H106" i="2"/>
  <c r="I106" i="2" s="1"/>
  <c r="I226" i="3"/>
  <c r="K225" i="3"/>
  <c r="O223" i="4" l="1"/>
  <c r="J223" i="4" s="1"/>
  <c r="K223" i="4"/>
  <c r="Q224" i="4"/>
  <c r="H224" i="4"/>
  <c r="O106" i="2"/>
  <c r="J106" i="2" s="1"/>
  <c r="K106" i="2"/>
  <c r="H107" i="2"/>
  <c r="I107" i="2" s="1"/>
  <c r="O226" i="3"/>
  <c r="J226" i="3" s="1"/>
  <c r="H227" i="3"/>
  <c r="R225" i="4" l="1"/>
  <c r="I224" i="4"/>
  <c r="O107" i="2"/>
  <c r="J107" i="2" s="1"/>
  <c r="K107" i="2"/>
  <c r="H108" i="2"/>
  <c r="I108" i="2" s="1"/>
  <c r="I227" i="3"/>
  <c r="K226" i="3"/>
  <c r="O224" i="4" l="1"/>
  <c r="J224" i="4" s="1"/>
  <c r="Q225" i="4"/>
  <c r="H225" i="4"/>
  <c r="O108" i="2"/>
  <c r="J108" i="2" s="1"/>
  <c r="K108" i="2"/>
  <c r="H109" i="2"/>
  <c r="I109" i="2" s="1"/>
  <c r="O227" i="3"/>
  <c r="J227" i="3" s="1"/>
  <c r="H228" i="3"/>
  <c r="R226" i="4" l="1"/>
  <c r="I225" i="4"/>
  <c r="K224" i="4"/>
  <c r="O109" i="2"/>
  <c r="J109" i="2" s="1"/>
  <c r="K109" i="2"/>
  <c r="H110" i="2"/>
  <c r="I110" i="2" s="1"/>
  <c r="I228" i="3"/>
  <c r="K227" i="3"/>
  <c r="O225" i="4" l="1"/>
  <c r="J225" i="4" s="1"/>
  <c r="K225" i="4"/>
  <c r="H226" i="4"/>
  <c r="Q226" i="4"/>
  <c r="O110" i="2"/>
  <c r="J110" i="2" s="1"/>
  <c r="K110" i="2"/>
  <c r="H111" i="2"/>
  <c r="I111" i="2" s="1"/>
  <c r="O228" i="3"/>
  <c r="J228" i="3" s="1"/>
  <c r="H229" i="3"/>
  <c r="R227" i="4" l="1"/>
  <c r="I226" i="4"/>
  <c r="O111" i="2"/>
  <c r="J111" i="2" s="1"/>
  <c r="K111" i="2"/>
  <c r="H112" i="2"/>
  <c r="I112" i="2" s="1"/>
  <c r="I229" i="3"/>
  <c r="K228" i="3"/>
  <c r="O226" i="4" l="1"/>
  <c r="J226" i="4" s="1"/>
  <c r="K226" i="4"/>
  <c r="Q227" i="4"/>
  <c r="H227" i="4"/>
  <c r="O112" i="2"/>
  <c r="J112" i="2" s="1"/>
  <c r="K112" i="2"/>
  <c r="H113" i="2"/>
  <c r="I113" i="2" s="1"/>
  <c r="O229" i="3"/>
  <c r="J229" i="3" s="1"/>
  <c r="H230" i="3"/>
  <c r="R228" i="4" l="1"/>
  <c r="I227" i="4"/>
  <c r="O113" i="2"/>
  <c r="J113" i="2" s="1"/>
  <c r="K113" i="2"/>
  <c r="H114" i="2"/>
  <c r="I114" i="2" s="1"/>
  <c r="I230" i="3"/>
  <c r="K229" i="3"/>
  <c r="O227" i="4" l="1"/>
  <c r="J227" i="4" s="1"/>
  <c r="K227" i="4"/>
  <c r="Q228" i="4"/>
  <c r="H228" i="4"/>
  <c r="O114" i="2"/>
  <c r="J114" i="2" s="1"/>
  <c r="K114" i="2"/>
  <c r="H115" i="2"/>
  <c r="I115" i="2" s="1"/>
  <c r="O230" i="3"/>
  <c r="J230" i="3" s="1"/>
  <c r="H231" i="3"/>
  <c r="R229" i="4" l="1"/>
  <c r="I228" i="4"/>
  <c r="O115" i="2"/>
  <c r="J115" i="2" s="1"/>
  <c r="K115" i="2"/>
  <c r="H116" i="2"/>
  <c r="I116" i="2" s="1"/>
  <c r="I231" i="3"/>
  <c r="K230" i="3"/>
  <c r="O228" i="4" l="1"/>
  <c r="J228" i="4" s="1"/>
  <c r="H229" i="4"/>
  <c r="Q229" i="4"/>
  <c r="O116" i="2"/>
  <c r="J116" i="2" s="1"/>
  <c r="H117" i="2"/>
  <c r="I117" i="2" s="1"/>
  <c r="O231" i="3"/>
  <c r="J231" i="3" s="1"/>
  <c r="H232" i="3"/>
  <c r="R230" i="4" l="1"/>
  <c r="I229" i="4"/>
  <c r="K228" i="4"/>
  <c r="K116" i="2"/>
  <c r="O117" i="2"/>
  <c r="J117" i="2" s="1"/>
  <c r="H118" i="2"/>
  <c r="I118" i="2" s="1"/>
  <c r="I232" i="3"/>
  <c r="K231" i="3"/>
  <c r="O229" i="4" l="1"/>
  <c r="J229" i="4" s="1"/>
  <c r="K229" i="4"/>
  <c r="Q230" i="4"/>
  <c r="H230" i="4"/>
  <c r="K117" i="2"/>
  <c r="O118" i="2"/>
  <c r="J118" i="2" s="1"/>
  <c r="H119" i="2"/>
  <c r="I119" i="2" s="1"/>
  <c r="O232" i="3"/>
  <c r="J232" i="3" s="1"/>
  <c r="H233" i="3"/>
  <c r="R231" i="4" l="1"/>
  <c r="I230" i="4"/>
  <c r="K118" i="2"/>
  <c r="O119" i="2"/>
  <c r="J119" i="2" s="1"/>
  <c r="H120" i="2"/>
  <c r="I120" i="2" s="1"/>
  <c r="I233" i="3"/>
  <c r="K232" i="3"/>
  <c r="O230" i="4" l="1"/>
  <c r="J230" i="4" s="1"/>
  <c r="K230" i="4"/>
  <c r="H231" i="4"/>
  <c r="Q231" i="4"/>
  <c r="K119" i="2"/>
  <c r="O120" i="2"/>
  <c r="J120" i="2" s="1"/>
  <c r="K120" i="2"/>
  <c r="H121" i="2"/>
  <c r="I121" i="2" s="1"/>
  <c r="O233" i="3"/>
  <c r="J233" i="3" s="1"/>
  <c r="H234" i="3"/>
  <c r="R232" i="4" l="1"/>
  <c r="I231" i="4"/>
  <c r="O121" i="2"/>
  <c r="J121" i="2" s="1"/>
  <c r="K121" i="2"/>
  <c r="H122" i="2"/>
  <c r="I122" i="2" s="1"/>
  <c r="I234" i="3"/>
  <c r="K233" i="3"/>
  <c r="O231" i="4" l="1"/>
  <c r="J231" i="4" s="1"/>
  <c r="Q232" i="4"/>
  <c r="H232" i="4"/>
  <c r="O122" i="2"/>
  <c r="J122" i="2" s="1"/>
  <c r="K122" i="2"/>
  <c r="H123" i="2"/>
  <c r="I123" i="2" s="1"/>
  <c r="O234" i="3"/>
  <c r="J234" i="3" s="1"/>
  <c r="H235" i="3"/>
  <c r="R233" i="4" l="1"/>
  <c r="I232" i="4"/>
  <c r="K231" i="4"/>
  <c r="O123" i="2"/>
  <c r="J123" i="2" s="1"/>
  <c r="H124" i="2"/>
  <c r="I124" i="2" s="1"/>
  <c r="I235" i="3"/>
  <c r="K234" i="3"/>
  <c r="O232" i="4" l="1"/>
  <c r="J232" i="4" s="1"/>
  <c r="Q233" i="4"/>
  <c r="H233" i="4"/>
  <c r="K123" i="2"/>
  <c r="O124" i="2"/>
  <c r="J124" i="2" s="1"/>
  <c r="H125" i="2"/>
  <c r="I125" i="2" s="1"/>
  <c r="O235" i="3"/>
  <c r="J235" i="3" s="1"/>
  <c r="H236" i="3"/>
  <c r="R234" i="4" l="1"/>
  <c r="I233" i="4"/>
  <c r="K232" i="4"/>
  <c r="K124" i="2"/>
  <c r="O125" i="2"/>
  <c r="J125" i="2" s="1"/>
  <c r="H126" i="2"/>
  <c r="I126" i="2" s="1"/>
  <c r="I236" i="3"/>
  <c r="K235" i="3"/>
  <c r="O233" i="4" l="1"/>
  <c r="J233" i="4" s="1"/>
  <c r="K233" i="4"/>
  <c r="H234" i="4"/>
  <c r="Q234" i="4"/>
  <c r="K125" i="2"/>
  <c r="O126" i="2"/>
  <c r="J126" i="2" s="1"/>
  <c r="H127" i="2"/>
  <c r="I127" i="2" s="1"/>
  <c r="O236" i="3"/>
  <c r="J236" i="3" s="1"/>
  <c r="H237" i="3"/>
  <c r="R235" i="4" l="1"/>
  <c r="I234" i="4"/>
  <c r="K126" i="2"/>
  <c r="O127" i="2"/>
  <c r="J127" i="2" s="1"/>
  <c r="H128" i="2"/>
  <c r="I128" i="2" s="1"/>
  <c r="I237" i="3"/>
  <c r="K236" i="3"/>
  <c r="O234" i="4" l="1"/>
  <c r="J234" i="4" s="1"/>
  <c r="K234" i="4"/>
  <c r="H235" i="4"/>
  <c r="Q235" i="4"/>
  <c r="K127" i="2"/>
  <c r="O128" i="2"/>
  <c r="J128" i="2" s="1"/>
  <c r="H129" i="2"/>
  <c r="I129" i="2" s="1"/>
  <c r="O237" i="3"/>
  <c r="J237" i="3" s="1"/>
  <c r="H238" i="3"/>
  <c r="R236" i="4" l="1"/>
  <c r="I235" i="4"/>
  <c r="K128" i="2"/>
  <c r="O129" i="2"/>
  <c r="J129" i="2" s="1"/>
  <c r="H130" i="2"/>
  <c r="I130" i="2" s="1"/>
  <c r="I238" i="3"/>
  <c r="K237" i="3"/>
  <c r="O235" i="4" l="1"/>
  <c r="J235" i="4" s="1"/>
  <c r="K235" i="4"/>
  <c r="Q236" i="4"/>
  <c r="H236" i="4"/>
  <c r="K129" i="2"/>
  <c r="O130" i="2"/>
  <c r="J130" i="2" s="1"/>
  <c r="H131" i="2"/>
  <c r="I131" i="2" s="1"/>
  <c r="O238" i="3"/>
  <c r="J238" i="3" s="1"/>
  <c r="H239" i="3"/>
  <c r="R237" i="4" l="1"/>
  <c r="I236" i="4"/>
  <c r="K130" i="2"/>
  <c r="O131" i="2"/>
  <c r="J131" i="2" s="1"/>
  <c r="H132" i="2"/>
  <c r="I132" i="2" s="1"/>
  <c r="I239" i="3"/>
  <c r="K238" i="3"/>
  <c r="O236" i="4" l="1"/>
  <c r="J236" i="4" s="1"/>
  <c r="K236" i="4"/>
  <c r="Q237" i="4"/>
  <c r="H237" i="4"/>
  <c r="K131" i="2"/>
  <c r="O132" i="2"/>
  <c r="J132" i="2" s="1"/>
  <c r="H133" i="2"/>
  <c r="I133" i="2" s="1"/>
  <c r="O239" i="3"/>
  <c r="J239" i="3" s="1"/>
  <c r="H240" i="3"/>
  <c r="R238" i="4" l="1"/>
  <c r="I237" i="4"/>
  <c r="K132" i="2"/>
  <c r="K239" i="3"/>
  <c r="O133" i="2"/>
  <c r="J133" i="2" s="1"/>
  <c r="H134" i="2"/>
  <c r="I134" i="2" s="1"/>
  <c r="I240" i="3"/>
  <c r="O237" i="4" l="1"/>
  <c r="J237" i="4" s="1"/>
  <c r="H238" i="4"/>
  <c r="Q238" i="4"/>
  <c r="K133" i="2"/>
  <c r="O134" i="2"/>
  <c r="J134" i="2" s="1"/>
  <c r="H135" i="2"/>
  <c r="I135" i="2" s="1"/>
  <c r="O240" i="3"/>
  <c r="J240" i="3" s="1"/>
  <c r="H241" i="3"/>
  <c r="R239" i="4" l="1"/>
  <c r="I238" i="4"/>
  <c r="K237" i="4"/>
  <c r="K134" i="2"/>
  <c r="O135" i="2"/>
  <c r="J135" i="2" s="1"/>
  <c r="H136" i="2"/>
  <c r="I136" i="2" s="1"/>
  <c r="I241" i="3"/>
  <c r="K240" i="3"/>
  <c r="O238" i="4" l="1"/>
  <c r="J238" i="4" s="1"/>
  <c r="H239" i="4"/>
  <c r="Q239" i="4"/>
  <c r="K135" i="2"/>
  <c r="O136" i="2"/>
  <c r="J136" i="2" s="1"/>
  <c r="H137" i="2"/>
  <c r="I137" i="2" s="1"/>
  <c r="O241" i="3"/>
  <c r="J241" i="3" s="1"/>
  <c r="H242" i="3"/>
  <c r="K238" i="4" l="1"/>
  <c r="R240" i="4"/>
  <c r="I239" i="4"/>
  <c r="K136" i="2"/>
  <c r="O137" i="2"/>
  <c r="J137" i="2" s="1"/>
  <c r="H138" i="2"/>
  <c r="I138" i="2" s="1"/>
  <c r="I242" i="3"/>
  <c r="K241" i="3"/>
  <c r="O239" i="4" l="1"/>
  <c r="J239" i="4" s="1"/>
  <c r="K239" i="4"/>
  <c r="H240" i="4"/>
  <c r="Q240" i="4"/>
  <c r="K137" i="2"/>
  <c r="O138" i="2"/>
  <c r="J138" i="2" s="1"/>
  <c r="H139" i="2"/>
  <c r="I139" i="2" s="1"/>
  <c r="O242" i="3"/>
  <c r="J242" i="3" s="1"/>
  <c r="H243" i="3"/>
  <c r="R241" i="4" l="1"/>
  <c r="I240" i="4"/>
  <c r="K138" i="2"/>
  <c r="O139" i="2"/>
  <c r="J139" i="2" s="1"/>
  <c r="H140" i="2"/>
  <c r="I140" i="2" s="1"/>
  <c r="I243" i="3"/>
  <c r="K242" i="3"/>
  <c r="O240" i="4" l="1"/>
  <c r="J240" i="4" s="1"/>
  <c r="K240" i="4"/>
  <c r="Q241" i="4"/>
  <c r="H241" i="4"/>
  <c r="K139" i="2"/>
  <c r="O140" i="2"/>
  <c r="J140" i="2" s="1"/>
  <c r="H141" i="2"/>
  <c r="I141" i="2" s="1"/>
  <c r="O243" i="3"/>
  <c r="J243" i="3" s="1"/>
  <c r="H244" i="3"/>
  <c r="R242" i="4" l="1"/>
  <c r="I241" i="4"/>
  <c r="K140" i="2"/>
  <c r="O141" i="2"/>
  <c r="J141" i="2" s="1"/>
  <c r="H142" i="2"/>
  <c r="I142" i="2" s="1"/>
  <c r="I244" i="3"/>
  <c r="K243" i="3"/>
  <c r="O241" i="4" l="1"/>
  <c r="J241" i="4" s="1"/>
  <c r="H242" i="4"/>
  <c r="Q242" i="4"/>
  <c r="K141" i="2"/>
  <c r="O142" i="2"/>
  <c r="J142" i="2" s="1"/>
  <c r="H143" i="2"/>
  <c r="I143" i="2" s="1"/>
  <c r="O244" i="3"/>
  <c r="J244" i="3" s="1"/>
  <c r="H245" i="3"/>
  <c r="R243" i="4" l="1"/>
  <c r="I242" i="4"/>
  <c r="K241" i="4"/>
  <c r="K142" i="2"/>
  <c r="O143" i="2"/>
  <c r="J143" i="2" s="1"/>
  <c r="H144" i="2"/>
  <c r="I144" i="2" s="1"/>
  <c r="I245" i="3"/>
  <c r="K244" i="3"/>
  <c r="O242" i="4" l="1"/>
  <c r="J242" i="4" s="1"/>
  <c r="K242" i="4"/>
  <c r="H243" i="4"/>
  <c r="Q243" i="4"/>
  <c r="K143" i="2"/>
  <c r="O144" i="2"/>
  <c r="J144" i="2" s="1"/>
  <c r="H145" i="2"/>
  <c r="I145" i="2" s="1"/>
  <c r="O245" i="3"/>
  <c r="J245" i="3" s="1"/>
  <c r="H246" i="3"/>
  <c r="R244" i="4" l="1"/>
  <c r="I243" i="4"/>
  <c r="K144" i="2"/>
  <c r="O145" i="2"/>
  <c r="J145" i="2" s="1"/>
  <c r="H146" i="2"/>
  <c r="I146" i="2" s="1"/>
  <c r="I246" i="3"/>
  <c r="K245" i="3"/>
  <c r="O243" i="4" l="1"/>
  <c r="J243" i="4" s="1"/>
  <c r="K243" i="4"/>
  <c r="Q244" i="4"/>
  <c r="H244" i="4"/>
  <c r="K145" i="2"/>
  <c r="O146" i="2"/>
  <c r="J146" i="2" s="1"/>
  <c r="H147" i="2"/>
  <c r="I147" i="2" s="1"/>
  <c r="O246" i="3"/>
  <c r="J246" i="3" s="1"/>
  <c r="H247" i="3"/>
  <c r="R245" i="4" l="1"/>
  <c r="I244" i="4"/>
  <c r="K146" i="2"/>
  <c r="O147" i="2"/>
  <c r="J147" i="2" s="1"/>
  <c r="H148" i="2"/>
  <c r="I148" i="2" s="1"/>
  <c r="I247" i="3"/>
  <c r="K246" i="3"/>
  <c r="O244" i="4" l="1"/>
  <c r="J244" i="4" s="1"/>
  <c r="K244" i="4"/>
  <c r="H245" i="4"/>
  <c r="Q245" i="4"/>
  <c r="K147" i="2"/>
  <c r="O148" i="2"/>
  <c r="J148" i="2" s="1"/>
  <c r="H149" i="2"/>
  <c r="I149" i="2" s="1"/>
  <c r="O247" i="3"/>
  <c r="J247" i="3" s="1"/>
  <c r="H248" i="3"/>
  <c r="R246" i="4" l="1"/>
  <c r="I245" i="4"/>
  <c r="K148" i="2"/>
  <c r="O149" i="2"/>
  <c r="J149" i="2" s="1"/>
  <c r="K149" i="2"/>
  <c r="H150" i="2"/>
  <c r="I150" i="2" s="1"/>
  <c r="I248" i="3"/>
  <c r="K247" i="3"/>
  <c r="O245" i="4" l="1"/>
  <c r="J245" i="4" s="1"/>
  <c r="K245" i="4"/>
  <c r="H246" i="4"/>
  <c r="Q246" i="4"/>
  <c r="O150" i="2"/>
  <c r="J150" i="2" s="1"/>
  <c r="H151" i="2"/>
  <c r="I151" i="2" s="1"/>
  <c r="O248" i="3"/>
  <c r="J248" i="3" s="1"/>
  <c r="H249" i="3"/>
  <c r="R247" i="4" l="1"/>
  <c r="I246" i="4"/>
  <c r="O151" i="2"/>
  <c r="J151" i="2" s="1"/>
  <c r="K151" i="2"/>
  <c r="H152" i="2"/>
  <c r="I152" i="2" s="1"/>
  <c r="K150" i="2"/>
  <c r="I249" i="3"/>
  <c r="K248" i="3"/>
  <c r="O246" i="4" l="1"/>
  <c r="J246" i="4" s="1"/>
  <c r="H247" i="4"/>
  <c r="Q247" i="4"/>
  <c r="O152" i="2"/>
  <c r="J152" i="2" s="1"/>
  <c r="K152" i="2"/>
  <c r="H153" i="2"/>
  <c r="I153" i="2" s="1"/>
  <c r="O249" i="3"/>
  <c r="J249" i="3" s="1"/>
  <c r="H250" i="3"/>
  <c r="R248" i="4" l="1"/>
  <c r="I247" i="4"/>
  <c r="K246" i="4"/>
  <c r="O153" i="2"/>
  <c r="J153" i="2" s="1"/>
  <c r="K153" i="2"/>
  <c r="H154" i="2"/>
  <c r="I154" i="2" s="1"/>
  <c r="I250" i="3"/>
  <c r="K249" i="3"/>
  <c r="O247" i="4" l="1"/>
  <c r="J247" i="4" s="1"/>
  <c r="K247" i="4"/>
  <c r="H248" i="4"/>
  <c r="Q248" i="4"/>
  <c r="O154" i="2"/>
  <c r="J154" i="2" s="1"/>
  <c r="H155" i="2"/>
  <c r="I155" i="2" s="1"/>
  <c r="O250" i="3"/>
  <c r="J250" i="3" s="1"/>
  <c r="H251" i="3"/>
  <c r="R249" i="4" l="1"/>
  <c r="I248" i="4"/>
  <c r="K154" i="2"/>
  <c r="O155" i="2"/>
  <c r="J155" i="2" s="1"/>
  <c r="H156" i="2"/>
  <c r="I156" i="2" s="1"/>
  <c r="I251" i="3"/>
  <c r="K250" i="3"/>
  <c r="O248" i="4" l="1"/>
  <c r="J248" i="4" s="1"/>
  <c r="Q249" i="4"/>
  <c r="H249" i="4"/>
  <c r="K155" i="2"/>
  <c r="O156" i="2"/>
  <c r="J156" i="2" s="1"/>
  <c r="H157" i="2"/>
  <c r="I157" i="2" s="1"/>
  <c r="O251" i="3"/>
  <c r="J251" i="3" s="1"/>
  <c r="H252" i="3"/>
  <c r="R250" i="4" l="1"/>
  <c r="I249" i="4"/>
  <c r="K248" i="4"/>
  <c r="K156" i="2"/>
  <c r="O157" i="2"/>
  <c r="J157" i="2" s="1"/>
  <c r="H158" i="2"/>
  <c r="I158" i="2" s="1"/>
  <c r="I252" i="3"/>
  <c r="K251" i="3"/>
  <c r="O249" i="4" l="1"/>
  <c r="J249" i="4" s="1"/>
  <c r="K249" i="4"/>
  <c r="Q250" i="4"/>
  <c r="H250" i="4"/>
  <c r="K157" i="2"/>
  <c r="O158" i="2"/>
  <c r="J158" i="2" s="1"/>
  <c r="H159" i="2"/>
  <c r="I159" i="2" s="1"/>
  <c r="O252" i="3"/>
  <c r="J252" i="3" s="1"/>
  <c r="H253" i="3"/>
  <c r="R251" i="4" l="1"/>
  <c r="I250" i="4"/>
  <c r="K158" i="2"/>
  <c r="O159" i="2"/>
  <c r="J159" i="2" s="1"/>
  <c r="H160" i="2"/>
  <c r="I160" i="2" s="1"/>
  <c r="I253" i="3"/>
  <c r="K252" i="3"/>
  <c r="O250" i="4" l="1"/>
  <c r="J250" i="4" s="1"/>
  <c r="K250" i="4"/>
  <c r="H251" i="4"/>
  <c r="Q251" i="4"/>
  <c r="K159" i="2"/>
  <c r="O160" i="2"/>
  <c r="J160" i="2" s="1"/>
  <c r="H161" i="2"/>
  <c r="I161" i="2" s="1"/>
  <c r="O253" i="3"/>
  <c r="J253" i="3" s="1"/>
  <c r="H254" i="3"/>
  <c r="R252" i="4" l="1"/>
  <c r="I251" i="4"/>
  <c r="K160" i="2"/>
  <c r="O161" i="2"/>
  <c r="J161" i="2" s="1"/>
  <c r="H162" i="2"/>
  <c r="I162" i="2" s="1"/>
  <c r="I254" i="3"/>
  <c r="K253" i="3"/>
  <c r="O251" i="4" l="1"/>
  <c r="J251" i="4" s="1"/>
  <c r="H252" i="4"/>
  <c r="Q252" i="4"/>
  <c r="K161" i="2"/>
  <c r="O162" i="2"/>
  <c r="J162" i="2" s="1"/>
  <c r="H163" i="2"/>
  <c r="I163" i="2" s="1"/>
  <c r="O254" i="3"/>
  <c r="J254" i="3" s="1"/>
  <c r="H255" i="3"/>
  <c r="R253" i="4" l="1"/>
  <c r="I252" i="4"/>
  <c r="K251" i="4"/>
  <c r="K162" i="2"/>
  <c r="O163" i="2"/>
  <c r="J163" i="2" s="1"/>
  <c r="H164" i="2"/>
  <c r="I164" i="2" s="1"/>
  <c r="I255" i="3"/>
  <c r="K254" i="3"/>
  <c r="O252" i="4" l="1"/>
  <c r="J252" i="4" s="1"/>
  <c r="K252" i="4"/>
  <c r="H253" i="4"/>
  <c r="Q253" i="4"/>
  <c r="K163" i="2"/>
  <c r="O164" i="2"/>
  <c r="J164" i="2" s="1"/>
  <c r="H165" i="2"/>
  <c r="I165" i="2" s="1"/>
  <c r="O255" i="3"/>
  <c r="J255" i="3" s="1"/>
  <c r="H256" i="3"/>
  <c r="R254" i="4" l="1"/>
  <c r="I253" i="4"/>
  <c r="K164" i="2"/>
  <c r="O165" i="2"/>
  <c r="J165" i="2" s="1"/>
  <c r="H166" i="2"/>
  <c r="I166" i="2" s="1"/>
  <c r="I256" i="3"/>
  <c r="K255" i="3"/>
  <c r="O253" i="4" l="1"/>
  <c r="J253" i="4" s="1"/>
  <c r="K253" i="4"/>
  <c r="H254" i="4"/>
  <c r="Q254" i="4"/>
  <c r="K165" i="2"/>
  <c r="O166" i="2"/>
  <c r="J166" i="2" s="1"/>
  <c r="H167" i="2"/>
  <c r="I167" i="2" s="1"/>
  <c r="O256" i="3"/>
  <c r="J256" i="3" s="1"/>
  <c r="H257" i="3"/>
  <c r="R255" i="4" l="1"/>
  <c r="I254" i="4"/>
  <c r="K166" i="2"/>
  <c r="O167" i="2"/>
  <c r="J167" i="2" s="1"/>
  <c r="H168" i="2"/>
  <c r="I168" i="2" s="1"/>
  <c r="I257" i="3"/>
  <c r="K256" i="3"/>
  <c r="O254" i="4" l="1"/>
  <c r="J254" i="4" s="1"/>
  <c r="Q255" i="4"/>
  <c r="H255" i="4"/>
  <c r="K167" i="2"/>
  <c r="O168" i="2"/>
  <c r="J168" i="2" s="1"/>
  <c r="H169" i="2"/>
  <c r="I169" i="2" s="1"/>
  <c r="O257" i="3"/>
  <c r="J257" i="3" s="1"/>
  <c r="H258" i="3"/>
  <c r="R256" i="4" l="1"/>
  <c r="I255" i="4"/>
  <c r="K254" i="4"/>
  <c r="K168" i="2"/>
  <c r="O169" i="2"/>
  <c r="J169" i="2" s="1"/>
  <c r="H170" i="2"/>
  <c r="I170" i="2" s="1"/>
  <c r="I258" i="3"/>
  <c r="K257" i="3"/>
  <c r="O255" i="4" l="1"/>
  <c r="J255" i="4" s="1"/>
  <c r="K255" i="4"/>
  <c r="H256" i="4"/>
  <c r="Q256" i="4"/>
  <c r="K169" i="2"/>
  <c r="O170" i="2"/>
  <c r="J170" i="2" s="1"/>
  <c r="H171" i="2"/>
  <c r="I171" i="2" s="1"/>
  <c r="O258" i="3"/>
  <c r="J258" i="3" s="1"/>
  <c r="H259" i="3"/>
  <c r="R257" i="4" l="1"/>
  <c r="I256" i="4"/>
  <c r="K170" i="2"/>
  <c r="O171" i="2"/>
  <c r="J171" i="2" s="1"/>
  <c r="H172" i="2"/>
  <c r="I172" i="2" s="1"/>
  <c r="I259" i="3"/>
  <c r="K258" i="3"/>
  <c r="O256" i="4" l="1"/>
  <c r="J256" i="4" s="1"/>
  <c r="K256" i="4"/>
  <c r="Q257" i="4"/>
  <c r="H257" i="4"/>
  <c r="K171" i="2"/>
  <c r="O172" i="2"/>
  <c r="J172" i="2" s="1"/>
  <c r="H173" i="2"/>
  <c r="I173" i="2" s="1"/>
  <c r="O259" i="3"/>
  <c r="J259" i="3" s="1"/>
  <c r="H260" i="3"/>
  <c r="R258" i="4" l="1"/>
  <c r="I257" i="4"/>
  <c r="K172" i="2"/>
  <c r="O173" i="2"/>
  <c r="J173" i="2" s="1"/>
  <c r="H174" i="2"/>
  <c r="I174" i="2" s="1"/>
  <c r="I260" i="3"/>
  <c r="K259" i="3"/>
  <c r="O257" i="4" l="1"/>
  <c r="J257" i="4" s="1"/>
  <c r="K257" i="4"/>
  <c r="H258" i="4"/>
  <c r="Q258" i="4"/>
  <c r="K173" i="2"/>
  <c r="O174" i="2"/>
  <c r="J174" i="2" s="1"/>
  <c r="H175" i="2"/>
  <c r="I175" i="2" s="1"/>
  <c r="O260" i="3"/>
  <c r="J260" i="3" s="1"/>
  <c r="H261" i="3"/>
  <c r="R259" i="4" l="1"/>
  <c r="I258" i="4"/>
  <c r="K174" i="2"/>
  <c r="O175" i="2"/>
  <c r="J175" i="2" s="1"/>
  <c r="H176" i="2"/>
  <c r="I176" i="2" s="1"/>
  <c r="I261" i="3"/>
  <c r="K260" i="3"/>
  <c r="O258" i="4" l="1"/>
  <c r="J258" i="4" s="1"/>
  <c r="K258" i="4"/>
  <c r="Q259" i="4"/>
  <c r="H259" i="4"/>
  <c r="K175" i="2"/>
  <c r="O176" i="2"/>
  <c r="J176" i="2" s="1"/>
  <c r="H177" i="2"/>
  <c r="I177" i="2" s="1"/>
  <c r="O261" i="3"/>
  <c r="J261" i="3" s="1"/>
  <c r="H262" i="3"/>
  <c r="R260" i="4" l="1"/>
  <c r="I259" i="4"/>
  <c r="K176" i="2"/>
  <c r="O177" i="2"/>
  <c r="J177" i="2" s="1"/>
  <c r="H178" i="2"/>
  <c r="I178" i="2" s="1"/>
  <c r="I262" i="3"/>
  <c r="K261" i="3"/>
  <c r="O259" i="4" l="1"/>
  <c r="J259" i="4" s="1"/>
  <c r="K259" i="4"/>
  <c r="Q260" i="4"/>
  <c r="H260" i="4"/>
  <c r="K177" i="2"/>
  <c r="O178" i="2"/>
  <c r="J178" i="2" s="1"/>
  <c r="H179" i="2"/>
  <c r="I179" i="2" s="1"/>
  <c r="O262" i="3"/>
  <c r="J262" i="3" s="1"/>
  <c r="H263" i="3"/>
  <c r="R261" i="4" l="1"/>
  <c r="I260" i="4"/>
  <c r="K178" i="2"/>
  <c r="O179" i="2"/>
  <c r="J179" i="2" s="1"/>
  <c r="H180" i="2"/>
  <c r="I180" i="2" s="1"/>
  <c r="I263" i="3"/>
  <c r="K262" i="3"/>
  <c r="O260" i="4" l="1"/>
  <c r="J260" i="4" s="1"/>
  <c r="K260" i="4"/>
  <c r="H261" i="4"/>
  <c r="Q261" i="4"/>
  <c r="K179" i="2"/>
  <c r="O180" i="2"/>
  <c r="J180" i="2" s="1"/>
  <c r="H181" i="2"/>
  <c r="I181" i="2" s="1"/>
  <c r="O263" i="3"/>
  <c r="J263" i="3" s="1"/>
  <c r="H264" i="3"/>
  <c r="R262" i="4" l="1"/>
  <c r="I261" i="4"/>
  <c r="K180" i="2"/>
  <c r="O181" i="2"/>
  <c r="J181" i="2" s="1"/>
  <c r="H182" i="2"/>
  <c r="I182" i="2" s="1"/>
  <c r="I264" i="3"/>
  <c r="K263" i="3"/>
  <c r="O261" i="4" l="1"/>
  <c r="J261" i="4" s="1"/>
  <c r="H262" i="4"/>
  <c r="Q262" i="4"/>
  <c r="K181" i="2"/>
  <c r="O182" i="2"/>
  <c r="J182" i="2" s="1"/>
  <c r="H183" i="2"/>
  <c r="I183" i="2" s="1"/>
  <c r="O264" i="3"/>
  <c r="J264" i="3" s="1"/>
  <c r="H265" i="3"/>
  <c r="R263" i="4" l="1"/>
  <c r="I262" i="4"/>
  <c r="K261" i="4"/>
  <c r="K182" i="2"/>
  <c r="O183" i="2"/>
  <c r="J183" i="2" s="1"/>
  <c r="H184" i="2"/>
  <c r="I184" i="2" s="1"/>
  <c r="I265" i="3"/>
  <c r="K264" i="3"/>
  <c r="O262" i="4" l="1"/>
  <c r="J262" i="4" s="1"/>
  <c r="Q263" i="4"/>
  <c r="H263" i="4"/>
  <c r="K183" i="2"/>
  <c r="O184" i="2"/>
  <c r="J184" i="2" s="1"/>
  <c r="H185" i="2"/>
  <c r="I185" i="2" s="1"/>
  <c r="O265" i="3"/>
  <c r="J265" i="3" s="1"/>
  <c r="H266" i="3"/>
  <c r="R264" i="4" l="1"/>
  <c r="I263" i="4"/>
  <c r="K262" i="4"/>
  <c r="K184" i="2"/>
  <c r="O185" i="2"/>
  <c r="J185" i="2" s="1"/>
  <c r="H186" i="2"/>
  <c r="I186" i="2" s="1"/>
  <c r="I266" i="3"/>
  <c r="K265" i="3"/>
  <c r="O263" i="4" l="1"/>
  <c r="J263" i="4" s="1"/>
  <c r="K263" i="4"/>
  <c r="H264" i="4"/>
  <c r="Q264" i="4"/>
  <c r="K185" i="2"/>
  <c r="O186" i="2"/>
  <c r="J186" i="2" s="1"/>
  <c r="H187" i="2"/>
  <c r="I187" i="2" s="1"/>
  <c r="O266" i="3"/>
  <c r="J266" i="3" s="1"/>
  <c r="H267" i="3"/>
  <c r="R265" i="4" l="1"/>
  <c r="I264" i="4"/>
  <c r="K186" i="2"/>
  <c r="O187" i="2"/>
  <c r="J187" i="2" s="1"/>
  <c r="H188" i="2"/>
  <c r="I188" i="2" s="1"/>
  <c r="I267" i="3"/>
  <c r="K266" i="3"/>
  <c r="O264" i="4" l="1"/>
  <c r="J264" i="4" s="1"/>
  <c r="K264" i="4"/>
  <c r="Q265" i="4"/>
  <c r="H265" i="4"/>
  <c r="K187" i="2"/>
  <c r="O188" i="2"/>
  <c r="J188" i="2" s="1"/>
  <c r="H189" i="2"/>
  <c r="I189" i="2" s="1"/>
  <c r="O267" i="3"/>
  <c r="J267" i="3" s="1"/>
  <c r="H268" i="3"/>
  <c r="R266" i="4" l="1"/>
  <c r="I265" i="4"/>
  <c r="K188" i="2"/>
  <c r="O189" i="2"/>
  <c r="J189" i="2" s="1"/>
  <c r="H190" i="2"/>
  <c r="I190" i="2" s="1"/>
  <c r="I268" i="3"/>
  <c r="K267" i="3"/>
  <c r="O265" i="4" l="1"/>
  <c r="J265" i="4" s="1"/>
  <c r="K265" i="4"/>
  <c r="Q266" i="4"/>
  <c r="H266" i="4"/>
  <c r="K189" i="2"/>
  <c r="O190" i="2"/>
  <c r="J190" i="2" s="1"/>
  <c r="H191" i="2"/>
  <c r="I191" i="2" s="1"/>
  <c r="O268" i="3"/>
  <c r="J268" i="3" s="1"/>
  <c r="H269" i="3"/>
  <c r="R267" i="4" l="1"/>
  <c r="I266" i="4"/>
  <c r="K190" i="2"/>
  <c r="O191" i="2"/>
  <c r="J191" i="2" s="1"/>
  <c r="H192" i="2"/>
  <c r="I192" i="2" s="1"/>
  <c r="I269" i="3"/>
  <c r="K268" i="3"/>
  <c r="O266" i="4" l="1"/>
  <c r="J266" i="4" s="1"/>
  <c r="K266" i="4"/>
  <c r="H267" i="4"/>
  <c r="Q267" i="4"/>
  <c r="K191" i="2"/>
  <c r="O192" i="2"/>
  <c r="J192" i="2" s="1"/>
  <c r="H193" i="2"/>
  <c r="I193" i="2" s="1"/>
  <c r="O269" i="3"/>
  <c r="J269" i="3" s="1"/>
  <c r="H270" i="3"/>
  <c r="R268" i="4" l="1"/>
  <c r="I267" i="4"/>
  <c r="K192" i="2"/>
  <c r="O193" i="2"/>
  <c r="J193" i="2" s="1"/>
  <c r="H194" i="2"/>
  <c r="I194" i="2" s="1"/>
  <c r="I270" i="3"/>
  <c r="K269" i="3"/>
  <c r="O267" i="4" l="1"/>
  <c r="J267" i="4" s="1"/>
  <c r="K267" i="4"/>
  <c r="H268" i="4"/>
  <c r="Q268" i="4"/>
  <c r="K193" i="2"/>
  <c r="O194" i="2"/>
  <c r="J194" i="2" s="1"/>
  <c r="H195" i="2"/>
  <c r="I195" i="2" s="1"/>
  <c r="O270" i="3"/>
  <c r="J270" i="3" s="1"/>
  <c r="H271" i="3"/>
  <c r="R269" i="4" l="1"/>
  <c r="I268" i="4"/>
  <c r="K194" i="2"/>
  <c r="O195" i="2"/>
  <c r="J195" i="2" s="1"/>
  <c r="H196" i="2"/>
  <c r="I196" i="2" s="1"/>
  <c r="I271" i="3"/>
  <c r="K270" i="3"/>
  <c r="O268" i="4" l="1"/>
  <c r="J268" i="4" s="1"/>
  <c r="Q269" i="4"/>
  <c r="H269" i="4"/>
  <c r="K195" i="2"/>
  <c r="O196" i="2"/>
  <c r="J196" i="2" s="1"/>
  <c r="K196" i="2"/>
  <c r="H197" i="2"/>
  <c r="I197" i="2" s="1"/>
  <c r="O271" i="3"/>
  <c r="J271" i="3" s="1"/>
  <c r="H272" i="3"/>
  <c r="R270" i="4" l="1"/>
  <c r="I269" i="4"/>
  <c r="K268" i="4"/>
  <c r="O197" i="2"/>
  <c r="J197" i="2" s="1"/>
  <c r="K197" i="2"/>
  <c r="H198" i="2"/>
  <c r="I198" i="2" s="1"/>
  <c r="I272" i="3"/>
  <c r="K271" i="3"/>
  <c r="O269" i="4" l="1"/>
  <c r="J269" i="4" s="1"/>
  <c r="K269" i="4"/>
  <c r="Q270" i="4"/>
  <c r="H270" i="4"/>
  <c r="O198" i="2"/>
  <c r="J198" i="2" s="1"/>
  <c r="H199" i="2"/>
  <c r="I199" i="2" s="1"/>
  <c r="O272" i="3"/>
  <c r="J272" i="3" s="1"/>
  <c r="H273" i="3"/>
  <c r="R271" i="4" l="1"/>
  <c r="I270" i="4"/>
  <c r="O199" i="2"/>
  <c r="J199" i="2" s="1"/>
  <c r="K199" i="2"/>
  <c r="H200" i="2"/>
  <c r="I200" i="2" s="1"/>
  <c r="K198" i="2"/>
  <c r="I273" i="3"/>
  <c r="K272" i="3"/>
  <c r="O270" i="4" l="1"/>
  <c r="J270" i="4" s="1"/>
  <c r="Q271" i="4"/>
  <c r="H271" i="4"/>
  <c r="O200" i="2"/>
  <c r="J200" i="2" s="1"/>
  <c r="K200" i="2"/>
  <c r="H201" i="2"/>
  <c r="I201" i="2" s="1"/>
  <c r="O273" i="3"/>
  <c r="J273" i="3" s="1"/>
  <c r="H274" i="3"/>
  <c r="R272" i="4" l="1"/>
  <c r="I271" i="4"/>
  <c r="K270" i="4"/>
  <c r="O201" i="2"/>
  <c r="J201" i="2" s="1"/>
  <c r="K201" i="2"/>
  <c r="H202" i="2"/>
  <c r="I202" i="2" s="1"/>
  <c r="I274" i="3"/>
  <c r="K273" i="3"/>
  <c r="O271" i="4" l="1"/>
  <c r="J271" i="4" s="1"/>
  <c r="H272" i="4"/>
  <c r="Q272" i="4"/>
  <c r="O202" i="2"/>
  <c r="J202" i="2" s="1"/>
  <c r="K202" i="2"/>
  <c r="H203" i="2"/>
  <c r="I203" i="2" s="1"/>
  <c r="O274" i="3"/>
  <c r="J274" i="3" s="1"/>
  <c r="H275" i="3"/>
  <c r="R273" i="4" l="1"/>
  <c r="I272" i="4"/>
  <c r="K271" i="4"/>
  <c r="O203" i="2"/>
  <c r="J203" i="2" s="1"/>
  <c r="K203" i="2"/>
  <c r="H204" i="2"/>
  <c r="I204" i="2" s="1"/>
  <c r="I275" i="3"/>
  <c r="K274" i="3"/>
  <c r="O272" i="4" l="1"/>
  <c r="J272" i="4" s="1"/>
  <c r="K272" i="4"/>
  <c r="Q273" i="4"/>
  <c r="H273" i="4"/>
  <c r="O204" i="2"/>
  <c r="J204" i="2" s="1"/>
  <c r="K204" i="2"/>
  <c r="H205" i="2"/>
  <c r="I205" i="2" s="1"/>
  <c r="O275" i="3"/>
  <c r="J275" i="3" s="1"/>
  <c r="H276" i="3"/>
  <c r="R274" i="4" l="1"/>
  <c r="I273" i="4"/>
  <c r="O205" i="2"/>
  <c r="J205" i="2" s="1"/>
  <c r="H206" i="2"/>
  <c r="I206" i="2" s="1"/>
  <c r="I276" i="3"/>
  <c r="K275" i="3"/>
  <c r="O273" i="4" l="1"/>
  <c r="J273" i="4" s="1"/>
  <c r="K273" i="4"/>
  <c r="H274" i="4"/>
  <c r="Q274" i="4"/>
  <c r="K205" i="2"/>
  <c r="O206" i="2"/>
  <c r="J206" i="2" s="1"/>
  <c r="K206" i="2"/>
  <c r="H207" i="2"/>
  <c r="I207" i="2" s="1"/>
  <c r="O276" i="3"/>
  <c r="J276" i="3" s="1"/>
  <c r="H277" i="3"/>
  <c r="R275" i="4" l="1"/>
  <c r="I274" i="4"/>
  <c r="O207" i="2"/>
  <c r="J207" i="2" s="1"/>
  <c r="K207" i="2"/>
  <c r="H208" i="2"/>
  <c r="I208" i="2" s="1"/>
  <c r="I277" i="3"/>
  <c r="K276" i="3"/>
  <c r="O274" i="4" l="1"/>
  <c r="J274" i="4" s="1"/>
  <c r="K274" i="4"/>
  <c r="H275" i="4"/>
  <c r="Q275" i="4"/>
  <c r="O208" i="2"/>
  <c r="J208" i="2" s="1"/>
  <c r="K208" i="2"/>
  <c r="H209" i="2"/>
  <c r="I209" i="2" s="1"/>
  <c r="O277" i="3"/>
  <c r="J277" i="3" s="1"/>
  <c r="H278" i="3"/>
  <c r="R276" i="4" l="1"/>
  <c r="I275" i="4"/>
  <c r="O209" i="2"/>
  <c r="J209" i="2" s="1"/>
  <c r="K209" i="2"/>
  <c r="H210" i="2"/>
  <c r="I210" i="2" s="1"/>
  <c r="I278" i="3"/>
  <c r="K277" i="3"/>
  <c r="O275" i="4" l="1"/>
  <c r="J275" i="4" s="1"/>
  <c r="K275" i="4"/>
  <c r="Q276" i="4"/>
  <c r="H276" i="4"/>
  <c r="O210" i="2"/>
  <c r="J210" i="2" s="1"/>
  <c r="K210" i="2"/>
  <c r="H211" i="2"/>
  <c r="I211" i="2" s="1"/>
  <c r="O278" i="3"/>
  <c r="J278" i="3" s="1"/>
  <c r="H279" i="3"/>
  <c r="R277" i="4" l="1"/>
  <c r="I276" i="4"/>
  <c r="O211" i="2"/>
  <c r="J211" i="2" s="1"/>
  <c r="K211" i="2"/>
  <c r="H212" i="2"/>
  <c r="I212" i="2" s="1"/>
  <c r="I279" i="3"/>
  <c r="K278" i="3"/>
  <c r="O276" i="4" l="1"/>
  <c r="J276" i="4" s="1"/>
  <c r="K276" i="4"/>
  <c r="H277" i="4"/>
  <c r="Q277" i="4"/>
  <c r="O212" i="2"/>
  <c r="J212" i="2" s="1"/>
  <c r="K212" i="2"/>
  <c r="H213" i="2"/>
  <c r="I213" i="2" s="1"/>
  <c r="O279" i="3"/>
  <c r="J279" i="3" s="1"/>
  <c r="H280" i="3"/>
  <c r="R278" i="4" l="1"/>
  <c r="I277" i="4"/>
  <c r="O213" i="2"/>
  <c r="J213" i="2" s="1"/>
  <c r="H214" i="2"/>
  <c r="I214" i="2" s="1"/>
  <c r="I280" i="3"/>
  <c r="K279" i="3"/>
  <c r="O277" i="4" l="1"/>
  <c r="J277" i="4" s="1"/>
  <c r="K277" i="4"/>
  <c r="H278" i="4"/>
  <c r="Q278" i="4"/>
  <c r="O214" i="2"/>
  <c r="J214" i="2" s="1"/>
  <c r="K214" i="2"/>
  <c r="H215" i="2"/>
  <c r="I215" i="2" s="1"/>
  <c r="K213" i="2"/>
  <c r="O280" i="3"/>
  <c r="J280" i="3" s="1"/>
  <c r="H281" i="3"/>
  <c r="R279" i="4" l="1"/>
  <c r="I278" i="4"/>
  <c r="O215" i="2"/>
  <c r="J215" i="2" s="1"/>
  <c r="K215" i="2"/>
  <c r="H216" i="2"/>
  <c r="I216" i="2" s="1"/>
  <c r="I281" i="3"/>
  <c r="K280" i="3"/>
  <c r="O278" i="4" l="1"/>
  <c r="J278" i="4" s="1"/>
  <c r="K278" i="4"/>
  <c r="H279" i="4"/>
  <c r="Q279" i="4"/>
  <c r="O216" i="2"/>
  <c r="J216" i="2" s="1"/>
  <c r="K216" i="2"/>
  <c r="H217" i="2"/>
  <c r="I217" i="2" s="1"/>
  <c r="O281" i="3"/>
  <c r="J281" i="3" s="1"/>
  <c r="H282" i="3"/>
  <c r="R280" i="4" l="1"/>
  <c r="I279" i="4"/>
  <c r="O217" i="2"/>
  <c r="J217" i="2" s="1"/>
  <c r="K217" i="2"/>
  <c r="H218" i="2"/>
  <c r="I218" i="2" s="1"/>
  <c r="I282" i="3"/>
  <c r="K281" i="3"/>
  <c r="O279" i="4" l="1"/>
  <c r="J279" i="4" s="1"/>
  <c r="H280" i="4"/>
  <c r="Q280" i="4"/>
  <c r="O218" i="2"/>
  <c r="J218" i="2" s="1"/>
  <c r="K218" i="2"/>
  <c r="H219" i="2"/>
  <c r="I219" i="2" s="1"/>
  <c r="O282" i="3"/>
  <c r="J282" i="3" s="1"/>
  <c r="H283" i="3"/>
  <c r="R281" i="4" l="1"/>
  <c r="I280" i="4"/>
  <c r="K279" i="4"/>
  <c r="O219" i="2"/>
  <c r="J219" i="2" s="1"/>
  <c r="K219" i="2"/>
  <c r="H220" i="2"/>
  <c r="I220" i="2" s="1"/>
  <c r="I283" i="3"/>
  <c r="K282" i="3"/>
  <c r="O280" i="4" l="1"/>
  <c r="J280" i="4" s="1"/>
  <c r="K280" i="4"/>
  <c r="Q281" i="4"/>
  <c r="H281" i="4"/>
  <c r="O220" i="2"/>
  <c r="J220" i="2" s="1"/>
  <c r="K220" i="2"/>
  <c r="H221" i="2"/>
  <c r="I221" i="2" s="1"/>
  <c r="O283" i="3"/>
  <c r="J283" i="3" s="1"/>
  <c r="H284" i="3"/>
  <c r="R282" i="4" l="1"/>
  <c r="I281" i="4"/>
  <c r="O221" i="2"/>
  <c r="J221" i="2" s="1"/>
  <c r="K221" i="2"/>
  <c r="H222" i="2"/>
  <c r="I222" i="2" s="1"/>
  <c r="I284" i="3"/>
  <c r="K283" i="3"/>
  <c r="O281" i="4" l="1"/>
  <c r="J281" i="4" s="1"/>
  <c r="K281" i="4"/>
  <c r="Q282" i="4"/>
  <c r="H282" i="4"/>
  <c r="O222" i="2"/>
  <c r="J222" i="2" s="1"/>
  <c r="K222" i="2"/>
  <c r="H223" i="2"/>
  <c r="I223" i="2" s="1"/>
  <c r="O284" i="3"/>
  <c r="J284" i="3" s="1"/>
  <c r="H285" i="3"/>
  <c r="R283" i="4" l="1"/>
  <c r="I282" i="4"/>
  <c r="O223" i="2"/>
  <c r="J223" i="2" s="1"/>
  <c r="K223" i="2"/>
  <c r="H224" i="2"/>
  <c r="I224" i="2" s="1"/>
  <c r="I285" i="3"/>
  <c r="K284" i="3"/>
  <c r="O282" i="4" l="1"/>
  <c r="J282" i="4" s="1"/>
  <c r="K282" i="4"/>
  <c r="Q283" i="4"/>
  <c r="H283" i="4"/>
  <c r="O224" i="2"/>
  <c r="J224" i="2" s="1"/>
  <c r="K224" i="2"/>
  <c r="H225" i="2"/>
  <c r="I225" i="2" s="1"/>
  <c r="O285" i="3"/>
  <c r="J285" i="3" s="1"/>
  <c r="H286" i="3"/>
  <c r="R284" i="4" l="1"/>
  <c r="I283" i="4"/>
  <c r="O225" i="2"/>
  <c r="J225" i="2" s="1"/>
  <c r="K225" i="2"/>
  <c r="H226" i="2"/>
  <c r="I226" i="2" s="1"/>
  <c r="I286" i="3"/>
  <c r="K285" i="3"/>
  <c r="O283" i="4" l="1"/>
  <c r="J283" i="4" s="1"/>
  <c r="K283" i="4"/>
  <c r="Q284" i="4"/>
  <c r="H284" i="4"/>
  <c r="O226" i="2"/>
  <c r="J226" i="2" s="1"/>
  <c r="K226" i="2"/>
  <c r="H227" i="2"/>
  <c r="I227" i="2" s="1"/>
  <c r="O286" i="3"/>
  <c r="J286" i="3" s="1"/>
  <c r="H287" i="3"/>
  <c r="R285" i="4" l="1"/>
  <c r="I284" i="4"/>
  <c r="O227" i="2"/>
  <c r="J227" i="2" s="1"/>
  <c r="K227" i="2"/>
  <c r="H228" i="2"/>
  <c r="I228" i="2" s="1"/>
  <c r="I287" i="3"/>
  <c r="K286" i="3"/>
  <c r="O284" i="4" l="1"/>
  <c r="J284" i="4" s="1"/>
  <c r="Q285" i="4"/>
  <c r="H285" i="4"/>
  <c r="O228" i="2"/>
  <c r="J228" i="2" s="1"/>
  <c r="K228" i="2"/>
  <c r="H229" i="2"/>
  <c r="I229" i="2" s="1"/>
  <c r="O287" i="3"/>
  <c r="J287" i="3" s="1"/>
  <c r="H288" i="3"/>
  <c r="R286" i="4" l="1"/>
  <c r="I285" i="4"/>
  <c r="K284" i="4"/>
  <c r="K287" i="3"/>
  <c r="O229" i="2"/>
  <c r="J229" i="2" s="1"/>
  <c r="K229" i="2"/>
  <c r="H230" i="2"/>
  <c r="I230" i="2" s="1"/>
  <c r="I288" i="3"/>
  <c r="O285" i="4" l="1"/>
  <c r="J285" i="4" s="1"/>
  <c r="K285" i="4"/>
  <c r="H286" i="4"/>
  <c r="Q286" i="4"/>
  <c r="O230" i="2"/>
  <c r="J230" i="2" s="1"/>
  <c r="H231" i="2"/>
  <c r="I231" i="2" s="1"/>
  <c r="O288" i="3"/>
  <c r="J288" i="3" s="1"/>
  <c r="H289" i="3"/>
  <c r="R287" i="4" l="1"/>
  <c r="I286" i="4"/>
  <c r="K288" i="3"/>
  <c r="K230" i="2"/>
  <c r="O231" i="2"/>
  <c r="J231" i="2" s="1"/>
  <c r="H232" i="2"/>
  <c r="I232" i="2" s="1"/>
  <c r="I289" i="3"/>
  <c r="O286" i="4" l="1"/>
  <c r="J286" i="4" s="1"/>
  <c r="K286" i="4"/>
  <c r="Q287" i="4"/>
  <c r="H287" i="4"/>
  <c r="O232" i="2"/>
  <c r="J232" i="2" s="1"/>
  <c r="K232" i="2"/>
  <c r="H233" i="2"/>
  <c r="I233" i="2" s="1"/>
  <c r="K231" i="2"/>
  <c r="O289" i="3"/>
  <c r="J289" i="3" s="1"/>
  <c r="H290" i="3"/>
  <c r="R288" i="4" l="1"/>
  <c r="I287" i="4"/>
  <c r="O233" i="2"/>
  <c r="J233" i="2" s="1"/>
  <c r="K233" i="2"/>
  <c r="H234" i="2"/>
  <c r="I234" i="2" s="1"/>
  <c r="I290" i="3"/>
  <c r="K289" i="3"/>
  <c r="O287" i="4" l="1"/>
  <c r="J287" i="4" s="1"/>
  <c r="Q288" i="4"/>
  <c r="H288" i="4"/>
  <c r="O234" i="2"/>
  <c r="J234" i="2" s="1"/>
  <c r="K234" i="2"/>
  <c r="H235" i="2"/>
  <c r="I235" i="2" s="1"/>
  <c r="O290" i="3"/>
  <c r="J290" i="3" s="1"/>
  <c r="H291" i="3"/>
  <c r="R289" i="4" l="1"/>
  <c r="I288" i="4"/>
  <c r="K287" i="4"/>
  <c r="O235" i="2"/>
  <c r="J235" i="2" s="1"/>
  <c r="K235" i="2"/>
  <c r="H236" i="2"/>
  <c r="I236" i="2" s="1"/>
  <c r="I291" i="3"/>
  <c r="K290" i="3"/>
  <c r="O288" i="4" l="1"/>
  <c r="J288" i="4" s="1"/>
  <c r="K288" i="4"/>
  <c r="H289" i="4"/>
  <c r="Q289" i="4"/>
  <c r="O236" i="2"/>
  <c r="J236" i="2" s="1"/>
  <c r="K236" i="2"/>
  <c r="H237" i="2"/>
  <c r="I237" i="2" s="1"/>
  <c r="O291" i="3"/>
  <c r="J291" i="3" s="1"/>
  <c r="K291" i="3"/>
  <c r="H292" i="3"/>
  <c r="R290" i="4" l="1"/>
  <c r="I289" i="4"/>
  <c r="O237" i="2"/>
  <c r="J237" i="2" s="1"/>
  <c r="K237" i="2"/>
  <c r="H238" i="2"/>
  <c r="I238" i="2" s="1"/>
  <c r="I292" i="3"/>
  <c r="O289" i="4" l="1"/>
  <c r="J289" i="4" s="1"/>
  <c r="K289" i="4"/>
  <c r="H290" i="4"/>
  <c r="Q290" i="4"/>
  <c r="O238" i="2"/>
  <c r="J238" i="2" s="1"/>
  <c r="H239" i="2"/>
  <c r="I239" i="2" s="1"/>
  <c r="O292" i="3"/>
  <c r="J292" i="3" s="1"/>
  <c r="K292" i="3"/>
  <c r="H293" i="3"/>
  <c r="R291" i="4" l="1"/>
  <c r="I290" i="4"/>
  <c r="K238" i="2"/>
  <c r="O239" i="2"/>
  <c r="J239" i="2" s="1"/>
  <c r="K239" i="2"/>
  <c r="H240" i="2"/>
  <c r="I240" i="2" s="1"/>
  <c r="I293" i="3"/>
  <c r="O290" i="4" l="1"/>
  <c r="J290" i="4" s="1"/>
  <c r="H291" i="4"/>
  <c r="Q291" i="4"/>
  <c r="O240" i="2"/>
  <c r="J240" i="2" s="1"/>
  <c r="K240" i="2"/>
  <c r="H241" i="2"/>
  <c r="I241" i="2" s="1"/>
  <c r="O293" i="3"/>
  <c r="J293" i="3" s="1"/>
  <c r="H294" i="3"/>
  <c r="R292" i="4" l="1"/>
  <c r="I291" i="4"/>
  <c r="K290" i="4"/>
  <c r="K293" i="3"/>
  <c r="O241" i="2"/>
  <c r="J241" i="2" s="1"/>
  <c r="K241" i="2"/>
  <c r="H242" i="2"/>
  <c r="I242" i="2" s="1"/>
  <c r="I294" i="3"/>
  <c r="O291" i="4" l="1"/>
  <c r="J291" i="4" s="1"/>
  <c r="H292" i="4"/>
  <c r="Q292" i="4"/>
  <c r="O242" i="2"/>
  <c r="J242" i="2" s="1"/>
  <c r="H243" i="2"/>
  <c r="I243" i="2" s="1"/>
  <c r="O294" i="3"/>
  <c r="J294" i="3" s="1"/>
  <c r="H295" i="3"/>
  <c r="R293" i="4" l="1"/>
  <c r="I292" i="4"/>
  <c r="K291" i="4"/>
  <c r="K242" i="2"/>
  <c r="O243" i="2"/>
  <c r="J243" i="2" s="1"/>
  <c r="H244" i="2"/>
  <c r="I244" i="2" s="1"/>
  <c r="I295" i="3"/>
  <c r="K294" i="3"/>
  <c r="O292" i="4" l="1"/>
  <c r="J292" i="4" s="1"/>
  <c r="K292" i="4"/>
  <c r="H293" i="4"/>
  <c r="Q293" i="4"/>
  <c r="K243" i="2"/>
  <c r="O244" i="2"/>
  <c r="J244" i="2" s="1"/>
  <c r="H245" i="2"/>
  <c r="I245" i="2" s="1"/>
  <c r="O295" i="3"/>
  <c r="J295" i="3" s="1"/>
  <c r="K295" i="3"/>
  <c r="H296" i="3"/>
  <c r="R294" i="4" l="1"/>
  <c r="I293" i="4"/>
  <c r="K244" i="2"/>
  <c r="O245" i="2"/>
  <c r="J245" i="2" s="1"/>
  <c r="H246" i="2"/>
  <c r="I246" i="2" s="1"/>
  <c r="I296" i="3"/>
  <c r="O293" i="4" l="1"/>
  <c r="J293" i="4" s="1"/>
  <c r="H294" i="4"/>
  <c r="Q294" i="4"/>
  <c r="K245" i="2"/>
  <c r="O246" i="2"/>
  <c r="J246" i="2" s="1"/>
  <c r="H247" i="2"/>
  <c r="I247" i="2" s="1"/>
  <c r="O296" i="3"/>
  <c r="J296" i="3" s="1"/>
  <c r="H297" i="3"/>
  <c r="R295" i="4" l="1"/>
  <c r="I294" i="4"/>
  <c r="K293" i="4"/>
  <c r="K246" i="2"/>
  <c r="K296" i="3"/>
  <c r="O247" i="2"/>
  <c r="J247" i="2" s="1"/>
  <c r="H248" i="2"/>
  <c r="I248" i="2" s="1"/>
  <c r="I297" i="3"/>
  <c r="O294" i="4" l="1"/>
  <c r="J294" i="4" s="1"/>
  <c r="K294" i="4"/>
  <c r="Q295" i="4"/>
  <c r="H295" i="4"/>
  <c r="K247" i="2"/>
  <c r="O248" i="2"/>
  <c r="J248" i="2" s="1"/>
  <c r="H249" i="2"/>
  <c r="I249" i="2" s="1"/>
  <c r="O297" i="3"/>
  <c r="J297" i="3" s="1"/>
  <c r="H298" i="3"/>
  <c r="R296" i="4" l="1"/>
  <c r="I295" i="4"/>
  <c r="K248" i="2"/>
  <c r="O249" i="2"/>
  <c r="J249" i="2" s="1"/>
  <c r="H250" i="2"/>
  <c r="I250" i="2" s="1"/>
  <c r="I298" i="3"/>
  <c r="K297" i="3"/>
  <c r="O295" i="4" l="1"/>
  <c r="J295" i="4" s="1"/>
  <c r="K295" i="4"/>
  <c r="H296" i="4"/>
  <c r="Q296" i="4"/>
  <c r="K249" i="2"/>
  <c r="O250" i="2"/>
  <c r="J250" i="2" s="1"/>
  <c r="H251" i="2"/>
  <c r="I251" i="2" s="1"/>
  <c r="O298" i="3"/>
  <c r="J298" i="3" s="1"/>
  <c r="H299" i="3"/>
  <c r="R297" i="4" l="1"/>
  <c r="I296" i="4"/>
  <c r="K250" i="2"/>
  <c r="O251" i="2"/>
  <c r="J251" i="2" s="1"/>
  <c r="H252" i="2"/>
  <c r="I252" i="2" s="1"/>
  <c r="I299" i="3"/>
  <c r="K298" i="3"/>
  <c r="O296" i="4" l="1"/>
  <c r="J296" i="4" s="1"/>
  <c r="K296" i="4"/>
  <c r="H297" i="4"/>
  <c r="Q297" i="4"/>
  <c r="K251" i="2"/>
  <c r="O252" i="2"/>
  <c r="J252" i="2" s="1"/>
  <c r="H253" i="2"/>
  <c r="I253" i="2" s="1"/>
  <c r="O299" i="3"/>
  <c r="J299" i="3" s="1"/>
  <c r="K299" i="3"/>
  <c r="H300" i="3"/>
  <c r="R298" i="4" l="1"/>
  <c r="I297" i="4"/>
  <c r="K252" i="2"/>
  <c r="O253" i="2"/>
  <c r="J253" i="2" s="1"/>
  <c r="H254" i="2"/>
  <c r="I254" i="2" s="1"/>
  <c r="I300" i="3"/>
  <c r="O297" i="4" l="1"/>
  <c r="J297" i="4" s="1"/>
  <c r="H298" i="4"/>
  <c r="Q298" i="4"/>
  <c r="K253" i="2"/>
  <c r="O254" i="2"/>
  <c r="J254" i="2" s="1"/>
  <c r="H255" i="2"/>
  <c r="I255" i="2" s="1"/>
  <c r="O300" i="3"/>
  <c r="J300" i="3" s="1"/>
  <c r="H301" i="3"/>
  <c r="R299" i="4" l="1"/>
  <c r="I298" i="4"/>
  <c r="K297" i="4"/>
  <c r="K254" i="2"/>
  <c r="K300" i="3"/>
  <c r="O255" i="2"/>
  <c r="J255" i="2" s="1"/>
  <c r="H256" i="2"/>
  <c r="I256" i="2" s="1"/>
  <c r="I301" i="3"/>
  <c r="O298" i="4" l="1"/>
  <c r="J298" i="4" s="1"/>
  <c r="H299" i="4"/>
  <c r="Q299" i="4"/>
  <c r="K255" i="2"/>
  <c r="O256" i="2"/>
  <c r="J256" i="2" s="1"/>
  <c r="H257" i="2"/>
  <c r="I257" i="2" s="1"/>
  <c r="O301" i="3"/>
  <c r="J301" i="3" s="1"/>
  <c r="H302" i="3"/>
  <c r="R300" i="4" l="1"/>
  <c r="I299" i="4"/>
  <c r="K298" i="4"/>
  <c r="K301" i="3"/>
  <c r="K256" i="2"/>
  <c r="O257" i="2"/>
  <c r="J257" i="2" s="1"/>
  <c r="H258" i="2"/>
  <c r="I258" i="2" s="1"/>
  <c r="I302" i="3"/>
  <c r="O299" i="4" l="1"/>
  <c r="J299" i="4" s="1"/>
  <c r="K299" i="4"/>
  <c r="H300" i="4"/>
  <c r="Q300" i="4"/>
  <c r="K257" i="2"/>
  <c r="O258" i="2"/>
  <c r="J258" i="2" s="1"/>
  <c r="H259" i="2"/>
  <c r="I259" i="2" s="1"/>
  <c r="O302" i="3"/>
  <c r="J302" i="3" s="1"/>
  <c r="H303" i="3"/>
  <c r="R301" i="4" l="1"/>
  <c r="I300" i="4"/>
  <c r="K258" i="2"/>
  <c r="O259" i="2"/>
  <c r="J259" i="2" s="1"/>
  <c r="H260" i="2"/>
  <c r="I260" i="2" s="1"/>
  <c r="I303" i="3"/>
  <c r="K302" i="3"/>
  <c r="O300" i="4" l="1"/>
  <c r="J300" i="4" s="1"/>
  <c r="K300" i="4"/>
  <c r="Q301" i="4"/>
  <c r="H301" i="4"/>
  <c r="K259" i="2"/>
  <c r="O260" i="2"/>
  <c r="J260" i="2" s="1"/>
  <c r="H261" i="2"/>
  <c r="I261" i="2" s="1"/>
  <c r="O303" i="3"/>
  <c r="J303" i="3" s="1"/>
  <c r="H304" i="3"/>
  <c r="R302" i="4" l="1"/>
  <c r="I301" i="4"/>
  <c r="K303" i="3"/>
  <c r="K260" i="2"/>
  <c r="O261" i="2"/>
  <c r="J261" i="2" s="1"/>
  <c r="H262" i="2"/>
  <c r="I262" i="2" s="1"/>
  <c r="I304" i="3"/>
  <c r="O301" i="4" l="1"/>
  <c r="J301" i="4" s="1"/>
  <c r="K301" i="4"/>
  <c r="H302" i="4"/>
  <c r="Q302" i="4"/>
  <c r="K261" i="2"/>
  <c r="O262" i="2"/>
  <c r="J262" i="2" s="1"/>
  <c r="H263" i="2"/>
  <c r="I263" i="2" s="1"/>
  <c r="O304" i="3"/>
  <c r="J304" i="3" s="1"/>
  <c r="H305" i="3"/>
  <c r="R303" i="4" l="1"/>
  <c r="I302" i="4"/>
  <c r="K262" i="2"/>
  <c r="K304" i="3"/>
  <c r="O263" i="2"/>
  <c r="J263" i="2" s="1"/>
  <c r="H264" i="2"/>
  <c r="I264" i="2" s="1"/>
  <c r="I305" i="3"/>
  <c r="O302" i="4" l="1"/>
  <c r="J302" i="4" s="1"/>
  <c r="K302" i="4"/>
  <c r="Q303" i="4"/>
  <c r="H303" i="4"/>
  <c r="K263" i="2"/>
  <c r="O264" i="2"/>
  <c r="J264" i="2" s="1"/>
  <c r="H265" i="2"/>
  <c r="I265" i="2" s="1"/>
  <c r="O305" i="3"/>
  <c r="J305" i="3" s="1"/>
  <c r="H306" i="3"/>
  <c r="R304" i="4" l="1"/>
  <c r="I303" i="4"/>
  <c r="K264" i="2"/>
  <c r="O265" i="2"/>
  <c r="J265" i="2" s="1"/>
  <c r="H266" i="2"/>
  <c r="I266" i="2" s="1"/>
  <c r="I306" i="3"/>
  <c r="K305" i="3"/>
  <c r="O303" i="4" l="1"/>
  <c r="J303" i="4" s="1"/>
  <c r="K303" i="4"/>
  <c r="Q304" i="4"/>
  <c r="H304" i="4"/>
  <c r="K265" i="2"/>
  <c r="O266" i="2"/>
  <c r="J266" i="2" s="1"/>
  <c r="H267" i="2"/>
  <c r="I267" i="2" s="1"/>
  <c r="O306" i="3"/>
  <c r="J306" i="3" s="1"/>
  <c r="H307" i="3"/>
  <c r="R305" i="4" l="1"/>
  <c r="I304" i="4"/>
  <c r="K266" i="2"/>
  <c r="O267" i="2"/>
  <c r="J267" i="2" s="1"/>
  <c r="H268" i="2"/>
  <c r="I268" i="2" s="1"/>
  <c r="I307" i="3"/>
  <c r="K306" i="3"/>
  <c r="O304" i="4" l="1"/>
  <c r="J304" i="4" s="1"/>
  <c r="K304" i="4"/>
  <c r="Q305" i="4"/>
  <c r="H305" i="4"/>
  <c r="K267" i="2"/>
  <c r="O268" i="2"/>
  <c r="J268" i="2" s="1"/>
  <c r="H269" i="2"/>
  <c r="I269" i="2" s="1"/>
  <c r="O307" i="3"/>
  <c r="J307" i="3" s="1"/>
  <c r="H308" i="3"/>
  <c r="R306" i="4" l="1"/>
  <c r="I305" i="4"/>
  <c r="K268" i="2"/>
  <c r="O269" i="2"/>
  <c r="J269" i="2" s="1"/>
  <c r="H270" i="2"/>
  <c r="I270" i="2" s="1"/>
  <c r="I308" i="3"/>
  <c r="K307" i="3"/>
  <c r="O305" i="4" l="1"/>
  <c r="J305" i="4" s="1"/>
  <c r="K305" i="4"/>
  <c r="H306" i="4"/>
  <c r="Q306" i="4"/>
  <c r="K269" i="2"/>
  <c r="O270" i="2"/>
  <c r="J270" i="2" s="1"/>
  <c r="H271" i="2"/>
  <c r="I271" i="2" s="1"/>
  <c r="O308" i="3"/>
  <c r="J308" i="3" s="1"/>
  <c r="H309" i="3"/>
  <c r="R307" i="4" l="1"/>
  <c r="I306" i="4"/>
  <c r="K270" i="2"/>
  <c r="O271" i="2"/>
  <c r="J271" i="2" s="1"/>
  <c r="H272" i="2"/>
  <c r="I272" i="2" s="1"/>
  <c r="I309" i="3"/>
  <c r="K308" i="3"/>
  <c r="O306" i="4" l="1"/>
  <c r="J306" i="4" s="1"/>
  <c r="K306" i="4"/>
  <c r="H307" i="4"/>
  <c r="Q307" i="4"/>
  <c r="K271" i="2"/>
  <c r="O272" i="2"/>
  <c r="J272" i="2" s="1"/>
  <c r="H273" i="2"/>
  <c r="I273" i="2" s="1"/>
  <c r="O309" i="3"/>
  <c r="J309" i="3" s="1"/>
  <c r="H310" i="3"/>
  <c r="R308" i="4" l="1"/>
  <c r="I307" i="4"/>
  <c r="K272" i="2"/>
  <c r="O273" i="2"/>
  <c r="J273" i="2" s="1"/>
  <c r="H274" i="2"/>
  <c r="I274" i="2" s="1"/>
  <c r="I310" i="3"/>
  <c r="K309" i="3"/>
  <c r="O307" i="4" l="1"/>
  <c r="J307" i="4" s="1"/>
  <c r="K307" i="4"/>
  <c r="H308" i="4"/>
  <c r="Q308" i="4"/>
  <c r="K273" i="2"/>
  <c r="O274" i="2"/>
  <c r="J274" i="2" s="1"/>
  <c r="H275" i="2"/>
  <c r="I275" i="2" s="1"/>
  <c r="O310" i="3"/>
  <c r="J310" i="3" s="1"/>
  <c r="H311" i="3"/>
  <c r="R309" i="4" l="1"/>
  <c r="I308" i="4"/>
  <c r="K274" i="2"/>
  <c r="O275" i="2"/>
  <c r="J275" i="2" s="1"/>
  <c r="H276" i="2"/>
  <c r="I276" i="2" s="1"/>
  <c r="I311" i="3"/>
  <c r="K310" i="3"/>
  <c r="O308" i="4" l="1"/>
  <c r="J308" i="4" s="1"/>
  <c r="K308" i="4"/>
  <c r="Q309" i="4"/>
  <c r="H309" i="4"/>
  <c r="K275" i="2"/>
  <c r="O276" i="2"/>
  <c r="J276" i="2" s="1"/>
  <c r="H277" i="2"/>
  <c r="I277" i="2" s="1"/>
  <c r="O311" i="3"/>
  <c r="J311" i="3" s="1"/>
  <c r="H312" i="3"/>
  <c r="R310" i="4" l="1"/>
  <c r="I309" i="4"/>
  <c r="K276" i="2"/>
  <c r="O277" i="2"/>
  <c r="J277" i="2" s="1"/>
  <c r="H278" i="2"/>
  <c r="I278" i="2" s="1"/>
  <c r="I312" i="3"/>
  <c r="K311" i="3"/>
  <c r="O309" i="4" l="1"/>
  <c r="J309" i="4" s="1"/>
  <c r="K309" i="4"/>
  <c r="Q310" i="4"/>
  <c r="H310" i="4"/>
  <c r="K277" i="2"/>
  <c r="O278" i="2"/>
  <c r="J278" i="2" s="1"/>
  <c r="H279" i="2"/>
  <c r="I279" i="2" s="1"/>
  <c r="O312" i="3"/>
  <c r="J312" i="3" s="1"/>
  <c r="H313" i="3"/>
  <c r="R311" i="4" l="1"/>
  <c r="I310" i="4"/>
  <c r="O279" i="2"/>
  <c r="J279" i="2" s="1"/>
  <c r="K279" i="2"/>
  <c r="H280" i="2"/>
  <c r="I280" i="2" s="1"/>
  <c r="K278" i="2"/>
  <c r="I313" i="3"/>
  <c r="K312" i="3"/>
  <c r="O310" i="4" l="1"/>
  <c r="J310" i="4" s="1"/>
  <c r="K310" i="4"/>
  <c r="H311" i="4"/>
  <c r="Q311" i="4"/>
  <c r="O280" i="2"/>
  <c r="J280" i="2" s="1"/>
  <c r="K280" i="2"/>
  <c r="H281" i="2"/>
  <c r="I281" i="2" s="1"/>
  <c r="O313" i="3"/>
  <c r="J313" i="3" s="1"/>
  <c r="H314" i="3"/>
  <c r="R312" i="4" l="1"/>
  <c r="I311" i="4"/>
  <c r="O281" i="2"/>
  <c r="J281" i="2" s="1"/>
  <c r="H282" i="2"/>
  <c r="I282" i="2" s="1"/>
  <c r="I314" i="3"/>
  <c r="K313" i="3"/>
  <c r="O311" i="4" l="1"/>
  <c r="J311" i="4" s="1"/>
  <c r="Q312" i="4"/>
  <c r="H312" i="4"/>
  <c r="O282" i="2"/>
  <c r="J282" i="2" s="1"/>
  <c r="H283" i="2"/>
  <c r="I283" i="2" s="1"/>
  <c r="K281" i="2"/>
  <c r="O314" i="3"/>
  <c r="J314" i="3" s="1"/>
  <c r="H315" i="3"/>
  <c r="R313" i="4" l="1"/>
  <c r="I312" i="4"/>
  <c r="K311" i="4"/>
  <c r="O283" i="2"/>
  <c r="J283" i="2" s="1"/>
  <c r="H284" i="2"/>
  <c r="I284" i="2" s="1"/>
  <c r="K282" i="2"/>
  <c r="I315" i="3"/>
  <c r="K314" i="3"/>
  <c r="O312" i="4" l="1"/>
  <c r="J312" i="4" s="1"/>
  <c r="K312" i="4"/>
  <c r="H313" i="4"/>
  <c r="Q313" i="4"/>
  <c r="K283" i="2"/>
  <c r="O284" i="2"/>
  <c r="J284" i="2" s="1"/>
  <c r="H285" i="2"/>
  <c r="I285" i="2" s="1"/>
  <c r="O315" i="3"/>
  <c r="J315" i="3" s="1"/>
  <c r="H316" i="3"/>
  <c r="R314" i="4" l="1"/>
  <c r="I313" i="4"/>
  <c r="K284" i="2"/>
  <c r="O285" i="2"/>
  <c r="J285" i="2" s="1"/>
  <c r="H286" i="2"/>
  <c r="I286" i="2" s="1"/>
  <c r="I316" i="3"/>
  <c r="K315" i="3"/>
  <c r="O313" i="4" l="1"/>
  <c r="J313" i="4" s="1"/>
  <c r="K313" i="4"/>
  <c r="Q314" i="4"/>
  <c r="H314" i="4"/>
  <c r="K285" i="2"/>
  <c r="O286" i="2"/>
  <c r="J286" i="2" s="1"/>
  <c r="H287" i="2"/>
  <c r="I287" i="2" s="1"/>
  <c r="O316" i="3"/>
  <c r="J316" i="3" s="1"/>
  <c r="H317" i="3"/>
  <c r="R315" i="4" l="1"/>
  <c r="I314" i="4"/>
  <c r="K286" i="2"/>
  <c r="O287" i="2"/>
  <c r="J287" i="2" s="1"/>
  <c r="H288" i="2"/>
  <c r="I288" i="2" s="1"/>
  <c r="I317" i="3"/>
  <c r="K316" i="3"/>
  <c r="O314" i="4" l="1"/>
  <c r="J314" i="4" s="1"/>
  <c r="K314" i="4"/>
  <c r="Q315" i="4"/>
  <c r="H315" i="4"/>
  <c r="O288" i="2"/>
  <c r="J288" i="2" s="1"/>
  <c r="K288" i="2"/>
  <c r="H289" i="2"/>
  <c r="I289" i="2" s="1"/>
  <c r="K287" i="2"/>
  <c r="O317" i="3"/>
  <c r="J317" i="3" s="1"/>
  <c r="H318" i="3"/>
  <c r="R316" i="4" l="1"/>
  <c r="I315" i="4"/>
  <c r="O289" i="2"/>
  <c r="J289" i="2" s="1"/>
  <c r="K289" i="2"/>
  <c r="H290" i="2"/>
  <c r="I290" i="2" s="1"/>
  <c r="I318" i="3"/>
  <c r="K317" i="3"/>
  <c r="O315" i="4" l="1"/>
  <c r="J315" i="4" s="1"/>
  <c r="K315" i="4"/>
  <c r="Q316" i="4"/>
  <c r="H316" i="4"/>
  <c r="O290" i="2"/>
  <c r="J290" i="2" s="1"/>
  <c r="K290" i="2"/>
  <c r="H291" i="2"/>
  <c r="I291" i="2" s="1"/>
  <c r="O318" i="3"/>
  <c r="J318" i="3" s="1"/>
  <c r="H319" i="3"/>
  <c r="R317" i="4" l="1"/>
  <c r="I316" i="4"/>
  <c r="O291" i="2"/>
  <c r="J291" i="2" s="1"/>
  <c r="K291" i="2"/>
  <c r="H292" i="2"/>
  <c r="I292" i="2" s="1"/>
  <c r="I319" i="3"/>
  <c r="K318" i="3"/>
  <c r="O316" i="4" l="1"/>
  <c r="J316" i="4" s="1"/>
  <c r="K316" i="4"/>
  <c r="H317" i="4"/>
  <c r="Q317" i="4"/>
  <c r="O292" i="2"/>
  <c r="J292" i="2" s="1"/>
  <c r="K292" i="2"/>
  <c r="H293" i="2"/>
  <c r="I293" i="2" s="1"/>
  <c r="O319" i="3"/>
  <c r="J319" i="3" s="1"/>
  <c r="H320" i="3"/>
  <c r="R318" i="4" l="1"/>
  <c r="I317" i="4"/>
  <c r="O293" i="2"/>
  <c r="J293" i="2" s="1"/>
  <c r="H294" i="2"/>
  <c r="I294" i="2" s="1"/>
  <c r="I320" i="3"/>
  <c r="K319" i="3"/>
  <c r="O317" i="4" l="1"/>
  <c r="J317" i="4" s="1"/>
  <c r="H318" i="4"/>
  <c r="Q318" i="4"/>
  <c r="K293" i="2"/>
  <c r="O294" i="2"/>
  <c r="J294" i="2" s="1"/>
  <c r="K294" i="2"/>
  <c r="H295" i="2"/>
  <c r="I295" i="2" s="1"/>
  <c r="O320" i="3"/>
  <c r="J320" i="3" s="1"/>
  <c r="H321" i="3"/>
  <c r="R319" i="4" l="1"/>
  <c r="I318" i="4"/>
  <c r="K317" i="4"/>
  <c r="O295" i="2"/>
  <c r="J295" i="2" s="1"/>
  <c r="K295" i="2"/>
  <c r="H296" i="2"/>
  <c r="I296" i="2" s="1"/>
  <c r="I321" i="3"/>
  <c r="K320" i="3"/>
  <c r="O318" i="4" l="1"/>
  <c r="J318" i="4" s="1"/>
  <c r="K318" i="4"/>
  <c r="H319" i="4"/>
  <c r="Q319" i="4"/>
  <c r="O296" i="2"/>
  <c r="J296" i="2" s="1"/>
  <c r="H297" i="2"/>
  <c r="I297" i="2" s="1"/>
  <c r="O321" i="3"/>
  <c r="J321" i="3" s="1"/>
  <c r="H322" i="3"/>
  <c r="R320" i="4" l="1"/>
  <c r="I319" i="4"/>
  <c r="K296" i="2"/>
  <c r="O297" i="2"/>
  <c r="J297" i="2" s="1"/>
  <c r="H298" i="2"/>
  <c r="I298" i="2" s="1"/>
  <c r="I322" i="3"/>
  <c r="K321" i="3"/>
  <c r="O319" i="4" l="1"/>
  <c r="J319" i="4" s="1"/>
  <c r="H320" i="4"/>
  <c r="Q320" i="4"/>
  <c r="K297" i="2"/>
  <c r="O298" i="2"/>
  <c r="J298" i="2" s="1"/>
  <c r="H299" i="2"/>
  <c r="I299" i="2" s="1"/>
  <c r="O322" i="3"/>
  <c r="J322" i="3" s="1"/>
  <c r="H323" i="3"/>
  <c r="R321" i="4" l="1"/>
  <c r="I320" i="4"/>
  <c r="K319" i="4"/>
  <c r="K298" i="2"/>
  <c r="O299" i="2"/>
  <c r="J299" i="2" s="1"/>
  <c r="H300" i="2"/>
  <c r="I300" i="2" s="1"/>
  <c r="I323" i="3"/>
  <c r="K322" i="3"/>
  <c r="O320" i="4" l="1"/>
  <c r="J320" i="4" s="1"/>
  <c r="H321" i="4"/>
  <c r="Q321" i="4"/>
  <c r="K299" i="2"/>
  <c r="O300" i="2"/>
  <c r="J300" i="2" s="1"/>
  <c r="H301" i="2"/>
  <c r="I301" i="2" s="1"/>
  <c r="O323" i="3"/>
  <c r="J323" i="3" s="1"/>
  <c r="H324" i="3"/>
  <c r="R322" i="4" l="1"/>
  <c r="I321" i="4"/>
  <c r="K320" i="4"/>
  <c r="K300" i="2"/>
  <c r="O301" i="2"/>
  <c r="J301" i="2" s="1"/>
  <c r="H302" i="2"/>
  <c r="I302" i="2" s="1"/>
  <c r="I324" i="3"/>
  <c r="K323" i="3"/>
  <c r="O321" i="4" l="1"/>
  <c r="J321" i="4" s="1"/>
  <c r="K321" i="4"/>
  <c r="Q322" i="4"/>
  <c r="H322" i="4"/>
  <c r="K301" i="2"/>
  <c r="O302" i="2"/>
  <c r="J302" i="2" s="1"/>
  <c r="H303" i="2"/>
  <c r="I303" i="2" s="1"/>
  <c r="O324" i="3"/>
  <c r="J324" i="3" s="1"/>
  <c r="H325" i="3"/>
  <c r="R323" i="4" l="1"/>
  <c r="I322" i="4"/>
  <c r="K302" i="2"/>
  <c r="O303" i="2"/>
  <c r="J303" i="2" s="1"/>
  <c r="H304" i="2"/>
  <c r="I304" i="2" s="1"/>
  <c r="I325" i="3"/>
  <c r="K324" i="3"/>
  <c r="O322" i="4" l="1"/>
  <c r="J322" i="4" s="1"/>
  <c r="K322" i="4"/>
  <c r="Q323" i="4"/>
  <c r="H323" i="4"/>
  <c r="K303" i="2"/>
  <c r="O304" i="2"/>
  <c r="J304" i="2" s="1"/>
  <c r="H305" i="2"/>
  <c r="I305" i="2" s="1"/>
  <c r="O325" i="3"/>
  <c r="J325" i="3" s="1"/>
  <c r="H326" i="3"/>
  <c r="R324" i="4" l="1"/>
  <c r="I323" i="4"/>
  <c r="K304" i="2"/>
  <c r="O305" i="2"/>
  <c r="J305" i="2" s="1"/>
  <c r="H306" i="2"/>
  <c r="I306" i="2" s="1"/>
  <c r="I326" i="3"/>
  <c r="K325" i="3"/>
  <c r="O323" i="4" l="1"/>
  <c r="J323" i="4" s="1"/>
  <c r="H324" i="4"/>
  <c r="Q324" i="4"/>
  <c r="O306" i="2"/>
  <c r="J306" i="2" s="1"/>
  <c r="H307" i="2"/>
  <c r="I307" i="2" s="1"/>
  <c r="K305" i="2"/>
  <c r="O326" i="3"/>
  <c r="J326" i="3" s="1"/>
  <c r="H327" i="3"/>
  <c r="R325" i="4" l="1"/>
  <c r="I324" i="4"/>
  <c r="K323" i="4"/>
  <c r="K306" i="2"/>
  <c r="O307" i="2"/>
  <c r="J307" i="2" s="1"/>
  <c r="H308" i="2"/>
  <c r="I308" i="2" s="1"/>
  <c r="I327" i="3"/>
  <c r="K326" i="3"/>
  <c r="O324" i="4" l="1"/>
  <c r="J324" i="4" s="1"/>
  <c r="H325" i="4"/>
  <c r="Q325" i="4"/>
  <c r="K307" i="2"/>
  <c r="O308" i="2"/>
  <c r="J308" i="2" s="1"/>
  <c r="H309" i="2"/>
  <c r="I309" i="2" s="1"/>
  <c r="O327" i="3"/>
  <c r="J327" i="3" s="1"/>
  <c r="H328" i="3"/>
  <c r="R326" i="4" l="1"/>
  <c r="I325" i="4"/>
  <c r="K324" i="4"/>
  <c r="K308" i="2"/>
  <c r="O309" i="2"/>
  <c r="J309" i="2" s="1"/>
  <c r="H310" i="2"/>
  <c r="I310" i="2" s="1"/>
  <c r="I328" i="3"/>
  <c r="K327" i="3"/>
  <c r="O325" i="4" l="1"/>
  <c r="J325" i="4" s="1"/>
  <c r="K325" i="4"/>
  <c r="Q326" i="4"/>
  <c r="H326" i="4"/>
  <c r="K309" i="2"/>
  <c r="O310" i="2"/>
  <c r="J310" i="2" s="1"/>
  <c r="H311" i="2"/>
  <c r="I311" i="2" s="1"/>
  <c r="O328" i="3"/>
  <c r="J328" i="3" s="1"/>
  <c r="H329" i="3"/>
  <c r="R327" i="4" l="1"/>
  <c r="I326" i="4"/>
  <c r="K310" i="2"/>
  <c r="O311" i="2"/>
  <c r="J311" i="2" s="1"/>
  <c r="H312" i="2"/>
  <c r="I312" i="2" s="1"/>
  <c r="I329" i="3"/>
  <c r="K328" i="3"/>
  <c r="O326" i="4" l="1"/>
  <c r="J326" i="4" s="1"/>
  <c r="H327" i="4"/>
  <c r="Q327" i="4"/>
  <c r="K311" i="2"/>
  <c r="O312" i="2"/>
  <c r="J312" i="2" s="1"/>
  <c r="H313" i="2"/>
  <c r="I313" i="2" s="1"/>
  <c r="O329" i="3"/>
  <c r="J329" i="3" s="1"/>
  <c r="H330" i="3"/>
  <c r="R328" i="4" l="1"/>
  <c r="I327" i="4"/>
  <c r="K326" i="4"/>
  <c r="K312" i="2"/>
  <c r="O313" i="2"/>
  <c r="J313" i="2" s="1"/>
  <c r="H314" i="2"/>
  <c r="I314" i="2" s="1"/>
  <c r="I330" i="3"/>
  <c r="K329" i="3"/>
  <c r="O327" i="4" l="1"/>
  <c r="J327" i="4" s="1"/>
  <c r="H328" i="4"/>
  <c r="Q328" i="4"/>
  <c r="K313" i="2"/>
  <c r="O314" i="2"/>
  <c r="J314" i="2" s="1"/>
  <c r="H315" i="2"/>
  <c r="I315" i="2" s="1"/>
  <c r="O330" i="3"/>
  <c r="J330" i="3" s="1"/>
  <c r="H331" i="3"/>
  <c r="R329" i="4" l="1"/>
  <c r="I328" i="4"/>
  <c r="K327" i="4"/>
  <c r="K314" i="2"/>
  <c r="O315" i="2"/>
  <c r="J315" i="2" s="1"/>
  <c r="H316" i="2"/>
  <c r="I316" i="2" s="1"/>
  <c r="I331" i="3"/>
  <c r="K330" i="3"/>
  <c r="O328" i="4" l="1"/>
  <c r="J328" i="4" s="1"/>
  <c r="K328" i="4"/>
  <c r="H329" i="4"/>
  <c r="Q329" i="4"/>
  <c r="O316" i="2"/>
  <c r="J316" i="2" s="1"/>
  <c r="H317" i="2"/>
  <c r="I317" i="2" s="1"/>
  <c r="K315" i="2"/>
  <c r="O331" i="3"/>
  <c r="J331" i="3" s="1"/>
  <c r="H332" i="3"/>
  <c r="R330" i="4" l="1"/>
  <c r="I329" i="4"/>
  <c r="O317" i="2"/>
  <c r="J317" i="2" s="1"/>
  <c r="K317" i="2"/>
  <c r="H318" i="2"/>
  <c r="I318" i="2" s="1"/>
  <c r="K316" i="2"/>
  <c r="I332" i="3"/>
  <c r="K331" i="3"/>
  <c r="O329" i="4" l="1"/>
  <c r="J329" i="4" s="1"/>
  <c r="Q330" i="4"/>
  <c r="H330" i="4"/>
  <c r="O318" i="2"/>
  <c r="J318" i="2" s="1"/>
  <c r="K318" i="2"/>
  <c r="H319" i="2"/>
  <c r="I319" i="2" s="1"/>
  <c r="O332" i="3"/>
  <c r="J332" i="3" s="1"/>
  <c r="H333" i="3"/>
  <c r="R331" i="4" l="1"/>
  <c r="I330" i="4"/>
  <c r="K329" i="4"/>
  <c r="O319" i="2"/>
  <c r="J319" i="2" s="1"/>
  <c r="K319" i="2"/>
  <c r="H320" i="2"/>
  <c r="I320" i="2" s="1"/>
  <c r="I333" i="3"/>
  <c r="K332" i="3"/>
  <c r="O330" i="4" l="1"/>
  <c r="J330" i="4" s="1"/>
  <c r="K330" i="4"/>
  <c r="H331" i="4"/>
  <c r="Q331" i="4"/>
  <c r="O320" i="2"/>
  <c r="J320" i="2" s="1"/>
  <c r="K320" i="2"/>
  <c r="H321" i="2"/>
  <c r="I321" i="2" s="1"/>
  <c r="O333" i="3"/>
  <c r="J333" i="3" s="1"/>
  <c r="H334" i="3"/>
  <c r="R332" i="4" l="1"/>
  <c r="I331" i="4"/>
  <c r="O321" i="2"/>
  <c r="J321" i="2" s="1"/>
  <c r="H322" i="2"/>
  <c r="I322" i="2" s="1"/>
  <c r="I334" i="3"/>
  <c r="K333" i="3"/>
  <c r="O331" i="4" l="1"/>
  <c r="J331" i="4" s="1"/>
  <c r="K331" i="4"/>
  <c r="H332" i="4"/>
  <c r="Q332" i="4"/>
  <c r="K321" i="2"/>
  <c r="O322" i="2"/>
  <c r="J322" i="2" s="1"/>
  <c r="K322" i="2"/>
  <c r="H323" i="2"/>
  <c r="I323" i="2" s="1"/>
  <c r="O334" i="3"/>
  <c r="J334" i="3" s="1"/>
  <c r="H335" i="3"/>
  <c r="R333" i="4" l="1"/>
  <c r="I332" i="4"/>
  <c r="O323" i="2"/>
  <c r="J323" i="2" s="1"/>
  <c r="K323" i="2"/>
  <c r="H324" i="2"/>
  <c r="I324" i="2" s="1"/>
  <c r="I335" i="3"/>
  <c r="K334" i="3"/>
  <c r="O332" i="4" l="1"/>
  <c r="J332" i="4" s="1"/>
  <c r="K332" i="4"/>
  <c r="Q333" i="4"/>
  <c r="H333" i="4"/>
  <c r="O324" i="2"/>
  <c r="J324" i="2" s="1"/>
  <c r="H325" i="2"/>
  <c r="I325" i="2" s="1"/>
  <c r="O335" i="3"/>
  <c r="J335" i="3" s="1"/>
  <c r="H336" i="3"/>
  <c r="R334" i="4" l="1"/>
  <c r="I333" i="4"/>
  <c r="O325" i="2"/>
  <c r="J325" i="2" s="1"/>
  <c r="H326" i="2"/>
  <c r="I326" i="2" s="1"/>
  <c r="K324" i="2"/>
  <c r="I336" i="3"/>
  <c r="K335" i="3"/>
  <c r="O333" i="4" l="1"/>
  <c r="J333" i="4" s="1"/>
  <c r="K333" i="4"/>
  <c r="Q334" i="4"/>
  <c r="H334" i="4"/>
  <c r="O326" i="2"/>
  <c r="J326" i="2" s="1"/>
  <c r="K326" i="2"/>
  <c r="H327" i="2"/>
  <c r="I327" i="2" s="1"/>
  <c r="K325" i="2"/>
  <c r="O336" i="3"/>
  <c r="J336" i="3" s="1"/>
  <c r="H337" i="3"/>
  <c r="R335" i="4" l="1"/>
  <c r="I334" i="4"/>
  <c r="O327" i="2"/>
  <c r="J327" i="2" s="1"/>
  <c r="K327" i="2"/>
  <c r="H328" i="2"/>
  <c r="I328" i="2" s="1"/>
  <c r="I337" i="3"/>
  <c r="K336" i="3"/>
  <c r="O334" i="4" l="1"/>
  <c r="J334" i="4" s="1"/>
  <c r="K334" i="4"/>
  <c r="H335" i="4"/>
  <c r="Q335" i="4"/>
  <c r="O328" i="2"/>
  <c r="J328" i="2" s="1"/>
  <c r="K328" i="2"/>
  <c r="H329" i="2"/>
  <c r="I329" i="2" s="1"/>
  <c r="O337" i="3"/>
  <c r="J337" i="3" s="1"/>
  <c r="H338" i="3"/>
  <c r="R336" i="4" l="1"/>
  <c r="I335" i="4"/>
  <c r="O329" i="2"/>
  <c r="J329" i="2" s="1"/>
  <c r="K329" i="2"/>
  <c r="H330" i="2"/>
  <c r="I330" i="2" s="1"/>
  <c r="I338" i="3"/>
  <c r="K337" i="3"/>
  <c r="O335" i="4" l="1"/>
  <c r="J335" i="4" s="1"/>
  <c r="K335" i="4"/>
  <c r="H336" i="4"/>
  <c r="Q336" i="4"/>
  <c r="O330" i="2"/>
  <c r="J330" i="2" s="1"/>
  <c r="K330" i="2"/>
  <c r="H331" i="2"/>
  <c r="I331" i="2" s="1"/>
  <c r="O338" i="3"/>
  <c r="J338" i="3" s="1"/>
  <c r="H339" i="3"/>
  <c r="R337" i="4" l="1"/>
  <c r="I336" i="4"/>
  <c r="O331" i="2"/>
  <c r="J331" i="2" s="1"/>
  <c r="K331" i="2"/>
  <c r="H332" i="2"/>
  <c r="I332" i="2" s="1"/>
  <c r="I339" i="3"/>
  <c r="K338" i="3"/>
  <c r="O336" i="4" l="1"/>
  <c r="J336" i="4" s="1"/>
  <c r="K336" i="4"/>
  <c r="H337" i="4"/>
  <c r="Q337" i="4"/>
  <c r="O332" i="2"/>
  <c r="J332" i="2" s="1"/>
  <c r="H333" i="2"/>
  <c r="I333" i="2" s="1"/>
  <c r="O339" i="3"/>
  <c r="J339" i="3" s="1"/>
  <c r="H340" i="3"/>
  <c r="R338" i="4" l="1"/>
  <c r="I337" i="4"/>
  <c r="K332" i="2"/>
  <c r="O333" i="2"/>
  <c r="J333" i="2" s="1"/>
  <c r="K333" i="2"/>
  <c r="H334" i="2"/>
  <c r="I334" i="2" s="1"/>
  <c r="I340" i="3"/>
  <c r="K339" i="3"/>
  <c r="O337" i="4" l="1"/>
  <c r="J337" i="4" s="1"/>
  <c r="Q338" i="4"/>
  <c r="H338" i="4"/>
  <c r="O334" i="2"/>
  <c r="J334" i="2" s="1"/>
  <c r="K334" i="2"/>
  <c r="H335" i="2"/>
  <c r="I335" i="2" s="1"/>
  <c r="O340" i="3"/>
  <c r="J340" i="3" s="1"/>
  <c r="H341" i="3"/>
  <c r="R339" i="4" l="1"/>
  <c r="I338" i="4"/>
  <c r="K337" i="4"/>
  <c r="O335" i="2"/>
  <c r="J335" i="2" s="1"/>
  <c r="K335" i="2"/>
  <c r="H336" i="2"/>
  <c r="I336" i="2" s="1"/>
  <c r="I341" i="3"/>
  <c r="K340" i="3"/>
  <c r="O338" i="4" l="1"/>
  <c r="J338" i="4" s="1"/>
  <c r="Q339" i="4"/>
  <c r="H339" i="4"/>
  <c r="O336" i="2"/>
  <c r="J336" i="2" s="1"/>
  <c r="K336" i="2"/>
  <c r="H337" i="2"/>
  <c r="I337" i="2" s="1"/>
  <c r="O341" i="3"/>
  <c r="J341" i="3" s="1"/>
  <c r="H342" i="3"/>
  <c r="R340" i="4" l="1"/>
  <c r="I339" i="4"/>
  <c r="K338" i="4"/>
  <c r="O337" i="2"/>
  <c r="J337" i="2" s="1"/>
  <c r="H338" i="2"/>
  <c r="I338" i="2" s="1"/>
  <c r="I342" i="3"/>
  <c r="K341" i="3"/>
  <c r="O339" i="4" l="1"/>
  <c r="J339" i="4" s="1"/>
  <c r="H340" i="4"/>
  <c r="Q340" i="4"/>
  <c r="O338" i="2"/>
  <c r="J338" i="2" s="1"/>
  <c r="K338" i="2"/>
  <c r="H339" i="2"/>
  <c r="I339" i="2" s="1"/>
  <c r="K337" i="2"/>
  <c r="O342" i="3"/>
  <c r="J342" i="3" s="1"/>
  <c r="H343" i="3"/>
  <c r="R341" i="4" l="1"/>
  <c r="I340" i="4"/>
  <c r="K339" i="4"/>
  <c r="O339" i="2"/>
  <c r="J339" i="2" s="1"/>
  <c r="K339" i="2"/>
  <c r="H340" i="2"/>
  <c r="I340" i="2" s="1"/>
  <c r="I343" i="3"/>
  <c r="K342" i="3"/>
  <c r="O340" i="4" l="1"/>
  <c r="J340" i="4" s="1"/>
  <c r="K340" i="4"/>
  <c r="Q341" i="4"/>
  <c r="H341" i="4"/>
  <c r="O340" i="2"/>
  <c r="J340" i="2" s="1"/>
  <c r="K340" i="2"/>
  <c r="H341" i="2"/>
  <c r="I341" i="2" s="1"/>
  <c r="O343" i="3"/>
  <c r="J343" i="3" s="1"/>
  <c r="H344" i="3"/>
  <c r="R342" i="4" l="1"/>
  <c r="I341" i="4"/>
  <c r="O341" i="2"/>
  <c r="J341" i="2" s="1"/>
  <c r="K341" i="2"/>
  <c r="H342" i="2"/>
  <c r="I342" i="2" s="1"/>
  <c r="I344" i="3"/>
  <c r="K343" i="3"/>
  <c r="O341" i="4" l="1"/>
  <c r="J341" i="4" s="1"/>
  <c r="K341" i="4"/>
  <c r="H342" i="4"/>
  <c r="Q342" i="4"/>
  <c r="H343" i="2"/>
  <c r="I343" i="2" s="1"/>
  <c r="O342" i="2"/>
  <c r="J342" i="2" s="1"/>
  <c r="K342" i="2"/>
  <c r="O344" i="3"/>
  <c r="J344" i="3" s="1"/>
  <c r="H345" i="3"/>
  <c r="R343" i="4" l="1"/>
  <c r="I342" i="4"/>
  <c r="O343" i="2"/>
  <c r="J343" i="2" s="1"/>
  <c r="H344" i="2"/>
  <c r="I344" i="2" s="1"/>
  <c r="I345" i="3"/>
  <c r="K344" i="3"/>
  <c r="O342" i="4" l="1"/>
  <c r="J342" i="4" s="1"/>
  <c r="H343" i="4"/>
  <c r="Q343" i="4"/>
  <c r="K343" i="2"/>
  <c r="H345" i="2"/>
  <c r="I345" i="2" s="1"/>
  <c r="O345" i="2" s="1"/>
  <c r="J345" i="2" s="1"/>
  <c r="O344" i="2"/>
  <c r="J344" i="2" s="1"/>
  <c r="K344" i="2"/>
  <c r="O345" i="3"/>
  <c r="J345" i="3" s="1"/>
  <c r="H346" i="3"/>
  <c r="R344" i="4" l="1"/>
  <c r="I343" i="4"/>
  <c r="K342" i="4"/>
  <c r="H346" i="2"/>
  <c r="I346" i="2" s="1"/>
  <c r="K345" i="2"/>
  <c r="I346" i="3"/>
  <c r="K345" i="3"/>
  <c r="O343" i="4" l="1"/>
  <c r="J343" i="4" s="1"/>
  <c r="K343" i="4"/>
  <c r="H344" i="4"/>
  <c r="Q344" i="4"/>
  <c r="O346" i="3"/>
  <c r="J346" i="3" s="1"/>
  <c r="H347" i="3"/>
  <c r="O346" i="2"/>
  <c r="J346" i="2" s="1"/>
  <c r="H347" i="2"/>
  <c r="R345" i="4" l="1"/>
  <c r="I344" i="4"/>
  <c r="K346" i="2"/>
  <c r="I347" i="3"/>
  <c r="K346" i="3"/>
  <c r="I347" i="2"/>
  <c r="O344" i="4" l="1"/>
  <c r="J344" i="4" s="1"/>
  <c r="K344" i="4"/>
  <c r="Q345" i="4"/>
  <c r="H345" i="4"/>
  <c r="O347" i="3"/>
  <c r="J347" i="3" s="1"/>
  <c r="H348" i="3"/>
  <c r="O347" i="2"/>
  <c r="J347" i="2" s="1"/>
  <c r="K347" i="2"/>
  <c r="H348" i="2"/>
  <c r="R346" i="4" l="1"/>
  <c r="I345" i="4"/>
  <c r="I348" i="3"/>
  <c r="K347" i="3"/>
  <c r="I348" i="2"/>
  <c r="O345" i="4" l="1"/>
  <c r="J345" i="4" s="1"/>
  <c r="K345" i="4"/>
  <c r="H346" i="4"/>
  <c r="Q346" i="4"/>
  <c r="O348" i="3"/>
  <c r="J348" i="3" s="1"/>
  <c r="H349" i="3"/>
  <c r="O348" i="2"/>
  <c r="J348" i="2" s="1"/>
  <c r="K348" i="2"/>
  <c r="H349" i="2"/>
  <c r="R347" i="4" l="1"/>
  <c r="I346" i="4"/>
  <c r="I349" i="3"/>
  <c r="K348" i="3"/>
  <c r="I349" i="2"/>
  <c r="O346" i="4" l="1"/>
  <c r="J346" i="4" s="1"/>
  <c r="K346" i="4"/>
  <c r="H347" i="4"/>
  <c r="Q347" i="4"/>
  <c r="O349" i="3"/>
  <c r="J349" i="3" s="1"/>
  <c r="H350" i="3"/>
  <c r="O349" i="2"/>
  <c r="J349" i="2" s="1"/>
  <c r="H350" i="2"/>
  <c r="R348" i="4" l="1"/>
  <c r="I347" i="4"/>
  <c r="K349" i="2"/>
  <c r="I350" i="3"/>
  <c r="K349" i="3"/>
  <c r="I350" i="2"/>
  <c r="O347" i="4" l="1"/>
  <c r="J347" i="4" s="1"/>
  <c r="K347" i="4"/>
  <c r="Q348" i="4"/>
  <c r="H348" i="4"/>
  <c r="O350" i="3"/>
  <c r="J350" i="3" s="1"/>
  <c r="H351" i="3"/>
  <c r="O350" i="2"/>
  <c r="J350" i="2" s="1"/>
  <c r="K350" i="2"/>
  <c r="H351" i="2"/>
  <c r="R349" i="4" l="1"/>
  <c r="I348" i="4"/>
  <c r="I351" i="3"/>
  <c r="K350" i="3"/>
  <c r="I351" i="2"/>
  <c r="O348" i="4" l="1"/>
  <c r="J348" i="4" s="1"/>
  <c r="K348" i="4"/>
  <c r="H349" i="4"/>
  <c r="Q349" i="4"/>
  <c r="O351" i="3"/>
  <c r="J351" i="3" s="1"/>
  <c r="H352" i="3"/>
  <c r="O351" i="2"/>
  <c r="J351" i="2" s="1"/>
  <c r="H352" i="2"/>
  <c r="R350" i="4" l="1"/>
  <c r="I349" i="4"/>
  <c r="K351" i="2"/>
  <c r="I352" i="3"/>
  <c r="K351" i="3"/>
  <c r="I352" i="2"/>
  <c r="O349" i="4" l="1"/>
  <c r="J349" i="4" s="1"/>
  <c r="K349" i="4"/>
  <c r="H350" i="4"/>
  <c r="Q350" i="4"/>
  <c r="O352" i="3"/>
  <c r="J352" i="3" s="1"/>
  <c r="H353" i="3"/>
  <c r="O352" i="2"/>
  <c r="J352" i="2" s="1"/>
  <c r="K352" i="2"/>
  <c r="H353" i="2"/>
  <c r="R351" i="4" l="1"/>
  <c r="I350" i="4"/>
  <c r="I353" i="3"/>
  <c r="K352" i="3"/>
  <c r="I353" i="2"/>
  <c r="O350" i="4" l="1"/>
  <c r="J350" i="4" s="1"/>
  <c r="K350" i="4"/>
  <c r="Q351" i="4"/>
  <c r="H351" i="4"/>
  <c r="O353" i="3"/>
  <c r="J353" i="3" s="1"/>
  <c r="H354" i="3"/>
  <c r="O353" i="2"/>
  <c r="J353" i="2" s="1"/>
  <c r="K353" i="2"/>
  <c r="H354" i="2"/>
  <c r="R352" i="4" l="1"/>
  <c r="I351" i="4"/>
  <c r="I354" i="3"/>
  <c r="K353" i="3"/>
  <c r="I354" i="2"/>
  <c r="O351" i="4" l="1"/>
  <c r="J351" i="4" s="1"/>
  <c r="K351" i="4"/>
  <c r="H352" i="4"/>
  <c r="Q352" i="4"/>
  <c r="O354" i="3"/>
  <c r="J354" i="3" s="1"/>
  <c r="H355" i="3"/>
  <c r="O354" i="2"/>
  <c r="J354" i="2" s="1"/>
  <c r="H355" i="2"/>
  <c r="R353" i="4" l="1"/>
  <c r="I352" i="4"/>
  <c r="K354" i="2"/>
  <c r="I355" i="3"/>
  <c r="K354" i="3"/>
  <c r="I355" i="2"/>
  <c r="O352" i="4" l="1"/>
  <c r="J352" i="4" s="1"/>
  <c r="K352" i="4"/>
  <c r="H353" i="4"/>
  <c r="Q353" i="4"/>
  <c r="O355" i="3"/>
  <c r="J355" i="3" s="1"/>
  <c r="H356" i="3"/>
  <c r="O355" i="2"/>
  <c r="J355" i="2" s="1"/>
  <c r="K355" i="2"/>
  <c r="H356" i="2"/>
  <c r="R354" i="4" l="1"/>
  <c r="I353" i="4"/>
  <c r="I356" i="3"/>
  <c r="K355" i="3"/>
  <c r="I356" i="2"/>
  <c r="O353" i="4" l="1"/>
  <c r="J353" i="4" s="1"/>
  <c r="Q354" i="4"/>
  <c r="H354" i="4"/>
  <c r="O356" i="3"/>
  <c r="J356" i="3" s="1"/>
  <c r="H357" i="3"/>
  <c r="O356" i="2"/>
  <c r="J356" i="2" s="1"/>
  <c r="K356" i="2"/>
  <c r="H357" i="2"/>
  <c r="K353" i="4" l="1"/>
  <c r="R355" i="4"/>
  <c r="I354" i="4"/>
  <c r="I357" i="3"/>
  <c r="K356" i="3"/>
  <c r="I357" i="2"/>
  <c r="O354" i="4" l="1"/>
  <c r="J354" i="4" s="1"/>
  <c r="K354" i="4"/>
  <c r="Q355" i="4"/>
  <c r="H355" i="4"/>
  <c r="O357" i="3"/>
  <c r="J357" i="3" s="1"/>
  <c r="H358" i="3"/>
  <c r="O357" i="2"/>
  <c r="J357" i="2" s="1"/>
  <c r="H358" i="2"/>
  <c r="R356" i="4" l="1"/>
  <c r="I355" i="4"/>
  <c r="K357" i="2"/>
  <c r="I358" i="3"/>
  <c r="K357" i="3"/>
  <c r="I358" i="2"/>
  <c r="O355" i="4" l="1"/>
  <c r="J355" i="4" s="1"/>
  <c r="Q356" i="4"/>
  <c r="H356" i="4"/>
  <c r="O358" i="3"/>
  <c r="J358" i="3" s="1"/>
  <c r="H359" i="3"/>
  <c r="O358" i="2"/>
  <c r="J358" i="2" s="1"/>
  <c r="K358" i="2"/>
  <c r="H359" i="2"/>
  <c r="R357" i="4" l="1"/>
  <c r="I356" i="4"/>
  <c r="K355" i="4"/>
  <c r="K358" i="3"/>
  <c r="I359" i="3"/>
  <c r="I359" i="2"/>
  <c r="O356" i="4" l="1"/>
  <c r="J356" i="4" s="1"/>
  <c r="K356" i="4"/>
  <c r="Q357" i="4"/>
  <c r="H357" i="4"/>
  <c r="O359" i="3"/>
  <c r="J359" i="3" s="1"/>
  <c r="H360" i="3"/>
  <c r="O359" i="2"/>
  <c r="J359" i="2" s="1"/>
  <c r="K359" i="2"/>
  <c r="H360" i="2"/>
  <c r="R358" i="4" l="1"/>
  <c r="I357" i="4"/>
  <c r="I360" i="3"/>
  <c r="K359" i="3"/>
  <c r="I360" i="2"/>
  <c r="O357" i="4" l="1"/>
  <c r="J357" i="4" s="1"/>
  <c r="Q358" i="4"/>
  <c r="H358" i="4"/>
  <c r="O360" i="3"/>
  <c r="J360" i="3" s="1"/>
  <c r="H361" i="3"/>
  <c r="O360" i="2"/>
  <c r="J360" i="2" s="1"/>
  <c r="K360" i="2"/>
  <c r="H361" i="2"/>
  <c r="R359" i="4" l="1"/>
  <c r="I358" i="4"/>
  <c r="K357" i="4"/>
  <c r="I361" i="3"/>
  <c r="K360" i="3"/>
  <c r="I361" i="2"/>
  <c r="O358" i="4" l="1"/>
  <c r="J358" i="4" s="1"/>
  <c r="K358" i="4"/>
  <c r="H359" i="4"/>
  <c r="Q359" i="4"/>
  <c r="O361" i="3"/>
  <c r="J361" i="3" s="1"/>
  <c r="H362" i="3"/>
  <c r="O361" i="2"/>
  <c r="J361" i="2" s="1"/>
  <c r="H362" i="2"/>
  <c r="R360" i="4" l="1"/>
  <c r="I359" i="4"/>
  <c r="K361" i="2"/>
  <c r="I362" i="3"/>
  <c r="K361" i="3"/>
  <c r="I362" i="2"/>
  <c r="O359" i="4" l="1"/>
  <c r="J359" i="4" s="1"/>
  <c r="H360" i="4"/>
  <c r="Q360" i="4"/>
  <c r="O362" i="3"/>
  <c r="J362" i="3" s="1"/>
  <c r="H363" i="3"/>
  <c r="O362" i="2"/>
  <c r="J362" i="2" s="1"/>
  <c r="H363" i="2"/>
  <c r="R361" i="4" l="1"/>
  <c r="I360" i="4"/>
  <c r="K359" i="4"/>
  <c r="K362" i="2"/>
  <c r="I363" i="3"/>
  <c r="K362" i="3"/>
  <c r="I363" i="2"/>
  <c r="O360" i="4" l="1"/>
  <c r="J360" i="4" s="1"/>
  <c r="H361" i="4"/>
  <c r="Q361" i="4"/>
  <c r="O363" i="3"/>
  <c r="J363" i="3" s="1"/>
  <c r="H364" i="3"/>
  <c r="O363" i="2"/>
  <c r="J363" i="2" s="1"/>
  <c r="K363" i="2"/>
  <c r="H364" i="2"/>
  <c r="R362" i="4" l="1"/>
  <c r="I361" i="4"/>
  <c r="K360" i="4"/>
  <c r="I364" i="3"/>
  <c r="K363" i="3"/>
  <c r="I364" i="2"/>
  <c r="O361" i="4" l="1"/>
  <c r="J361" i="4" s="1"/>
  <c r="K361" i="4"/>
  <c r="H362" i="4"/>
  <c r="Q362" i="4"/>
  <c r="O364" i="3"/>
  <c r="J364" i="3" s="1"/>
  <c r="H365" i="3"/>
  <c r="O364" i="2"/>
  <c r="J364" i="2" s="1"/>
  <c r="H365" i="2"/>
  <c r="R363" i="4" l="1"/>
  <c r="I362" i="4"/>
  <c r="I365" i="3"/>
  <c r="K364" i="3"/>
  <c r="I365" i="2"/>
  <c r="K364" i="2"/>
  <c r="O362" i="4" l="1"/>
  <c r="J362" i="4" s="1"/>
  <c r="H363" i="4"/>
  <c r="Q363" i="4"/>
  <c r="O365" i="3"/>
  <c r="J365" i="3" s="1"/>
  <c r="H366" i="3"/>
  <c r="O365" i="2"/>
  <c r="J365" i="2" s="1"/>
  <c r="H366" i="2"/>
  <c r="R364" i="4" l="1"/>
  <c r="I363" i="4"/>
  <c r="K362" i="4"/>
  <c r="K365" i="2"/>
  <c r="I366" i="3"/>
  <c r="K365" i="3"/>
  <c r="I366" i="2"/>
  <c r="O363" i="4" l="1"/>
  <c r="J363" i="4" s="1"/>
  <c r="K363" i="4"/>
  <c r="H364" i="4"/>
  <c r="Q364" i="4"/>
  <c r="O366" i="3"/>
  <c r="J366" i="3" s="1"/>
  <c r="H367" i="3"/>
  <c r="O366" i="2"/>
  <c r="J366" i="2" s="1"/>
  <c r="K366" i="2"/>
  <c r="H367" i="2"/>
  <c r="R365" i="4" l="1"/>
  <c r="I364" i="4"/>
  <c r="I367" i="3"/>
  <c r="K366" i="3"/>
  <c r="I367" i="2"/>
  <c r="O364" i="4" l="1"/>
  <c r="J364" i="4" s="1"/>
  <c r="K364" i="4"/>
  <c r="H365" i="4"/>
  <c r="Q365" i="4"/>
  <c r="O367" i="3"/>
  <c r="J367" i="3" s="1"/>
  <c r="H368" i="3"/>
  <c r="O367" i="2"/>
  <c r="J367" i="2" s="1"/>
  <c r="K367" i="2"/>
  <c r="H368" i="2"/>
  <c r="R366" i="4" l="1"/>
  <c r="I365" i="4"/>
  <c r="I368" i="3"/>
  <c r="K367" i="3"/>
  <c r="I368" i="2"/>
  <c r="O365" i="4" l="1"/>
  <c r="J365" i="4" s="1"/>
  <c r="Q366" i="4"/>
  <c r="H366" i="4"/>
  <c r="O368" i="3"/>
  <c r="J368" i="3" s="1"/>
  <c r="H369" i="3"/>
  <c r="O368" i="2"/>
  <c r="J368" i="2" s="1"/>
  <c r="K368" i="2"/>
  <c r="H369" i="2"/>
  <c r="R367" i="4" l="1"/>
  <c r="I366" i="4"/>
  <c r="K365" i="4"/>
  <c r="I369" i="3"/>
  <c r="K368" i="3"/>
  <c r="I369" i="2"/>
  <c r="O366" i="4" l="1"/>
  <c r="J366" i="4" s="1"/>
  <c r="K366" i="4"/>
  <c r="H367" i="4"/>
  <c r="Q367" i="4"/>
  <c r="O369" i="3"/>
  <c r="J369" i="3" s="1"/>
  <c r="H370" i="3"/>
  <c r="O369" i="2"/>
  <c r="J369" i="2" s="1"/>
  <c r="K369" i="2"/>
  <c r="H370" i="2"/>
  <c r="R368" i="4" l="1"/>
  <c r="I367" i="4"/>
  <c r="I370" i="3"/>
  <c r="K369" i="3"/>
  <c r="I370" i="2"/>
  <c r="O367" i="4" l="1"/>
  <c r="J367" i="4" s="1"/>
  <c r="K367" i="4"/>
  <c r="Q368" i="4"/>
  <c r="H368" i="4"/>
  <c r="O370" i="3"/>
  <c r="J370" i="3" s="1"/>
  <c r="H371" i="3"/>
  <c r="O370" i="2"/>
  <c r="J370" i="2" s="1"/>
  <c r="H371" i="2"/>
  <c r="R369" i="4" l="1"/>
  <c r="I368" i="4"/>
  <c r="I371" i="3"/>
  <c r="K370" i="3"/>
  <c r="I371" i="2"/>
  <c r="K370" i="2"/>
  <c r="O368" i="4" l="1"/>
  <c r="J368" i="4" s="1"/>
  <c r="H369" i="4"/>
  <c r="Q369" i="4"/>
  <c r="O371" i="3"/>
  <c r="J371" i="3" s="1"/>
  <c r="H372" i="3"/>
  <c r="O371" i="2"/>
  <c r="J371" i="2" s="1"/>
  <c r="H372" i="2"/>
  <c r="R370" i="4" l="1"/>
  <c r="I369" i="4"/>
  <c r="K368" i="4"/>
  <c r="I372" i="3"/>
  <c r="K371" i="3"/>
  <c r="I372" i="2"/>
  <c r="K371" i="2"/>
  <c r="O369" i="4" l="1"/>
  <c r="J369" i="4" s="1"/>
  <c r="K369" i="4"/>
  <c r="H370" i="4"/>
  <c r="Q370" i="4"/>
  <c r="O372" i="3"/>
  <c r="J372" i="3" s="1"/>
  <c r="H373" i="3"/>
  <c r="O372" i="2"/>
  <c r="J372" i="2" s="1"/>
  <c r="H373" i="2"/>
  <c r="R371" i="4" l="1"/>
  <c r="I370" i="4"/>
  <c r="I373" i="3"/>
  <c r="K372" i="3"/>
  <c r="I373" i="2"/>
  <c r="K372" i="2"/>
  <c r="O370" i="4" l="1"/>
  <c r="J370" i="4" s="1"/>
  <c r="K370" i="4"/>
  <c r="H371" i="4"/>
  <c r="Q371" i="4"/>
  <c r="O373" i="3"/>
  <c r="J373" i="3" s="1"/>
  <c r="H374" i="3"/>
  <c r="O373" i="2"/>
  <c r="J373" i="2" s="1"/>
  <c r="H374" i="2"/>
  <c r="R372" i="4" l="1"/>
  <c r="I371" i="4"/>
  <c r="I374" i="3"/>
  <c r="K373" i="3"/>
  <c r="I374" i="2"/>
  <c r="K373" i="2"/>
  <c r="O371" i="4" l="1"/>
  <c r="J371" i="4" s="1"/>
  <c r="K371" i="4"/>
  <c r="H372" i="4"/>
  <c r="Q372" i="4"/>
  <c r="O374" i="3"/>
  <c r="J374" i="3" s="1"/>
  <c r="H375" i="3"/>
  <c r="O374" i="2"/>
  <c r="J374" i="2" s="1"/>
  <c r="H375" i="2"/>
  <c r="R373" i="4" l="1"/>
  <c r="I372" i="4"/>
  <c r="I375" i="3"/>
  <c r="K374" i="3"/>
  <c r="I375" i="2"/>
  <c r="K374" i="2"/>
  <c r="O372" i="4" l="1"/>
  <c r="J372" i="4" s="1"/>
  <c r="K372" i="4"/>
  <c r="H373" i="4"/>
  <c r="Q373" i="4"/>
  <c r="O375" i="3"/>
  <c r="J375" i="3" s="1"/>
  <c r="H376" i="3"/>
  <c r="O375" i="2"/>
  <c r="J375" i="2" s="1"/>
  <c r="H376" i="2"/>
  <c r="R374" i="4" l="1"/>
  <c r="I373" i="4"/>
  <c r="I376" i="3"/>
  <c r="K375" i="3"/>
  <c r="I376" i="2"/>
  <c r="K375" i="2"/>
  <c r="O373" i="4" l="1"/>
  <c r="J373" i="4" s="1"/>
  <c r="K373" i="4"/>
  <c r="H374" i="4"/>
  <c r="Q374" i="4"/>
  <c r="O376" i="3"/>
  <c r="J376" i="3" s="1"/>
  <c r="H377" i="3"/>
  <c r="O376" i="2"/>
  <c r="J376" i="2" s="1"/>
  <c r="H377" i="2"/>
  <c r="R375" i="4" l="1"/>
  <c r="I374" i="4"/>
  <c r="I377" i="3"/>
  <c r="K376" i="3"/>
  <c r="I377" i="2"/>
  <c r="K376" i="2"/>
  <c r="O374" i="4" l="1"/>
  <c r="J374" i="4" s="1"/>
  <c r="H375" i="4"/>
  <c r="Q375" i="4"/>
  <c r="O377" i="3"/>
  <c r="J377" i="3" s="1"/>
  <c r="H378" i="3"/>
  <c r="O377" i="2"/>
  <c r="J377" i="2" s="1"/>
  <c r="H378" i="2"/>
  <c r="R376" i="4" l="1"/>
  <c r="I375" i="4"/>
  <c r="K374" i="4"/>
  <c r="I378" i="3"/>
  <c r="K377" i="3"/>
  <c r="I378" i="2"/>
  <c r="K377" i="2"/>
  <c r="O375" i="4" l="1"/>
  <c r="J375" i="4" s="1"/>
  <c r="K375" i="4"/>
  <c r="H376" i="4"/>
  <c r="Q376" i="4"/>
  <c r="O378" i="3"/>
  <c r="J378" i="3" s="1"/>
  <c r="H379" i="3"/>
  <c r="O378" i="2"/>
  <c r="J378" i="2" s="1"/>
  <c r="H379" i="2"/>
  <c r="R377" i="4" l="1"/>
  <c r="I376" i="4"/>
  <c r="I379" i="3"/>
  <c r="K378" i="3"/>
  <c r="I379" i="2"/>
  <c r="K378" i="2"/>
  <c r="O376" i="4" l="1"/>
  <c r="J376" i="4" s="1"/>
  <c r="K376" i="4"/>
  <c r="H377" i="4"/>
  <c r="Q377" i="4"/>
  <c r="O379" i="3"/>
  <c r="J379" i="3" s="1"/>
  <c r="H380" i="3"/>
  <c r="O379" i="2"/>
  <c r="J379" i="2" s="1"/>
  <c r="H380" i="2"/>
  <c r="R378" i="4" l="1"/>
  <c r="I377" i="4"/>
  <c r="I380" i="3"/>
  <c r="K379" i="3"/>
  <c r="I380" i="2"/>
  <c r="K379" i="2"/>
  <c r="O377" i="4" l="1"/>
  <c r="J377" i="4" s="1"/>
  <c r="K377" i="4"/>
  <c r="H378" i="4"/>
  <c r="Q378" i="4"/>
  <c r="O380" i="3"/>
  <c r="J380" i="3" s="1"/>
  <c r="H381" i="3"/>
  <c r="O380" i="2"/>
  <c r="J380" i="2" s="1"/>
  <c r="H381" i="2"/>
  <c r="R379" i="4" l="1"/>
  <c r="I378" i="4"/>
  <c r="I381" i="3"/>
  <c r="K380" i="3"/>
  <c r="I381" i="2"/>
  <c r="K380" i="2"/>
  <c r="O378" i="4" l="1"/>
  <c r="J378" i="4" s="1"/>
  <c r="H379" i="4"/>
  <c r="Q379" i="4"/>
  <c r="O381" i="3"/>
  <c r="J381" i="3" s="1"/>
  <c r="H382" i="3"/>
  <c r="O381" i="2"/>
  <c r="J381" i="2" s="1"/>
  <c r="H382" i="2"/>
  <c r="R380" i="4" l="1"/>
  <c r="I379" i="4"/>
  <c r="K378" i="4"/>
  <c r="I382" i="3"/>
  <c r="K381" i="3"/>
  <c r="I382" i="2"/>
  <c r="K381" i="2"/>
  <c r="O379" i="4" l="1"/>
  <c r="J379" i="4" s="1"/>
  <c r="K379" i="4"/>
  <c r="H380" i="4"/>
  <c r="Q380" i="4"/>
  <c r="O382" i="3"/>
  <c r="J382" i="3" s="1"/>
  <c r="H383" i="3"/>
  <c r="O382" i="2"/>
  <c r="J382" i="2" s="1"/>
  <c r="H383" i="2"/>
  <c r="R381" i="4" l="1"/>
  <c r="I380" i="4"/>
  <c r="I383" i="3"/>
  <c r="K382" i="3"/>
  <c r="I383" i="2"/>
  <c r="K382" i="2"/>
  <c r="O380" i="4" l="1"/>
  <c r="J380" i="4" s="1"/>
  <c r="K380" i="4"/>
  <c r="O383" i="3"/>
  <c r="J383" i="3" s="1"/>
  <c r="H384" i="3"/>
  <c r="O383" i="2"/>
  <c r="J383" i="2" s="1"/>
  <c r="H384" i="2"/>
  <c r="I384" i="3" l="1"/>
  <c r="K383" i="3"/>
  <c r="I384" i="2"/>
  <c r="K383" i="2"/>
  <c r="Q381" i="4" l="1"/>
  <c r="H381" i="4"/>
  <c r="R382" i="4" s="1"/>
  <c r="O384" i="3"/>
  <c r="J384" i="3" s="1"/>
  <c r="H385" i="3"/>
  <c r="O384" i="2"/>
  <c r="J384" i="2" s="1"/>
  <c r="H385" i="2"/>
  <c r="I381" i="4" l="1"/>
  <c r="I385" i="3"/>
  <c r="K384" i="3"/>
  <c r="I385" i="2"/>
  <c r="K384" i="2"/>
  <c r="Q382" i="4" l="1"/>
  <c r="H382" i="4"/>
  <c r="O381" i="4"/>
  <c r="J381" i="4" s="1"/>
  <c r="K381" i="4"/>
  <c r="O385" i="3"/>
  <c r="J385" i="3" s="1"/>
  <c r="H386" i="3"/>
  <c r="O385" i="2"/>
  <c r="J385" i="2" s="1"/>
  <c r="H386" i="2"/>
  <c r="R383" i="4" l="1"/>
  <c r="I382" i="4"/>
  <c r="I386" i="3"/>
  <c r="K385" i="3"/>
  <c r="I386" i="2"/>
  <c r="K385" i="2"/>
  <c r="O382" i="4" l="1"/>
  <c r="J382" i="4" s="1"/>
  <c r="K382" i="4"/>
  <c r="H383" i="4"/>
  <c r="Q383" i="4"/>
  <c r="O386" i="3"/>
  <c r="J386" i="3" s="1"/>
  <c r="H387" i="3"/>
  <c r="O386" i="2"/>
  <c r="J386" i="2" s="1"/>
  <c r="H387" i="2"/>
  <c r="R384" i="4" l="1"/>
  <c r="I383" i="4"/>
  <c r="I387" i="3"/>
  <c r="K386" i="3"/>
  <c r="I387" i="2"/>
  <c r="K386" i="2"/>
  <c r="O383" i="4" l="1"/>
  <c r="J383" i="4" s="1"/>
  <c r="K383" i="4"/>
  <c r="H384" i="4"/>
  <c r="Q384" i="4"/>
  <c r="O387" i="3"/>
  <c r="J387" i="3" s="1"/>
  <c r="H388" i="3"/>
  <c r="O387" i="2"/>
  <c r="J387" i="2" s="1"/>
  <c r="H388" i="2"/>
  <c r="R385" i="4" l="1"/>
  <c r="I384" i="4"/>
  <c r="I388" i="3"/>
  <c r="K387" i="3"/>
  <c r="I388" i="2"/>
  <c r="K387" i="2"/>
  <c r="O384" i="4" l="1"/>
  <c r="J384" i="4" s="1"/>
  <c r="K384" i="4"/>
  <c r="Q385" i="4"/>
  <c r="H385" i="4"/>
  <c r="O388" i="3"/>
  <c r="J388" i="3" s="1"/>
  <c r="H389" i="3"/>
  <c r="O388" i="2"/>
  <c r="J388" i="2" s="1"/>
  <c r="H389" i="2"/>
  <c r="R386" i="4" l="1"/>
  <c r="I385" i="4"/>
  <c r="I389" i="3"/>
  <c r="K388" i="3"/>
  <c r="I389" i="2"/>
  <c r="K388" i="2"/>
  <c r="O385" i="4" l="1"/>
  <c r="J385" i="4" s="1"/>
  <c r="K385" i="4"/>
  <c r="H386" i="4"/>
  <c r="Q386" i="4"/>
  <c r="O389" i="3"/>
  <c r="J389" i="3" s="1"/>
  <c r="H390" i="3"/>
  <c r="O389" i="2"/>
  <c r="J389" i="2" s="1"/>
  <c r="H390" i="2"/>
  <c r="R387" i="4" l="1"/>
  <c r="I386" i="4"/>
  <c r="I390" i="3"/>
  <c r="K389" i="3"/>
  <c r="I390" i="2"/>
  <c r="K389" i="2"/>
  <c r="O386" i="4" l="1"/>
  <c r="J386" i="4" s="1"/>
  <c r="Q387" i="4"/>
  <c r="H387" i="4"/>
  <c r="O390" i="3"/>
  <c r="J390" i="3" s="1"/>
  <c r="H391" i="3"/>
  <c r="O390" i="2"/>
  <c r="J390" i="2" s="1"/>
  <c r="H391" i="2"/>
  <c r="R388" i="4" l="1"/>
  <c r="I387" i="4"/>
  <c r="K386" i="4"/>
  <c r="I391" i="3"/>
  <c r="K390" i="3"/>
  <c r="I391" i="2"/>
  <c r="K390" i="2"/>
  <c r="O387" i="4" l="1"/>
  <c r="J387" i="4" s="1"/>
  <c r="Q388" i="4"/>
  <c r="H388" i="4"/>
  <c r="O391" i="3"/>
  <c r="J391" i="3" s="1"/>
  <c r="H392" i="3"/>
  <c r="O391" i="2"/>
  <c r="J391" i="2" s="1"/>
  <c r="H392" i="2"/>
  <c r="R389" i="4" l="1"/>
  <c r="I388" i="4"/>
  <c r="K387" i="4"/>
  <c r="I392" i="3"/>
  <c r="K391" i="3"/>
  <c r="I392" i="2"/>
  <c r="K391" i="2"/>
  <c r="O388" i="4" l="1"/>
  <c r="J388" i="4" s="1"/>
  <c r="Q389" i="4"/>
  <c r="H389" i="4"/>
  <c r="O392" i="3"/>
  <c r="J392" i="3" s="1"/>
  <c r="H393" i="3"/>
  <c r="O392" i="2"/>
  <c r="J392" i="2" s="1"/>
  <c r="H393" i="2"/>
  <c r="R390" i="4" l="1"/>
  <c r="I389" i="4"/>
  <c r="K388" i="4"/>
  <c r="I393" i="3"/>
  <c r="K392" i="3"/>
  <c r="I393" i="2"/>
  <c r="K392" i="2"/>
  <c r="O389" i="4" l="1"/>
  <c r="J389" i="4" s="1"/>
  <c r="H390" i="4"/>
  <c r="Q390" i="4"/>
  <c r="O393" i="3"/>
  <c r="J393" i="3" s="1"/>
  <c r="H394" i="3"/>
  <c r="O393" i="2"/>
  <c r="J393" i="2" s="1"/>
  <c r="H394" i="2"/>
  <c r="R391" i="4" l="1"/>
  <c r="I390" i="4"/>
  <c r="K389" i="4"/>
  <c r="I394" i="3"/>
  <c r="K393" i="3"/>
  <c r="I394" i="2"/>
  <c r="K393" i="2"/>
  <c r="O390" i="4" l="1"/>
  <c r="J390" i="4" s="1"/>
  <c r="Q391" i="4"/>
  <c r="H391" i="4"/>
  <c r="O394" i="3"/>
  <c r="J394" i="3" s="1"/>
  <c r="H395" i="3"/>
  <c r="O394" i="2"/>
  <c r="J394" i="2" s="1"/>
  <c r="H395" i="2"/>
  <c r="R392" i="4" l="1"/>
  <c r="I391" i="4"/>
  <c r="K390" i="4"/>
  <c r="I395" i="3"/>
  <c r="K394" i="3"/>
  <c r="I395" i="2"/>
  <c r="K394" i="2"/>
  <c r="O391" i="4" l="1"/>
  <c r="J391" i="4" s="1"/>
  <c r="Q392" i="4"/>
  <c r="H392" i="4"/>
  <c r="O395" i="3"/>
  <c r="J395" i="3" s="1"/>
  <c r="H396" i="3"/>
  <c r="O395" i="2"/>
  <c r="J395" i="2" s="1"/>
  <c r="H396" i="2"/>
  <c r="R393" i="4" l="1"/>
  <c r="I392" i="4"/>
  <c r="K391" i="4"/>
  <c r="I396" i="3"/>
  <c r="K395" i="3"/>
  <c r="I396" i="2"/>
  <c r="K395" i="2"/>
  <c r="O392" i="4" l="1"/>
  <c r="J392" i="4" s="1"/>
  <c r="H393" i="4"/>
  <c r="Q393" i="4"/>
  <c r="O396" i="3"/>
  <c r="J396" i="3" s="1"/>
  <c r="H397" i="3"/>
  <c r="O396" i="2"/>
  <c r="J396" i="2" s="1"/>
  <c r="H397" i="2"/>
  <c r="R394" i="4" l="1"/>
  <c r="I393" i="4"/>
  <c r="K392" i="4"/>
  <c r="I397" i="3"/>
  <c r="K396" i="3"/>
  <c r="I397" i="2"/>
  <c r="K396" i="2"/>
  <c r="O393" i="4" l="1"/>
  <c r="J393" i="4" s="1"/>
  <c r="K393" i="4"/>
  <c r="Q394" i="4"/>
  <c r="H394" i="4"/>
  <c r="O397" i="3"/>
  <c r="J397" i="3" s="1"/>
  <c r="H398" i="3"/>
  <c r="O397" i="2"/>
  <c r="J397" i="2" s="1"/>
  <c r="H398" i="2"/>
  <c r="R395" i="4" l="1"/>
  <c r="I394" i="4"/>
  <c r="I398" i="3"/>
  <c r="K397" i="3"/>
  <c r="I398" i="2"/>
  <c r="K397" i="2"/>
  <c r="O394" i="4" l="1"/>
  <c r="J394" i="4" s="1"/>
  <c r="Q395" i="4"/>
  <c r="H395" i="4"/>
  <c r="O398" i="3"/>
  <c r="J398" i="3" s="1"/>
  <c r="H399" i="3"/>
  <c r="O398" i="2"/>
  <c r="J398" i="2" s="1"/>
  <c r="H399" i="2"/>
  <c r="R396" i="4" l="1"/>
  <c r="I395" i="4"/>
  <c r="K394" i="4"/>
  <c r="I399" i="3"/>
  <c r="K398" i="3"/>
  <c r="I399" i="2"/>
  <c r="K398" i="2"/>
  <c r="O395" i="4" l="1"/>
  <c r="J395" i="4" s="1"/>
  <c r="H396" i="4"/>
  <c r="Q396" i="4"/>
  <c r="O399" i="3"/>
  <c r="J399" i="3" s="1"/>
  <c r="H400" i="3"/>
  <c r="O399" i="2"/>
  <c r="J399" i="2" s="1"/>
  <c r="H400" i="2"/>
  <c r="R397" i="4" l="1"/>
  <c r="I396" i="4"/>
  <c r="K395" i="4"/>
  <c r="I400" i="3"/>
  <c r="K399" i="3"/>
  <c r="I400" i="2"/>
  <c r="K399" i="2"/>
  <c r="O396" i="4" l="1"/>
  <c r="J396" i="4" s="1"/>
  <c r="H397" i="4"/>
  <c r="Q397" i="4"/>
  <c r="O400" i="3"/>
  <c r="J400" i="3" s="1"/>
  <c r="H401" i="3"/>
  <c r="O400" i="2"/>
  <c r="J400" i="2" s="1"/>
  <c r="H401" i="2"/>
  <c r="R398" i="4" l="1"/>
  <c r="I397" i="4"/>
  <c r="K396" i="4"/>
  <c r="I401" i="3"/>
  <c r="K400" i="3"/>
  <c r="I401" i="2"/>
  <c r="K400" i="2"/>
  <c r="O397" i="4" l="1"/>
  <c r="J397" i="4" s="1"/>
  <c r="K397" i="4"/>
  <c r="Q398" i="4"/>
  <c r="H398" i="4"/>
  <c r="O401" i="3"/>
  <c r="J401" i="3" s="1"/>
  <c r="H402" i="3"/>
  <c r="O401" i="2"/>
  <c r="J401" i="2" s="1"/>
  <c r="H402" i="2"/>
  <c r="R399" i="4" l="1"/>
  <c r="I398" i="4"/>
  <c r="I402" i="3"/>
  <c r="K401" i="3"/>
  <c r="I402" i="2"/>
  <c r="K401" i="2"/>
  <c r="O398" i="4" l="1"/>
  <c r="J398" i="4" s="1"/>
  <c r="K398" i="4"/>
  <c r="H399" i="4"/>
  <c r="Q399" i="4"/>
  <c r="O402" i="3"/>
  <c r="J402" i="3" s="1"/>
  <c r="H403" i="3"/>
  <c r="O402" i="2"/>
  <c r="J402" i="2" s="1"/>
  <c r="H403" i="2"/>
  <c r="R400" i="4" l="1"/>
  <c r="I399" i="4"/>
  <c r="I403" i="3"/>
  <c r="K402" i="3"/>
  <c r="I403" i="2"/>
  <c r="K402" i="2"/>
  <c r="O399" i="4" l="1"/>
  <c r="J399" i="4" s="1"/>
  <c r="Q400" i="4"/>
  <c r="H400" i="4"/>
  <c r="O403" i="3"/>
  <c r="J403" i="3" s="1"/>
  <c r="H404" i="3"/>
  <c r="O403" i="2"/>
  <c r="J403" i="2" s="1"/>
  <c r="H404" i="2"/>
  <c r="R401" i="4" l="1"/>
  <c r="I400" i="4"/>
  <c r="K399" i="4"/>
  <c r="I404" i="3"/>
  <c r="K403" i="3"/>
  <c r="I404" i="2"/>
  <c r="K403" i="2"/>
  <c r="O400" i="4" l="1"/>
  <c r="J400" i="4" s="1"/>
  <c r="H401" i="4"/>
  <c r="Q401" i="4"/>
  <c r="O404" i="3"/>
  <c r="J404" i="3" s="1"/>
  <c r="H405" i="3"/>
  <c r="O404" i="2"/>
  <c r="J404" i="2" s="1"/>
  <c r="H405" i="2"/>
  <c r="R402" i="4" l="1"/>
  <c r="I401" i="4"/>
  <c r="K400" i="4"/>
  <c r="I405" i="3"/>
  <c r="K404" i="3"/>
  <c r="I405" i="2"/>
  <c r="K404" i="2"/>
  <c r="O401" i="4" l="1"/>
  <c r="J401" i="4" s="1"/>
  <c r="Q402" i="4"/>
  <c r="H402" i="4"/>
  <c r="O405" i="3"/>
  <c r="J405" i="3" s="1"/>
  <c r="H406" i="3"/>
  <c r="O405" i="2"/>
  <c r="J405" i="2" s="1"/>
  <c r="H406" i="2"/>
  <c r="R403" i="4" l="1"/>
  <c r="I402" i="4"/>
  <c r="K401" i="4"/>
  <c r="I406" i="3"/>
  <c r="K405" i="3"/>
  <c r="I406" i="2"/>
  <c r="K405" i="2"/>
  <c r="O402" i="4" l="1"/>
  <c r="J402" i="4" s="1"/>
  <c r="H403" i="4"/>
  <c r="Q403" i="4"/>
  <c r="O406" i="3"/>
  <c r="J406" i="3" s="1"/>
  <c r="H407" i="3"/>
  <c r="O406" i="2"/>
  <c r="J406" i="2" s="1"/>
  <c r="H407" i="2"/>
  <c r="R404" i="4" l="1"/>
  <c r="I403" i="4"/>
  <c r="K402" i="4"/>
  <c r="I407" i="3"/>
  <c r="K406" i="3"/>
  <c r="I407" i="2"/>
  <c r="K406" i="2"/>
  <c r="O403" i="4" l="1"/>
  <c r="J403" i="4" s="1"/>
  <c r="H404" i="4"/>
  <c r="Q404" i="4"/>
  <c r="O407" i="3"/>
  <c r="J407" i="3" s="1"/>
  <c r="H408" i="3"/>
  <c r="O407" i="2"/>
  <c r="J407" i="2" s="1"/>
  <c r="H408" i="2"/>
  <c r="R405" i="4" l="1"/>
  <c r="I404" i="4"/>
  <c r="K403" i="4"/>
  <c r="I408" i="3"/>
  <c r="K407" i="3"/>
  <c r="I408" i="2"/>
  <c r="K407" i="2"/>
  <c r="O404" i="4" l="1"/>
  <c r="J404" i="4" s="1"/>
  <c r="Q405" i="4"/>
  <c r="H405" i="4"/>
  <c r="O408" i="3"/>
  <c r="J408" i="3" s="1"/>
  <c r="H409" i="3"/>
  <c r="O408" i="2"/>
  <c r="J408" i="2" s="1"/>
  <c r="H409" i="2"/>
  <c r="R406" i="4" l="1"/>
  <c r="I405" i="4"/>
  <c r="K404" i="4"/>
  <c r="I409" i="3"/>
  <c r="K408" i="3"/>
  <c r="I409" i="2"/>
  <c r="K408" i="2"/>
  <c r="O405" i="4" l="1"/>
  <c r="J405" i="4" s="1"/>
  <c r="H406" i="4"/>
  <c r="Q406" i="4"/>
  <c r="O409" i="3"/>
  <c r="J409" i="3" s="1"/>
  <c r="H410" i="3"/>
  <c r="O409" i="2"/>
  <c r="J409" i="2" s="1"/>
  <c r="H410" i="2"/>
  <c r="R407" i="4" l="1"/>
  <c r="I406" i="4"/>
  <c r="K405" i="4"/>
  <c r="I410" i="3"/>
  <c r="K409" i="3"/>
  <c r="I410" i="2"/>
  <c r="K409" i="2"/>
  <c r="O406" i="4" l="1"/>
  <c r="J406" i="4" s="1"/>
  <c r="Q407" i="4"/>
  <c r="H407" i="4"/>
  <c r="O410" i="3"/>
  <c r="J410" i="3" s="1"/>
  <c r="H411" i="3"/>
  <c r="O410" i="2"/>
  <c r="J410" i="2" s="1"/>
  <c r="H411" i="2"/>
  <c r="R408" i="4" l="1"/>
  <c r="I407" i="4"/>
  <c r="K406" i="4"/>
  <c r="I411" i="3"/>
  <c r="K410" i="3"/>
  <c r="I411" i="2"/>
  <c r="K410" i="2"/>
  <c r="O407" i="4" l="1"/>
  <c r="J407" i="4" s="1"/>
  <c r="H408" i="4"/>
  <c r="Q408" i="4"/>
  <c r="O411" i="3"/>
  <c r="J411" i="3" s="1"/>
  <c r="H412" i="3"/>
  <c r="O411" i="2"/>
  <c r="J411" i="2" s="1"/>
  <c r="H412" i="2"/>
  <c r="R409" i="4" l="1"/>
  <c r="I408" i="4"/>
  <c r="K407" i="4"/>
  <c r="I412" i="3"/>
  <c r="K411" i="3"/>
  <c r="I412" i="2"/>
  <c r="K411" i="2"/>
  <c r="O408" i="4" l="1"/>
  <c r="J408" i="4" s="1"/>
  <c r="Q409" i="4"/>
  <c r="H409" i="4"/>
  <c r="O412" i="3"/>
  <c r="J412" i="3" s="1"/>
  <c r="H413" i="3"/>
  <c r="O412" i="2"/>
  <c r="J412" i="2" s="1"/>
  <c r="H413" i="2"/>
  <c r="R410" i="4" l="1"/>
  <c r="I409" i="4"/>
  <c r="K408" i="4"/>
  <c r="I413" i="3"/>
  <c r="K412" i="3"/>
  <c r="I413" i="2"/>
  <c r="K412" i="2"/>
  <c r="O409" i="4" l="1"/>
  <c r="J409" i="4" s="1"/>
  <c r="Q410" i="4"/>
  <c r="H410" i="4"/>
  <c r="O413" i="3"/>
  <c r="J413" i="3" s="1"/>
  <c r="H414" i="3"/>
  <c r="O413" i="2"/>
  <c r="J413" i="2" s="1"/>
  <c r="H414" i="2"/>
  <c r="R411" i="4" l="1"/>
  <c r="I410" i="4"/>
  <c r="K409" i="4"/>
  <c r="I414" i="3"/>
  <c r="K413" i="3"/>
  <c r="I414" i="2"/>
  <c r="K413" i="2"/>
  <c r="O410" i="4" l="1"/>
  <c r="J410" i="4" s="1"/>
  <c r="H411" i="4"/>
  <c r="Q411" i="4"/>
  <c r="O414" i="3"/>
  <c r="J414" i="3" s="1"/>
  <c r="H415" i="3"/>
  <c r="O414" i="2"/>
  <c r="J414" i="2" s="1"/>
  <c r="H415" i="2"/>
  <c r="R412" i="4" l="1"/>
  <c r="I411" i="4"/>
  <c r="K410" i="4"/>
  <c r="I415" i="3"/>
  <c r="K414" i="3"/>
  <c r="I415" i="2"/>
  <c r="K414" i="2"/>
  <c r="O411" i="4" l="1"/>
  <c r="J411" i="4" s="1"/>
  <c r="H412" i="4"/>
  <c r="Q412" i="4"/>
  <c r="O415" i="3"/>
  <c r="J415" i="3" s="1"/>
  <c r="H416" i="3"/>
  <c r="O415" i="2"/>
  <c r="J415" i="2" s="1"/>
  <c r="H416" i="2"/>
  <c r="R413" i="4" l="1"/>
  <c r="I412" i="4"/>
  <c r="K411" i="4"/>
  <c r="I416" i="3"/>
  <c r="K415" i="3"/>
  <c r="I416" i="2"/>
  <c r="K415" i="2"/>
  <c r="O412" i="4" l="1"/>
  <c r="J412" i="4" s="1"/>
  <c r="K412" i="4"/>
  <c r="Q413" i="4"/>
  <c r="H413" i="4"/>
  <c r="O416" i="3"/>
  <c r="J416" i="3" s="1"/>
  <c r="H417" i="3"/>
  <c r="O416" i="2"/>
  <c r="J416" i="2" s="1"/>
  <c r="H417" i="2"/>
  <c r="R414" i="4" l="1"/>
  <c r="I413" i="4"/>
  <c r="I417" i="3"/>
  <c r="K416" i="3"/>
  <c r="I417" i="2"/>
  <c r="K416" i="2"/>
  <c r="O413" i="4" l="1"/>
  <c r="J413" i="4" s="1"/>
  <c r="Q414" i="4"/>
  <c r="H414" i="4"/>
  <c r="O417" i="3"/>
  <c r="J417" i="3" s="1"/>
  <c r="H418" i="3"/>
  <c r="O417" i="2"/>
  <c r="J417" i="2" s="1"/>
  <c r="H418" i="2"/>
  <c r="R415" i="4" l="1"/>
  <c r="I414" i="4"/>
  <c r="K413" i="4"/>
  <c r="I418" i="3"/>
  <c r="K417" i="3"/>
  <c r="I418" i="2"/>
  <c r="K417" i="2"/>
  <c r="O414" i="4" l="1"/>
  <c r="J414" i="4" s="1"/>
  <c r="Q415" i="4"/>
  <c r="H415" i="4"/>
  <c r="O418" i="3"/>
  <c r="J418" i="3" s="1"/>
  <c r="H419" i="3"/>
  <c r="O418" i="2"/>
  <c r="J418" i="2" s="1"/>
  <c r="H419" i="2"/>
  <c r="R416" i="4" l="1"/>
  <c r="I415" i="4"/>
  <c r="K414" i="4"/>
  <c r="I419" i="3"/>
  <c r="K418" i="3"/>
  <c r="I419" i="2"/>
  <c r="K418" i="2"/>
  <c r="O415" i="4" l="1"/>
  <c r="J415" i="4" s="1"/>
  <c r="H416" i="4"/>
  <c r="Q416" i="4"/>
  <c r="O419" i="3"/>
  <c r="J419" i="3" s="1"/>
  <c r="H420" i="3"/>
  <c r="O419" i="2"/>
  <c r="J419" i="2" s="1"/>
  <c r="H420" i="2"/>
  <c r="R417" i="4" l="1"/>
  <c r="I416" i="4"/>
  <c r="K415" i="4"/>
  <c r="I420" i="3"/>
  <c r="K419" i="3"/>
  <c r="I420" i="2"/>
  <c r="K419" i="2"/>
  <c r="O416" i="4" l="1"/>
  <c r="J416" i="4" s="1"/>
  <c r="Q417" i="4"/>
  <c r="H417" i="4"/>
  <c r="O420" i="3"/>
  <c r="J420" i="3" s="1"/>
  <c r="H421" i="3"/>
  <c r="O420" i="2"/>
  <c r="J420" i="2" s="1"/>
  <c r="H421" i="2"/>
  <c r="R418" i="4" l="1"/>
  <c r="I417" i="4"/>
  <c r="K416" i="4"/>
  <c r="I421" i="3"/>
  <c r="K420" i="3"/>
  <c r="I421" i="2"/>
  <c r="K420" i="2"/>
  <c r="O417" i="4" l="1"/>
  <c r="J417" i="4" s="1"/>
  <c r="H418" i="4"/>
  <c r="Q418" i="4"/>
  <c r="O421" i="3"/>
  <c r="J421" i="3" s="1"/>
  <c r="H422" i="3"/>
  <c r="O421" i="2"/>
  <c r="J421" i="2" s="1"/>
  <c r="H422" i="2"/>
  <c r="R419" i="4" l="1"/>
  <c r="I418" i="4"/>
  <c r="K417" i="4"/>
  <c r="I422" i="3"/>
  <c r="K421" i="3"/>
  <c r="I422" i="2"/>
  <c r="K421" i="2"/>
  <c r="O418" i="4" l="1"/>
  <c r="J418" i="4" s="1"/>
  <c r="Q419" i="4"/>
  <c r="H419" i="4"/>
  <c r="O422" i="3"/>
  <c r="J422" i="3" s="1"/>
  <c r="H423" i="3"/>
  <c r="O422" i="2"/>
  <c r="J422" i="2" s="1"/>
  <c r="H423" i="2"/>
  <c r="R420" i="4" l="1"/>
  <c r="I419" i="4"/>
  <c r="K418" i="4"/>
  <c r="I423" i="3"/>
  <c r="K422" i="3"/>
  <c r="I423" i="2"/>
  <c r="K422" i="2"/>
  <c r="O419" i="4" l="1"/>
  <c r="J419" i="4" s="1"/>
  <c r="H420" i="4"/>
  <c r="Q420" i="4"/>
  <c r="O423" i="3"/>
  <c r="J423" i="3" s="1"/>
  <c r="H424" i="3"/>
  <c r="O423" i="2"/>
  <c r="J423" i="2" s="1"/>
  <c r="H424" i="2"/>
  <c r="R421" i="4" l="1"/>
  <c r="I420" i="4"/>
  <c r="K419" i="4"/>
  <c r="I424" i="3"/>
  <c r="K423" i="3"/>
  <c r="I424" i="2"/>
  <c r="K423" i="2"/>
  <c r="O420" i="4" l="1"/>
  <c r="J420" i="4" s="1"/>
  <c r="Q421" i="4"/>
  <c r="H421" i="4"/>
  <c r="O424" i="3"/>
  <c r="J424" i="3" s="1"/>
  <c r="H425" i="3"/>
  <c r="O424" i="2"/>
  <c r="J424" i="2" s="1"/>
  <c r="H425" i="2"/>
  <c r="R422" i="4" l="1"/>
  <c r="I421" i="4"/>
  <c r="K420" i="4"/>
  <c r="I425" i="3"/>
  <c r="K424" i="3"/>
  <c r="I425" i="2"/>
  <c r="K424" i="2"/>
  <c r="O421" i="4" l="1"/>
  <c r="J421" i="4" s="1"/>
  <c r="Q422" i="4"/>
  <c r="H422" i="4"/>
  <c r="O425" i="3"/>
  <c r="J425" i="3" s="1"/>
  <c r="H426" i="3"/>
  <c r="O425" i="2"/>
  <c r="J425" i="2" s="1"/>
  <c r="H426" i="2"/>
  <c r="R423" i="4" l="1"/>
  <c r="I422" i="4"/>
  <c r="K421" i="4"/>
  <c r="I426" i="3"/>
  <c r="K425" i="3"/>
  <c r="I426" i="2"/>
  <c r="K425" i="2"/>
  <c r="O422" i="4" l="1"/>
  <c r="J422" i="4" s="1"/>
  <c r="H423" i="4"/>
  <c r="Q423" i="4"/>
  <c r="O426" i="3"/>
  <c r="J426" i="3" s="1"/>
  <c r="H427" i="3"/>
  <c r="O426" i="2"/>
  <c r="J426" i="2" s="1"/>
  <c r="H427" i="2"/>
  <c r="R424" i="4" l="1"/>
  <c r="I423" i="4"/>
  <c r="K422" i="4"/>
  <c r="I427" i="3"/>
  <c r="K426" i="3"/>
  <c r="I427" i="2"/>
  <c r="K426" i="2"/>
  <c r="N7" i="2"/>
  <c r="O423" i="4" l="1"/>
  <c r="J423" i="4" s="1"/>
  <c r="H424" i="4"/>
  <c r="Q424" i="4"/>
  <c r="O427" i="3"/>
  <c r="J427" i="3" s="1"/>
  <c r="H428" i="3"/>
  <c r="O427" i="2"/>
  <c r="J427" i="2" s="1"/>
  <c r="H428" i="2"/>
  <c r="R425" i="4" l="1"/>
  <c r="I424" i="4"/>
  <c r="K423" i="4"/>
  <c r="I428" i="3"/>
  <c r="K427" i="3"/>
  <c r="I428" i="2"/>
  <c r="K427" i="2"/>
  <c r="O424" i="4" l="1"/>
  <c r="J424" i="4" s="1"/>
  <c r="Q425" i="4"/>
  <c r="H425" i="4"/>
  <c r="O428" i="3"/>
  <c r="J428" i="3" s="1"/>
  <c r="H429" i="3"/>
  <c r="O428" i="2"/>
  <c r="J428" i="2" s="1"/>
  <c r="H429" i="2"/>
  <c r="R426" i="4" l="1"/>
  <c r="I425" i="4"/>
  <c r="K424" i="4"/>
  <c r="I429" i="3"/>
  <c r="K428" i="3"/>
  <c r="I429" i="2"/>
  <c r="K428" i="2"/>
  <c r="O425" i="4" l="1"/>
  <c r="J425" i="4" s="1"/>
  <c r="Q426" i="4"/>
  <c r="H426" i="4"/>
  <c r="O429" i="3"/>
  <c r="J429" i="3" s="1"/>
  <c r="H430" i="3"/>
  <c r="O429" i="2"/>
  <c r="J429" i="2" s="1"/>
  <c r="H430" i="2"/>
  <c r="R427" i="4" l="1"/>
  <c r="I426" i="4"/>
  <c r="K425" i="4"/>
  <c r="I430" i="3"/>
  <c r="K429" i="3"/>
  <c r="I430" i="2"/>
  <c r="K429" i="2"/>
  <c r="O426" i="4" l="1"/>
  <c r="J426" i="4" s="1"/>
  <c r="H427" i="4"/>
  <c r="Q427" i="4"/>
  <c r="O430" i="3"/>
  <c r="J430" i="3" s="1"/>
  <c r="H431" i="3"/>
  <c r="O430" i="2"/>
  <c r="J430" i="2" s="1"/>
  <c r="H431" i="2"/>
  <c r="R428" i="4" l="1"/>
  <c r="I427" i="4"/>
  <c r="K426" i="4"/>
  <c r="I431" i="3"/>
  <c r="K430" i="3"/>
  <c r="I431" i="2"/>
  <c r="K430" i="2"/>
  <c r="O427" i="4" l="1"/>
  <c r="J427" i="4" s="1"/>
  <c r="H428" i="4"/>
  <c r="Q428" i="4"/>
  <c r="O431" i="3"/>
  <c r="J431" i="3" s="1"/>
  <c r="H432" i="3"/>
  <c r="O431" i="2"/>
  <c r="J431" i="2" s="1"/>
  <c r="H432" i="2"/>
  <c r="R429" i="4" l="1"/>
  <c r="I428" i="4"/>
  <c r="K427" i="4"/>
  <c r="K431" i="3"/>
  <c r="I432" i="3"/>
  <c r="I432" i="2"/>
  <c r="K431" i="2"/>
  <c r="O428" i="4" l="1"/>
  <c r="J428" i="4" s="1"/>
  <c r="H429" i="4"/>
  <c r="Q429" i="4"/>
  <c r="O432" i="3"/>
  <c r="J432" i="3" s="1"/>
  <c r="H433" i="3"/>
  <c r="O432" i="2"/>
  <c r="J432" i="2" s="1"/>
  <c r="H433" i="2"/>
  <c r="R430" i="4" l="1"/>
  <c r="I429" i="4"/>
  <c r="K428" i="4"/>
  <c r="K432" i="3"/>
  <c r="I433" i="3"/>
  <c r="I433" i="2"/>
  <c r="K432" i="2"/>
  <c r="O429" i="4" l="1"/>
  <c r="J429" i="4" s="1"/>
  <c r="H430" i="4"/>
  <c r="Q430" i="4"/>
  <c r="O433" i="3"/>
  <c r="J433" i="3" s="1"/>
  <c r="H434" i="3"/>
  <c r="O433" i="2"/>
  <c r="J433" i="2" s="1"/>
  <c r="H434" i="2"/>
  <c r="R431" i="4" l="1"/>
  <c r="I430" i="4"/>
  <c r="K429" i="4"/>
  <c r="I434" i="3"/>
  <c r="K433" i="3"/>
  <c r="I434" i="2"/>
  <c r="K433" i="2"/>
  <c r="O430" i="4" l="1"/>
  <c r="J430" i="4" s="1"/>
  <c r="H431" i="4"/>
  <c r="Q431" i="4"/>
  <c r="O434" i="3"/>
  <c r="J434" i="3" s="1"/>
  <c r="H435" i="3"/>
  <c r="O434" i="2"/>
  <c r="J434" i="2" s="1"/>
  <c r="H435" i="2"/>
  <c r="R432" i="4" l="1"/>
  <c r="I431" i="4"/>
  <c r="K430" i="4"/>
  <c r="I435" i="3"/>
  <c r="K434" i="3"/>
  <c r="I435" i="2"/>
  <c r="K434" i="2"/>
  <c r="O431" i="4" l="1"/>
  <c r="J431" i="4" s="1"/>
  <c r="H432" i="4"/>
  <c r="Q432" i="4"/>
  <c r="O435" i="3"/>
  <c r="J435" i="3" s="1"/>
  <c r="K435" i="3"/>
  <c r="H436" i="3"/>
  <c r="O435" i="2"/>
  <c r="J435" i="2" s="1"/>
  <c r="H436" i="2"/>
  <c r="R433" i="4" l="1"/>
  <c r="I432" i="4"/>
  <c r="K431" i="4"/>
  <c r="I436" i="3"/>
  <c r="I436" i="2"/>
  <c r="K435" i="2"/>
  <c r="O432" i="4" l="1"/>
  <c r="J432" i="4" s="1"/>
  <c r="H433" i="4"/>
  <c r="Q433" i="4"/>
  <c r="O436" i="3"/>
  <c r="J436" i="3" s="1"/>
  <c r="H437" i="3"/>
  <c r="O436" i="2"/>
  <c r="J436" i="2" s="1"/>
  <c r="H437" i="2"/>
  <c r="R434" i="4" l="1"/>
  <c r="I433" i="4"/>
  <c r="K432" i="4"/>
  <c r="K436" i="3"/>
  <c r="I437" i="3"/>
  <c r="I437" i="2"/>
  <c r="K436" i="2"/>
  <c r="O433" i="4" l="1"/>
  <c r="J433" i="4" s="1"/>
  <c r="H434" i="4"/>
  <c r="Q434" i="4"/>
  <c r="O437" i="3"/>
  <c r="J437" i="3" s="1"/>
  <c r="K437" i="3"/>
  <c r="H438" i="3"/>
  <c r="O437" i="2"/>
  <c r="J437" i="2" s="1"/>
  <c r="H438" i="2"/>
  <c r="R435" i="4" l="1"/>
  <c r="I434" i="4"/>
  <c r="K433" i="4"/>
  <c r="I438" i="3"/>
  <c r="I438" i="2"/>
  <c r="K437" i="2"/>
  <c r="K434" i="4" l="1"/>
  <c r="O434" i="4"/>
  <c r="J434" i="4" s="1"/>
  <c r="Q435" i="4"/>
  <c r="H435" i="4"/>
  <c r="O438" i="3"/>
  <c r="J438" i="3" s="1"/>
  <c r="H439" i="3"/>
  <c r="O438" i="2"/>
  <c r="J438" i="2" s="1"/>
  <c r="H439" i="2"/>
  <c r="R436" i="4" l="1"/>
  <c r="I435" i="4"/>
  <c r="I439" i="3"/>
  <c r="K438" i="3"/>
  <c r="I439" i="2"/>
  <c r="K438" i="2"/>
  <c r="O435" i="4" l="1"/>
  <c r="J435" i="4" s="1"/>
  <c r="K435" i="4"/>
  <c r="H436" i="4"/>
  <c r="Q436" i="4"/>
  <c r="O439" i="3"/>
  <c r="J439" i="3" s="1"/>
  <c r="K439" i="3"/>
  <c r="H440" i="3"/>
  <c r="O439" i="2"/>
  <c r="J439" i="2" s="1"/>
  <c r="H440" i="2"/>
  <c r="R437" i="4" l="1"/>
  <c r="I436" i="4"/>
  <c r="I440" i="3"/>
  <c r="I440" i="2"/>
  <c r="K439" i="2"/>
  <c r="O436" i="4" l="1"/>
  <c r="J436" i="4" s="1"/>
  <c r="Q437" i="4"/>
  <c r="H437" i="4"/>
  <c r="O440" i="3"/>
  <c r="J440" i="3" s="1"/>
  <c r="K440" i="3"/>
  <c r="H441" i="3"/>
  <c r="O440" i="2"/>
  <c r="J440" i="2" s="1"/>
  <c r="H441" i="2"/>
  <c r="R438" i="4" l="1"/>
  <c r="I437" i="4"/>
  <c r="K436" i="4"/>
  <c r="I441" i="3"/>
  <c r="I441" i="2"/>
  <c r="K440" i="2"/>
  <c r="O437" i="4" l="1"/>
  <c r="J437" i="4" s="1"/>
  <c r="Q438" i="4"/>
  <c r="H438" i="4"/>
  <c r="O441" i="3"/>
  <c r="J441" i="3" s="1"/>
  <c r="H442" i="3"/>
  <c r="O441" i="2"/>
  <c r="J441" i="2" s="1"/>
  <c r="H442" i="2"/>
  <c r="R439" i="4" l="1"/>
  <c r="I438" i="4"/>
  <c r="K437" i="4"/>
  <c r="I442" i="3"/>
  <c r="K441" i="3"/>
  <c r="I442" i="2"/>
  <c r="K441" i="2"/>
  <c r="O438" i="4" l="1"/>
  <c r="J438" i="4" s="1"/>
  <c r="H439" i="4"/>
  <c r="Q439" i="4"/>
  <c r="O442" i="3"/>
  <c r="J442" i="3" s="1"/>
  <c r="H443" i="3"/>
  <c r="O442" i="2"/>
  <c r="J442" i="2" s="1"/>
  <c r="H443" i="2"/>
  <c r="R440" i="4" l="1"/>
  <c r="I439" i="4"/>
  <c r="K438" i="4"/>
  <c r="I443" i="3"/>
  <c r="K442" i="3"/>
  <c r="I443" i="2"/>
  <c r="K442" i="2"/>
  <c r="O439" i="4" l="1"/>
  <c r="J439" i="4" s="1"/>
  <c r="H440" i="4"/>
  <c r="Q440" i="4"/>
  <c r="O443" i="3"/>
  <c r="J443" i="3" s="1"/>
  <c r="H444" i="3"/>
  <c r="O443" i="2"/>
  <c r="J443" i="2" s="1"/>
  <c r="H444" i="2"/>
  <c r="R441" i="4" l="1"/>
  <c r="I440" i="4"/>
  <c r="K439" i="4"/>
  <c r="I444" i="3"/>
  <c r="K443" i="3"/>
  <c r="I444" i="2"/>
  <c r="K443" i="2"/>
  <c r="O440" i="4" l="1"/>
  <c r="J440" i="4" s="1"/>
  <c r="Q441" i="4"/>
  <c r="H441" i="4"/>
  <c r="O444" i="3"/>
  <c r="J444" i="3" s="1"/>
  <c r="K444" i="3"/>
  <c r="H445" i="3"/>
  <c r="O444" i="2"/>
  <c r="J444" i="2" s="1"/>
  <c r="H445" i="2"/>
  <c r="R442" i="4" l="1"/>
  <c r="I441" i="4"/>
  <c r="K440" i="4"/>
  <c r="I445" i="3"/>
  <c r="I445" i="2"/>
  <c r="K444" i="2"/>
  <c r="O441" i="4" l="1"/>
  <c r="J441" i="4" s="1"/>
  <c r="H442" i="4"/>
  <c r="Q442" i="4"/>
  <c r="O445" i="3"/>
  <c r="J445" i="3" s="1"/>
  <c r="H446" i="3"/>
  <c r="O445" i="2"/>
  <c r="J445" i="2" s="1"/>
  <c r="H446" i="2"/>
  <c r="R443" i="4" l="1"/>
  <c r="I442" i="4"/>
  <c r="K441" i="4"/>
  <c r="I446" i="3"/>
  <c r="K445" i="3"/>
  <c r="I446" i="2"/>
  <c r="K445" i="2"/>
  <c r="O442" i="4" l="1"/>
  <c r="J442" i="4" s="1"/>
  <c r="H443" i="4"/>
  <c r="Q443" i="4"/>
  <c r="O446" i="3"/>
  <c r="J446" i="3" s="1"/>
  <c r="H447" i="3"/>
  <c r="O446" i="2"/>
  <c r="J446" i="2" s="1"/>
  <c r="H447" i="2"/>
  <c r="R444" i="4" l="1"/>
  <c r="I443" i="4"/>
  <c r="K442" i="4"/>
  <c r="I447" i="3"/>
  <c r="K446" i="3"/>
  <c r="I447" i="2"/>
  <c r="K446" i="2"/>
  <c r="O443" i="4" l="1"/>
  <c r="J443" i="4" s="1"/>
  <c r="H444" i="4"/>
  <c r="Q444" i="4"/>
  <c r="O447" i="3"/>
  <c r="J447" i="3" s="1"/>
  <c r="H448" i="3"/>
  <c r="O447" i="2"/>
  <c r="J447" i="2" s="1"/>
  <c r="H448" i="2"/>
  <c r="R445" i="4" l="1"/>
  <c r="I444" i="4"/>
  <c r="K443" i="4"/>
  <c r="I448" i="3"/>
  <c r="K447" i="3"/>
  <c r="I448" i="2"/>
  <c r="K447" i="2"/>
  <c r="O444" i="4" l="1"/>
  <c r="J444" i="4" s="1"/>
  <c r="H445" i="4"/>
  <c r="Q445" i="4"/>
  <c r="O448" i="3"/>
  <c r="J448" i="3" s="1"/>
  <c r="H449" i="3"/>
  <c r="O448" i="2"/>
  <c r="J448" i="2" s="1"/>
  <c r="H449" i="2"/>
  <c r="R446" i="4" l="1"/>
  <c r="I445" i="4"/>
  <c r="K444" i="4"/>
  <c r="K448" i="3"/>
  <c r="I449" i="3"/>
  <c r="I449" i="2"/>
  <c r="K448" i="2"/>
  <c r="O445" i="4" l="1"/>
  <c r="J445" i="4" s="1"/>
  <c r="Q446" i="4"/>
  <c r="H446" i="4"/>
  <c r="O449" i="3"/>
  <c r="J449" i="3" s="1"/>
  <c r="H450" i="3"/>
  <c r="O449" i="2"/>
  <c r="J449" i="2" s="1"/>
  <c r="H450" i="2"/>
  <c r="R447" i="4" l="1"/>
  <c r="I446" i="4"/>
  <c r="K445" i="4"/>
  <c r="I450" i="3"/>
  <c r="K449" i="3"/>
  <c r="I450" i="2"/>
  <c r="K449" i="2"/>
  <c r="O446" i="4" l="1"/>
  <c r="J446" i="4" s="1"/>
  <c r="Q447" i="4"/>
  <c r="H447" i="4"/>
  <c r="O450" i="3"/>
  <c r="J450" i="3" s="1"/>
  <c r="K450" i="3"/>
  <c r="H451" i="3"/>
  <c r="O450" i="2"/>
  <c r="J450" i="2" s="1"/>
  <c r="H451" i="2"/>
  <c r="R448" i="4" l="1"/>
  <c r="I447" i="4"/>
  <c r="K446" i="4"/>
  <c r="I451" i="3"/>
  <c r="I451" i="2"/>
  <c r="K450" i="2"/>
  <c r="O447" i="4" l="1"/>
  <c r="J447" i="4" s="1"/>
  <c r="H448" i="4"/>
  <c r="Q448" i="4"/>
  <c r="O451" i="3"/>
  <c r="J451" i="3" s="1"/>
  <c r="H452" i="3"/>
  <c r="O451" i="2"/>
  <c r="J451" i="2" s="1"/>
  <c r="H452" i="2"/>
  <c r="R449" i="4" l="1"/>
  <c r="I448" i="4"/>
  <c r="K447" i="4"/>
  <c r="I452" i="3"/>
  <c r="K451" i="3"/>
  <c r="I452" i="2"/>
  <c r="K451" i="2"/>
  <c r="O448" i="4" l="1"/>
  <c r="J448" i="4" s="1"/>
  <c r="Q449" i="4"/>
  <c r="H449" i="4"/>
  <c r="O452" i="3"/>
  <c r="J452" i="3" s="1"/>
  <c r="H453" i="3"/>
  <c r="O452" i="2"/>
  <c r="J452" i="2" s="1"/>
  <c r="H453" i="2"/>
  <c r="R450" i="4" l="1"/>
  <c r="I449" i="4"/>
  <c r="K448" i="4"/>
  <c r="K452" i="3"/>
  <c r="I453" i="3"/>
  <c r="I453" i="2"/>
  <c r="K452" i="2"/>
  <c r="O449" i="4" l="1"/>
  <c r="J449" i="4" s="1"/>
  <c r="Q450" i="4"/>
  <c r="H450" i="4"/>
  <c r="O453" i="3"/>
  <c r="J453" i="3" s="1"/>
  <c r="H454" i="3"/>
  <c r="O453" i="2"/>
  <c r="J453" i="2" s="1"/>
  <c r="H454" i="2"/>
  <c r="R451" i="4" l="1"/>
  <c r="I450" i="4"/>
  <c r="K449" i="4"/>
  <c r="I454" i="3"/>
  <c r="K453" i="3"/>
  <c r="I454" i="2"/>
  <c r="K453" i="2"/>
  <c r="O450" i="4" l="1"/>
  <c r="J450" i="4" s="1"/>
  <c r="Q451" i="4"/>
  <c r="H451" i="4"/>
  <c r="O454" i="3"/>
  <c r="J454" i="3" s="1"/>
  <c r="H455" i="3"/>
  <c r="O454" i="2"/>
  <c r="J454" i="2" s="1"/>
  <c r="H455" i="2"/>
  <c r="R452" i="4" l="1"/>
  <c r="I451" i="4"/>
  <c r="K450" i="4"/>
  <c r="I455" i="3"/>
  <c r="K454" i="3"/>
  <c r="I455" i="2"/>
  <c r="K454" i="2"/>
  <c r="O451" i="4" l="1"/>
  <c r="J451" i="4" s="1"/>
  <c r="Q452" i="4"/>
  <c r="H452" i="4"/>
  <c r="O455" i="3"/>
  <c r="J455" i="3" s="1"/>
  <c r="H456" i="3"/>
  <c r="O455" i="2"/>
  <c r="J455" i="2" s="1"/>
  <c r="H456" i="2"/>
  <c r="R453" i="4" l="1"/>
  <c r="I452" i="4"/>
  <c r="K451" i="4"/>
  <c r="I456" i="3"/>
  <c r="K455" i="3"/>
  <c r="I456" i="2"/>
  <c r="K455" i="2"/>
  <c r="O452" i="4" l="1"/>
  <c r="J452" i="4" s="1"/>
  <c r="H453" i="4"/>
  <c r="Q453" i="4"/>
  <c r="O456" i="3"/>
  <c r="J456" i="3" s="1"/>
  <c r="H457" i="3"/>
  <c r="O456" i="2"/>
  <c r="J456" i="2" s="1"/>
  <c r="H457" i="2"/>
  <c r="R454" i="4" l="1"/>
  <c r="I453" i="4"/>
  <c r="K452" i="4"/>
  <c r="I457" i="3"/>
  <c r="K456" i="3"/>
  <c r="I457" i="2"/>
  <c r="K456" i="2"/>
  <c r="O453" i="4" l="1"/>
  <c r="J453" i="4" s="1"/>
  <c r="Q454" i="4"/>
  <c r="H454" i="4"/>
  <c r="O457" i="3"/>
  <c r="J457" i="3" s="1"/>
  <c r="H458" i="3"/>
  <c r="O457" i="2"/>
  <c r="J457" i="2" s="1"/>
  <c r="H458" i="2"/>
  <c r="R455" i="4" l="1"/>
  <c r="I454" i="4"/>
  <c r="K453" i="4"/>
  <c r="I458" i="3"/>
  <c r="K457" i="3"/>
  <c r="I458" i="2"/>
  <c r="K457" i="2"/>
  <c r="O454" i="4" l="1"/>
  <c r="J454" i="4" s="1"/>
  <c r="H455" i="4"/>
  <c r="Q455" i="4"/>
  <c r="O458" i="3"/>
  <c r="J458" i="3" s="1"/>
  <c r="H459" i="3"/>
  <c r="O458" i="2"/>
  <c r="J458" i="2" s="1"/>
  <c r="H459" i="2"/>
  <c r="R456" i="4" l="1"/>
  <c r="I455" i="4"/>
  <c r="K454" i="4"/>
  <c r="I459" i="3"/>
  <c r="K458" i="3"/>
  <c r="I459" i="2"/>
  <c r="K458" i="2"/>
  <c r="O455" i="4" l="1"/>
  <c r="J455" i="4" s="1"/>
  <c r="Q456" i="4"/>
  <c r="H456" i="4"/>
  <c r="O459" i="3"/>
  <c r="J459" i="3" s="1"/>
  <c r="H460" i="3"/>
  <c r="O459" i="2"/>
  <c r="J459" i="2" s="1"/>
  <c r="H460" i="2"/>
  <c r="R457" i="4" l="1"/>
  <c r="I456" i="4"/>
  <c r="K455" i="4"/>
  <c r="I460" i="3"/>
  <c r="K459" i="3"/>
  <c r="I460" i="2"/>
  <c r="K459" i="2"/>
  <c r="O456" i="4" l="1"/>
  <c r="J456" i="4" s="1"/>
  <c r="K456" i="4"/>
  <c r="Q457" i="4"/>
  <c r="H457" i="4"/>
  <c r="O460" i="3"/>
  <c r="J460" i="3" s="1"/>
  <c r="H461" i="3"/>
  <c r="O460" i="2"/>
  <c r="J460" i="2" s="1"/>
  <c r="H461" i="2"/>
  <c r="R458" i="4" l="1"/>
  <c r="I457" i="4"/>
  <c r="I461" i="3"/>
  <c r="K460" i="3"/>
  <c r="I461" i="2"/>
  <c r="K460" i="2"/>
  <c r="O457" i="4" l="1"/>
  <c r="J457" i="4" s="1"/>
  <c r="H458" i="4"/>
  <c r="Q458" i="4"/>
  <c r="O461" i="3"/>
  <c r="J461" i="3" s="1"/>
  <c r="H462" i="3"/>
  <c r="O461" i="2"/>
  <c r="J461" i="2" s="1"/>
  <c r="H462" i="2"/>
  <c r="R459" i="4" l="1"/>
  <c r="I458" i="4"/>
  <c r="K457" i="4"/>
  <c r="I462" i="3"/>
  <c r="K461" i="3"/>
  <c r="I462" i="2"/>
  <c r="K461" i="2"/>
  <c r="O458" i="4" l="1"/>
  <c r="J458" i="4" s="1"/>
  <c r="K458" i="4"/>
  <c r="H459" i="4"/>
  <c r="Q459" i="4"/>
  <c r="O462" i="3"/>
  <c r="J462" i="3" s="1"/>
  <c r="H463" i="3"/>
  <c r="O462" i="2"/>
  <c r="J462" i="2" s="1"/>
  <c r="H463" i="2"/>
  <c r="R460" i="4" l="1"/>
  <c r="I459" i="4"/>
  <c r="I463" i="3"/>
  <c r="K462" i="3"/>
  <c r="I463" i="2"/>
  <c r="K462" i="2"/>
  <c r="O459" i="4" l="1"/>
  <c r="J459" i="4" s="1"/>
  <c r="H460" i="4"/>
  <c r="Q460" i="4"/>
  <c r="O463" i="3"/>
  <c r="J463" i="3" s="1"/>
  <c r="H464" i="3"/>
  <c r="O463" i="2"/>
  <c r="J463" i="2" s="1"/>
  <c r="H464" i="2"/>
  <c r="R461" i="4" l="1"/>
  <c r="I460" i="4"/>
  <c r="K459" i="4"/>
  <c r="I464" i="3"/>
  <c r="K463" i="3"/>
  <c r="I464" i="2"/>
  <c r="K463" i="2"/>
  <c r="O460" i="4" l="1"/>
  <c r="J460" i="4" s="1"/>
  <c r="K460" i="4"/>
  <c r="H461" i="4"/>
  <c r="Q461" i="4"/>
  <c r="O464" i="3"/>
  <c r="J464" i="3" s="1"/>
  <c r="H465" i="3"/>
  <c r="O464" i="2"/>
  <c r="J464" i="2" s="1"/>
  <c r="H465" i="2"/>
  <c r="R462" i="4" l="1"/>
  <c r="I461" i="4"/>
  <c r="I465" i="3"/>
  <c r="K464" i="3"/>
  <c r="I465" i="2"/>
  <c r="K464" i="2"/>
  <c r="O461" i="4" l="1"/>
  <c r="J461" i="4" s="1"/>
  <c r="K461" i="4"/>
  <c r="H462" i="4"/>
  <c r="Q462" i="4"/>
  <c r="O465" i="3"/>
  <c r="J465" i="3" s="1"/>
  <c r="H466" i="3"/>
  <c r="O465" i="2"/>
  <c r="J465" i="2" s="1"/>
  <c r="H466" i="2"/>
  <c r="R463" i="4" l="1"/>
  <c r="I462" i="4"/>
  <c r="I466" i="3"/>
  <c r="K465" i="3"/>
  <c r="I466" i="2"/>
  <c r="K465" i="2"/>
  <c r="O462" i="4" l="1"/>
  <c r="J462" i="4" s="1"/>
  <c r="H463" i="4"/>
  <c r="Q463" i="4"/>
  <c r="O466" i="3"/>
  <c r="J466" i="3" s="1"/>
  <c r="H467" i="3"/>
  <c r="O466" i="2"/>
  <c r="J466" i="2" s="1"/>
  <c r="H467" i="2"/>
  <c r="R464" i="4" l="1"/>
  <c r="I463" i="4"/>
  <c r="K462" i="4"/>
  <c r="I467" i="3"/>
  <c r="K466" i="3"/>
  <c r="I467" i="2"/>
  <c r="K466" i="2"/>
  <c r="O463" i="4" l="1"/>
  <c r="J463" i="4" s="1"/>
  <c r="K463" i="4"/>
  <c r="H464" i="4"/>
  <c r="Q464" i="4"/>
  <c r="O467" i="3"/>
  <c r="J467" i="3" s="1"/>
  <c r="H468" i="3"/>
  <c r="O467" i="2"/>
  <c r="J467" i="2" s="1"/>
  <c r="H468" i="2"/>
  <c r="R465" i="4" l="1"/>
  <c r="I464" i="4"/>
  <c r="I468" i="3"/>
  <c r="K467" i="3"/>
  <c r="I468" i="2"/>
  <c r="K467" i="2"/>
  <c r="O464" i="4" l="1"/>
  <c r="J464" i="4" s="1"/>
  <c r="K464" i="4"/>
  <c r="Q465" i="4"/>
  <c r="H465" i="4"/>
  <c r="O468" i="3"/>
  <c r="J468" i="3" s="1"/>
  <c r="H469" i="3"/>
  <c r="O468" i="2"/>
  <c r="J468" i="2" s="1"/>
  <c r="H469" i="2"/>
  <c r="R466" i="4" l="1"/>
  <c r="I465" i="4"/>
  <c r="I469" i="3"/>
  <c r="K468" i="3"/>
  <c r="I469" i="2"/>
  <c r="K468" i="2"/>
  <c r="O465" i="4" l="1"/>
  <c r="J465" i="4" s="1"/>
  <c r="K465" i="4"/>
  <c r="H466" i="4"/>
  <c r="Q466" i="4"/>
  <c r="O469" i="3"/>
  <c r="J469" i="3" s="1"/>
  <c r="H470" i="3"/>
  <c r="O469" i="2"/>
  <c r="J469" i="2" s="1"/>
  <c r="H470" i="2"/>
  <c r="R467" i="4" l="1"/>
  <c r="I466" i="4"/>
  <c r="I470" i="3"/>
  <c r="K469" i="3"/>
  <c r="I470" i="2"/>
  <c r="K469" i="2"/>
  <c r="O466" i="4" l="1"/>
  <c r="J466" i="4" s="1"/>
  <c r="K466" i="4"/>
  <c r="H467" i="4"/>
  <c r="Q467" i="4"/>
  <c r="O470" i="3"/>
  <c r="J470" i="3" s="1"/>
  <c r="H471" i="3"/>
  <c r="O470" i="2"/>
  <c r="J470" i="2" s="1"/>
  <c r="H471" i="2"/>
  <c r="R468" i="4" l="1"/>
  <c r="I467" i="4"/>
  <c r="I471" i="3"/>
  <c r="K470" i="3"/>
  <c r="I471" i="2"/>
  <c r="K470" i="2"/>
  <c r="O467" i="4" l="1"/>
  <c r="J467" i="4" s="1"/>
  <c r="K467" i="4"/>
  <c r="H468" i="4"/>
  <c r="Q468" i="4"/>
  <c r="O471" i="3"/>
  <c r="J471" i="3" s="1"/>
  <c r="H472" i="3"/>
  <c r="O471" i="2"/>
  <c r="J471" i="2" s="1"/>
  <c r="H472" i="2"/>
  <c r="R469" i="4" l="1"/>
  <c r="I468" i="4"/>
  <c r="I472" i="3"/>
  <c r="K471" i="3"/>
  <c r="I472" i="2"/>
  <c r="K471" i="2"/>
  <c r="O468" i="4" l="1"/>
  <c r="J468" i="4" s="1"/>
  <c r="K468" i="4"/>
  <c r="H469" i="4"/>
  <c r="Q469" i="4"/>
  <c r="O472" i="3"/>
  <c r="J472" i="3" s="1"/>
  <c r="H473" i="3"/>
  <c r="O472" i="2"/>
  <c r="J472" i="2" s="1"/>
  <c r="H473" i="2"/>
  <c r="R470" i="4" l="1"/>
  <c r="I469" i="4"/>
  <c r="I473" i="3"/>
  <c r="K472" i="3"/>
  <c r="I473" i="2"/>
  <c r="K472" i="2"/>
  <c r="O469" i="4" l="1"/>
  <c r="J469" i="4" s="1"/>
  <c r="Q470" i="4"/>
  <c r="H470" i="4"/>
  <c r="O473" i="3"/>
  <c r="J473" i="3" s="1"/>
  <c r="H474" i="3"/>
  <c r="O473" i="2"/>
  <c r="J473" i="2" s="1"/>
  <c r="H474" i="2"/>
  <c r="R471" i="4" l="1"/>
  <c r="I470" i="4"/>
  <c r="K469" i="4"/>
  <c r="I474" i="3"/>
  <c r="K473" i="3"/>
  <c r="I474" i="2"/>
  <c r="K473" i="2"/>
  <c r="O470" i="4" l="1"/>
  <c r="J470" i="4" s="1"/>
  <c r="H471" i="4"/>
  <c r="Q471" i="4"/>
  <c r="O474" i="3"/>
  <c r="J474" i="3" s="1"/>
  <c r="H475" i="3"/>
  <c r="O474" i="2"/>
  <c r="J474" i="2" s="1"/>
  <c r="H475" i="2"/>
  <c r="R472" i="4" l="1"/>
  <c r="I471" i="4"/>
  <c r="K470" i="4"/>
  <c r="I475" i="3"/>
  <c r="K474" i="3"/>
  <c r="I475" i="2"/>
  <c r="K474" i="2"/>
  <c r="O471" i="4" l="1"/>
  <c r="J471" i="4" s="1"/>
  <c r="Q472" i="4"/>
  <c r="H472" i="4"/>
  <c r="O475" i="3"/>
  <c r="J475" i="3" s="1"/>
  <c r="H476" i="3"/>
  <c r="O475" i="2"/>
  <c r="J475" i="2" s="1"/>
  <c r="H476" i="2"/>
  <c r="R473" i="4" l="1"/>
  <c r="I472" i="4"/>
  <c r="K471" i="4"/>
  <c r="I476" i="3"/>
  <c r="K475" i="3"/>
  <c r="I476" i="2"/>
  <c r="K475" i="2"/>
  <c r="O472" i="4" l="1"/>
  <c r="J472" i="4" s="1"/>
  <c r="H473" i="4"/>
  <c r="Q473" i="4"/>
  <c r="O476" i="3"/>
  <c r="J476" i="3" s="1"/>
  <c r="H477" i="3"/>
  <c r="O476" i="2"/>
  <c r="J476" i="2" s="1"/>
  <c r="H477" i="2"/>
  <c r="R474" i="4" l="1"/>
  <c r="I473" i="4"/>
  <c r="K472" i="4"/>
  <c r="I477" i="3"/>
  <c r="K476" i="3"/>
  <c r="I477" i="2"/>
  <c r="K476" i="2"/>
  <c r="O473" i="4" l="1"/>
  <c r="J473" i="4" s="1"/>
  <c r="H474" i="4"/>
  <c r="Q474" i="4"/>
  <c r="O477" i="3"/>
  <c r="J477" i="3" s="1"/>
  <c r="H478" i="3"/>
  <c r="O477" i="2"/>
  <c r="J477" i="2" s="1"/>
  <c r="H478" i="2"/>
  <c r="R475" i="4" l="1"/>
  <c r="I474" i="4"/>
  <c r="K473" i="4"/>
  <c r="I478" i="3"/>
  <c r="K477" i="3"/>
  <c r="I478" i="2"/>
  <c r="K477" i="2"/>
  <c r="O474" i="4" l="1"/>
  <c r="J474" i="4" s="1"/>
  <c r="H475" i="4"/>
  <c r="Q475" i="4"/>
  <c r="O478" i="3"/>
  <c r="J478" i="3" s="1"/>
  <c r="H479" i="3"/>
  <c r="O478" i="2"/>
  <c r="J478" i="2" s="1"/>
  <c r="H479" i="2"/>
  <c r="R476" i="4" l="1"/>
  <c r="I475" i="4"/>
  <c r="K474" i="4"/>
  <c r="I479" i="3"/>
  <c r="K478" i="3"/>
  <c r="I479" i="2"/>
  <c r="K478" i="2"/>
  <c r="O475" i="4" l="1"/>
  <c r="J475" i="4" s="1"/>
  <c r="Q476" i="4"/>
  <c r="H476" i="4"/>
  <c r="O479" i="3"/>
  <c r="J479" i="3" s="1"/>
  <c r="H480" i="3"/>
  <c r="O479" i="2"/>
  <c r="J479" i="2" s="1"/>
  <c r="H480" i="2"/>
  <c r="R477" i="4" l="1"/>
  <c r="I476" i="4"/>
  <c r="K475" i="4"/>
  <c r="I480" i="3"/>
  <c r="K479" i="3"/>
  <c r="I480" i="2"/>
  <c r="K479" i="2"/>
  <c r="O476" i="4" l="1"/>
  <c r="J476" i="4" s="1"/>
  <c r="Q477" i="4"/>
  <c r="H477" i="4"/>
  <c r="O480" i="3"/>
  <c r="J480" i="3" s="1"/>
  <c r="H481" i="3"/>
  <c r="O480" i="2"/>
  <c r="J480" i="2" s="1"/>
  <c r="H481" i="2"/>
  <c r="R478" i="4" l="1"/>
  <c r="I477" i="4"/>
  <c r="K476" i="4"/>
  <c r="I481" i="3"/>
  <c r="K480" i="3"/>
  <c r="I481" i="2"/>
  <c r="K480" i="2"/>
  <c r="O477" i="4" l="1"/>
  <c r="J477" i="4" s="1"/>
  <c r="H478" i="4"/>
  <c r="Q478" i="4"/>
  <c r="O481" i="3"/>
  <c r="J481" i="3" s="1"/>
  <c r="H482" i="3"/>
  <c r="O481" i="2"/>
  <c r="J481" i="2" s="1"/>
  <c r="H482" i="2"/>
  <c r="R479" i="4" l="1"/>
  <c r="I478" i="4"/>
  <c r="K477" i="4"/>
  <c r="I482" i="3"/>
  <c r="K481" i="3"/>
  <c r="I482" i="2"/>
  <c r="K481" i="2"/>
  <c r="O478" i="4" l="1"/>
  <c r="J478" i="4" s="1"/>
  <c r="H479" i="4"/>
  <c r="Q479" i="4"/>
  <c r="O482" i="3"/>
  <c r="J482" i="3" s="1"/>
  <c r="H483" i="3"/>
  <c r="O482" i="2"/>
  <c r="J482" i="2" s="1"/>
  <c r="H483" i="2"/>
  <c r="R480" i="4" l="1"/>
  <c r="I479" i="4"/>
  <c r="K478" i="4"/>
  <c r="I483" i="3"/>
  <c r="K482" i="3"/>
  <c r="I483" i="2"/>
  <c r="K482" i="2"/>
  <c r="O479" i="4" l="1"/>
  <c r="J479" i="4" s="1"/>
  <c r="Q480" i="4"/>
  <c r="H480" i="4"/>
  <c r="O483" i="3"/>
  <c r="J483" i="3" s="1"/>
  <c r="H484" i="3"/>
  <c r="O483" i="2"/>
  <c r="J483" i="2" s="1"/>
  <c r="H484" i="2"/>
  <c r="R481" i="4" l="1"/>
  <c r="I480" i="4"/>
  <c r="K479" i="4"/>
  <c r="I484" i="3"/>
  <c r="K483" i="3"/>
  <c r="I484" i="2"/>
  <c r="K483" i="2"/>
  <c r="O480" i="4" l="1"/>
  <c r="J480" i="4" s="1"/>
  <c r="H481" i="4"/>
  <c r="Q481" i="4"/>
  <c r="O484" i="3"/>
  <c r="J484" i="3" s="1"/>
  <c r="H485" i="3"/>
  <c r="O484" i="2"/>
  <c r="J484" i="2" s="1"/>
  <c r="H485" i="2"/>
  <c r="R482" i="4" l="1"/>
  <c r="I481" i="4"/>
  <c r="K480" i="4"/>
  <c r="I485" i="3"/>
  <c r="K484" i="3"/>
  <c r="I485" i="2"/>
  <c r="K484" i="2"/>
  <c r="O481" i="4" l="1"/>
  <c r="J481" i="4" s="1"/>
  <c r="K481" i="4"/>
  <c r="Q482" i="4"/>
  <c r="H482" i="4"/>
  <c r="O485" i="3"/>
  <c r="J485" i="3" s="1"/>
  <c r="H486" i="3"/>
  <c r="O485" i="2"/>
  <c r="J485" i="2" s="1"/>
  <c r="H486" i="2"/>
  <c r="R483" i="4" l="1"/>
  <c r="I482" i="4"/>
  <c r="I486" i="3"/>
  <c r="K485" i="3"/>
  <c r="I486" i="2"/>
  <c r="K485" i="2"/>
  <c r="O482" i="4" l="1"/>
  <c r="J482" i="4" s="1"/>
  <c r="H483" i="4"/>
  <c r="Q483" i="4"/>
  <c r="O486" i="3"/>
  <c r="J486" i="3" s="1"/>
  <c r="H487" i="3"/>
  <c r="O486" i="2"/>
  <c r="J486" i="2" s="1"/>
  <c r="H487" i="2"/>
  <c r="R484" i="4" l="1"/>
  <c r="I483" i="4"/>
  <c r="K482" i="4"/>
  <c r="I487" i="3"/>
  <c r="K486" i="3"/>
  <c r="I487" i="2"/>
  <c r="K486" i="2"/>
  <c r="O483" i="4" l="1"/>
  <c r="J483" i="4" s="1"/>
  <c r="H484" i="4"/>
  <c r="Q484" i="4"/>
  <c r="O487" i="3"/>
  <c r="J487" i="3" s="1"/>
  <c r="H488" i="3"/>
  <c r="O487" i="2"/>
  <c r="J487" i="2" s="1"/>
  <c r="H488" i="2"/>
  <c r="R485" i="4" l="1"/>
  <c r="I484" i="4"/>
  <c r="K483" i="4"/>
  <c r="I488" i="3"/>
  <c r="K487" i="3"/>
  <c r="I488" i="2"/>
  <c r="K487" i="2"/>
  <c r="O484" i="4" l="1"/>
  <c r="J484" i="4" s="1"/>
  <c r="H485" i="4"/>
  <c r="Q485" i="4"/>
  <c r="O488" i="3"/>
  <c r="J488" i="3" s="1"/>
  <c r="H489" i="3"/>
  <c r="O488" i="2"/>
  <c r="J488" i="2" s="1"/>
  <c r="K488" i="2"/>
  <c r="H489" i="2"/>
  <c r="R486" i="4" l="1"/>
  <c r="I485" i="4"/>
  <c r="K484" i="4"/>
  <c r="I489" i="3"/>
  <c r="K488" i="3"/>
  <c r="I489" i="2"/>
  <c r="O485" i="4" l="1"/>
  <c r="J485" i="4" s="1"/>
  <c r="H486" i="4"/>
  <c r="Q486" i="4"/>
  <c r="O489" i="3"/>
  <c r="J489" i="3" s="1"/>
  <c r="H490" i="3"/>
  <c r="O489" i="2"/>
  <c r="J489" i="2" s="1"/>
  <c r="H490" i="2"/>
  <c r="R487" i="4" l="1"/>
  <c r="I486" i="4"/>
  <c r="K485" i="4"/>
  <c r="K489" i="2"/>
  <c r="I490" i="3"/>
  <c r="K489" i="3"/>
  <c r="I490" i="2"/>
  <c r="O486" i="4" l="1"/>
  <c r="J486" i="4" s="1"/>
  <c r="Q487" i="4"/>
  <c r="H487" i="4"/>
  <c r="O490" i="3"/>
  <c r="J490" i="3" s="1"/>
  <c r="H491" i="3"/>
  <c r="O490" i="2"/>
  <c r="J490" i="2" s="1"/>
  <c r="K490" i="2"/>
  <c r="H491" i="2"/>
  <c r="R488" i="4" l="1"/>
  <c r="I487" i="4"/>
  <c r="K486" i="4"/>
  <c r="I491" i="3"/>
  <c r="K490" i="3"/>
  <c r="I491" i="2"/>
  <c r="O487" i="4" l="1"/>
  <c r="J487" i="4" s="1"/>
  <c r="H488" i="4"/>
  <c r="Q488" i="4"/>
  <c r="O491" i="3"/>
  <c r="J491" i="3" s="1"/>
  <c r="H492" i="3"/>
  <c r="O491" i="2"/>
  <c r="J491" i="2" s="1"/>
  <c r="H492" i="2"/>
  <c r="R489" i="4" l="1"/>
  <c r="I488" i="4"/>
  <c r="K487" i="4"/>
  <c r="K491" i="2"/>
  <c r="I492" i="3"/>
  <c r="K491" i="3"/>
  <c r="I492" i="2"/>
  <c r="O488" i="4" l="1"/>
  <c r="J488" i="4" s="1"/>
  <c r="Q489" i="4"/>
  <c r="H489" i="4"/>
  <c r="O492" i="3"/>
  <c r="J492" i="3" s="1"/>
  <c r="H493" i="3"/>
  <c r="O492" i="2"/>
  <c r="J492" i="2" s="1"/>
  <c r="H493" i="2"/>
  <c r="R490" i="4" l="1"/>
  <c r="I489" i="4"/>
  <c r="K488" i="4"/>
  <c r="K492" i="2"/>
  <c r="I493" i="3"/>
  <c r="K492" i="3"/>
  <c r="I493" i="2"/>
  <c r="O489" i="4" l="1"/>
  <c r="J489" i="4" s="1"/>
  <c r="Q490" i="4"/>
  <c r="H490" i="4"/>
  <c r="O493" i="3"/>
  <c r="J493" i="3" s="1"/>
  <c r="H494" i="3"/>
  <c r="O493" i="2"/>
  <c r="J493" i="2" s="1"/>
  <c r="K493" i="2"/>
  <c r="H494" i="2"/>
  <c r="R491" i="4" l="1"/>
  <c r="I490" i="4"/>
  <c r="K489" i="4"/>
  <c r="I494" i="3"/>
  <c r="K493" i="3"/>
  <c r="I494" i="2"/>
  <c r="O490" i="4" l="1"/>
  <c r="J490" i="4" s="1"/>
  <c r="Q491" i="4"/>
  <c r="H491" i="4"/>
  <c r="O494" i="3"/>
  <c r="J494" i="3" s="1"/>
  <c r="H495" i="3"/>
  <c r="O494" i="2"/>
  <c r="J494" i="2" s="1"/>
  <c r="H495" i="2"/>
  <c r="R492" i="4" l="1"/>
  <c r="I491" i="4"/>
  <c r="K490" i="4"/>
  <c r="K494" i="2"/>
  <c r="I495" i="3"/>
  <c r="K494" i="3"/>
  <c r="I495" i="2"/>
  <c r="O491" i="4" l="1"/>
  <c r="J491" i="4" s="1"/>
  <c r="H492" i="4"/>
  <c r="Q492" i="4"/>
  <c r="O495" i="3"/>
  <c r="J495" i="3" s="1"/>
  <c r="H496" i="3"/>
  <c r="O495" i="2"/>
  <c r="J495" i="2" s="1"/>
  <c r="H496" i="2"/>
  <c r="R493" i="4" l="1"/>
  <c r="I492" i="4"/>
  <c r="K491" i="4"/>
  <c r="K495" i="2"/>
  <c r="I496" i="3"/>
  <c r="K495" i="3"/>
  <c r="I496" i="2"/>
  <c r="O492" i="4" l="1"/>
  <c r="J492" i="4" s="1"/>
  <c r="Q493" i="4"/>
  <c r="H493" i="4"/>
  <c r="O496" i="3"/>
  <c r="J496" i="3" s="1"/>
  <c r="H497" i="3"/>
  <c r="O496" i="2"/>
  <c r="J496" i="2" s="1"/>
  <c r="K496" i="2"/>
  <c r="H497" i="2"/>
  <c r="R494" i="4" l="1"/>
  <c r="I493" i="4"/>
  <c r="K492" i="4"/>
  <c r="I497" i="3"/>
  <c r="K496" i="3"/>
  <c r="I497" i="2"/>
  <c r="O493" i="4" l="1"/>
  <c r="J493" i="4" s="1"/>
  <c r="Q494" i="4"/>
  <c r="H494" i="4"/>
  <c r="O497" i="3"/>
  <c r="J497" i="3" s="1"/>
  <c r="H498" i="3"/>
  <c r="O497" i="2"/>
  <c r="J497" i="2" s="1"/>
  <c r="H498" i="2"/>
  <c r="R495" i="4" l="1"/>
  <c r="I494" i="4"/>
  <c r="K493" i="4"/>
  <c r="K497" i="2"/>
  <c r="I498" i="3"/>
  <c r="K497" i="3"/>
  <c r="I498" i="2"/>
  <c r="O494" i="4" l="1"/>
  <c r="J494" i="4" s="1"/>
  <c r="Q495" i="4"/>
  <c r="H495" i="4"/>
  <c r="O498" i="3"/>
  <c r="J498" i="3" s="1"/>
  <c r="H499" i="3"/>
  <c r="O498" i="2"/>
  <c r="J498" i="2" s="1"/>
  <c r="K498" i="2"/>
  <c r="H499" i="2"/>
  <c r="R496" i="4" l="1"/>
  <c r="I495" i="4"/>
  <c r="K494" i="4"/>
  <c r="I499" i="3"/>
  <c r="K498" i="3"/>
  <c r="I499" i="2"/>
  <c r="O495" i="4" l="1"/>
  <c r="J495" i="4" s="1"/>
  <c r="Q496" i="4"/>
  <c r="H496" i="4"/>
  <c r="O499" i="3"/>
  <c r="J499" i="3" s="1"/>
  <c r="H500" i="3"/>
  <c r="O499" i="2"/>
  <c r="J499" i="2" s="1"/>
  <c r="H500" i="2"/>
  <c r="R497" i="4" l="1"/>
  <c r="I496" i="4"/>
  <c r="K495" i="4"/>
  <c r="K499" i="2"/>
  <c r="I500" i="3"/>
  <c r="K499" i="3"/>
  <c r="I500" i="2"/>
  <c r="O496" i="4" l="1"/>
  <c r="J496" i="4" s="1"/>
  <c r="Q497" i="4"/>
  <c r="H497" i="4"/>
  <c r="O500" i="3"/>
  <c r="J500" i="3" s="1"/>
  <c r="H501" i="3"/>
  <c r="O500" i="2"/>
  <c r="J500" i="2" s="1"/>
  <c r="H501" i="2"/>
  <c r="R498" i="4" l="1"/>
  <c r="I497" i="4"/>
  <c r="K496" i="4"/>
  <c r="K500" i="2"/>
  <c r="I501" i="3"/>
  <c r="K500" i="3"/>
  <c r="I501" i="2"/>
  <c r="O497" i="4" l="1"/>
  <c r="J497" i="4" s="1"/>
  <c r="K497" i="4"/>
  <c r="H498" i="4"/>
  <c r="Q498" i="4"/>
  <c r="O501" i="3"/>
  <c r="J501" i="3" s="1"/>
  <c r="H502" i="3"/>
  <c r="O501" i="2"/>
  <c r="J501" i="2" s="1"/>
  <c r="H502" i="2"/>
  <c r="R499" i="4" l="1"/>
  <c r="I498" i="4"/>
  <c r="K501" i="2"/>
  <c r="I502" i="3"/>
  <c r="K501" i="3"/>
  <c r="I502" i="2"/>
  <c r="O498" i="4" l="1"/>
  <c r="J498" i="4" s="1"/>
  <c r="K498" i="4"/>
  <c r="H499" i="4"/>
  <c r="Q499" i="4"/>
  <c r="O502" i="3"/>
  <c r="J502" i="3" s="1"/>
  <c r="H503" i="3"/>
  <c r="O502" i="2"/>
  <c r="J502" i="2" s="1"/>
  <c r="H503" i="2"/>
  <c r="R500" i="4" l="1"/>
  <c r="I499" i="4"/>
  <c r="K502" i="2"/>
  <c r="I503" i="3"/>
  <c r="K502" i="3"/>
  <c r="I503" i="2"/>
  <c r="O499" i="4" l="1"/>
  <c r="J499" i="4" s="1"/>
  <c r="H500" i="4"/>
  <c r="Q500" i="4"/>
  <c r="O503" i="3"/>
  <c r="J503" i="3" s="1"/>
  <c r="H504" i="3"/>
  <c r="O503" i="2"/>
  <c r="J503" i="2" s="1"/>
  <c r="H504" i="2"/>
  <c r="R501" i="4" l="1"/>
  <c r="I500" i="4"/>
  <c r="K499" i="4"/>
  <c r="K503" i="2"/>
  <c r="I504" i="3"/>
  <c r="K503" i="3"/>
  <c r="I504" i="2"/>
  <c r="O500" i="4" l="1"/>
  <c r="J500" i="4" s="1"/>
  <c r="Q501" i="4"/>
  <c r="H501" i="4"/>
  <c r="O504" i="3"/>
  <c r="J504" i="3" s="1"/>
  <c r="H505" i="3"/>
  <c r="O504" i="2"/>
  <c r="J504" i="2" s="1"/>
  <c r="H505" i="2"/>
  <c r="R502" i="4" l="1"/>
  <c r="I501" i="4"/>
  <c r="K500" i="4"/>
  <c r="K504" i="2"/>
  <c r="I505" i="3"/>
  <c r="K504" i="3"/>
  <c r="I505" i="2"/>
  <c r="O501" i="4" l="1"/>
  <c r="J501" i="4" s="1"/>
  <c r="K501" i="4"/>
  <c r="H502" i="4"/>
  <c r="Q502" i="4"/>
  <c r="O505" i="3"/>
  <c r="J505" i="3" s="1"/>
  <c r="H506" i="3"/>
  <c r="O505" i="2"/>
  <c r="J505" i="2" s="1"/>
  <c r="H506" i="2"/>
  <c r="R503" i="4" l="1"/>
  <c r="I502" i="4"/>
  <c r="K505" i="2"/>
  <c r="I506" i="3"/>
  <c r="K505" i="3"/>
  <c r="I506" i="2"/>
  <c r="O502" i="4" l="1"/>
  <c r="J502" i="4" s="1"/>
  <c r="H503" i="4"/>
  <c r="Q503" i="4"/>
  <c r="O506" i="3"/>
  <c r="J506" i="3" s="1"/>
  <c r="H507" i="3"/>
  <c r="O506" i="2"/>
  <c r="J506" i="2" s="1"/>
  <c r="K506" i="2"/>
  <c r="H507" i="2"/>
  <c r="R504" i="4" l="1"/>
  <c r="I503" i="4"/>
  <c r="K502" i="4"/>
  <c r="I507" i="3"/>
  <c r="K506" i="3"/>
  <c r="I507" i="2"/>
  <c r="O503" i="4" l="1"/>
  <c r="J503" i="4" s="1"/>
  <c r="H504" i="4"/>
  <c r="Q504" i="4"/>
  <c r="L507" i="3"/>
  <c r="M507" i="3" s="1"/>
  <c r="O507" i="3"/>
  <c r="J507" i="3" s="1"/>
  <c r="L11" i="3"/>
  <c r="M11" i="3" s="1"/>
  <c r="H508" i="3"/>
  <c r="L12" i="3"/>
  <c r="M12" i="3" s="1"/>
  <c r="L13" i="3"/>
  <c r="M13" i="3" s="1"/>
  <c r="L14" i="3"/>
  <c r="M14" i="3" s="1"/>
  <c r="L15" i="3"/>
  <c r="M15" i="3" s="1"/>
  <c r="L16" i="3"/>
  <c r="M16" i="3" s="1"/>
  <c r="L17" i="3"/>
  <c r="M17" i="3" s="1"/>
  <c r="L18" i="3"/>
  <c r="M18" i="3" s="1"/>
  <c r="L19" i="3"/>
  <c r="M19" i="3" s="1"/>
  <c r="L20" i="3"/>
  <c r="M20" i="3" s="1"/>
  <c r="L21" i="3"/>
  <c r="M21" i="3" s="1"/>
  <c r="L22" i="3"/>
  <c r="M22" i="3" s="1"/>
  <c r="L23" i="3"/>
  <c r="M23" i="3" s="1"/>
  <c r="L24" i="3"/>
  <c r="M24" i="3" s="1"/>
  <c r="L25" i="3"/>
  <c r="M25" i="3" s="1"/>
  <c r="L26" i="3"/>
  <c r="M26" i="3" s="1"/>
  <c r="L27" i="3"/>
  <c r="M27" i="3" s="1"/>
  <c r="L28" i="3"/>
  <c r="M28" i="3" s="1"/>
  <c r="L29" i="3"/>
  <c r="M29" i="3" s="1"/>
  <c r="L30" i="3"/>
  <c r="M30" i="3" s="1"/>
  <c r="L31" i="3"/>
  <c r="M31" i="3" s="1"/>
  <c r="L32" i="3"/>
  <c r="M32" i="3" s="1"/>
  <c r="L33" i="3"/>
  <c r="M33" i="3" s="1"/>
  <c r="L34" i="3"/>
  <c r="M34" i="3" s="1"/>
  <c r="L35" i="3"/>
  <c r="M35" i="3" s="1"/>
  <c r="L36" i="3"/>
  <c r="M36" i="3" s="1"/>
  <c r="L37" i="3"/>
  <c r="M37" i="3" s="1"/>
  <c r="L38" i="3"/>
  <c r="M38" i="3" s="1"/>
  <c r="L39" i="3"/>
  <c r="M39" i="3" s="1"/>
  <c r="L40" i="3"/>
  <c r="M40" i="3" s="1"/>
  <c r="L41" i="3"/>
  <c r="M41" i="3" s="1"/>
  <c r="L42" i="3"/>
  <c r="M42" i="3" s="1"/>
  <c r="L43" i="3"/>
  <c r="M43" i="3" s="1"/>
  <c r="L44" i="3"/>
  <c r="M44" i="3" s="1"/>
  <c r="L45" i="3"/>
  <c r="M45" i="3" s="1"/>
  <c r="L46" i="3"/>
  <c r="M46" i="3" s="1"/>
  <c r="L47" i="3"/>
  <c r="M47" i="3" s="1"/>
  <c r="L48" i="3"/>
  <c r="M48" i="3" s="1"/>
  <c r="L49" i="3"/>
  <c r="M49" i="3" s="1"/>
  <c r="L50" i="3"/>
  <c r="M50" i="3" s="1"/>
  <c r="L51" i="3"/>
  <c r="M51" i="3" s="1"/>
  <c r="L52" i="3"/>
  <c r="M52" i="3" s="1"/>
  <c r="L53" i="3"/>
  <c r="M53" i="3" s="1"/>
  <c r="L54" i="3"/>
  <c r="M54" i="3" s="1"/>
  <c r="L55" i="3"/>
  <c r="M55" i="3" s="1"/>
  <c r="L56" i="3"/>
  <c r="M56" i="3" s="1"/>
  <c r="L57" i="3"/>
  <c r="M57" i="3" s="1"/>
  <c r="L58" i="3"/>
  <c r="M58" i="3" s="1"/>
  <c r="L59" i="3"/>
  <c r="M59" i="3" s="1"/>
  <c r="L60" i="3"/>
  <c r="M60" i="3" s="1"/>
  <c r="L61" i="3"/>
  <c r="M61" i="3" s="1"/>
  <c r="L62" i="3"/>
  <c r="M62" i="3" s="1"/>
  <c r="L63" i="3"/>
  <c r="M63" i="3" s="1"/>
  <c r="L64" i="3"/>
  <c r="M64" i="3" s="1"/>
  <c r="L65" i="3"/>
  <c r="M65" i="3" s="1"/>
  <c r="L66" i="3"/>
  <c r="M66" i="3" s="1"/>
  <c r="L67" i="3"/>
  <c r="M67" i="3" s="1"/>
  <c r="L68" i="3"/>
  <c r="M68" i="3" s="1"/>
  <c r="L69" i="3"/>
  <c r="M69" i="3" s="1"/>
  <c r="L70" i="3"/>
  <c r="M70" i="3" s="1"/>
  <c r="L71" i="3"/>
  <c r="M71" i="3" s="1"/>
  <c r="L72" i="3"/>
  <c r="M72" i="3" s="1"/>
  <c r="L73" i="3"/>
  <c r="M73" i="3" s="1"/>
  <c r="L74" i="3"/>
  <c r="M74" i="3" s="1"/>
  <c r="L75" i="3"/>
  <c r="M75" i="3" s="1"/>
  <c r="L76" i="3"/>
  <c r="M76" i="3" s="1"/>
  <c r="L77" i="3"/>
  <c r="M77" i="3" s="1"/>
  <c r="L78" i="3"/>
  <c r="M78" i="3" s="1"/>
  <c r="L79" i="3"/>
  <c r="M79" i="3" s="1"/>
  <c r="L80" i="3"/>
  <c r="M80" i="3" s="1"/>
  <c r="L81" i="3"/>
  <c r="M81" i="3" s="1"/>
  <c r="L82" i="3"/>
  <c r="M82" i="3" s="1"/>
  <c r="L83" i="3"/>
  <c r="M83" i="3" s="1"/>
  <c r="L84" i="3"/>
  <c r="M84" i="3" s="1"/>
  <c r="L85" i="3"/>
  <c r="M85" i="3" s="1"/>
  <c r="L86" i="3"/>
  <c r="M86" i="3" s="1"/>
  <c r="L87" i="3"/>
  <c r="M87" i="3" s="1"/>
  <c r="L88" i="3"/>
  <c r="M88" i="3" s="1"/>
  <c r="L89" i="3"/>
  <c r="M89" i="3" s="1"/>
  <c r="L90" i="3"/>
  <c r="M90" i="3" s="1"/>
  <c r="L91" i="3"/>
  <c r="M91" i="3" s="1"/>
  <c r="L92" i="3"/>
  <c r="M92" i="3" s="1"/>
  <c r="L93" i="3"/>
  <c r="M93" i="3" s="1"/>
  <c r="L94" i="3"/>
  <c r="M94" i="3" s="1"/>
  <c r="L95" i="3"/>
  <c r="M95" i="3" s="1"/>
  <c r="L96" i="3"/>
  <c r="M96" i="3" s="1"/>
  <c r="L97" i="3"/>
  <c r="M97" i="3" s="1"/>
  <c r="L98" i="3"/>
  <c r="M98" i="3" s="1"/>
  <c r="L99" i="3"/>
  <c r="M99" i="3" s="1"/>
  <c r="L100" i="3"/>
  <c r="M100" i="3" s="1"/>
  <c r="L101" i="3"/>
  <c r="M101" i="3" s="1"/>
  <c r="L102" i="3"/>
  <c r="M102" i="3" s="1"/>
  <c r="L103" i="3"/>
  <c r="M103" i="3" s="1"/>
  <c r="L104" i="3"/>
  <c r="M104" i="3" s="1"/>
  <c r="L105" i="3"/>
  <c r="M105" i="3" s="1"/>
  <c r="L106" i="3"/>
  <c r="M106" i="3" s="1"/>
  <c r="L107" i="3"/>
  <c r="M107" i="3" s="1"/>
  <c r="L108" i="3"/>
  <c r="M108" i="3" s="1"/>
  <c r="L109" i="3"/>
  <c r="M109" i="3" s="1"/>
  <c r="L110" i="3"/>
  <c r="M110" i="3" s="1"/>
  <c r="L111" i="3"/>
  <c r="M111" i="3" s="1"/>
  <c r="L112" i="3"/>
  <c r="M112" i="3" s="1"/>
  <c r="L113" i="3"/>
  <c r="M113" i="3" s="1"/>
  <c r="L114" i="3"/>
  <c r="M114" i="3" s="1"/>
  <c r="L115" i="3"/>
  <c r="M115" i="3" s="1"/>
  <c r="L116" i="3"/>
  <c r="M116" i="3" s="1"/>
  <c r="L117" i="3"/>
  <c r="M117" i="3" s="1"/>
  <c r="L118" i="3"/>
  <c r="M118" i="3" s="1"/>
  <c r="L119" i="3"/>
  <c r="M119" i="3" s="1"/>
  <c r="L120" i="3"/>
  <c r="M120" i="3" s="1"/>
  <c r="L121" i="3"/>
  <c r="M121" i="3" s="1"/>
  <c r="L122" i="3"/>
  <c r="M122" i="3" s="1"/>
  <c r="L123" i="3"/>
  <c r="M123" i="3" s="1"/>
  <c r="L124" i="3"/>
  <c r="M124" i="3" s="1"/>
  <c r="L125" i="3"/>
  <c r="M125" i="3" s="1"/>
  <c r="L126" i="3"/>
  <c r="M126" i="3" s="1"/>
  <c r="L127" i="3"/>
  <c r="M127" i="3" s="1"/>
  <c r="L128" i="3"/>
  <c r="M128" i="3" s="1"/>
  <c r="L129" i="3"/>
  <c r="M129" i="3" s="1"/>
  <c r="L130" i="3"/>
  <c r="M130" i="3" s="1"/>
  <c r="L131" i="3"/>
  <c r="M131" i="3" s="1"/>
  <c r="L132" i="3"/>
  <c r="M132" i="3" s="1"/>
  <c r="L133" i="3"/>
  <c r="M133" i="3" s="1"/>
  <c r="L134" i="3"/>
  <c r="M134" i="3" s="1"/>
  <c r="L135" i="3"/>
  <c r="M135" i="3" s="1"/>
  <c r="L136" i="3"/>
  <c r="M136" i="3" s="1"/>
  <c r="L137" i="3"/>
  <c r="M137" i="3" s="1"/>
  <c r="L138" i="3"/>
  <c r="M138" i="3" s="1"/>
  <c r="L139" i="3"/>
  <c r="M139" i="3" s="1"/>
  <c r="L140" i="3"/>
  <c r="M140" i="3" s="1"/>
  <c r="L141" i="3"/>
  <c r="M141" i="3" s="1"/>
  <c r="L142" i="3"/>
  <c r="M142" i="3" s="1"/>
  <c r="L143" i="3"/>
  <c r="M143" i="3" s="1"/>
  <c r="L144" i="3"/>
  <c r="M144" i="3" s="1"/>
  <c r="L145" i="3"/>
  <c r="M145" i="3" s="1"/>
  <c r="L146" i="3"/>
  <c r="M146" i="3" s="1"/>
  <c r="L147" i="3"/>
  <c r="M147" i="3" s="1"/>
  <c r="L148" i="3"/>
  <c r="M148" i="3" s="1"/>
  <c r="L149" i="3"/>
  <c r="M149" i="3" s="1"/>
  <c r="L150" i="3"/>
  <c r="M150" i="3" s="1"/>
  <c r="L151" i="3"/>
  <c r="M151" i="3" s="1"/>
  <c r="L152" i="3"/>
  <c r="M152" i="3" s="1"/>
  <c r="L153" i="3"/>
  <c r="M153" i="3" s="1"/>
  <c r="L154" i="3"/>
  <c r="M154" i="3" s="1"/>
  <c r="L155" i="3"/>
  <c r="M155" i="3" s="1"/>
  <c r="L156" i="3"/>
  <c r="M156" i="3" s="1"/>
  <c r="L157" i="3"/>
  <c r="M157" i="3" s="1"/>
  <c r="L158" i="3"/>
  <c r="M158" i="3" s="1"/>
  <c r="L159" i="3"/>
  <c r="M159" i="3" s="1"/>
  <c r="L160" i="3"/>
  <c r="M160" i="3" s="1"/>
  <c r="L161" i="3"/>
  <c r="M161" i="3" s="1"/>
  <c r="L162" i="3"/>
  <c r="M162" i="3" s="1"/>
  <c r="L163" i="3"/>
  <c r="M163" i="3" s="1"/>
  <c r="L164" i="3"/>
  <c r="M164" i="3" s="1"/>
  <c r="L165" i="3"/>
  <c r="M165" i="3" s="1"/>
  <c r="L166" i="3"/>
  <c r="M166" i="3" s="1"/>
  <c r="L167" i="3"/>
  <c r="M167" i="3" s="1"/>
  <c r="L168" i="3"/>
  <c r="M168" i="3" s="1"/>
  <c r="L169" i="3"/>
  <c r="M169" i="3" s="1"/>
  <c r="L170" i="3"/>
  <c r="M170" i="3" s="1"/>
  <c r="L171" i="3"/>
  <c r="M171" i="3" s="1"/>
  <c r="L172" i="3"/>
  <c r="M172" i="3" s="1"/>
  <c r="L173" i="3"/>
  <c r="M173" i="3" s="1"/>
  <c r="L174" i="3"/>
  <c r="M174" i="3" s="1"/>
  <c r="L175" i="3"/>
  <c r="M175" i="3" s="1"/>
  <c r="L176" i="3"/>
  <c r="M176" i="3" s="1"/>
  <c r="L177" i="3"/>
  <c r="M177" i="3" s="1"/>
  <c r="L178" i="3"/>
  <c r="M178" i="3" s="1"/>
  <c r="L179" i="3"/>
  <c r="M179" i="3" s="1"/>
  <c r="L180" i="3"/>
  <c r="M180" i="3" s="1"/>
  <c r="L181" i="3"/>
  <c r="M181" i="3" s="1"/>
  <c r="L182" i="3"/>
  <c r="M182" i="3" s="1"/>
  <c r="L183" i="3"/>
  <c r="M183" i="3" s="1"/>
  <c r="L184" i="3"/>
  <c r="M184" i="3" s="1"/>
  <c r="L185" i="3"/>
  <c r="M185" i="3" s="1"/>
  <c r="L186" i="3"/>
  <c r="M186" i="3" s="1"/>
  <c r="L187" i="3"/>
  <c r="M187" i="3" s="1"/>
  <c r="L188" i="3"/>
  <c r="M188" i="3" s="1"/>
  <c r="L189" i="3"/>
  <c r="M189" i="3" s="1"/>
  <c r="L190" i="3"/>
  <c r="M190" i="3" s="1"/>
  <c r="L191" i="3"/>
  <c r="M191" i="3" s="1"/>
  <c r="L192" i="3"/>
  <c r="M192" i="3" s="1"/>
  <c r="L193" i="3"/>
  <c r="M193" i="3" s="1"/>
  <c r="L194" i="3"/>
  <c r="M194" i="3" s="1"/>
  <c r="L195" i="3"/>
  <c r="M195" i="3" s="1"/>
  <c r="L196" i="3"/>
  <c r="M196" i="3" s="1"/>
  <c r="L197" i="3"/>
  <c r="M197" i="3" s="1"/>
  <c r="L198" i="3"/>
  <c r="M198" i="3" s="1"/>
  <c r="L199" i="3"/>
  <c r="M199" i="3" s="1"/>
  <c r="L200" i="3"/>
  <c r="M200" i="3" s="1"/>
  <c r="L201" i="3"/>
  <c r="M201" i="3" s="1"/>
  <c r="L202" i="3"/>
  <c r="M202" i="3" s="1"/>
  <c r="L203" i="3"/>
  <c r="M203" i="3" s="1"/>
  <c r="L204" i="3"/>
  <c r="M204" i="3" s="1"/>
  <c r="L205" i="3"/>
  <c r="M205" i="3" s="1"/>
  <c r="L206" i="3"/>
  <c r="M206" i="3" s="1"/>
  <c r="L207" i="3"/>
  <c r="M207" i="3" s="1"/>
  <c r="L208" i="3"/>
  <c r="M208" i="3" s="1"/>
  <c r="L209" i="3"/>
  <c r="M209" i="3" s="1"/>
  <c r="L210" i="3"/>
  <c r="M210" i="3" s="1"/>
  <c r="L211" i="3"/>
  <c r="M211" i="3" s="1"/>
  <c r="L212" i="3"/>
  <c r="M212" i="3" s="1"/>
  <c r="L213" i="3"/>
  <c r="M213" i="3" s="1"/>
  <c r="L214" i="3"/>
  <c r="M214" i="3" s="1"/>
  <c r="L215" i="3"/>
  <c r="M215" i="3" s="1"/>
  <c r="L216" i="3"/>
  <c r="M216" i="3" s="1"/>
  <c r="L217" i="3"/>
  <c r="M217" i="3" s="1"/>
  <c r="L218" i="3"/>
  <c r="M218" i="3" s="1"/>
  <c r="L219" i="3"/>
  <c r="M219" i="3" s="1"/>
  <c r="L220" i="3"/>
  <c r="M220" i="3" s="1"/>
  <c r="L221" i="3"/>
  <c r="M221" i="3" s="1"/>
  <c r="L222" i="3"/>
  <c r="M222" i="3" s="1"/>
  <c r="L223" i="3"/>
  <c r="M223" i="3" s="1"/>
  <c r="L224" i="3"/>
  <c r="M224" i="3" s="1"/>
  <c r="L225" i="3"/>
  <c r="M225" i="3" s="1"/>
  <c r="L226" i="3"/>
  <c r="M226" i="3" s="1"/>
  <c r="L227" i="3"/>
  <c r="M227" i="3" s="1"/>
  <c r="L228" i="3"/>
  <c r="M228" i="3" s="1"/>
  <c r="L229" i="3"/>
  <c r="M229" i="3" s="1"/>
  <c r="L230" i="3"/>
  <c r="M230" i="3" s="1"/>
  <c r="L231" i="3"/>
  <c r="M231" i="3" s="1"/>
  <c r="L232" i="3"/>
  <c r="M232" i="3" s="1"/>
  <c r="L233" i="3"/>
  <c r="M233" i="3" s="1"/>
  <c r="L234" i="3"/>
  <c r="M234" i="3" s="1"/>
  <c r="L235" i="3"/>
  <c r="M235" i="3" s="1"/>
  <c r="L236" i="3"/>
  <c r="M236" i="3" s="1"/>
  <c r="L237" i="3"/>
  <c r="M237" i="3" s="1"/>
  <c r="L238" i="3"/>
  <c r="M238" i="3" s="1"/>
  <c r="L239" i="3"/>
  <c r="M239" i="3" s="1"/>
  <c r="L240" i="3"/>
  <c r="M240" i="3" s="1"/>
  <c r="L241" i="3"/>
  <c r="M241" i="3" s="1"/>
  <c r="L242" i="3"/>
  <c r="M242" i="3" s="1"/>
  <c r="L243" i="3"/>
  <c r="M243" i="3" s="1"/>
  <c r="L244" i="3"/>
  <c r="M244" i="3" s="1"/>
  <c r="L245" i="3"/>
  <c r="M245" i="3" s="1"/>
  <c r="L246" i="3"/>
  <c r="M246" i="3" s="1"/>
  <c r="L247" i="3"/>
  <c r="M247" i="3" s="1"/>
  <c r="L248" i="3"/>
  <c r="M248" i="3" s="1"/>
  <c r="L249" i="3"/>
  <c r="M249" i="3" s="1"/>
  <c r="L250" i="3"/>
  <c r="M250" i="3" s="1"/>
  <c r="L251" i="3"/>
  <c r="M251" i="3" s="1"/>
  <c r="L252" i="3"/>
  <c r="M252" i="3" s="1"/>
  <c r="L253" i="3"/>
  <c r="M253" i="3" s="1"/>
  <c r="L254" i="3"/>
  <c r="M254" i="3" s="1"/>
  <c r="L255" i="3"/>
  <c r="M255" i="3" s="1"/>
  <c r="L256" i="3"/>
  <c r="M256" i="3" s="1"/>
  <c r="L257" i="3"/>
  <c r="M257" i="3" s="1"/>
  <c r="L258" i="3"/>
  <c r="M258" i="3" s="1"/>
  <c r="L259" i="3"/>
  <c r="M259" i="3" s="1"/>
  <c r="L260" i="3"/>
  <c r="M260" i="3" s="1"/>
  <c r="L261" i="3"/>
  <c r="M261" i="3" s="1"/>
  <c r="L262" i="3"/>
  <c r="M262" i="3" s="1"/>
  <c r="L263" i="3"/>
  <c r="M263" i="3" s="1"/>
  <c r="L264" i="3"/>
  <c r="M264" i="3" s="1"/>
  <c r="L265" i="3"/>
  <c r="M265" i="3" s="1"/>
  <c r="L266" i="3"/>
  <c r="M266" i="3" s="1"/>
  <c r="L267" i="3"/>
  <c r="M267" i="3" s="1"/>
  <c r="L268" i="3"/>
  <c r="M268" i="3" s="1"/>
  <c r="L269" i="3"/>
  <c r="M269" i="3" s="1"/>
  <c r="L270" i="3"/>
  <c r="M270" i="3" s="1"/>
  <c r="L271" i="3"/>
  <c r="M271" i="3" s="1"/>
  <c r="L272" i="3"/>
  <c r="M272" i="3" s="1"/>
  <c r="L273" i="3"/>
  <c r="M273" i="3" s="1"/>
  <c r="L274" i="3"/>
  <c r="M274" i="3" s="1"/>
  <c r="L275" i="3"/>
  <c r="M275" i="3" s="1"/>
  <c r="L276" i="3"/>
  <c r="M276" i="3" s="1"/>
  <c r="L277" i="3"/>
  <c r="M277" i="3" s="1"/>
  <c r="L278" i="3"/>
  <c r="M278" i="3" s="1"/>
  <c r="L279" i="3"/>
  <c r="M279" i="3" s="1"/>
  <c r="L280" i="3"/>
  <c r="M280" i="3" s="1"/>
  <c r="L281" i="3"/>
  <c r="M281" i="3" s="1"/>
  <c r="L282" i="3"/>
  <c r="M282" i="3" s="1"/>
  <c r="L283" i="3"/>
  <c r="M283" i="3" s="1"/>
  <c r="L284" i="3"/>
  <c r="M284" i="3" s="1"/>
  <c r="L285" i="3"/>
  <c r="M285" i="3" s="1"/>
  <c r="L286" i="3"/>
  <c r="M286" i="3" s="1"/>
  <c r="L287" i="3"/>
  <c r="M287" i="3" s="1"/>
  <c r="L288" i="3"/>
  <c r="M288" i="3" s="1"/>
  <c r="L289" i="3"/>
  <c r="M289" i="3" s="1"/>
  <c r="L290" i="3"/>
  <c r="M290" i="3" s="1"/>
  <c r="L291" i="3"/>
  <c r="M291" i="3" s="1"/>
  <c r="L292" i="3"/>
  <c r="M292" i="3" s="1"/>
  <c r="L293" i="3"/>
  <c r="M293" i="3" s="1"/>
  <c r="L294" i="3"/>
  <c r="M294" i="3" s="1"/>
  <c r="L295" i="3"/>
  <c r="M295" i="3" s="1"/>
  <c r="L296" i="3"/>
  <c r="M296" i="3" s="1"/>
  <c r="L297" i="3"/>
  <c r="M297" i="3" s="1"/>
  <c r="L298" i="3"/>
  <c r="M298" i="3" s="1"/>
  <c r="L299" i="3"/>
  <c r="M299" i="3" s="1"/>
  <c r="L300" i="3"/>
  <c r="M300" i="3" s="1"/>
  <c r="L301" i="3"/>
  <c r="M301" i="3" s="1"/>
  <c r="L302" i="3"/>
  <c r="M302" i="3" s="1"/>
  <c r="L303" i="3"/>
  <c r="M303" i="3" s="1"/>
  <c r="L304" i="3"/>
  <c r="M304" i="3" s="1"/>
  <c r="L305" i="3"/>
  <c r="M305" i="3" s="1"/>
  <c r="L306" i="3"/>
  <c r="M306" i="3" s="1"/>
  <c r="L307" i="3"/>
  <c r="M307" i="3" s="1"/>
  <c r="L308" i="3"/>
  <c r="M308" i="3" s="1"/>
  <c r="L309" i="3"/>
  <c r="M309" i="3" s="1"/>
  <c r="L310" i="3"/>
  <c r="M310" i="3" s="1"/>
  <c r="L311" i="3"/>
  <c r="M311" i="3" s="1"/>
  <c r="L312" i="3"/>
  <c r="M312" i="3" s="1"/>
  <c r="L313" i="3"/>
  <c r="M313" i="3" s="1"/>
  <c r="L314" i="3"/>
  <c r="M314" i="3" s="1"/>
  <c r="L315" i="3"/>
  <c r="M315" i="3" s="1"/>
  <c r="L316" i="3"/>
  <c r="M316" i="3" s="1"/>
  <c r="L317" i="3"/>
  <c r="M317" i="3" s="1"/>
  <c r="L318" i="3"/>
  <c r="M318" i="3" s="1"/>
  <c r="L319" i="3"/>
  <c r="M319" i="3" s="1"/>
  <c r="L320" i="3"/>
  <c r="M320" i="3" s="1"/>
  <c r="L321" i="3"/>
  <c r="M321" i="3" s="1"/>
  <c r="L322" i="3"/>
  <c r="M322" i="3" s="1"/>
  <c r="L323" i="3"/>
  <c r="M323" i="3" s="1"/>
  <c r="L324" i="3"/>
  <c r="M324" i="3" s="1"/>
  <c r="L325" i="3"/>
  <c r="M325" i="3" s="1"/>
  <c r="L326" i="3"/>
  <c r="M326" i="3" s="1"/>
  <c r="L327" i="3"/>
  <c r="M327" i="3" s="1"/>
  <c r="L328" i="3"/>
  <c r="M328" i="3" s="1"/>
  <c r="L329" i="3"/>
  <c r="M329" i="3" s="1"/>
  <c r="L330" i="3"/>
  <c r="M330" i="3" s="1"/>
  <c r="L331" i="3"/>
  <c r="M331" i="3" s="1"/>
  <c r="L332" i="3"/>
  <c r="M332" i="3" s="1"/>
  <c r="L333" i="3"/>
  <c r="M333" i="3" s="1"/>
  <c r="L334" i="3"/>
  <c r="M334" i="3" s="1"/>
  <c r="L335" i="3"/>
  <c r="M335" i="3" s="1"/>
  <c r="L336" i="3"/>
  <c r="M336" i="3" s="1"/>
  <c r="L337" i="3"/>
  <c r="M337" i="3" s="1"/>
  <c r="L338" i="3"/>
  <c r="M338" i="3" s="1"/>
  <c r="L339" i="3"/>
  <c r="M339" i="3" s="1"/>
  <c r="L340" i="3"/>
  <c r="M340" i="3" s="1"/>
  <c r="L341" i="3"/>
  <c r="M341" i="3" s="1"/>
  <c r="L342" i="3"/>
  <c r="M342" i="3" s="1"/>
  <c r="L343" i="3"/>
  <c r="M343" i="3" s="1"/>
  <c r="L344" i="3"/>
  <c r="M344" i="3" s="1"/>
  <c r="L345" i="3"/>
  <c r="M345" i="3" s="1"/>
  <c r="L346" i="3"/>
  <c r="M346" i="3" s="1"/>
  <c r="L347" i="3"/>
  <c r="M347" i="3" s="1"/>
  <c r="L348" i="3"/>
  <c r="M348" i="3" s="1"/>
  <c r="L349" i="3"/>
  <c r="M349" i="3" s="1"/>
  <c r="L350" i="3"/>
  <c r="M350" i="3" s="1"/>
  <c r="L351" i="3"/>
  <c r="M351" i="3" s="1"/>
  <c r="L352" i="3"/>
  <c r="M352" i="3" s="1"/>
  <c r="L353" i="3"/>
  <c r="M353" i="3" s="1"/>
  <c r="L354" i="3"/>
  <c r="M354" i="3" s="1"/>
  <c r="L355" i="3"/>
  <c r="M355" i="3" s="1"/>
  <c r="L356" i="3"/>
  <c r="M356" i="3" s="1"/>
  <c r="L357" i="3"/>
  <c r="M357" i="3" s="1"/>
  <c r="L358" i="3"/>
  <c r="M358" i="3" s="1"/>
  <c r="L359" i="3"/>
  <c r="M359" i="3" s="1"/>
  <c r="L360" i="3"/>
  <c r="M360" i="3" s="1"/>
  <c r="L361" i="3"/>
  <c r="M361" i="3" s="1"/>
  <c r="L362" i="3"/>
  <c r="M362" i="3" s="1"/>
  <c r="L363" i="3"/>
  <c r="M363" i="3" s="1"/>
  <c r="L364" i="3"/>
  <c r="M364" i="3" s="1"/>
  <c r="L365" i="3"/>
  <c r="M365" i="3" s="1"/>
  <c r="L366" i="3"/>
  <c r="M366" i="3" s="1"/>
  <c r="L367" i="3"/>
  <c r="M367" i="3" s="1"/>
  <c r="L368" i="3"/>
  <c r="M368" i="3" s="1"/>
  <c r="L369" i="3"/>
  <c r="M369" i="3" s="1"/>
  <c r="L370" i="3"/>
  <c r="M370" i="3" s="1"/>
  <c r="L371" i="3"/>
  <c r="M371" i="3" s="1"/>
  <c r="L372" i="3"/>
  <c r="M372" i="3" s="1"/>
  <c r="L373" i="3"/>
  <c r="M373" i="3" s="1"/>
  <c r="L374" i="3"/>
  <c r="M374" i="3" s="1"/>
  <c r="L375" i="3"/>
  <c r="M375" i="3" s="1"/>
  <c r="L376" i="3"/>
  <c r="M376" i="3" s="1"/>
  <c r="L377" i="3"/>
  <c r="M377" i="3" s="1"/>
  <c r="L378" i="3"/>
  <c r="M378" i="3" s="1"/>
  <c r="L379" i="3"/>
  <c r="M379" i="3" s="1"/>
  <c r="L380" i="3"/>
  <c r="M380" i="3" s="1"/>
  <c r="L381" i="3"/>
  <c r="M381" i="3" s="1"/>
  <c r="L382" i="3"/>
  <c r="M382" i="3" s="1"/>
  <c r="L383" i="3"/>
  <c r="M383" i="3" s="1"/>
  <c r="L384" i="3"/>
  <c r="M384" i="3" s="1"/>
  <c r="L385" i="3"/>
  <c r="M385" i="3" s="1"/>
  <c r="L386" i="3"/>
  <c r="M386" i="3" s="1"/>
  <c r="L387" i="3"/>
  <c r="M387" i="3" s="1"/>
  <c r="L388" i="3"/>
  <c r="M388" i="3" s="1"/>
  <c r="L389" i="3"/>
  <c r="M389" i="3" s="1"/>
  <c r="L390" i="3"/>
  <c r="M390" i="3" s="1"/>
  <c r="L391" i="3"/>
  <c r="M391" i="3" s="1"/>
  <c r="L392" i="3"/>
  <c r="M392" i="3" s="1"/>
  <c r="L393" i="3"/>
  <c r="M393" i="3" s="1"/>
  <c r="L394" i="3"/>
  <c r="M394" i="3" s="1"/>
  <c r="L395" i="3"/>
  <c r="M395" i="3" s="1"/>
  <c r="L396" i="3"/>
  <c r="M396" i="3" s="1"/>
  <c r="L397" i="3"/>
  <c r="M397" i="3" s="1"/>
  <c r="L398" i="3"/>
  <c r="M398" i="3" s="1"/>
  <c r="L399" i="3"/>
  <c r="M399" i="3" s="1"/>
  <c r="L400" i="3"/>
  <c r="M400" i="3" s="1"/>
  <c r="L401" i="3"/>
  <c r="M401" i="3" s="1"/>
  <c r="L402" i="3"/>
  <c r="M402" i="3" s="1"/>
  <c r="L403" i="3"/>
  <c r="M403" i="3" s="1"/>
  <c r="L404" i="3"/>
  <c r="M404" i="3" s="1"/>
  <c r="L405" i="3"/>
  <c r="M405" i="3" s="1"/>
  <c r="L406" i="3"/>
  <c r="M406" i="3" s="1"/>
  <c r="L407" i="3"/>
  <c r="M407" i="3" s="1"/>
  <c r="L408" i="3"/>
  <c r="M408" i="3" s="1"/>
  <c r="L409" i="3"/>
  <c r="M409" i="3" s="1"/>
  <c r="L410" i="3"/>
  <c r="M410" i="3" s="1"/>
  <c r="L411" i="3"/>
  <c r="M411" i="3" s="1"/>
  <c r="L412" i="3"/>
  <c r="M412" i="3" s="1"/>
  <c r="L413" i="3"/>
  <c r="M413" i="3" s="1"/>
  <c r="L414" i="3"/>
  <c r="M414" i="3" s="1"/>
  <c r="L415" i="3"/>
  <c r="M415" i="3" s="1"/>
  <c r="L416" i="3"/>
  <c r="M416" i="3" s="1"/>
  <c r="L417" i="3"/>
  <c r="M417" i="3" s="1"/>
  <c r="L418" i="3"/>
  <c r="M418" i="3" s="1"/>
  <c r="L419" i="3"/>
  <c r="M419" i="3" s="1"/>
  <c r="L420" i="3"/>
  <c r="M420" i="3" s="1"/>
  <c r="L421" i="3"/>
  <c r="M421" i="3" s="1"/>
  <c r="L422" i="3"/>
  <c r="M422" i="3" s="1"/>
  <c r="L423" i="3"/>
  <c r="M423" i="3" s="1"/>
  <c r="L424" i="3"/>
  <c r="M424" i="3" s="1"/>
  <c r="L425" i="3"/>
  <c r="M425" i="3" s="1"/>
  <c r="L426" i="3"/>
  <c r="M426" i="3" s="1"/>
  <c r="L427" i="3"/>
  <c r="M427" i="3" s="1"/>
  <c r="L428" i="3"/>
  <c r="M428" i="3" s="1"/>
  <c r="L429" i="3"/>
  <c r="M429" i="3" s="1"/>
  <c r="L430" i="3"/>
  <c r="M430" i="3" s="1"/>
  <c r="L431" i="3"/>
  <c r="M431" i="3" s="1"/>
  <c r="L432" i="3"/>
  <c r="M432" i="3" s="1"/>
  <c r="L433" i="3"/>
  <c r="M433" i="3" s="1"/>
  <c r="L434" i="3"/>
  <c r="M434" i="3" s="1"/>
  <c r="L435" i="3"/>
  <c r="M435" i="3" s="1"/>
  <c r="L436" i="3"/>
  <c r="M436" i="3" s="1"/>
  <c r="L437" i="3"/>
  <c r="M437" i="3" s="1"/>
  <c r="L438" i="3"/>
  <c r="M438" i="3" s="1"/>
  <c r="L439" i="3"/>
  <c r="M439" i="3" s="1"/>
  <c r="L440" i="3"/>
  <c r="M440" i="3" s="1"/>
  <c r="L441" i="3"/>
  <c r="M441" i="3" s="1"/>
  <c r="L442" i="3"/>
  <c r="M442" i="3" s="1"/>
  <c r="L443" i="3"/>
  <c r="M443" i="3" s="1"/>
  <c r="L444" i="3"/>
  <c r="M444" i="3" s="1"/>
  <c r="L445" i="3"/>
  <c r="M445" i="3" s="1"/>
  <c r="L446" i="3"/>
  <c r="M446" i="3" s="1"/>
  <c r="L447" i="3"/>
  <c r="M447" i="3" s="1"/>
  <c r="L448" i="3"/>
  <c r="M448" i="3" s="1"/>
  <c r="L449" i="3"/>
  <c r="M449" i="3" s="1"/>
  <c r="L450" i="3"/>
  <c r="M450" i="3" s="1"/>
  <c r="L451" i="3"/>
  <c r="M451" i="3" s="1"/>
  <c r="L452" i="3"/>
  <c r="M452" i="3" s="1"/>
  <c r="L453" i="3"/>
  <c r="M453" i="3" s="1"/>
  <c r="L454" i="3"/>
  <c r="M454" i="3" s="1"/>
  <c r="L455" i="3"/>
  <c r="M455" i="3" s="1"/>
  <c r="L456" i="3"/>
  <c r="M456" i="3" s="1"/>
  <c r="L457" i="3"/>
  <c r="M457" i="3" s="1"/>
  <c r="L458" i="3"/>
  <c r="M458" i="3" s="1"/>
  <c r="L459" i="3"/>
  <c r="M459" i="3" s="1"/>
  <c r="L460" i="3"/>
  <c r="M460" i="3" s="1"/>
  <c r="L461" i="3"/>
  <c r="M461" i="3" s="1"/>
  <c r="L462" i="3"/>
  <c r="M462" i="3" s="1"/>
  <c r="L463" i="3"/>
  <c r="M463" i="3" s="1"/>
  <c r="L464" i="3"/>
  <c r="M464" i="3" s="1"/>
  <c r="L465" i="3"/>
  <c r="M465" i="3" s="1"/>
  <c r="L466" i="3"/>
  <c r="M466" i="3" s="1"/>
  <c r="L467" i="3"/>
  <c r="M467" i="3" s="1"/>
  <c r="L468" i="3"/>
  <c r="M468" i="3" s="1"/>
  <c r="L469" i="3"/>
  <c r="M469" i="3" s="1"/>
  <c r="L470" i="3"/>
  <c r="M470" i="3" s="1"/>
  <c r="L471" i="3"/>
  <c r="M471" i="3" s="1"/>
  <c r="L472" i="3"/>
  <c r="M472" i="3" s="1"/>
  <c r="L473" i="3"/>
  <c r="M473" i="3" s="1"/>
  <c r="L474" i="3"/>
  <c r="M474" i="3" s="1"/>
  <c r="L475" i="3"/>
  <c r="M475" i="3" s="1"/>
  <c r="L476" i="3"/>
  <c r="M476" i="3" s="1"/>
  <c r="L477" i="3"/>
  <c r="M477" i="3" s="1"/>
  <c r="L478" i="3"/>
  <c r="M478" i="3" s="1"/>
  <c r="L479" i="3"/>
  <c r="M479" i="3" s="1"/>
  <c r="L480" i="3"/>
  <c r="M480" i="3" s="1"/>
  <c r="L481" i="3"/>
  <c r="M481" i="3" s="1"/>
  <c r="L482" i="3"/>
  <c r="M482" i="3" s="1"/>
  <c r="L483" i="3"/>
  <c r="M483" i="3" s="1"/>
  <c r="L484" i="3"/>
  <c r="M484" i="3" s="1"/>
  <c r="L485" i="3"/>
  <c r="M485" i="3" s="1"/>
  <c r="L486" i="3"/>
  <c r="M486" i="3" s="1"/>
  <c r="L487" i="3"/>
  <c r="M487" i="3" s="1"/>
  <c r="L488" i="3"/>
  <c r="M488" i="3" s="1"/>
  <c r="L489" i="3"/>
  <c r="M489" i="3" s="1"/>
  <c r="L490" i="3"/>
  <c r="M490" i="3" s="1"/>
  <c r="L491" i="3"/>
  <c r="M491" i="3" s="1"/>
  <c r="L492" i="3"/>
  <c r="M492" i="3" s="1"/>
  <c r="L493" i="3"/>
  <c r="M493" i="3" s="1"/>
  <c r="L494" i="3"/>
  <c r="M494" i="3" s="1"/>
  <c r="L495" i="3"/>
  <c r="M495" i="3" s="1"/>
  <c r="L496" i="3"/>
  <c r="M496" i="3" s="1"/>
  <c r="L497" i="3"/>
  <c r="M497" i="3" s="1"/>
  <c r="L498" i="3"/>
  <c r="M498" i="3" s="1"/>
  <c r="L499" i="3"/>
  <c r="M499" i="3" s="1"/>
  <c r="L500" i="3"/>
  <c r="M500" i="3" s="1"/>
  <c r="L501" i="3"/>
  <c r="M501" i="3" s="1"/>
  <c r="L506" i="3"/>
  <c r="M506" i="3" s="1"/>
  <c r="L505" i="3"/>
  <c r="M505" i="3" s="1"/>
  <c r="L504" i="3"/>
  <c r="M504" i="3" s="1"/>
  <c r="L503" i="3"/>
  <c r="M503" i="3" s="1"/>
  <c r="L502" i="3"/>
  <c r="M502" i="3" s="1"/>
  <c r="O507" i="2"/>
  <c r="J507" i="2" s="1"/>
  <c r="L507" i="2"/>
  <c r="M507" i="2" s="1"/>
  <c r="H508" i="2"/>
  <c r="L11" i="2"/>
  <c r="M11" i="2" s="1"/>
  <c r="L12" i="2"/>
  <c r="M12" i="2" s="1"/>
  <c r="L13" i="2"/>
  <c r="M13" i="2" s="1"/>
  <c r="L14" i="2"/>
  <c r="M14" i="2" s="1"/>
  <c r="L15" i="2"/>
  <c r="M15" i="2" s="1"/>
  <c r="L16" i="2"/>
  <c r="M16" i="2" s="1"/>
  <c r="L17" i="2"/>
  <c r="M17" i="2" s="1"/>
  <c r="L18" i="2"/>
  <c r="M18" i="2" s="1"/>
  <c r="L19" i="2"/>
  <c r="M19" i="2" s="1"/>
  <c r="L20" i="2"/>
  <c r="M20" i="2" s="1"/>
  <c r="L21" i="2"/>
  <c r="M21" i="2" s="1"/>
  <c r="L22" i="2"/>
  <c r="M22" i="2" s="1"/>
  <c r="L23" i="2"/>
  <c r="M23" i="2" s="1"/>
  <c r="L24" i="2"/>
  <c r="M24" i="2" s="1"/>
  <c r="L25" i="2"/>
  <c r="M25" i="2" s="1"/>
  <c r="L26" i="2"/>
  <c r="M26" i="2" s="1"/>
  <c r="L27" i="2"/>
  <c r="M27" i="2" s="1"/>
  <c r="L28" i="2"/>
  <c r="M28" i="2" s="1"/>
  <c r="L29" i="2"/>
  <c r="M29" i="2" s="1"/>
  <c r="L30" i="2"/>
  <c r="M30" i="2" s="1"/>
  <c r="L31" i="2"/>
  <c r="M31" i="2" s="1"/>
  <c r="L32" i="2"/>
  <c r="M32" i="2" s="1"/>
  <c r="L33" i="2"/>
  <c r="M33" i="2" s="1"/>
  <c r="L34" i="2"/>
  <c r="M34" i="2" s="1"/>
  <c r="L35" i="2"/>
  <c r="M35" i="2" s="1"/>
  <c r="L36" i="2"/>
  <c r="M36" i="2" s="1"/>
  <c r="L37" i="2"/>
  <c r="M37" i="2" s="1"/>
  <c r="L38" i="2"/>
  <c r="M38" i="2" s="1"/>
  <c r="L39" i="2"/>
  <c r="M39" i="2" s="1"/>
  <c r="L40" i="2"/>
  <c r="M40" i="2" s="1"/>
  <c r="L41" i="2"/>
  <c r="M41" i="2" s="1"/>
  <c r="L42" i="2"/>
  <c r="M42" i="2" s="1"/>
  <c r="L43" i="2"/>
  <c r="M43" i="2" s="1"/>
  <c r="L44" i="2"/>
  <c r="M44" i="2" s="1"/>
  <c r="L45" i="2"/>
  <c r="M45" i="2" s="1"/>
  <c r="L46" i="2"/>
  <c r="M46" i="2" s="1"/>
  <c r="L47" i="2"/>
  <c r="M47" i="2" s="1"/>
  <c r="L48" i="2"/>
  <c r="M48" i="2" s="1"/>
  <c r="L49" i="2"/>
  <c r="M49" i="2" s="1"/>
  <c r="L50" i="2"/>
  <c r="M50" i="2" s="1"/>
  <c r="L51" i="2"/>
  <c r="M51" i="2" s="1"/>
  <c r="L52" i="2"/>
  <c r="M52" i="2" s="1"/>
  <c r="L53" i="2"/>
  <c r="M53" i="2" s="1"/>
  <c r="L54" i="2"/>
  <c r="M54" i="2" s="1"/>
  <c r="L55" i="2"/>
  <c r="M55" i="2" s="1"/>
  <c r="L56" i="2"/>
  <c r="M56" i="2" s="1"/>
  <c r="L57" i="2"/>
  <c r="M57" i="2" s="1"/>
  <c r="L58" i="2"/>
  <c r="M58" i="2" s="1"/>
  <c r="L59" i="2"/>
  <c r="M59" i="2" s="1"/>
  <c r="L60" i="2"/>
  <c r="M60" i="2" s="1"/>
  <c r="L61" i="2"/>
  <c r="M61" i="2" s="1"/>
  <c r="L62" i="2"/>
  <c r="M62" i="2" s="1"/>
  <c r="L63" i="2"/>
  <c r="M63" i="2" s="1"/>
  <c r="L64" i="2"/>
  <c r="M64" i="2" s="1"/>
  <c r="L65" i="2"/>
  <c r="M65" i="2" s="1"/>
  <c r="L66" i="2"/>
  <c r="M66" i="2" s="1"/>
  <c r="L67" i="2"/>
  <c r="M67" i="2" s="1"/>
  <c r="L68" i="2"/>
  <c r="M68" i="2" s="1"/>
  <c r="L69" i="2"/>
  <c r="M69" i="2" s="1"/>
  <c r="L70" i="2"/>
  <c r="M70" i="2" s="1"/>
  <c r="L71" i="2"/>
  <c r="M71" i="2" s="1"/>
  <c r="L72" i="2"/>
  <c r="M72" i="2" s="1"/>
  <c r="L73" i="2"/>
  <c r="M73" i="2" s="1"/>
  <c r="L74" i="2"/>
  <c r="M74" i="2" s="1"/>
  <c r="L75" i="2"/>
  <c r="M75" i="2" s="1"/>
  <c r="L76" i="2"/>
  <c r="M76" i="2" s="1"/>
  <c r="L77" i="2"/>
  <c r="M77" i="2" s="1"/>
  <c r="L78" i="2"/>
  <c r="M78" i="2" s="1"/>
  <c r="L79" i="2"/>
  <c r="M79" i="2" s="1"/>
  <c r="L80" i="2"/>
  <c r="M80" i="2" s="1"/>
  <c r="L81" i="2"/>
  <c r="M81" i="2" s="1"/>
  <c r="L82" i="2"/>
  <c r="M82" i="2" s="1"/>
  <c r="L83" i="2"/>
  <c r="M83" i="2" s="1"/>
  <c r="L84" i="2"/>
  <c r="M84" i="2" s="1"/>
  <c r="L85" i="2"/>
  <c r="M85" i="2" s="1"/>
  <c r="L86" i="2"/>
  <c r="M86" i="2" s="1"/>
  <c r="L87" i="2"/>
  <c r="M87" i="2" s="1"/>
  <c r="L88" i="2"/>
  <c r="M88" i="2" s="1"/>
  <c r="L89" i="2"/>
  <c r="M89" i="2" s="1"/>
  <c r="L90" i="2"/>
  <c r="M90" i="2" s="1"/>
  <c r="L91" i="2"/>
  <c r="M91" i="2" s="1"/>
  <c r="L92" i="2"/>
  <c r="M92" i="2" s="1"/>
  <c r="L93" i="2"/>
  <c r="M93" i="2" s="1"/>
  <c r="L94" i="2"/>
  <c r="M94" i="2" s="1"/>
  <c r="L95" i="2"/>
  <c r="M95" i="2" s="1"/>
  <c r="L96" i="2"/>
  <c r="M96" i="2" s="1"/>
  <c r="L97" i="2"/>
  <c r="M97" i="2" s="1"/>
  <c r="L98" i="2"/>
  <c r="M98" i="2" s="1"/>
  <c r="L99" i="2"/>
  <c r="M99" i="2" s="1"/>
  <c r="L100" i="2"/>
  <c r="M100" i="2" s="1"/>
  <c r="L101" i="2"/>
  <c r="M101" i="2" s="1"/>
  <c r="L102" i="2"/>
  <c r="M102" i="2" s="1"/>
  <c r="L103" i="2"/>
  <c r="M103" i="2" s="1"/>
  <c r="L104" i="2"/>
  <c r="M104" i="2" s="1"/>
  <c r="L105" i="2"/>
  <c r="M105" i="2" s="1"/>
  <c r="L106" i="2"/>
  <c r="M106" i="2" s="1"/>
  <c r="L107" i="2"/>
  <c r="M107" i="2" s="1"/>
  <c r="L108" i="2"/>
  <c r="M108" i="2" s="1"/>
  <c r="L109" i="2"/>
  <c r="M109" i="2" s="1"/>
  <c r="L110" i="2"/>
  <c r="M110" i="2" s="1"/>
  <c r="L111" i="2"/>
  <c r="M111" i="2" s="1"/>
  <c r="L112" i="2"/>
  <c r="M112" i="2" s="1"/>
  <c r="L113" i="2"/>
  <c r="M113" i="2" s="1"/>
  <c r="L114" i="2"/>
  <c r="M114" i="2" s="1"/>
  <c r="L115" i="2"/>
  <c r="M115" i="2" s="1"/>
  <c r="L116" i="2"/>
  <c r="M116" i="2" s="1"/>
  <c r="L117" i="2"/>
  <c r="M117" i="2" s="1"/>
  <c r="L118" i="2"/>
  <c r="M118" i="2" s="1"/>
  <c r="L119" i="2"/>
  <c r="M119" i="2" s="1"/>
  <c r="L120" i="2"/>
  <c r="M120" i="2" s="1"/>
  <c r="L121" i="2"/>
  <c r="M121" i="2" s="1"/>
  <c r="L122" i="2"/>
  <c r="M122" i="2" s="1"/>
  <c r="L123" i="2"/>
  <c r="M123" i="2" s="1"/>
  <c r="L124" i="2"/>
  <c r="M124" i="2" s="1"/>
  <c r="L125" i="2"/>
  <c r="M125" i="2" s="1"/>
  <c r="L126" i="2"/>
  <c r="M126" i="2" s="1"/>
  <c r="L127" i="2"/>
  <c r="M127" i="2" s="1"/>
  <c r="L128" i="2"/>
  <c r="M128" i="2" s="1"/>
  <c r="L129" i="2"/>
  <c r="M129" i="2" s="1"/>
  <c r="L130" i="2"/>
  <c r="M130" i="2" s="1"/>
  <c r="L131" i="2"/>
  <c r="M131" i="2" s="1"/>
  <c r="L132" i="2"/>
  <c r="M132" i="2" s="1"/>
  <c r="L133" i="2"/>
  <c r="M133" i="2" s="1"/>
  <c r="L134" i="2"/>
  <c r="M134" i="2" s="1"/>
  <c r="L135" i="2"/>
  <c r="M135" i="2" s="1"/>
  <c r="L136" i="2"/>
  <c r="M136" i="2" s="1"/>
  <c r="L137" i="2"/>
  <c r="M137" i="2" s="1"/>
  <c r="L138" i="2"/>
  <c r="M138" i="2" s="1"/>
  <c r="L139" i="2"/>
  <c r="M139" i="2" s="1"/>
  <c r="L140" i="2"/>
  <c r="M140" i="2" s="1"/>
  <c r="L141" i="2"/>
  <c r="M141" i="2" s="1"/>
  <c r="L142" i="2"/>
  <c r="M142" i="2" s="1"/>
  <c r="L143" i="2"/>
  <c r="M143" i="2" s="1"/>
  <c r="L144" i="2"/>
  <c r="M144" i="2" s="1"/>
  <c r="L145" i="2"/>
  <c r="M145" i="2" s="1"/>
  <c r="L146" i="2"/>
  <c r="M146" i="2" s="1"/>
  <c r="L147" i="2"/>
  <c r="M147" i="2" s="1"/>
  <c r="L148" i="2"/>
  <c r="M148" i="2" s="1"/>
  <c r="L149" i="2"/>
  <c r="M149" i="2" s="1"/>
  <c r="L150" i="2"/>
  <c r="M150" i="2" s="1"/>
  <c r="L151" i="2"/>
  <c r="M151" i="2" s="1"/>
  <c r="L152" i="2"/>
  <c r="M152" i="2" s="1"/>
  <c r="L153" i="2"/>
  <c r="M153" i="2" s="1"/>
  <c r="L154" i="2"/>
  <c r="M154" i="2" s="1"/>
  <c r="L155" i="2"/>
  <c r="M155" i="2" s="1"/>
  <c r="L156" i="2"/>
  <c r="M156" i="2" s="1"/>
  <c r="L157" i="2"/>
  <c r="M157" i="2" s="1"/>
  <c r="L158" i="2"/>
  <c r="M158" i="2" s="1"/>
  <c r="L159" i="2"/>
  <c r="M159" i="2" s="1"/>
  <c r="L160" i="2"/>
  <c r="M160" i="2" s="1"/>
  <c r="L161" i="2"/>
  <c r="M161" i="2" s="1"/>
  <c r="L162" i="2"/>
  <c r="M162" i="2" s="1"/>
  <c r="L163" i="2"/>
  <c r="M163" i="2" s="1"/>
  <c r="L164" i="2"/>
  <c r="M164" i="2" s="1"/>
  <c r="L165" i="2"/>
  <c r="M165" i="2" s="1"/>
  <c r="L166" i="2"/>
  <c r="M166" i="2" s="1"/>
  <c r="L167" i="2"/>
  <c r="M167" i="2" s="1"/>
  <c r="L168" i="2"/>
  <c r="M168" i="2" s="1"/>
  <c r="L169" i="2"/>
  <c r="M169" i="2" s="1"/>
  <c r="L170" i="2"/>
  <c r="M170" i="2" s="1"/>
  <c r="L171" i="2"/>
  <c r="M171" i="2" s="1"/>
  <c r="L172" i="2"/>
  <c r="M172" i="2" s="1"/>
  <c r="L173" i="2"/>
  <c r="M173" i="2" s="1"/>
  <c r="L174" i="2"/>
  <c r="M174" i="2" s="1"/>
  <c r="L175" i="2"/>
  <c r="M175" i="2" s="1"/>
  <c r="L176" i="2"/>
  <c r="M176" i="2" s="1"/>
  <c r="L177" i="2"/>
  <c r="M177" i="2" s="1"/>
  <c r="L178" i="2"/>
  <c r="M178" i="2" s="1"/>
  <c r="L179" i="2"/>
  <c r="M179" i="2" s="1"/>
  <c r="L180" i="2"/>
  <c r="M180" i="2" s="1"/>
  <c r="L181" i="2"/>
  <c r="M181" i="2" s="1"/>
  <c r="L182" i="2"/>
  <c r="M182" i="2" s="1"/>
  <c r="L183" i="2"/>
  <c r="M183" i="2" s="1"/>
  <c r="L184" i="2"/>
  <c r="M184" i="2" s="1"/>
  <c r="L185" i="2"/>
  <c r="M185" i="2" s="1"/>
  <c r="L186" i="2"/>
  <c r="M186" i="2" s="1"/>
  <c r="L187" i="2"/>
  <c r="M187" i="2" s="1"/>
  <c r="L188" i="2"/>
  <c r="M188" i="2" s="1"/>
  <c r="L189" i="2"/>
  <c r="M189" i="2" s="1"/>
  <c r="L190" i="2"/>
  <c r="M190" i="2" s="1"/>
  <c r="L191" i="2"/>
  <c r="M191" i="2" s="1"/>
  <c r="L192" i="2"/>
  <c r="M192" i="2" s="1"/>
  <c r="L193" i="2"/>
  <c r="M193" i="2" s="1"/>
  <c r="L194" i="2"/>
  <c r="M194" i="2" s="1"/>
  <c r="L195" i="2"/>
  <c r="M195" i="2" s="1"/>
  <c r="L196" i="2"/>
  <c r="M196" i="2" s="1"/>
  <c r="L197" i="2"/>
  <c r="M197" i="2" s="1"/>
  <c r="L198" i="2"/>
  <c r="M198" i="2" s="1"/>
  <c r="L199" i="2"/>
  <c r="M199" i="2" s="1"/>
  <c r="L200" i="2"/>
  <c r="M200" i="2" s="1"/>
  <c r="L201" i="2"/>
  <c r="M201" i="2" s="1"/>
  <c r="L202" i="2"/>
  <c r="M202" i="2" s="1"/>
  <c r="L203" i="2"/>
  <c r="M203" i="2" s="1"/>
  <c r="L204" i="2"/>
  <c r="M204" i="2" s="1"/>
  <c r="L205" i="2"/>
  <c r="M205" i="2" s="1"/>
  <c r="L206" i="2"/>
  <c r="M206" i="2" s="1"/>
  <c r="L207" i="2"/>
  <c r="M207" i="2" s="1"/>
  <c r="L208" i="2"/>
  <c r="M208" i="2" s="1"/>
  <c r="L209" i="2"/>
  <c r="M209" i="2" s="1"/>
  <c r="L210" i="2"/>
  <c r="M210" i="2" s="1"/>
  <c r="L211" i="2"/>
  <c r="M211" i="2" s="1"/>
  <c r="L212" i="2"/>
  <c r="M212" i="2" s="1"/>
  <c r="L213" i="2"/>
  <c r="M213" i="2" s="1"/>
  <c r="L214" i="2"/>
  <c r="M214" i="2" s="1"/>
  <c r="L215" i="2"/>
  <c r="M215" i="2" s="1"/>
  <c r="L216" i="2"/>
  <c r="M216" i="2" s="1"/>
  <c r="L217" i="2"/>
  <c r="M217" i="2" s="1"/>
  <c r="L218" i="2"/>
  <c r="M218" i="2" s="1"/>
  <c r="L219" i="2"/>
  <c r="M219" i="2" s="1"/>
  <c r="L220" i="2"/>
  <c r="M220" i="2" s="1"/>
  <c r="L221" i="2"/>
  <c r="M221" i="2" s="1"/>
  <c r="L222" i="2"/>
  <c r="M222" i="2" s="1"/>
  <c r="L223" i="2"/>
  <c r="M223" i="2" s="1"/>
  <c r="L224" i="2"/>
  <c r="M224" i="2" s="1"/>
  <c r="L225" i="2"/>
  <c r="M225" i="2" s="1"/>
  <c r="L226" i="2"/>
  <c r="M226" i="2" s="1"/>
  <c r="L227" i="2"/>
  <c r="M227" i="2" s="1"/>
  <c r="L228" i="2"/>
  <c r="M228" i="2" s="1"/>
  <c r="L229" i="2"/>
  <c r="M229" i="2" s="1"/>
  <c r="L230" i="2"/>
  <c r="M230" i="2" s="1"/>
  <c r="L231" i="2"/>
  <c r="M231" i="2" s="1"/>
  <c r="L232" i="2"/>
  <c r="M232" i="2" s="1"/>
  <c r="L233" i="2"/>
  <c r="M233" i="2" s="1"/>
  <c r="L234" i="2"/>
  <c r="M234" i="2" s="1"/>
  <c r="L235" i="2"/>
  <c r="M235" i="2" s="1"/>
  <c r="L236" i="2"/>
  <c r="M236" i="2" s="1"/>
  <c r="L237" i="2"/>
  <c r="M237" i="2" s="1"/>
  <c r="L238" i="2"/>
  <c r="M238" i="2" s="1"/>
  <c r="L239" i="2"/>
  <c r="M239" i="2" s="1"/>
  <c r="L240" i="2"/>
  <c r="M240" i="2" s="1"/>
  <c r="L241" i="2"/>
  <c r="M241" i="2" s="1"/>
  <c r="L242" i="2"/>
  <c r="M242" i="2" s="1"/>
  <c r="L243" i="2"/>
  <c r="M243" i="2" s="1"/>
  <c r="L244" i="2"/>
  <c r="M244" i="2" s="1"/>
  <c r="L245" i="2"/>
  <c r="M245" i="2" s="1"/>
  <c r="L246" i="2"/>
  <c r="M246" i="2" s="1"/>
  <c r="L247" i="2"/>
  <c r="M247" i="2" s="1"/>
  <c r="L248" i="2"/>
  <c r="M248" i="2" s="1"/>
  <c r="L249" i="2"/>
  <c r="M249" i="2" s="1"/>
  <c r="L250" i="2"/>
  <c r="M250" i="2" s="1"/>
  <c r="L251" i="2"/>
  <c r="M251" i="2" s="1"/>
  <c r="L252" i="2"/>
  <c r="M252" i="2" s="1"/>
  <c r="L253" i="2"/>
  <c r="M253" i="2" s="1"/>
  <c r="L254" i="2"/>
  <c r="M254" i="2" s="1"/>
  <c r="L255" i="2"/>
  <c r="M255" i="2" s="1"/>
  <c r="L256" i="2"/>
  <c r="M256" i="2" s="1"/>
  <c r="L257" i="2"/>
  <c r="M257" i="2" s="1"/>
  <c r="L258" i="2"/>
  <c r="M258" i="2" s="1"/>
  <c r="L259" i="2"/>
  <c r="M259" i="2" s="1"/>
  <c r="L260" i="2"/>
  <c r="M260" i="2" s="1"/>
  <c r="L261" i="2"/>
  <c r="M261" i="2" s="1"/>
  <c r="L262" i="2"/>
  <c r="M262" i="2" s="1"/>
  <c r="L263" i="2"/>
  <c r="M263" i="2" s="1"/>
  <c r="L264" i="2"/>
  <c r="M264" i="2" s="1"/>
  <c r="L265" i="2"/>
  <c r="M265" i="2" s="1"/>
  <c r="L266" i="2"/>
  <c r="M266" i="2" s="1"/>
  <c r="L267" i="2"/>
  <c r="M267" i="2" s="1"/>
  <c r="L268" i="2"/>
  <c r="M268" i="2" s="1"/>
  <c r="L269" i="2"/>
  <c r="M269" i="2" s="1"/>
  <c r="L270" i="2"/>
  <c r="M270" i="2" s="1"/>
  <c r="L271" i="2"/>
  <c r="M271" i="2" s="1"/>
  <c r="L272" i="2"/>
  <c r="M272" i="2" s="1"/>
  <c r="L273" i="2"/>
  <c r="M273" i="2" s="1"/>
  <c r="L274" i="2"/>
  <c r="M274" i="2" s="1"/>
  <c r="L275" i="2"/>
  <c r="M275" i="2" s="1"/>
  <c r="L276" i="2"/>
  <c r="M276" i="2" s="1"/>
  <c r="L277" i="2"/>
  <c r="M277" i="2" s="1"/>
  <c r="L278" i="2"/>
  <c r="M278" i="2" s="1"/>
  <c r="L279" i="2"/>
  <c r="M279" i="2" s="1"/>
  <c r="L280" i="2"/>
  <c r="M280" i="2" s="1"/>
  <c r="L281" i="2"/>
  <c r="M281" i="2" s="1"/>
  <c r="L282" i="2"/>
  <c r="M282" i="2" s="1"/>
  <c r="L283" i="2"/>
  <c r="M283" i="2" s="1"/>
  <c r="L284" i="2"/>
  <c r="M284" i="2" s="1"/>
  <c r="L285" i="2"/>
  <c r="M285" i="2" s="1"/>
  <c r="L286" i="2"/>
  <c r="M286" i="2" s="1"/>
  <c r="L287" i="2"/>
  <c r="M287" i="2" s="1"/>
  <c r="L288" i="2"/>
  <c r="M288" i="2" s="1"/>
  <c r="L289" i="2"/>
  <c r="M289" i="2" s="1"/>
  <c r="L290" i="2"/>
  <c r="M290" i="2" s="1"/>
  <c r="L291" i="2"/>
  <c r="M291" i="2" s="1"/>
  <c r="L292" i="2"/>
  <c r="M292" i="2" s="1"/>
  <c r="L293" i="2"/>
  <c r="M293" i="2" s="1"/>
  <c r="L294" i="2"/>
  <c r="M294" i="2" s="1"/>
  <c r="L295" i="2"/>
  <c r="M295" i="2" s="1"/>
  <c r="L296" i="2"/>
  <c r="M296" i="2" s="1"/>
  <c r="L297" i="2"/>
  <c r="M297" i="2" s="1"/>
  <c r="L298" i="2"/>
  <c r="M298" i="2" s="1"/>
  <c r="L299" i="2"/>
  <c r="M299" i="2" s="1"/>
  <c r="L300" i="2"/>
  <c r="M300" i="2" s="1"/>
  <c r="L301" i="2"/>
  <c r="M301" i="2" s="1"/>
  <c r="L302" i="2"/>
  <c r="M302" i="2" s="1"/>
  <c r="L303" i="2"/>
  <c r="M303" i="2" s="1"/>
  <c r="L304" i="2"/>
  <c r="M304" i="2" s="1"/>
  <c r="L305" i="2"/>
  <c r="M305" i="2" s="1"/>
  <c r="L306" i="2"/>
  <c r="M306" i="2" s="1"/>
  <c r="L307" i="2"/>
  <c r="M307" i="2" s="1"/>
  <c r="L308" i="2"/>
  <c r="M308" i="2" s="1"/>
  <c r="L309" i="2"/>
  <c r="M309" i="2" s="1"/>
  <c r="L310" i="2"/>
  <c r="M310" i="2" s="1"/>
  <c r="L311" i="2"/>
  <c r="M311" i="2" s="1"/>
  <c r="L312" i="2"/>
  <c r="M312" i="2" s="1"/>
  <c r="L313" i="2"/>
  <c r="M313" i="2" s="1"/>
  <c r="L314" i="2"/>
  <c r="M314" i="2" s="1"/>
  <c r="L315" i="2"/>
  <c r="M315" i="2" s="1"/>
  <c r="L316" i="2"/>
  <c r="M316" i="2" s="1"/>
  <c r="L317" i="2"/>
  <c r="M317" i="2" s="1"/>
  <c r="L318" i="2"/>
  <c r="M318" i="2" s="1"/>
  <c r="L319" i="2"/>
  <c r="M319" i="2" s="1"/>
  <c r="L320" i="2"/>
  <c r="M320" i="2" s="1"/>
  <c r="L321" i="2"/>
  <c r="M321" i="2" s="1"/>
  <c r="L322" i="2"/>
  <c r="M322" i="2" s="1"/>
  <c r="L323" i="2"/>
  <c r="M323" i="2" s="1"/>
  <c r="L324" i="2"/>
  <c r="M324" i="2" s="1"/>
  <c r="L325" i="2"/>
  <c r="M325" i="2" s="1"/>
  <c r="L326" i="2"/>
  <c r="M326" i="2" s="1"/>
  <c r="L327" i="2"/>
  <c r="M327" i="2" s="1"/>
  <c r="L328" i="2"/>
  <c r="M328" i="2" s="1"/>
  <c r="L329" i="2"/>
  <c r="M329" i="2" s="1"/>
  <c r="L330" i="2"/>
  <c r="M330" i="2" s="1"/>
  <c r="L331" i="2"/>
  <c r="M331" i="2" s="1"/>
  <c r="L332" i="2"/>
  <c r="M332" i="2" s="1"/>
  <c r="L333" i="2"/>
  <c r="M333" i="2" s="1"/>
  <c r="L334" i="2"/>
  <c r="M334" i="2" s="1"/>
  <c r="L335" i="2"/>
  <c r="M335" i="2" s="1"/>
  <c r="L336" i="2"/>
  <c r="M336" i="2" s="1"/>
  <c r="L337" i="2"/>
  <c r="M337" i="2" s="1"/>
  <c r="L338" i="2"/>
  <c r="M338" i="2" s="1"/>
  <c r="L339" i="2"/>
  <c r="M339" i="2" s="1"/>
  <c r="L340" i="2"/>
  <c r="M340" i="2" s="1"/>
  <c r="L341" i="2"/>
  <c r="M341" i="2" s="1"/>
  <c r="L342" i="2"/>
  <c r="M342" i="2" s="1"/>
  <c r="L343" i="2"/>
  <c r="M343" i="2" s="1"/>
  <c r="L344" i="2"/>
  <c r="M344" i="2" s="1"/>
  <c r="L345" i="2"/>
  <c r="M345" i="2" s="1"/>
  <c r="L346" i="2"/>
  <c r="M346" i="2" s="1"/>
  <c r="L347" i="2"/>
  <c r="M347" i="2" s="1"/>
  <c r="L348" i="2"/>
  <c r="M348" i="2" s="1"/>
  <c r="L349" i="2"/>
  <c r="M349" i="2" s="1"/>
  <c r="L350" i="2"/>
  <c r="M350" i="2" s="1"/>
  <c r="L351" i="2"/>
  <c r="M351" i="2" s="1"/>
  <c r="L352" i="2"/>
  <c r="M352" i="2" s="1"/>
  <c r="L353" i="2"/>
  <c r="M353" i="2" s="1"/>
  <c r="L354" i="2"/>
  <c r="M354" i="2" s="1"/>
  <c r="L355" i="2"/>
  <c r="M355" i="2" s="1"/>
  <c r="L356" i="2"/>
  <c r="M356" i="2" s="1"/>
  <c r="L357" i="2"/>
  <c r="M357" i="2" s="1"/>
  <c r="L358" i="2"/>
  <c r="M358" i="2" s="1"/>
  <c r="L359" i="2"/>
  <c r="M359" i="2" s="1"/>
  <c r="L360" i="2"/>
  <c r="M360" i="2" s="1"/>
  <c r="L361" i="2"/>
  <c r="M361" i="2" s="1"/>
  <c r="L362" i="2"/>
  <c r="M362" i="2" s="1"/>
  <c r="L363" i="2"/>
  <c r="M363" i="2" s="1"/>
  <c r="L364" i="2"/>
  <c r="M364" i="2" s="1"/>
  <c r="L365" i="2"/>
  <c r="M365" i="2" s="1"/>
  <c r="L366" i="2"/>
  <c r="M366" i="2" s="1"/>
  <c r="L367" i="2"/>
  <c r="M367" i="2" s="1"/>
  <c r="L368" i="2"/>
  <c r="M368" i="2" s="1"/>
  <c r="L369" i="2"/>
  <c r="M369" i="2" s="1"/>
  <c r="L370" i="2"/>
  <c r="M370" i="2" s="1"/>
  <c r="L371" i="2"/>
  <c r="M371" i="2" s="1"/>
  <c r="L372" i="2"/>
  <c r="M372" i="2" s="1"/>
  <c r="L373" i="2"/>
  <c r="M373" i="2" s="1"/>
  <c r="L374" i="2"/>
  <c r="M374" i="2" s="1"/>
  <c r="L375" i="2"/>
  <c r="M375" i="2" s="1"/>
  <c r="L376" i="2"/>
  <c r="M376" i="2" s="1"/>
  <c r="L377" i="2"/>
  <c r="M377" i="2" s="1"/>
  <c r="L378" i="2"/>
  <c r="M378" i="2" s="1"/>
  <c r="L379" i="2"/>
  <c r="M379" i="2" s="1"/>
  <c r="L380" i="2"/>
  <c r="M380" i="2" s="1"/>
  <c r="L381" i="2"/>
  <c r="M381" i="2" s="1"/>
  <c r="L382" i="2"/>
  <c r="M382" i="2" s="1"/>
  <c r="L383" i="2"/>
  <c r="M383" i="2" s="1"/>
  <c r="L384" i="2"/>
  <c r="M384" i="2" s="1"/>
  <c r="L385" i="2"/>
  <c r="M385" i="2" s="1"/>
  <c r="L386" i="2"/>
  <c r="M386" i="2" s="1"/>
  <c r="L387" i="2"/>
  <c r="M387" i="2" s="1"/>
  <c r="L388" i="2"/>
  <c r="M388" i="2" s="1"/>
  <c r="L389" i="2"/>
  <c r="M389" i="2" s="1"/>
  <c r="L390" i="2"/>
  <c r="M390" i="2" s="1"/>
  <c r="L391" i="2"/>
  <c r="M391" i="2" s="1"/>
  <c r="L392" i="2"/>
  <c r="M392" i="2" s="1"/>
  <c r="L393" i="2"/>
  <c r="M393" i="2" s="1"/>
  <c r="L394" i="2"/>
  <c r="M394" i="2" s="1"/>
  <c r="L395" i="2"/>
  <c r="M395" i="2" s="1"/>
  <c r="L396" i="2"/>
  <c r="M396" i="2" s="1"/>
  <c r="L397" i="2"/>
  <c r="M397" i="2" s="1"/>
  <c r="L398" i="2"/>
  <c r="M398" i="2" s="1"/>
  <c r="L399" i="2"/>
  <c r="M399" i="2" s="1"/>
  <c r="L400" i="2"/>
  <c r="M400" i="2" s="1"/>
  <c r="L401" i="2"/>
  <c r="M401" i="2" s="1"/>
  <c r="L402" i="2"/>
  <c r="M402" i="2" s="1"/>
  <c r="L403" i="2"/>
  <c r="M403" i="2" s="1"/>
  <c r="L404" i="2"/>
  <c r="M404" i="2" s="1"/>
  <c r="L405" i="2"/>
  <c r="M405" i="2" s="1"/>
  <c r="L406" i="2"/>
  <c r="M406" i="2" s="1"/>
  <c r="L407" i="2"/>
  <c r="M407" i="2" s="1"/>
  <c r="L408" i="2"/>
  <c r="M408" i="2" s="1"/>
  <c r="L409" i="2"/>
  <c r="M409" i="2" s="1"/>
  <c r="L410" i="2"/>
  <c r="M410" i="2" s="1"/>
  <c r="L411" i="2"/>
  <c r="M411" i="2" s="1"/>
  <c r="L412" i="2"/>
  <c r="M412" i="2" s="1"/>
  <c r="L413" i="2"/>
  <c r="M413" i="2" s="1"/>
  <c r="L414" i="2"/>
  <c r="M414" i="2" s="1"/>
  <c r="L415" i="2"/>
  <c r="M415" i="2" s="1"/>
  <c r="L416" i="2"/>
  <c r="M416" i="2" s="1"/>
  <c r="L417" i="2"/>
  <c r="M417" i="2" s="1"/>
  <c r="L418" i="2"/>
  <c r="M418" i="2" s="1"/>
  <c r="L419" i="2"/>
  <c r="M419" i="2" s="1"/>
  <c r="L420" i="2"/>
  <c r="M420" i="2" s="1"/>
  <c r="L421" i="2"/>
  <c r="M421" i="2" s="1"/>
  <c r="L422" i="2"/>
  <c r="M422" i="2" s="1"/>
  <c r="L423" i="2"/>
  <c r="M423" i="2" s="1"/>
  <c r="L424" i="2"/>
  <c r="M424" i="2" s="1"/>
  <c r="L425" i="2"/>
  <c r="M425" i="2" s="1"/>
  <c r="L426" i="2"/>
  <c r="M426" i="2" s="1"/>
  <c r="L427" i="2"/>
  <c r="M427" i="2" s="1"/>
  <c r="L428" i="2"/>
  <c r="M428" i="2" s="1"/>
  <c r="L429" i="2"/>
  <c r="M429" i="2" s="1"/>
  <c r="L430" i="2"/>
  <c r="M430" i="2" s="1"/>
  <c r="L431" i="2"/>
  <c r="M431" i="2" s="1"/>
  <c r="L432" i="2"/>
  <c r="M432" i="2" s="1"/>
  <c r="L433" i="2"/>
  <c r="M433" i="2" s="1"/>
  <c r="L434" i="2"/>
  <c r="M434" i="2" s="1"/>
  <c r="L435" i="2"/>
  <c r="M435" i="2" s="1"/>
  <c r="L436" i="2"/>
  <c r="M436" i="2" s="1"/>
  <c r="L437" i="2"/>
  <c r="M437" i="2" s="1"/>
  <c r="L438" i="2"/>
  <c r="M438" i="2" s="1"/>
  <c r="L439" i="2"/>
  <c r="M439" i="2" s="1"/>
  <c r="L440" i="2"/>
  <c r="M440" i="2" s="1"/>
  <c r="L441" i="2"/>
  <c r="M441" i="2" s="1"/>
  <c r="L442" i="2"/>
  <c r="M442" i="2" s="1"/>
  <c r="L443" i="2"/>
  <c r="M443" i="2" s="1"/>
  <c r="L444" i="2"/>
  <c r="M444" i="2" s="1"/>
  <c r="L445" i="2"/>
  <c r="M445" i="2" s="1"/>
  <c r="L446" i="2"/>
  <c r="M446" i="2" s="1"/>
  <c r="L447" i="2"/>
  <c r="M447" i="2" s="1"/>
  <c r="L448" i="2"/>
  <c r="M448" i="2" s="1"/>
  <c r="L449" i="2"/>
  <c r="M449" i="2" s="1"/>
  <c r="L450" i="2"/>
  <c r="M450" i="2" s="1"/>
  <c r="L451" i="2"/>
  <c r="M451" i="2" s="1"/>
  <c r="L452" i="2"/>
  <c r="M452" i="2" s="1"/>
  <c r="L453" i="2"/>
  <c r="M453" i="2" s="1"/>
  <c r="L454" i="2"/>
  <c r="M454" i="2" s="1"/>
  <c r="L455" i="2"/>
  <c r="M455" i="2" s="1"/>
  <c r="L456" i="2"/>
  <c r="M456" i="2" s="1"/>
  <c r="L457" i="2"/>
  <c r="M457" i="2" s="1"/>
  <c r="L458" i="2"/>
  <c r="M458" i="2" s="1"/>
  <c r="L459" i="2"/>
  <c r="M459" i="2" s="1"/>
  <c r="L460" i="2"/>
  <c r="M460" i="2" s="1"/>
  <c r="L461" i="2"/>
  <c r="M461" i="2" s="1"/>
  <c r="L462" i="2"/>
  <c r="M462" i="2" s="1"/>
  <c r="L463" i="2"/>
  <c r="M463" i="2" s="1"/>
  <c r="L464" i="2"/>
  <c r="M464" i="2" s="1"/>
  <c r="L465" i="2"/>
  <c r="M465" i="2" s="1"/>
  <c r="L466" i="2"/>
  <c r="M466" i="2" s="1"/>
  <c r="L467" i="2"/>
  <c r="M467" i="2" s="1"/>
  <c r="L468" i="2"/>
  <c r="M468" i="2" s="1"/>
  <c r="L469" i="2"/>
  <c r="M469" i="2" s="1"/>
  <c r="L470" i="2"/>
  <c r="M470" i="2" s="1"/>
  <c r="L471" i="2"/>
  <c r="M471" i="2" s="1"/>
  <c r="L472" i="2"/>
  <c r="M472" i="2" s="1"/>
  <c r="L473" i="2"/>
  <c r="M473" i="2" s="1"/>
  <c r="L474" i="2"/>
  <c r="M474" i="2" s="1"/>
  <c r="L475" i="2"/>
  <c r="M475" i="2" s="1"/>
  <c r="L476" i="2"/>
  <c r="M476" i="2" s="1"/>
  <c r="L477" i="2"/>
  <c r="M477" i="2" s="1"/>
  <c r="L478" i="2"/>
  <c r="M478" i="2" s="1"/>
  <c r="L479" i="2"/>
  <c r="M479" i="2" s="1"/>
  <c r="L480" i="2"/>
  <c r="M480" i="2" s="1"/>
  <c r="L481" i="2"/>
  <c r="M481" i="2" s="1"/>
  <c r="L482" i="2"/>
  <c r="M482" i="2" s="1"/>
  <c r="L483" i="2"/>
  <c r="M483" i="2" s="1"/>
  <c r="L484" i="2"/>
  <c r="M484" i="2" s="1"/>
  <c r="L485" i="2"/>
  <c r="M485" i="2" s="1"/>
  <c r="L486" i="2"/>
  <c r="M486" i="2" s="1"/>
  <c r="L487" i="2"/>
  <c r="M487" i="2" s="1"/>
  <c r="L488" i="2"/>
  <c r="M488" i="2" s="1"/>
  <c r="L489" i="2"/>
  <c r="M489" i="2" s="1"/>
  <c r="L490" i="2"/>
  <c r="M490" i="2" s="1"/>
  <c r="L491" i="2"/>
  <c r="M491" i="2" s="1"/>
  <c r="L492" i="2"/>
  <c r="M492" i="2" s="1"/>
  <c r="L493" i="2"/>
  <c r="M493" i="2" s="1"/>
  <c r="L494" i="2"/>
  <c r="M494" i="2" s="1"/>
  <c r="L495" i="2"/>
  <c r="M495" i="2" s="1"/>
  <c r="L496" i="2"/>
  <c r="M496" i="2" s="1"/>
  <c r="L497" i="2"/>
  <c r="M497" i="2" s="1"/>
  <c r="L498" i="2"/>
  <c r="M498" i="2" s="1"/>
  <c r="L499" i="2"/>
  <c r="M499" i="2" s="1"/>
  <c r="L500" i="2"/>
  <c r="M500" i="2" s="1"/>
  <c r="L501" i="2"/>
  <c r="M501" i="2" s="1"/>
  <c r="L506" i="2"/>
  <c r="M506" i="2" s="1"/>
  <c r="L504" i="2"/>
  <c r="M504" i="2" s="1"/>
  <c r="L505" i="2"/>
  <c r="M505" i="2" s="1"/>
  <c r="L503" i="2"/>
  <c r="M503" i="2" s="1"/>
  <c r="L502" i="2"/>
  <c r="M502" i="2" s="1"/>
  <c r="R505" i="4" l="1"/>
  <c r="I504" i="4"/>
  <c r="K503" i="4"/>
  <c r="K507" i="2"/>
  <c r="I508" i="3"/>
  <c r="K507" i="3"/>
  <c r="I508" i="2"/>
  <c r="L8" i="3"/>
  <c r="M8" i="3" s="1"/>
  <c r="L9" i="3"/>
  <c r="M9" i="3" s="1"/>
  <c r="L10" i="3"/>
  <c r="M10" i="3" s="1"/>
  <c r="O504" i="4" l="1"/>
  <c r="J504" i="4" s="1"/>
  <c r="Q505" i="4"/>
  <c r="H505" i="4"/>
  <c r="L508" i="3"/>
  <c r="M508" i="3" s="1"/>
  <c r="O508" i="3"/>
  <c r="J508" i="3" s="1"/>
  <c r="H509" i="3"/>
  <c r="O508" i="2"/>
  <c r="J508" i="2" s="1"/>
  <c r="L508" i="2"/>
  <c r="M508" i="2" s="1"/>
  <c r="H509" i="2"/>
  <c r="R506" i="4" l="1"/>
  <c r="I505" i="4"/>
  <c r="K504" i="4"/>
  <c r="K508" i="2"/>
  <c r="I509" i="3"/>
  <c r="K508" i="3"/>
  <c r="I509" i="2"/>
  <c r="O505" i="4" l="1"/>
  <c r="J505" i="4" s="1"/>
  <c r="Q506" i="4"/>
  <c r="H506" i="4"/>
  <c r="L509" i="3"/>
  <c r="M509" i="3" s="1"/>
  <c r="O509" i="3"/>
  <c r="J509" i="3" s="1"/>
  <c r="H510" i="3"/>
  <c r="O509" i="2"/>
  <c r="J509" i="2" s="1"/>
  <c r="L509" i="2"/>
  <c r="M509" i="2" s="1"/>
  <c r="K509" i="2"/>
  <c r="H510" i="2"/>
  <c r="R507" i="4" l="1"/>
  <c r="I506" i="4"/>
  <c r="K505" i="4"/>
  <c r="I510" i="3"/>
  <c r="K509" i="3"/>
  <c r="I510" i="2"/>
  <c r="O506" i="4" l="1"/>
  <c r="J506" i="4" s="1"/>
  <c r="Q507" i="4"/>
  <c r="H507" i="4"/>
  <c r="L510" i="3"/>
  <c r="M510" i="3" s="1"/>
  <c r="O510" i="3"/>
  <c r="J510" i="3" s="1"/>
  <c r="H511" i="3"/>
  <c r="O510" i="2"/>
  <c r="J510" i="2" s="1"/>
  <c r="L510" i="2"/>
  <c r="M510" i="2" s="1"/>
  <c r="K510" i="2"/>
  <c r="H511" i="2"/>
  <c r="R508" i="4" l="1"/>
  <c r="I507" i="4"/>
  <c r="K506" i="4"/>
  <c r="I511" i="3"/>
  <c r="K510" i="3"/>
  <c r="I511" i="2"/>
  <c r="O507" i="4" l="1"/>
  <c r="J507" i="4" s="1"/>
  <c r="K507" i="4"/>
  <c r="L507" i="4"/>
  <c r="M507" i="4" s="1"/>
  <c r="L233" i="4"/>
  <c r="M233" i="4" s="1"/>
  <c r="L40" i="4"/>
  <c r="M40" i="4" s="1"/>
  <c r="L77" i="4"/>
  <c r="M77" i="4" s="1"/>
  <c r="H508" i="4"/>
  <c r="L226" i="4"/>
  <c r="M226" i="4" s="1"/>
  <c r="L466" i="4"/>
  <c r="M466" i="4" s="1"/>
  <c r="L30" i="4"/>
  <c r="M30" i="4" s="1"/>
  <c r="L238" i="4"/>
  <c r="M238" i="4" s="1"/>
  <c r="L394" i="4"/>
  <c r="M394" i="4" s="1"/>
  <c r="L417" i="4"/>
  <c r="M417" i="4" s="1"/>
  <c r="L139" i="4"/>
  <c r="M139" i="4" s="1"/>
  <c r="L294" i="4"/>
  <c r="M294" i="4" s="1"/>
  <c r="L462" i="4"/>
  <c r="M462" i="4" s="1"/>
  <c r="L451" i="4"/>
  <c r="M451" i="4" s="1"/>
  <c r="L316" i="4"/>
  <c r="M316" i="4" s="1"/>
  <c r="L174" i="4"/>
  <c r="M174" i="4" s="1"/>
  <c r="L308" i="4"/>
  <c r="M308" i="4" s="1"/>
  <c r="L340" i="4"/>
  <c r="M340" i="4" s="1"/>
  <c r="L66" i="4"/>
  <c r="M66" i="4" s="1"/>
  <c r="L329" i="4"/>
  <c r="M329" i="4" s="1"/>
  <c r="L459" i="4"/>
  <c r="M459" i="4" s="1"/>
  <c r="L302" i="4"/>
  <c r="M302" i="4" s="1"/>
  <c r="L288" i="4"/>
  <c r="M288" i="4" s="1"/>
  <c r="L152" i="4"/>
  <c r="M152" i="4" s="1"/>
  <c r="L281" i="4"/>
  <c r="M281" i="4" s="1"/>
  <c r="L194" i="4"/>
  <c r="M194" i="4" s="1"/>
  <c r="L433" i="4"/>
  <c r="M433" i="4" s="1"/>
  <c r="L98" i="4"/>
  <c r="M98" i="4" s="1"/>
  <c r="L186" i="4"/>
  <c r="M186" i="4" s="1"/>
  <c r="L120" i="4"/>
  <c r="M120" i="4" s="1"/>
  <c r="L352" i="4"/>
  <c r="M352" i="4" s="1"/>
  <c r="L21" i="4"/>
  <c r="M21" i="4" s="1"/>
  <c r="L246" i="4"/>
  <c r="M246" i="4" s="1"/>
  <c r="L333" i="4"/>
  <c r="M333" i="4" s="1"/>
  <c r="L298" i="4"/>
  <c r="M298" i="4" s="1"/>
  <c r="L405" i="4"/>
  <c r="M405" i="4" s="1"/>
  <c r="L278" i="4"/>
  <c r="M278" i="4" s="1"/>
  <c r="L332" i="4"/>
  <c r="M332" i="4" s="1"/>
  <c r="L17" i="4"/>
  <c r="M17" i="4" s="1"/>
  <c r="L240" i="4"/>
  <c r="M240" i="4" s="1"/>
  <c r="L205" i="4"/>
  <c r="M205" i="4" s="1"/>
  <c r="L440" i="4"/>
  <c r="M440" i="4" s="1"/>
  <c r="L454" i="4"/>
  <c r="M454" i="4" s="1"/>
  <c r="L403" i="4"/>
  <c r="M403" i="4" s="1"/>
  <c r="L370" i="4"/>
  <c r="M370" i="4" s="1"/>
  <c r="L19" i="4"/>
  <c r="M19" i="4" s="1"/>
  <c r="L426" i="4"/>
  <c r="M426" i="4" s="1"/>
  <c r="L255" i="4"/>
  <c r="M255" i="4" s="1"/>
  <c r="L420" i="4"/>
  <c r="M420" i="4" s="1"/>
  <c r="L272" i="4"/>
  <c r="M272" i="4" s="1"/>
  <c r="L180" i="4"/>
  <c r="M180" i="4" s="1"/>
  <c r="L125" i="4"/>
  <c r="M125" i="4" s="1"/>
  <c r="L422" i="4"/>
  <c r="M422" i="4" s="1"/>
  <c r="L53" i="4"/>
  <c r="M53" i="4" s="1"/>
  <c r="L443" i="4"/>
  <c r="M443" i="4" s="1"/>
  <c r="L64" i="4"/>
  <c r="M64" i="4" s="1"/>
  <c r="L497" i="4"/>
  <c r="M497" i="4" s="1"/>
  <c r="L200" i="4"/>
  <c r="M200" i="4" s="1"/>
  <c r="L328" i="4"/>
  <c r="M328" i="4" s="1"/>
  <c r="L463" i="4"/>
  <c r="M463" i="4" s="1"/>
  <c r="L337" i="4"/>
  <c r="M337" i="4" s="1"/>
  <c r="L346" i="4"/>
  <c r="M346" i="4" s="1"/>
  <c r="L178" i="4"/>
  <c r="M178" i="4" s="1"/>
  <c r="L453" i="4"/>
  <c r="M453" i="4" s="1"/>
  <c r="L253" i="4"/>
  <c r="M253" i="4" s="1"/>
  <c r="L330" i="4"/>
  <c r="M330" i="4" s="1"/>
  <c r="L435" i="4"/>
  <c r="M435" i="4" s="1"/>
  <c r="L317" i="4"/>
  <c r="M317" i="4" s="1"/>
  <c r="L285" i="4"/>
  <c r="M285" i="4" s="1"/>
  <c r="L331" i="4"/>
  <c r="M331" i="4" s="1"/>
  <c r="L34" i="4"/>
  <c r="M34" i="4" s="1"/>
  <c r="L247" i="4"/>
  <c r="M247" i="4" s="1"/>
  <c r="L465" i="4"/>
  <c r="M465" i="4" s="1"/>
  <c r="L477" i="4"/>
  <c r="M477" i="4" s="1"/>
  <c r="L334" i="4"/>
  <c r="M334" i="4" s="1"/>
  <c r="L159" i="4"/>
  <c r="M159" i="4" s="1"/>
  <c r="L365" i="4"/>
  <c r="M365" i="4" s="1"/>
  <c r="L122" i="4"/>
  <c r="M122" i="4" s="1"/>
  <c r="L218" i="4"/>
  <c r="M218" i="4" s="1"/>
  <c r="L59" i="4"/>
  <c r="M59" i="4" s="1"/>
  <c r="L357" i="4"/>
  <c r="M357" i="4" s="1"/>
  <c r="L208" i="4"/>
  <c r="M208" i="4" s="1"/>
  <c r="L239" i="4"/>
  <c r="M239" i="4" s="1"/>
  <c r="L184" i="4"/>
  <c r="M184" i="4" s="1"/>
  <c r="L384" i="4"/>
  <c r="M384" i="4" s="1"/>
  <c r="L181" i="4"/>
  <c r="M181" i="4" s="1"/>
  <c r="L126" i="4"/>
  <c r="M126" i="4" s="1"/>
  <c r="L138" i="4"/>
  <c r="M138" i="4" s="1"/>
  <c r="L506" i="4"/>
  <c r="M506" i="4" s="1"/>
  <c r="L474" i="4"/>
  <c r="M474" i="4" s="1"/>
  <c r="L38" i="4"/>
  <c r="M38" i="4" s="1"/>
  <c r="L23" i="4"/>
  <c r="M23" i="4" s="1"/>
  <c r="L355" i="4"/>
  <c r="M355" i="4" s="1"/>
  <c r="L44" i="4"/>
  <c r="M44" i="4" s="1"/>
  <c r="L428" i="4"/>
  <c r="M428" i="4" s="1"/>
  <c r="L171" i="4"/>
  <c r="M171" i="4" s="1"/>
  <c r="L458" i="4"/>
  <c r="M458" i="4" s="1"/>
  <c r="L320" i="4"/>
  <c r="M320" i="4" s="1"/>
  <c r="L287" i="4"/>
  <c r="M287" i="4" s="1"/>
  <c r="L161" i="4"/>
  <c r="M161" i="4" s="1"/>
  <c r="L237" i="4"/>
  <c r="M237" i="4" s="1"/>
  <c r="L481" i="4"/>
  <c r="M481" i="4" s="1"/>
  <c r="L455" i="4"/>
  <c r="M455" i="4" s="1"/>
  <c r="L48" i="4"/>
  <c r="M48" i="4" s="1"/>
  <c r="L9" i="4"/>
  <c r="M9" i="4" s="1"/>
  <c r="L372" i="4"/>
  <c r="M372" i="4" s="1"/>
  <c r="L257" i="4"/>
  <c r="M257" i="4" s="1"/>
  <c r="L446" i="4"/>
  <c r="M446" i="4" s="1"/>
  <c r="L210" i="4"/>
  <c r="M210" i="4" s="1"/>
  <c r="L369" i="4"/>
  <c r="M369" i="4" s="1"/>
  <c r="L264" i="4"/>
  <c r="M264" i="4" s="1"/>
  <c r="L91" i="4"/>
  <c r="M91" i="4" s="1"/>
  <c r="L359" i="4"/>
  <c r="M359" i="4" s="1"/>
  <c r="L232" i="4"/>
  <c r="M232" i="4" s="1"/>
  <c r="L284" i="4"/>
  <c r="M284" i="4" s="1"/>
  <c r="L25" i="4"/>
  <c r="M25" i="4" s="1"/>
  <c r="L473" i="4"/>
  <c r="M473" i="4" s="1"/>
  <c r="L165" i="4"/>
  <c r="M165" i="4" s="1"/>
  <c r="L82" i="4"/>
  <c r="M82" i="4" s="1"/>
  <c r="L197" i="4"/>
  <c r="M197" i="4" s="1"/>
  <c r="L495" i="4"/>
  <c r="M495" i="4" s="1"/>
  <c r="L141" i="4"/>
  <c r="M141" i="4" s="1"/>
  <c r="L429" i="4"/>
  <c r="M429" i="4" s="1"/>
  <c r="L69" i="4"/>
  <c r="M69" i="4" s="1"/>
  <c r="L415" i="4"/>
  <c r="M415" i="4" s="1"/>
  <c r="L279" i="4"/>
  <c r="M279" i="4" s="1"/>
  <c r="L376" i="4"/>
  <c r="M376" i="4" s="1"/>
  <c r="L108" i="4"/>
  <c r="M108" i="4" s="1"/>
  <c r="L61" i="4"/>
  <c r="M61" i="4" s="1"/>
  <c r="L307" i="4"/>
  <c r="M307" i="4" s="1"/>
  <c r="L145" i="4"/>
  <c r="M145" i="4" s="1"/>
  <c r="L491" i="4"/>
  <c r="M491" i="4" s="1"/>
  <c r="L227" i="4"/>
  <c r="M227" i="4" s="1"/>
  <c r="L43" i="4"/>
  <c r="M43" i="4" s="1"/>
  <c r="L115" i="4"/>
  <c r="M115" i="4" s="1"/>
  <c r="L176" i="4"/>
  <c r="M176" i="4" s="1"/>
  <c r="L225" i="4"/>
  <c r="M225" i="4" s="1"/>
  <c r="L261" i="4"/>
  <c r="M261" i="4" s="1"/>
  <c r="L480" i="4"/>
  <c r="M480" i="4" s="1"/>
  <c r="L84" i="4"/>
  <c r="M84" i="4" s="1"/>
  <c r="L325" i="4"/>
  <c r="M325" i="4" s="1"/>
  <c r="L368" i="4"/>
  <c r="M368" i="4" s="1"/>
  <c r="L135" i="4"/>
  <c r="M135" i="4" s="1"/>
  <c r="L322" i="4"/>
  <c r="M322" i="4" s="1"/>
  <c r="L468" i="4"/>
  <c r="M468" i="4" s="1"/>
  <c r="L409" i="4"/>
  <c r="M409" i="4" s="1"/>
  <c r="L243" i="4"/>
  <c r="M243" i="4" s="1"/>
  <c r="L442" i="4"/>
  <c r="M442" i="4" s="1"/>
  <c r="L196" i="4"/>
  <c r="M196" i="4" s="1"/>
  <c r="L469" i="4"/>
  <c r="M469" i="4" s="1"/>
  <c r="L448" i="4"/>
  <c r="M448" i="4" s="1"/>
  <c r="L179" i="4"/>
  <c r="M179" i="4" s="1"/>
  <c r="L60" i="4"/>
  <c r="M60" i="4" s="1"/>
  <c r="L303" i="4"/>
  <c r="M303" i="4" s="1"/>
  <c r="L366" i="4"/>
  <c r="M366" i="4" s="1"/>
  <c r="L387" i="4"/>
  <c r="M387" i="4" s="1"/>
  <c r="L367" i="4"/>
  <c r="M367" i="4" s="1"/>
  <c r="L483" i="4"/>
  <c r="M483" i="4" s="1"/>
  <c r="L63" i="4"/>
  <c r="M63" i="4" s="1"/>
  <c r="L430" i="4"/>
  <c r="M430" i="4" s="1"/>
  <c r="L293" i="4"/>
  <c r="M293" i="4" s="1"/>
  <c r="L33" i="4"/>
  <c r="M33" i="4" s="1"/>
  <c r="L49" i="4"/>
  <c r="M49" i="4" s="1"/>
  <c r="L456" i="4"/>
  <c r="M456" i="4" s="1"/>
  <c r="L52" i="4"/>
  <c r="M52" i="4" s="1"/>
  <c r="L275" i="4"/>
  <c r="M275" i="4" s="1"/>
  <c r="L254" i="4"/>
  <c r="M254" i="4" s="1"/>
  <c r="L283" i="4"/>
  <c r="M283" i="4" s="1"/>
  <c r="L496" i="4"/>
  <c r="M496" i="4" s="1"/>
  <c r="L258" i="4"/>
  <c r="M258" i="4" s="1"/>
  <c r="L338" i="4"/>
  <c r="M338" i="4" s="1"/>
  <c r="L419" i="4"/>
  <c r="M419" i="4" s="1"/>
  <c r="L268" i="4"/>
  <c r="M268" i="4" s="1"/>
  <c r="L406" i="4"/>
  <c r="M406" i="4" s="1"/>
  <c r="L105" i="4"/>
  <c r="M105" i="4" s="1"/>
  <c r="L445" i="4"/>
  <c r="M445" i="4" s="1"/>
  <c r="L123" i="4"/>
  <c r="M123" i="4" s="1"/>
  <c r="L35" i="4"/>
  <c r="M35" i="4" s="1"/>
  <c r="L199" i="4"/>
  <c r="M199" i="4" s="1"/>
  <c r="L399" i="4"/>
  <c r="M399" i="4" s="1"/>
  <c r="L505" i="4"/>
  <c r="M505" i="4" s="1"/>
  <c r="L504" i="4"/>
  <c r="M504" i="4" s="1"/>
  <c r="L305" i="4"/>
  <c r="M305" i="4" s="1"/>
  <c r="L265" i="4"/>
  <c r="M265" i="4" s="1"/>
  <c r="L385" i="4"/>
  <c r="M385" i="4" s="1"/>
  <c r="L119" i="4"/>
  <c r="M119" i="4" s="1"/>
  <c r="L106" i="4"/>
  <c r="M106" i="4" s="1"/>
  <c r="L85" i="4"/>
  <c r="M85" i="4" s="1"/>
  <c r="L166" i="4"/>
  <c r="M166" i="4" s="1"/>
  <c r="L228" i="4"/>
  <c r="M228" i="4" s="1"/>
  <c r="L55" i="4"/>
  <c r="M55" i="4" s="1"/>
  <c r="L434" i="4"/>
  <c r="M434" i="4" s="1"/>
  <c r="L295" i="4"/>
  <c r="M295" i="4" s="1"/>
  <c r="L482" i="4"/>
  <c r="M482" i="4" s="1"/>
  <c r="L71" i="4"/>
  <c r="M71" i="4" s="1"/>
  <c r="L190" i="4"/>
  <c r="M190" i="4" s="1"/>
  <c r="L350" i="4"/>
  <c r="M350" i="4" s="1"/>
  <c r="L163" i="4"/>
  <c r="M163" i="4" s="1"/>
  <c r="L400" i="4"/>
  <c r="M400" i="4" s="1"/>
  <c r="L51" i="4"/>
  <c r="M51" i="4" s="1"/>
  <c r="L378" i="4"/>
  <c r="M378" i="4" s="1"/>
  <c r="L15" i="4"/>
  <c r="M15" i="4" s="1"/>
  <c r="L127" i="4"/>
  <c r="M127" i="4" s="1"/>
  <c r="L67" i="4"/>
  <c r="M67" i="4" s="1"/>
  <c r="L310" i="4"/>
  <c r="M310" i="4" s="1"/>
  <c r="L89" i="4"/>
  <c r="M89" i="4" s="1"/>
  <c r="L327" i="4"/>
  <c r="M327" i="4" s="1"/>
  <c r="L489" i="4"/>
  <c r="M489" i="4" s="1"/>
  <c r="L86" i="4"/>
  <c r="M86" i="4" s="1"/>
  <c r="L230" i="4"/>
  <c r="M230" i="4" s="1"/>
  <c r="L336" i="4"/>
  <c r="M336" i="4" s="1"/>
  <c r="L286" i="4"/>
  <c r="M286" i="4" s="1"/>
  <c r="L449" i="4"/>
  <c r="M449" i="4" s="1"/>
  <c r="L348" i="4"/>
  <c r="M348" i="4" s="1"/>
  <c r="L236" i="4"/>
  <c r="M236" i="4" s="1"/>
  <c r="L345" i="4"/>
  <c r="M345" i="4" s="1"/>
  <c r="L36" i="4"/>
  <c r="M36" i="4" s="1"/>
  <c r="L73" i="4"/>
  <c r="M73" i="4" s="1"/>
  <c r="L219" i="4"/>
  <c r="M219" i="4" s="1"/>
  <c r="L117" i="4"/>
  <c r="M117" i="4" s="1"/>
  <c r="L90" i="4"/>
  <c r="M90" i="4" s="1"/>
  <c r="L467" i="4"/>
  <c r="M467" i="4" s="1"/>
  <c r="L177" i="4"/>
  <c r="M177" i="4" s="1"/>
  <c r="L195" i="4"/>
  <c r="M195" i="4" s="1"/>
  <c r="L144" i="4"/>
  <c r="M144" i="4" s="1"/>
  <c r="L379" i="4"/>
  <c r="M379" i="4" s="1"/>
  <c r="L87" i="4"/>
  <c r="M87" i="4" s="1"/>
  <c r="L461" i="4"/>
  <c r="M461" i="4" s="1"/>
  <c r="L11" i="4"/>
  <c r="M11" i="4" s="1"/>
  <c r="L188" i="4"/>
  <c r="M188" i="4" s="1"/>
  <c r="L289" i="4"/>
  <c r="M289" i="4" s="1"/>
  <c r="L224" i="4"/>
  <c r="M224" i="4" s="1"/>
  <c r="L169" i="4"/>
  <c r="M169" i="4" s="1"/>
  <c r="L173" i="4"/>
  <c r="M173" i="4" s="1"/>
  <c r="L291" i="4"/>
  <c r="M291" i="4" s="1"/>
  <c r="L157" i="4"/>
  <c r="M157" i="4" s="1"/>
  <c r="L12" i="4"/>
  <c r="M12" i="4" s="1"/>
  <c r="L382" i="4"/>
  <c r="M382" i="4" s="1"/>
  <c r="L276" i="4"/>
  <c r="M276" i="4" s="1"/>
  <c r="L41" i="4"/>
  <c r="M41" i="4" s="1"/>
  <c r="L486" i="4"/>
  <c r="M486" i="4" s="1"/>
  <c r="L377" i="4"/>
  <c r="M377" i="4" s="1"/>
  <c r="L413" i="4"/>
  <c r="M413" i="4" s="1"/>
  <c r="L487" i="4"/>
  <c r="M487" i="4" s="1"/>
  <c r="L498" i="4"/>
  <c r="M498" i="4" s="1"/>
  <c r="L80" i="4"/>
  <c r="M80" i="4" s="1"/>
  <c r="L248" i="4"/>
  <c r="M248" i="4" s="1"/>
  <c r="L250" i="4"/>
  <c r="M250" i="4" s="1"/>
  <c r="L270" i="4"/>
  <c r="M270" i="4" s="1"/>
  <c r="L134" i="4"/>
  <c r="M134" i="4" s="1"/>
  <c r="L96" i="4"/>
  <c r="M96" i="4" s="1"/>
  <c r="L231" i="4"/>
  <c r="M231" i="4" s="1"/>
  <c r="L304" i="4"/>
  <c r="M304" i="4" s="1"/>
  <c r="L128" i="4"/>
  <c r="M128" i="4" s="1"/>
  <c r="L214" i="4"/>
  <c r="M214" i="4" s="1"/>
  <c r="L75" i="4"/>
  <c r="M75" i="4" s="1"/>
  <c r="L488" i="4"/>
  <c r="M488" i="4" s="1"/>
  <c r="L81" i="4"/>
  <c r="M81" i="4" s="1"/>
  <c r="L386" i="4"/>
  <c r="M386" i="4" s="1"/>
  <c r="L212" i="4"/>
  <c r="M212" i="4" s="1"/>
  <c r="L323" i="4"/>
  <c r="M323" i="4" s="1"/>
  <c r="L326" i="4"/>
  <c r="M326" i="4" s="1"/>
  <c r="L202" i="4"/>
  <c r="M202" i="4" s="1"/>
  <c r="L262" i="4"/>
  <c r="M262" i="4" s="1"/>
  <c r="L437" i="4"/>
  <c r="M437" i="4" s="1"/>
  <c r="L427" i="4"/>
  <c r="M427" i="4" s="1"/>
  <c r="L146" i="4"/>
  <c r="M146" i="4" s="1"/>
  <c r="L358" i="4"/>
  <c r="M358" i="4" s="1"/>
  <c r="L168" i="4"/>
  <c r="M168" i="4" s="1"/>
  <c r="L396" i="4"/>
  <c r="M396" i="4" s="1"/>
  <c r="L68" i="4"/>
  <c r="M68" i="4" s="1"/>
  <c r="L335" i="4"/>
  <c r="M335" i="4" s="1"/>
  <c r="L447" i="4"/>
  <c r="M447" i="4" s="1"/>
  <c r="L339" i="4"/>
  <c r="M339" i="4" s="1"/>
  <c r="L137" i="4"/>
  <c r="M137" i="4" s="1"/>
  <c r="L299" i="4"/>
  <c r="M299" i="4" s="1"/>
  <c r="L101" i="4"/>
  <c r="M101" i="4" s="1"/>
  <c r="L269" i="4"/>
  <c r="M269" i="4" s="1"/>
  <c r="L209" i="4"/>
  <c r="M209" i="4" s="1"/>
  <c r="L416" i="4"/>
  <c r="M416" i="4" s="1"/>
  <c r="L223" i="4"/>
  <c r="M223" i="4" s="1"/>
  <c r="L309" i="4"/>
  <c r="M309" i="4" s="1"/>
  <c r="L206" i="4"/>
  <c r="M206" i="4" s="1"/>
  <c r="L110" i="4"/>
  <c r="M110" i="4" s="1"/>
  <c r="L408" i="4"/>
  <c r="M408" i="4" s="1"/>
  <c r="L280" i="4"/>
  <c r="M280" i="4" s="1"/>
  <c r="L32" i="4"/>
  <c r="M32" i="4" s="1"/>
  <c r="L388" i="4"/>
  <c r="M388" i="4" s="1"/>
  <c r="L167" i="4"/>
  <c r="M167" i="4" s="1"/>
  <c r="L407" i="4"/>
  <c r="M407" i="4" s="1"/>
  <c r="L39" i="4"/>
  <c r="M39" i="4" s="1"/>
  <c r="L412" i="4"/>
  <c r="M412" i="4" s="1"/>
  <c r="L111" i="4"/>
  <c r="M111" i="4" s="1"/>
  <c r="L389" i="4"/>
  <c r="M389" i="4" s="1"/>
  <c r="L395" i="4"/>
  <c r="M395" i="4" s="1"/>
  <c r="L244" i="4"/>
  <c r="M244" i="4" s="1"/>
  <c r="L390" i="4"/>
  <c r="M390" i="4" s="1"/>
  <c r="L182" i="4"/>
  <c r="M182" i="4" s="1"/>
  <c r="L266" i="4"/>
  <c r="M266" i="4" s="1"/>
  <c r="L192" i="4"/>
  <c r="M192" i="4" s="1"/>
  <c r="L207" i="4"/>
  <c r="M207" i="4" s="1"/>
  <c r="L204" i="4"/>
  <c r="M204" i="4" s="1"/>
  <c r="L24" i="4"/>
  <c r="M24" i="4" s="1"/>
  <c r="L324" i="4"/>
  <c r="M324" i="4" s="1"/>
  <c r="L16" i="4"/>
  <c r="M16" i="4" s="1"/>
  <c r="L107" i="4"/>
  <c r="M107" i="4" s="1"/>
  <c r="L46" i="4"/>
  <c r="M46" i="4" s="1"/>
  <c r="L341" i="4"/>
  <c r="M341" i="4" s="1"/>
  <c r="L136" i="4"/>
  <c r="M136" i="4" s="1"/>
  <c r="L94" i="4"/>
  <c r="M94" i="4" s="1"/>
  <c r="L282" i="4"/>
  <c r="M282" i="4" s="1"/>
  <c r="L216" i="4"/>
  <c r="M216" i="4" s="1"/>
  <c r="L147" i="4"/>
  <c r="M147" i="4" s="1"/>
  <c r="L354" i="4"/>
  <c r="M354" i="4" s="1"/>
  <c r="L76" i="4"/>
  <c r="M76" i="4" s="1"/>
  <c r="L121" i="4"/>
  <c r="M121" i="4" s="1"/>
  <c r="L189" i="4"/>
  <c r="M189" i="4" s="1"/>
  <c r="L187" i="4"/>
  <c r="M187" i="4" s="1"/>
  <c r="L349" i="4"/>
  <c r="M349" i="4" s="1"/>
  <c r="L411" i="4"/>
  <c r="M411" i="4" s="1"/>
  <c r="L425" i="4"/>
  <c r="M425" i="4" s="1"/>
  <c r="L100" i="4"/>
  <c r="M100" i="4" s="1"/>
  <c r="L93" i="4"/>
  <c r="M93" i="4" s="1"/>
  <c r="L439" i="4"/>
  <c r="M439" i="4" s="1"/>
  <c r="L50" i="4"/>
  <c r="M50" i="4" s="1"/>
  <c r="L26" i="4"/>
  <c r="M26" i="4" s="1"/>
  <c r="L398" i="4"/>
  <c r="M398" i="4" s="1"/>
  <c r="L499" i="4"/>
  <c r="M499" i="4" s="1"/>
  <c r="L13" i="4"/>
  <c r="M13" i="4" s="1"/>
  <c r="L235" i="4"/>
  <c r="M235" i="4" s="1"/>
  <c r="L321" i="4"/>
  <c r="M321" i="4" s="1"/>
  <c r="L109" i="4"/>
  <c r="M109" i="4" s="1"/>
  <c r="L124" i="4"/>
  <c r="M124" i="4" s="1"/>
  <c r="L414" i="4"/>
  <c r="M414" i="4" s="1"/>
  <c r="L241" i="4"/>
  <c r="M241" i="4" s="1"/>
  <c r="L313" i="4"/>
  <c r="M313" i="4" s="1"/>
  <c r="L14" i="4"/>
  <c r="M14" i="4" s="1"/>
  <c r="L492" i="4"/>
  <c r="M492" i="4" s="1"/>
  <c r="L277" i="4"/>
  <c r="M277" i="4" s="1"/>
  <c r="L460" i="4"/>
  <c r="M460" i="4" s="1"/>
  <c r="L222" i="4"/>
  <c r="M222" i="4" s="1"/>
  <c r="L342" i="4"/>
  <c r="M342" i="4" s="1"/>
  <c r="L438" i="4"/>
  <c r="M438" i="4" s="1"/>
  <c r="L160" i="4"/>
  <c r="M160" i="4" s="1"/>
  <c r="L301" i="4"/>
  <c r="M301" i="4" s="1"/>
  <c r="L494" i="4"/>
  <c r="M494" i="4" s="1"/>
  <c r="L501" i="4"/>
  <c r="M501" i="4" s="1"/>
  <c r="L251" i="4"/>
  <c r="M251" i="4" s="1"/>
  <c r="L28" i="4"/>
  <c r="M28" i="4" s="1"/>
  <c r="L74" i="4"/>
  <c r="M74" i="4" s="1"/>
  <c r="L315" i="4"/>
  <c r="M315" i="4" s="1"/>
  <c r="L97" i="4"/>
  <c r="M97" i="4" s="1"/>
  <c r="L45" i="4"/>
  <c r="M45" i="4" s="1"/>
  <c r="L175" i="4"/>
  <c r="M175" i="4" s="1"/>
  <c r="L401" i="4"/>
  <c r="M401" i="4" s="1"/>
  <c r="L306" i="4"/>
  <c r="M306" i="4" s="1"/>
  <c r="L130" i="4"/>
  <c r="M130" i="4" s="1"/>
  <c r="L245" i="4"/>
  <c r="M245" i="4" s="1"/>
  <c r="L201" i="4"/>
  <c r="M201" i="4" s="1"/>
  <c r="L22" i="4"/>
  <c r="M22" i="4" s="1"/>
  <c r="L118" i="4"/>
  <c r="M118" i="4" s="1"/>
  <c r="L273" i="4"/>
  <c r="M273" i="4" s="1"/>
  <c r="L142" i="4"/>
  <c r="M142" i="4" s="1"/>
  <c r="L62" i="4"/>
  <c r="M62" i="4" s="1"/>
  <c r="Q508" i="4"/>
  <c r="L475" i="4"/>
  <c r="M475" i="4" s="1"/>
  <c r="L78" i="4"/>
  <c r="M78" i="4" s="1"/>
  <c r="L148" i="4"/>
  <c r="M148" i="4" s="1"/>
  <c r="L256" i="4"/>
  <c r="M256" i="4" s="1"/>
  <c r="L319" i="4"/>
  <c r="M319" i="4" s="1"/>
  <c r="L58" i="4"/>
  <c r="M58" i="4" s="1"/>
  <c r="L484" i="4"/>
  <c r="M484" i="4" s="1"/>
  <c r="L418" i="4"/>
  <c r="M418" i="4" s="1"/>
  <c r="L185" i="4"/>
  <c r="M185" i="4" s="1"/>
  <c r="L374" i="4"/>
  <c r="M374" i="4" s="1"/>
  <c r="L191" i="4"/>
  <c r="M191" i="4" s="1"/>
  <c r="L193" i="4"/>
  <c r="M193" i="4" s="1"/>
  <c r="L432" i="4"/>
  <c r="M432" i="4" s="1"/>
  <c r="L83" i="4"/>
  <c r="M83" i="4" s="1"/>
  <c r="L360" i="4"/>
  <c r="M360" i="4" s="1"/>
  <c r="L424" i="4"/>
  <c r="M424" i="4" s="1"/>
  <c r="L363" i="4"/>
  <c r="M363" i="4" s="1"/>
  <c r="L20" i="4"/>
  <c r="M20" i="4" s="1"/>
  <c r="L183" i="4"/>
  <c r="M183" i="4" s="1"/>
  <c r="L221" i="4"/>
  <c r="M221" i="4" s="1"/>
  <c r="L154" i="4"/>
  <c r="M154" i="4" s="1"/>
  <c r="L493" i="4"/>
  <c r="M493" i="4" s="1"/>
  <c r="L393" i="4"/>
  <c r="M393" i="4" s="1"/>
  <c r="L56" i="4"/>
  <c r="M56" i="4" s="1"/>
  <c r="L149" i="4"/>
  <c r="M149" i="4" s="1"/>
  <c r="L404" i="4"/>
  <c r="M404" i="4" s="1"/>
  <c r="L99" i="4"/>
  <c r="M99" i="4" s="1"/>
  <c r="L464" i="4"/>
  <c r="M464" i="4" s="1"/>
  <c r="L150" i="4"/>
  <c r="M150" i="4" s="1"/>
  <c r="L292" i="4"/>
  <c r="M292" i="4" s="1"/>
  <c r="L88" i="4"/>
  <c r="M88" i="4" s="1"/>
  <c r="L220" i="4"/>
  <c r="M220" i="4" s="1"/>
  <c r="L156" i="4"/>
  <c r="M156" i="4" s="1"/>
  <c r="L436" i="4"/>
  <c r="M436" i="4" s="1"/>
  <c r="L503" i="4"/>
  <c r="M503" i="4" s="1"/>
  <c r="L476" i="4"/>
  <c r="M476" i="4" s="1"/>
  <c r="L57" i="4"/>
  <c r="M57" i="4" s="1"/>
  <c r="L260" i="4"/>
  <c r="M260" i="4" s="1"/>
  <c r="L42" i="4"/>
  <c r="M42" i="4" s="1"/>
  <c r="L502" i="4"/>
  <c r="M502" i="4" s="1"/>
  <c r="L410" i="4"/>
  <c r="M410" i="4" s="1"/>
  <c r="L344" i="4"/>
  <c r="M344" i="4" s="1"/>
  <c r="L500" i="4"/>
  <c r="M500" i="4" s="1"/>
  <c r="L140" i="4"/>
  <c r="M140" i="4" s="1"/>
  <c r="L471" i="4"/>
  <c r="M471" i="4" s="1"/>
  <c r="L450" i="4"/>
  <c r="M450" i="4" s="1"/>
  <c r="L314" i="4"/>
  <c r="M314" i="4" s="1"/>
  <c r="L421" i="4"/>
  <c r="M421" i="4" s="1"/>
  <c r="L95" i="4"/>
  <c r="M95" i="4" s="1"/>
  <c r="L311" i="4"/>
  <c r="M311" i="4" s="1"/>
  <c r="L371" i="4"/>
  <c r="M371" i="4" s="1"/>
  <c r="L158" i="4"/>
  <c r="M158" i="4" s="1"/>
  <c r="L213" i="4"/>
  <c r="M213" i="4" s="1"/>
  <c r="L18" i="4"/>
  <c r="M18" i="4" s="1"/>
  <c r="L217" i="4"/>
  <c r="M217" i="4" s="1"/>
  <c r="L373" i="4"/>
  <c r="M373" i="4" s="1"/>
  <c r="L271" i="4"/>
  <c r="M271" i="4" s="1"/>
  <c r="L290" i="4"/>
  <c r="M290" i="4" s="1"/>
  <c r="L172" i="4"/>
  <c r="M172" i="4" s="1"/>
  <c r="L343" i="4"/>
  <c r="M343" i="4" s="1"/>
  <c r="L37" i="4"/>
  <c r="M37" i="4" s="1"/>
  <c r="L234" i="4"/>
  <c r="M234" i="4" s="1"/>
  <c r="L485" i="4"/>
  <c r="M485" i="4" s="1"/>
  <c r="L103" i="4"/>
  <c r="M103" i="4" s="1"/>
  <c r="L198" i="4"/>
  <c r="M198" i="4" s="1"/>
  <c r="L479" i="4"/>
  <c r="M479" i="4" s="1"/>
  <c r="L70" i="4"/>
  <c r="M70" i="4" s="1"/>
  <c r="L153" i="4"/>
  <c r="M153" i="4" s="1"/>
  <c r="L490" i="4"/>
  <c r="M490" i="4" s="1"/>
  <c r="L133" i="4"/>
  <c r="M133" i="4" s="1"/>
  <c r="L470" i="4"/>
  <c r="M470" i="4" s="1"/>
  <c r="L113" i="4"/>
  <c r="M113" i="4" s="1"/>
  <c r="L170" i="4"/>
  <c r="M170" i="4" s="1"/>
  <c r="L229" i="4"/>
  <c r="M229" i="4" s="1"/>
  <c r="L375" i="4"/>
  <c r="M375" i="4" s="1"/>
  <c r="L132" i="4"/>
  <c r="M132" i="4" s="1"/>
  <c r="L129" i="4"/>
  <c r="M129" i="4" s="1"/>
  <c r="L263" i="4"/>
  <c r="M263" i="4" s="1"/>
  <c r="L211" i="4"/>
  <c r="M211" i="4" s="1"/>
  <c r="L444" i="4"/>
  <c r="M444" i="4" s="1"/>
  <c r="L143" i="4"/>
  <c r="M143" i="4" s="1"/>
  <c r="L92" i="4"/>
  <c r="M92" i="4" s="1"/>
  <c r="L402" i="4"/>
  <c r="M402" i="4" s="1"/>
  <c r="L361" i="4"/>
  <c r="M361" i="4" s="1"/>
  <c r="L312" i="4"/>
  <c r="M312" i="4" s="1"/>
  <c r="L274" i="4"/>
  <c r="M274" i="4" s="1"/>
  <c r="L441" i="4"/>
  <c r="M441" i="4" s="1"/>
  <c r="L478" i="4"/>
  <c r="M478" i="4" s="1"/>
  <c r="L364" i="4"/>
  <c r="M364" i="4" s="1"/>
  <c r="L423" i="4"/>
  <c r="M423" i="4" s="1"/>
  <c r="L351" i="4"/>
  <c r="M351" i="4" s="1"/>
  <c r="L318" i="4"/>
  <c r="M318" i="4" s="1"/>
  <c r="L131" i="4"/>
  <c r="M131" i="4" s="1"/>
  <c r="L457" i="4"/>
  <c r="M457" i="4" s="1"/>
  <c r="L356" i="4"/>
  <c r="M356" i="4" s="1"/>
  <c r="L392" i="4"/>
  <c r="M392" i="4" s="1"/>
  <c r="L65" i="4"/>
  <c r="M65" i="4" s="1"/>
  <c r="L31" i="4"/>
  <c r="M31" i="4" s="1"/>
  <c r="L79" i="4"/>
  <c r="M79" i="4" s="1"/>
  <c r="L472" i="4"/>
  <c r="M472" i="4" s="1"/>
  <c r="L296" i="4"/>
  <c r="M296" i="4" s="1"/>
  <c r="L252" i="4"/>
  <c r="M252" i="4" s="1"/>
  <c r="L381" i="4"/>
  <c r="M381" i="4" s="1"/>
  <c r="L47" i="4"/>
  <c r="M47" i="4" s="1"/>
  <c r="L203" i="4"/>
  <c r="M203" i="4" s="1"/>
  <c r="L300" i="4"/>
  <c r="M300" i="4" s="1"/>
  <c r="L259" i="4"/>
  <c r="M259" i="4" s="1"/>
  <c r="L54" i="4"/>
  <c r="M54" i="4" s="1"/>
  <c r="L353" i="4"/>
  <c r="M353" i="4" s="1"/>
  <c r="L155" i="4"/>
  <c r="M155" i="4" s="1"/>
  <c r="L151" i="4"/>
  <c r="M151" i="4" s="1"/>
  <c r="L164" i="4"/>
  <c r="M164" i="4" s="1"/>
  <c r="L114" i="4"/>
  <c r="M114" i="4" s="1"/>
  <c r="L10" i="4"/>
  <c r="M10" i="4" s="1"/>
  <c r="L380" i="4"/>
  <c r="M380" i="4" s="1"/>
  <c r="L297" i="4"/>
  <c r="M297" i="4" s="1"/>
  <c r="L112" i="4"/>
  <c r="M112" i="4" s="1"/>
  <c r="L249" i="4"/>
  <c r="M249" i="4" s="1"/>
  <c r="L102" i="4"/>
  <c r="M102" i="4" s="1"/>
  <c r="L162" i="4"/>
  <c r="M162" i="4" s="1"/>
  <c r="L431" i="4"/>
  <c r="M431" i="4" s="1"/>
  <c r="L362" i="4"/>
  <c r="M362" i="4" s="1"/>
  <c r="L104" i="4"/>
  <c r="M104" i="4" s="1"/>
  <c r="L452" i="4"/>
  <c r="M452" i="4" s="1"/>
  <c r="L391" i="4"/>
  <c r="M391" i="4" s="1"/>
  <c r="L8" i="4"/>
  <c r="M8" i="4" s="1"/>
  <c r="L383" i="4"/>
  <c r="M383" i="4" s="1"/>
  <c r="L27" i="4"/>
  <c r="M27" i="4" s="1"/>
  <c r="L397" i="4"/>
  <c r="M397" i="4" s="1"/>
  <c r="L215" i="4"/>
  <c r="M215" i="4" s="1"/>
  <c r="L242" i="4"/>
  <c r="M242" i="4" s="1"/>
  <c r="L347" i="4"/>
  <c r="M347" i="4" s="1"/>
  <c r="L29" i="4"/>
  <c r="M29" i="4" s="1"/>
  <c r="L72" i="4"/>
  <c r="M72" i="4" s="1"/>
  <c r="L267" i="4"/>
  <c r="M267" i="4" s="1"/>
  <c r="L116" i="4"/>
  <c r="M116" i="4" s="1"/>
  <c r="L511" i="3"/>
  <c r="M511" i="3" s="1"/>
  <c r="O511" i="3"/>
  <c r="J511" i="3" s="1"/>
  <c r="H512" i="3"/>
  <c r="O511" i="2"/>
  <c r="J511" i="2" s="1"/>
  <c r="L511" i="2"/>
  <c r="M511" i="2" s="1"/>
  <c r="K511" i="2"/>
  <c r="H512" i="2"/>
  <c r="R509" i="4" l="1"/>
  <c r="I508" i="4"/>
  <c r="I512" i="3"/>
  <c r="K511" i="3"/>
  <c r="I512" i="2"/>
  <c r="O508" i="4" l="1"/>
  <c r="J508" i="4" s="1"/>
  <c r="K508" i="4"/>
  <c r="L508" i="4"/>
  <c r="M508" i="4" s="1"/>
  <c r="H509" i="4"/>
  <c r="Q509" i="4"/>
  <c r="L512" i="3"/>
  <c r="M512" i="3" s="1"/>
  <c r="O512" i="3"/>
  <c r="J512" i="3" s="1"/>
  <c r="H513" i="3"/>
  <c r="O512" i="2"/>
  <c r="J512" i="2" s="1"/>
  <c r="L512" i="2"/>
  <c r="M512" i="2" s="1"/>
  <c r="K512" i="2"/>
  <c r="H513" i="2"/>
  <c r="R510" i="4" l="1"/>
  <c r="I509" i="4"/>
  <c r="I513" i="3"/>
  <c r="K512" i="3"/>
  <c r="I513" i="2"/>
  <c r="L509" i="4" l="1"/>
  <c r="M509" i="4" s="1"/>
  <c r="O509" i="4"/>
  <c r="J509" i="4" s="1"/>
  <c r="K509" i="4"/>
  <c r="H510" i="4"/>
  <c r="Q510" i="4"/>
  <c r="L513" i="3"/>
  <c r="M513" i="3" s="1"/>
  <c r="O513" i="3"/>
  <c r="J513" i="3" s="1"/>
  <c r="H514" i="3"/>
  <c r="O513" i="2"/>
  <c r="J513" i="2" s="1"/>
  <c r="L513" i="2"/>
  <c r="M513" i="2" s="1"/>
  <c r="K513" i="2"/>
  <c r="H514" i="2"/>
  <c r="R511" i="4" l="1"/>
  <c r="I510" i="4"/>
  <c r="I514" i="3"/>
  <c r="K513" i="3"/>
  <c r="I514" i="2"/>
  <c r="L510" i="4" l="1"/>
  <c r="M510" i="4" s="1"/>
  <c r="O510" i="4"/>
  <c r="J510" i="4" s="1"/>
  <c r="K510" i="4"/>
  <c r="H511" i="4"/>
  <c r="Q511" i="4"/>
  <c r="L514" i="3"/>
  <c r="M514" i="3" s="1"/>
  <c r="O514" i="3"/>
  <c r="J514" i="3" s="1"/>
  <c r="H515" i="3"/>
  <c r="O514" i="2"/>
  <c r="J514" i="2" s="1"/>
  <c r="L514" i="2"/>
  <c r="M514" i="2" s="1"/>
  <c r="H515" i="2"/>
  <c r="E566" i="1"/>
  <c r="D566" i="1"/>
  <c r="E564" i="1"/>
  <c r="D564" i="1"/>
  <c r="E517" i="1"/>
  <c r="D517" i="1"/>
  <c r="E505" i="1"/>
  <c r="D505" i="1"/>
  <c r="E458" i="1"/>
  <c r="D458" i="1"/>
  <c r="E438" i="1"/>
  <c r="D438" i="1"/>
  <c r="E419" i="1"/>
  <c r="D419" i="1"/>
  <c r="E399" i="1"/>
  <c r="D399" i="1"/>
  <c r="E388" i="1"/>
  <c r="D388" i="1"/>
  <c r="E385" i="1"/>
  <c r="D385" i="1"/>
  <c r="E371" i="1"/>
  <c r="D371" i="1"/>
  <c r="E359" i="1"/>
  <c r="D359" i="1"/>
  <c r="E348" i="1"/>
  <c r="D348" i="1"/>
  <c r="E326" i="1"/>
  <c r="D326" i="1"/>
  <c r="E276" i="1"/>
  <c r="D276" i="1"/>
  <c r="E267" i="1"/>
  <c r="D267" i="1"/>
  <c r="E240" i="1"/>
  <c r="D240" i="1"/>
  <c r="E214" i="1"/>
  <c r="D214" i="1"/>
  <c r="E210" i="1"/>
  <c r="D210" i="1"/>
  <c r="E205" i="1"/>
  <c r="D205" i="1"/>
  <c r="E198" i="1"/>
  <c r="D198" i="1"/>
  <c r="E183" i="1"/>
  <c r="D183" i="1"/>
  <c r="E170" i="1"/>
  <c r="D170" i="1"/>
  <c r="E166" i="1"/>
  <c r="D166" i="1"/>
  <c r="E159" i="1"/>
  <c r="D159" i="1"/>
  <c r="E155" i="1"/>
  <c r="D155" i="1"/>
  <c r="E103" i="1"/>
  <c r="D103" i="1"/>
  <c r="E102" i="1"/>
  <c r="D102" i="1"/>
  <c r="E99" i="1"/>
  <c r="D99" i="1"/>
  <c r="E98" i="1"/>
  <c r="D98" i="1"/>
  <c r="E79" i="1"/>
  <c r="D79" i="1"/>
  <c r="E76" i="1"/>
  <c r="D76" i="1"/>
  <c r="E64" i="1"/>
  <c r="D64" i="1"/>
  <c r="E46" i="1"/>
  <c r="D46" i="1"/>
  <c r="E42" i="1"/>
  <c r="D42" i="1"/>
  <c r="E30" i="1"/>
  <c r="D10" i="1"/>
  <c r="R512" i="4" l="1"/>
  <c r="I511" i="4"/>
  <c r="K514" i="2"/>
  <c r="I515" i="3"/>
  <c r="K514" i="3"/>
  <c r="I515" i="2"/>
  <c r="L511" i="4" l="1"/>
  <c r="M511" i="4" s="1"/>
  <c r="O511" i="4"/>
  <c r="J511" i="4" s="1"/>
  <c r="Q512" i="4"/>
  <c r="H512" i="4"/>
  <c r="L515" i="3"/>
  <c r="M515" i="3" s="1"/>
  <c r="O515" i="3"/>
  <c r="J515" i="3" s="1"/>
  <c r="H516" i="3"/>
  <c r="O515" i="2"/>
  <c r="J515" i="2" s="1"/>
  <c r="L515" i="2"/>
  <c r="M515" i="2" s="1"/>
  <c r="K515" i="2"/>
  <c r="H516" i="2"/>
  <c r="R513" i="4" l="1"/>
  <c r="I512" i="4"/>
  <c r="K511" i="4"/>
  <c r="I516" i="3"/>
  <c r="K515" i="3"/>
  <c r="I516" i="2"/>
  <c r="O512" i="4" l="1"/>
  <c r="J512" i="4" s="1"/>
  <c r="L512" i="4"/>
  <c r="M512" i="4" s="1"/>
  <c r="K512" i="4"/>
  <c r="Q513" i="4"/>
  <c r="H513" i="4"/>
  <c r="L516" i="3"/>
  <c r="M516" i="3" s="1"/>
  <c r="O516" i="3"/>
  <c r="J516" i="3" s="1"/>
  <c r="H517" i="3"/>
  <c r="O516" i="2"/>
  <c r="J516" i="2" s="1"/>
  <c r="L516" i="2"/>
  <c r="M516" i="2" s="1"/>
  <c r="K516" i="2"/>
  <c r="H517" i="2"/>
  <c r="R514" i="4" l="1"/>
  <c r="I513" i="4"/>
  <c r="I517" i="3"/>
  <c r="K516" i="3"/>
  <c r="I517" i="2"/>
  <c r="L513" i="4" l="1"/>
  <c r="M513" i="4" s="1"/>
  <c r="O513" i="4"/>
  <c r="J513" i="4" s="1"/>
  <c r="K513" i="4"/>
  <c r="Q514" i="4"/>
  <c r="H514" i="4"/>
  <c r="L517" i="3"/>
  <c r="M517" i="3" s="1"/>
  <c r="O517" i="3"/>
  <c r="J517" i="3" s="1"/>
  <c r="H518" i="3"/>
  <c r="O517" i="2"/>
  <c r="J517" i="2" s="1"/>
  <c r="L517" i="2"/>
  <c r="M517" i="2" s="1"/>
  <c r="K517" i="2"/>
  <c r="H518" i="2"/>
  <c r="R515" i="4" l="1"/>
  <c r="I514" i="4"/>
  <c r="I518" i="3"/>
  <c r="K517" i="3"/>
  <c r="I518" i="2"/>
  <c r="O514" i="4" l="1"/>
  <c r="J514" i="4" s="1"/>
  <c r="L514" i="4"/>
  <c r="M514" i="4" s="1"/>
  <c r="K514" i="4"/>
  <c r="H515" i="4"/>
  <c r="Q515" i="4"/>
  <c r="L518" i="3"/>
  <c r="M518" i="3" s="1"/>
  <c r="O518" i="3"/>
  <c r="J518" i="3" s="1"/>
  <c r="H519" i="3"/>
  <c r="O518" i="2"/>
  <c r="J518" i="2" s="1"/>
  <c r="L518" i="2"/>
  <c r="M518" i="2" s="1"/>
  <c r="K518" i="2"/>
  <c r="H519" i="2"/>
  <c r="R516" i="4" l="1"/>
  <c r="I515" i="4"/>
  <c r="I519" i="3"/>
  <c r="K518" i="3"/>
  <c r="I519" i="2"/>
  <c r="O515" i="4" l="1"/>
  <c r="J515" i="4" s="1"/>
  <c r="L515" i="4"/>
  <c r="M515" i="4" s="1"/>
  <c r="K515" i="4"/>
  <c r="H516" i="4"/>
  <c r="Q516" i="4"/>
  <c r="L519" i="3"/>
  <c r="M519" i="3" s="1"/>
  <c r="O519" i="3"/>
  <c r="J519" i="3" s="1"/>
  <c r="H520" i="3"/>
  <c r="O519" i="2"/>
  <c r="J519" i="2" s="1"/>
  <c r="L519" i="2"/>
  <c r="M519" i="2" s="1"/>
  <c r="K519" i="2"/>
  <c r="H520" i="2"/>
  <c r="R517" i="4" l="1"/>
  <c r="I516" i="4"/>
  <c r="I520" i="3"/>
  <c r="K519" i="3"/>
  <c r="I520" i="2"/>
  <c r="O516" i="4" l="1"/>
  <c r="J516" i="4" s="1"/>
  <c r="L516" i="4"/>
  <c r="M516" i="4" s="1"/>
  <c r="K516" i="4"/>
  <c r="H517" i="4"/>
  <c r="Q517" i="4"/>
  <c r="L520" i="3"/>
  <c r="M520" i="3" s="1"/>
  <c r="O520" i="3"/>
  <c r="J520" i="3" s="1"/>
  <c r="H521" i="3"/>
  <c r="O520" i="2"/>
  <c r="J520" i="2" s="1"/>
  <c r="L520" i="2"/>
  <c r="M520" i="2" s="1"/>
  <c r="K520" i="2"/>
  <c r="H521" i="2"/>
  <c r="R518" i="4" l="1"/>
  <c r="I517" i="4"/>
  <c r="I521" i="3"/>
  <c r="K520" i="3"/>
  <c r="I521" i="2"/>
  <c r="O517" i="4" l="1"/>
  <c r="J517" i="4" s="1"/>
  <c r="L517" i="4"/>
  <c r="M517" i="4" s="1"/>
  <c r="K517" i="4"/>
  <c r="H518" i="4"/>
  <c r="Q518" i="4"/>
  <c r="L521" i="3"/>
  <c r="M521" i="3" s="1"/>
  <c r="O521" i="3"/>
  <c r="J521" i="3" s="1"/>
  <c r="H522" i="3"/>
  <c r="O521" i="2"/>
  <c r="J521" i="2" s="1"/>
  <c r="L521" i="2"/>
  <c r="M521" i="2" s="1"/>
  <c r="K521" i="2"/>
  <c r="H522" i="2"/>
  <c r="R519" i="4" l="1"/>
  <c r="I518" i="4"/>
  <c r="I522" i="3"/>
  <c r="K521" i="3"/>
  <c r="I522" i="2"/>
  <c r="O518" i="4" l="1"/>
  <c r="J518" i="4" s="1"/>
  <c r="L518" i="4"/>
  <c r="M518" i="4" s="1"/>
  <c r="K518" i="4"/>
  <c r="Q519" i="4"/>
  <c r="H519" i="4"/>
  <c r="L522" i="3"/>
  <c r="M522" i="3" s="1"/>
  <c r="O522" i="3"/>
  <c r="J522" i="3" s="1"/>
  <c r="H523" i="3"/>
  <c r="O522" i="2"/>
  <c r="J522" i="2" s="1"/>
  <c r="L522" i="2"/>
  <c r="M522" i="2" s="1"/>
  <c r="K522" i="2"/>
  <c r="H523" i="2"/>
  <c r="R520" i="4" l="1"/>
  <c r="I519" i="4"/>
  <c r="I523" i="3"/>
  <c r="K522" i="3"/>
  <c r="I523" i="2"/>
  <c r="O519" i="4" l="1"/>
  <c r="J519" i="4" s="1"/>
  <c r="L519" i="4"/>
  <c r="M519" i="4" s="1"/>
  <c r="K519" i="4"/>
  <c r="Q520" i="4"/>
  <c r="H520" i="4"/>
  <c r="L523" i="3"/>
  <c r="M523" i="3" s="1"/>
  <c r="O523" i="3"/>
  <c r="J523" i="3" s="1"/>
  <c r="H524" i="3"/>
  <c r="O523" i="2"/>
  <c r="J523" i="2" s="1"/>
  <c r="L523" i="2"/>
  <c r="M523" i="2" s="1"/>
  <c r="K523" i="2"/>
  <c r="H524" i="2"/>
  <c r="R521" i="4" l="1"/>
  <c r="I520" i="4"/>
  <c r="I524" i="3"/>
  <c r="K523" i="3"/>
  <c r="I524" i="2"/>
  <c r="L520" i="4" l="1"/>
  <c r="M520" i="4" s="1"/>
  <c r="O520" i="4"/>
  <c r="J520" i="4" s="1"/>
  <c r="K520" i="4"/>
  <c r="H521" i="4"/>
  <c r="Q521" i="4"/>
  <c r="L524" i="3"/>
  <c r="M524" i="3" s="1"/>
  <c r="O524" i="3"/>
  <c r="J524" i="3" s="1"/>
  <c r="H525" i="3"/>
  <c r="O524" i="2"/>
  <c r="J524" i="2" s="1"/>
  <c r="L524" i="2"/>
  <c r="M524" i="2" s="1"/>
  <c r="K524" i="2"/>
  <c r="H525" i="2"/>
  <c r="R522" i="4" l="1"/>
  <c r="I521" i="4"/>
  <c r="I525" i="3"/>
  <c r="K524" i="3"/>
  <c r="I525" i="2"/>
  <c r="L521" i="4" l="1"/>
  <c r="M521" i="4" s="1"/>
  <c r="O521" i="4"/>
  <c r="J521" i="4" s="1"/>
  <c r="K521" i="4"/>
  <c r="Q522" i="4"/>
  <c r="H522" i="4"/>
  <c r="L525" i="3"/>
  <c r="M525" i="3" s="1"/>
  <c r="O525" i="3"/>
  <c r="J525" i="3" s="1"/>
  <c r="H526" i="3"/>
  <c r="O525" i="2"/>
  <c r="J525" i="2" s="1"/>
  <c r="L525" i="2"/>
  <c r="M525" i="2" s="1"/>
  <c r="K525" i="2"/>
  <c r="H526" i="2"/>
  <c r="R523" i="4" l="1"/>
  <c r="I522" i="4"/>
  <c r="I526" i="3"/>
  <c r="K525" i="3"/>
  <c r="I526" i="2"/>
  <c r="L522" i="4" l="1"/>
  <c r="M522" i="4" s="1"/>
  <c r="O522" i="4"/>
  <c r="J522" i="4" s="1"/>
  <c r="K522" i="4"/>
  <c r="Q523" i="4"/>
  <c r="H523" i="4"/>
  <c r="L526" i="3"/>
  <c r="M526" i="3" s="1"/>
  <c r="O526" i="3"/>
  <c r="J526" i="3" s="1"/>
  <c r="H527" i="3"/>
  <c r="O526" i="2"/>
  <c r="J526" i="2" s="1"/>
  <c r="L526" i="2"/>
  <c r="M526" i="2" s="1"/>
  <c r="K526" i="2"/>
  <c r="H527" i="2"/>
  <c r="R524" i="4" l="1"/>
  <c r="I523" i="4"/>
  <c r="I527" i="3"/>
  <c r="K526" i="3"/>
  <c r="I527" i="2"/>
  <c r="L523" i="4" l="1"/>
  <c r="M523" i="4" s="1"/>
  <c r="O523" i="4"/>
  <c r="J523" i="4" s="1"/>
  <c r="K523" i="4"/>
  <c r="H524" i="4"/>
  <c r="Q524" i="4"/>
  <c r="L527" i="3"/>
  <c r="M527" i="3" s="1"/>
  <c r="O527" i="3"/>
  <c r="J527" i="3" s="1"/>
  <c r="H528" i="3"/>
  <c r="O527" i="2"/>
  <c r="J527" i="2" s="1"/>
  <c r="L527" i="2"/>
  <c r="M527" i="2" s="1"/>
  <c r="K527" i="2"/>
  <c r="H528" i="2"/>
  <c r="R525" i="4" l="1"/>
  <c r="I524" i="4"/>
  <c r="I528" i="3"/>
  <c r="K527" i="3"/>
  <c r="I528" i="2"/>
  <c r="L524" i="4" l="1"/>
  <c r="M524" i="4" s="1"/>
  <c r="O524" i="4"/>
  <c r="J524" i="4" s="1"/>
  <c r="K524" i="4"/>
  <c r="Q525" i="4"/>
  <c r="H525" i="4"/>
  <c r="L528" i="3"/>
  <c r="M528" i="3" s="1"/>
  <c r="O528" i="3"/>
  <c r="J528" i="3" s="1"/>
  <c r="H529" i="3"/>
  <c r="O528" i="2"/>
  <c r="J528" i="2" s="1"/>
  <c r="L528" i="2"/>
  <c r="M528" i="2" s="1"/>
  <c r="K528" i="2"/>
  <c r="H529" i="2"/>
  <c r="R526" i="4" l="1"/>
  <c r="I525" i="4"/>
  <c r="I529" i="3"/>
  <c r="K528" i="3"/>
  <c r="I529" i="2"/>
  <c r="L525" i="4" l="1"/>
  <c r="M525" i="4" s="1"/>
  <c r="O525" i="4"/>
  <c r="J525" i="4" s="1"/>
  <c r="K525" i="4"/>
  <c r="Q526" i="4"/>
  <c r="H526" i="4"/>
  <c r="L529" i="3"/>
  <c r="M529" i="3" s="1"/>
  <c r="O529" i="3"/>
  <c r="J529" i="3" s="1"/>
  <c r="H530" i="3"/>
  <c r="O529" i="2"/>
  <c r="J529" i="2" s="1"/>
  <c r="L529" i="2"/>
  <c r="M529" i="2" s="1"/>
  <c r="K529" i="2"/>
  <c r="H530" i="2"/>
  <c r="R527" i="4" l="1"/>
  <c r="I526" i="4"/>
  <c r="I530" i="3"/>
  <c r="K529" i="3"/>
  <c r="I530" i="2"/>
  <c r="L526" i="4" l="1"/>
  <c r="M526" i="4" s="1"/>
  <c r="O526" i="4"/>
  <c r="J526" i="4" s="1"/>
  <c r="K526" i="4"/>
  <c r="H527" i="4"/>
  <c r="Q527" i="4"/>
  <c r="L530" i="3"/>
  <c r="M530" i="3" s="1"/>
  <c r="O530" i="3"/>
  <c r="J530" i="3" s="1"/>
  <c r="H531" i="3"/>
  <c r="O530" i="2"/>
  <c r="J530" i="2" s="1"/>
  <c r="L530" i="2"/>
  <c r="M530" i="2" s="1"/>
  <c r="K530" i="2"/>
  <c r="H531" i="2"/>
  <c r="R528" i="4" l="1"/>
  <c r="I527" i="4"/>
  <c r="I531" i="3"/>
  <c r="K530" i="3"/>
  <c r="I531" i="2"/>
  <c r="L527" i="4" l="1"/>
  <c r="M527" i="4" s="1"/>
  <c r="O527" i="4"/>
  <c r="J527" i="4" s="1"/>
  <c r="K527" i="4"/>
  <c r="Q528" i="4"/>
  <c r="H528" i="4"/>
  <c r="L531" i="3"/>
  <c r="M531" i="3" s="1"/>
  <c r="O531" i="3"/>
  <c r="J531" i="3" s="1"/>
  <c r="H532" i="3"/>
  <c r="O531" i="2"/>
  <c r="J531" i="2" s="1"/>
  <c r="L531" i="2"/>
  <c r="M531" i="2" s="1"/>
  <c r="K531" i="2"/>
  <c r="H532" i="2"/>
  <c r="R529" i="4" l="1"/>
  <c r="I528" i="4"/>
  <c r="I532" i="3"/>
  <c r="K531" i="3"/>
  <c r="I532" i="2"/>
  <c r="O528" i="4" l="1"/>
  <c r="J528" i="4" s="1"/>
  <c r="L528" i="4"/>
  <c r="M528" i="4" s="1"/>
  <c r="K528" i="4"/>
  <c r="Q529" i="4"/>
  <c r="H529" i="4"/>
  <c r="L532" i="3"/>
  <c r="M532" i="3" s="1"/>
  <c r="O532" i="3"/>
  <c r="J532" i="3" s="1"/>
  <c r="H533" i="3"/>
  <c r="O532" i="2"/>
  <c r="J532" i="2" s="1"/>
  <c r="L532" i="2"/>
  <c r="M532" i="2" s="1"/>
  <c r="K532" i="2"/>
  <c r="H533" i="2"/>
  <c r="R530" i="4" l="1"/>
  <c r="I529" i="4"/>
  <c r="I533" i="3"/>
  <c r="K532" i="3"/>
  <c r="I533" i="2"/>
  <c r="O529" i="4" l="1"/>
  <c r="J529" i="4" s="1"/>
  <c r="L529" i="4"/>
  <c r="M529" i="4" s="1"/>
  <c r="K529" i="4"/>
  <c r="H530" i="4"/>
  <c r="Q530" i="4"/>
  <c r="L533" i="3"/>
  <c r="M533" i="3" s="1"/>
  <c r="O533" i="3"/>
  <c r="J533" i="3" s="1"/>
  <c r="H534" i="3"/>
  <c r="O533" i="2"/>
  <c r="J533" i="2" s="1"/>
  <c r="L533" i="2"/>
  <c r="M533" i="2" s="1"/>
  <c r="K533" i="2"/>
  <c r="H534" i="2"/>
  <c r="R531" i="4" l="1"/>
  <c r="I530" i="4"/>
  <c r="I534" i="3"/>
  <c r="K533" i="3"/>
  <c r="I534" i="2"/>
  <c r="L10" i="2"/>
  <c r="M10" i="2" s="1"/>
  <c r="L8" i="2"/>
  <c r="M8" i="2" s="1"/>
  <c r="L9" i="2"/>
  <c r="M9" i="2" s="1"/>
  <c r="L530" i="4" l="1"/>
  <c r="M530" i="4" s="1"/>
  <c r="O530" i="4"/>
  <c r="J530" i="4" s="1"/>
  <c r="K530" i="4"/>
  <c r="Q531" i="4"/>
  <c r="H531" i="4"/>
  <c r="L534" i="3"/>
  <c r="M534" i="3" s="1"/>
  <c r="O534" i="3"/>
  <c r="J534" i="3" s="1"/>
  <c r="H535" i="3"/>
  <c r="O534" i="2"/>
  <c r="J534" i="2" s="1"/>
  <c r="L534" i="2"/>
  <c r="M534" i="2" s="1"/>
  <c r="K534" i="2"/>
  <c r="H535" i="2"/>
  <c r="R532" i="4" l="1"/>
  <c r="I531" i="4"/>
  <c r="I535" i="3"/>
  <c r="K534" i="3"/>
  <c r="I535" i="2"/>
  <c r="L531" i="4" l="1"/>
  <c r="M531" i="4" s="1"/>
  <c r="O531" i="4"/>
  <c r="J531" i="4" s="1"/>
  <c r="K531" i="4"/>
  <c r="Q532" i="4"/>
  <c r="H532" i="4"/>
  <c r="L535" i="3"/>
  <c r="M535" i="3" s="1"/>
  <c r="O535" i="3"/>
  <c r="J535" i="3" s="1"/>
  <c r="H536" i="3"/>
  <c r="O535" i="2"/>
  <c r="J535" i="2" s="1"/>
  <c r="L535" i="2"/>
  <c r="M535" i="2" s="1"/>
  <c r="H536" i="2"/>
  <c r="R533" i="4" l="1"/>
  <c r="I532" i="4"/>
  <c r="I536" i="3"/>
  <c r="K535" i="3"/>
  <c r="I536" i="2"/>
  <c r="K535" i="2"/>
  <c r="L532" i="4" l="1"/>
  <c r="M532" i="4" s="1"/>
  <c r="O532" i="4"/>
  <c r="J532" i="4" s="1"/>
  <c r="K532" i="4"/>
  <c r="H533" i="4"/>
  <c r="Q533" i="4"/>
  <c r="L536" i="3"/>
  <c r="M536" i="3" s="1"/>
  <c r="O536" i="3"/>
  <c r="J536" i="3" s="1"/>
  <c r="H537" i="3"/>
  <c r="O536" i="2"/>
  <c r="J536" i="2" s="1"/>
  <c r="L536" i="2"/>
  <c r="M536" i="2" s="1"/>
  <c r="K536" i="2"/>
  <c r="H537" i="2"/>
  <c r="R534" i="4" l="1"/>
  <c r="I533" i="4"/>
  <c r="I537" i="3"/>
  <c r="K536" i="3"/>
  <c r="I537" i="2"/>
  <c r="L533" i="4" l="1"/>
  <c r="M533" i="4" s="1"/>
  <c r="O533" i="4"/>
  <c r="J533" i="4" s="1"/>
  <c r="K533" i="4"/>
  <c r="Q534" i="4"/>
  <c r="H534" i="4"/>
  <c r="L537" i="3"/>
  <c r="M537" i="3" s="1"/>
  <c r="O537" i="3"/>
  <c r="J537" i="3" s="1"/>
  <c r="H538" i="3"/>
  <c r="O537" i="2"/>
  <c r="J537" i="2" s="1"/>
  <c r="L537" i="2"/>
  <c r="M537" i="2" s="1"/>
  <c r="K537" i="2"/>
  <c r="H538" i="2"/>
  <c r="R535" i="4" l="1"/>
  <c r="I534" i="4"/>
  <c r="I538" i="3"/>
  <c r="K537" i="3"/>
  <c r="I538" i="2"/>
  <c r="L534" i="4" l="1"/>
  <c r="M534" i="4" s="1"/>
  <c r="O534" i="4"/>
  <c r="J534" i="4" s="1"/>
  <c r="K534" i="4"/>
  <c r="H535" i="4"/>
  <c r="Q535" i="4"/>
  <c r="L538" i="3"/>
  <c r="M538" i="3" s="1"/>
  <c r="O538" i="3"/>
  <c r="J538" i="3" s="1"/>
  <c r="H539" i="3"/>
  <c r="O538" i="2"/>
  <c r="J538" i="2" s="1"/>
  <c r="L538" i="2"/>
  <c r="M538" i="2" s="1"/>
  <c r="K538" i="2"/>
  <c r="H539" i="2"/>
  <c r="R536" i="4" l="1"/>
  <c r="I535" i="4"/>
  <c r="I539" i="3"/>
  <c r="K538" i="3"/>
  <c r="I539" i="2"/>
  <c r="L535" i="4" l="1"/>
  <c r="M535" i="4" s="1"/>
  <c r="O535" i="4"/>
  <c r="J535" i="4" s="1"/>
  <c r="K535" i="4"/>
  <c r="Q536" i="4"/>
  <c r="H536" i="4"/>
  <c r="L539" i="3"/>
  <c r="M539" i="3" s="1"/>
  <c r="O539" i="3"/>
  <c r="J539" i="3" s="1"/>
  <c r="H540" i="3"/>
  <c r="O539" i="2"/>
  <c r="J539" i="2" s="1"/>
  <c r="L539" i="2"/>
  <c r="M539" i="2" s="1"/>
  <c r="K539" i="2"/>
  <c r="H540" i="2"/>
  <c r="R537" i="4" l="1"/>
  <c r="I536" i="4"/>
  <c r="I540" i="3"/>
  <c r="K539" i="3"/>
  <c r="I540" i="2"/>
  <c r="O536" i="4" l="1"/>
  <c r="J536" i="4" s="1"/>
  <c r="L536" i="4"/>
  <c r="M536" i="4" s="1"/>
  <c r="K536" i="4"/>
  <c r="Q537" i="4"/>
  <c r="H537" i="4"/>
  <c r="L540" i="3"/>
  <c r="M540" i="3" s="1"/>
  <c r="O540" i="3"/>
  <c r="J540" i="3" s="1"/>
  <c r="H541" i="3"/>
  <c r="O540" i="2"/>
  <c r="J540" i="2" s="1"/>
  <c r="L540" i="2"/>
  <c r="M540" i="2" s="1"/>
  <c r="K540" i="2"/>
  <c r="H541" i="2"/>
  <c r="R538" i="4" l="1"/>
  <c r="I537" i="4"/>
  <c r="I541" i="3"/>
  <c r="K540" i="3"/>
  <c r="I541" i="2"/>
  <c r="L537" i="4" l="1"/>
  <c r="M537" i="4" s="1"/>
  <c r="O537" i="4"/>
  <c r="J537" i="4" s="1"/>
  <c r="K537" i="4"/>
  <c r="Q538" i="4"/>
  <c r="H538" i="4"/>
  <c r="L541" i="3"/>
  <c r="M541" i="3" s="1"/>
  <c r="O541" i="3"/>
  <c r="J541" i="3" s="1"/>
  <c r="H542" i="3"/>
  <c r="O541" i="2"/>
  <c r="J541" i="2" s="1"/>
  <c r="L541" i="2"/>
  <c r="M541" i="2" s="1"/>
  <c r="K541" i="2"/>
  <c r="H542" i="2"/>
  <c r="R539" i="4" l="1"/>
  <c r="I538" i="4"/>
  <c r="I542" i="3"/>
  <c r="K541" i="3"/>
  <c r="I542" i="2"/>
  <c r="L538" i="4" l="1"/>
  <c r="M538" i="4" s="1"/>
  <c r="O538" i="4"/>
  <c r="J538" i="4" s="1"/>
  <c r="K538" i="4"/>
  <c r="Q539" i="4"/>
  <c r="H539" i="4"/>
  <c r="L542" i="3"/>
  <c r="M542" i="3" s="1"/>
  <c r="O542" i="3"/>
  <c r="J542" i="3" s="1"/>
  <c r="H543" i="3"/>
  <c r="O542" i="2"/>
  <c r="J542" i="2" s="1"/>
  <c r="L542" i="2"/>
  <c r="M542" i="2" s="1"/>
  <c r="K542" i="2"/>
  <c r="H543" i="2"/>
  <c r="R540" i="4" l="1"/>
  <c r="I539" i="4"/>
  <c r="I543" i="3"/>
  <c r="K542" i="3"/>
  <c r="I543" i="2"/>
  <c r="L539" i="4" l="1"/>
  <c r="M539" i="4" s="1"/>
  <c r="O539" i="4"/>
  <c r="J539" i="4" s="1"/>
  <c r="K539" i="4"/>
  <c r="H540" i="4"/>
  <c r="Q540" i="4"/>
  <c r="L543" i="3"/>
  <c r="M543" i="3" s="1"/>
  <c r="O543" i="3"/>
  <c r="J543" i="3" s="1"/>
  <c r="H544" i="3"/>
  <c r="O543" i="2"/>
  <c r="J543" i="2" s="1"/>
  <c r="L543" i="2"/>
  <c r="M543" i="2" s="1"/>
  <c r="K543" i="2"/>
  <c r="H544" i="2"/>
  <c r="R541" i="4" l="1"/>
  <c r="I540" i="4"/>
  <c r="I544" i="3"/>
  <c r="K543" i="3"/>
  <c r="I544" i="2"/>
  <c r="L540" i="4" l="1"/>
  <c r="M540" i="4" s="1"/>
  <c r="O540" i="4"/>
  <c r="J540" i="4" s="1"/>
  <c r="K540" i="4"/>
  <c r="H541" i="4"/>
  <c r="Q541" i="4"/>
  <c r="O544" i="3"/>
  <c r="J544" i="3" s="1"/>
  <c r="L544" i="3"/>
  <c r="M544" i="3" s="1"/>
  <c r="H545" i="3"/>
  <c r="O544" i="2"/>
  <c r="J544" i="2" s="1"/>
  <c r="L544" i="2"/>
  <c r="M544" i="2" s="1"/>
  <c r="K544" i="2"/>
  <c r="H545" i="2"/>
  <c r="R542" i="4" l="1"/>
  <c r="I541" i="4"/>
  <c r="I545" i="3"/>
  <c r="K544" i="3"/>
  <c r="I545" i="2"/>
  <c r="L541" i="4" l="1"/>
  <c r="M541" i="4" s="1"/>
  <c r="O541" i="4"/>
  <c r="J541" i="4" s="1"/>
  <c r="K541" i="4"/>
  <c r="H542" i="4"/>
  <c r="Q542" i="4"/>
  <c r="O545" i="3"/>
  <c r="J545" i="3" s="1"/>
  <c r="L545" i="3"/>
  <c r="M545" i="3" s="1"/>
  <c r="H546" i="3"/>
  <c r="O545" i="2"/>
  <c r="J545" i="2" s="1"/>
  <c r="L545" i="2"/>
  <c r="M545" i="2" s="1"/>
  <c r="K545" i="2"/>
  <c r="H546" i="2"/>
  <c r="R543" i="4" l="1"/>
  <c r="I542" i="4"/>
  <c r="I546" i="3"/>
  <c r="K545" i="3"/>
  <c r="I546" i="2"/>
  <c r="L542" i="4" l="1"/>
  <c r="M542" i="4" s="1"/>
  <c r="O542" i="4"/>
  <c r="J542" i="4" s="1"/>
  <c r="K542" i="4"/>
  <c r="H543" i="4"/>
  <c r="Q543" i="4"/>
  <c r="O546" i="3"/>
  <c r="J546" i="3" s="1"/>
  <c r="L546" i="3"/>
  <c r="M546" i="3" s="1"/>
  <c r="H547" i="3"/>
  <c r="O546" i="2"/>
  <c r="J546" i="2" s="1"/>
  <c r="L546" i="2"/>
  <c r="M546" i="2" s="1"/>
  <c r="K546" i="2"/>
  <c r="H547" i="2"/>
  <c r="R544" i="4" l="1"/>
  <c r="I543" i="4"/>
  <c r="I547" i="3"/>
  <c r="K546" i="3"/>
  <c r="I547" i="2"/>
  <c r="L543" i="4" l="1"/>
  <c r="M543" i="4" s="1"/>
  <c r="O543" i="4"/>
  <c r="J543" i="4" s="1"/>
  <c r="K543" i="4"/>
  <c r="H544" i="4"/>
  <c r="Q544" i="4"/>
  <c r="O547" i="3"/>
  <c r="J547" i="3" s="1"/>
  <c r="L547" i="3"/>
  <c r="M547" i="3" s="1"/>
  <c r="H548" i="3"/>
  <c r="O547" i="2"/>
  <c r="J547" i="2" s="1"/>
  <c r="L547" i="2"/>
  <c r="M547" i="2" s="1"/>
  <c r="K547" i="2"/>
  <c r="H548" i="2"/>
  <c r="R545" i="4" l="1"/>
  <c r="I544" i="4"/>
  <c r="I548" i="3"/>
  <c r="K547" i="3"/>
  <c r="I548" i="2"/>
  <c r="L544" i="4" l="1"/>
  <c r="M544" i="4" s="1"/>
  <c r="O544" i="4"/>
  <c r="J544" i="4" s="1"/>
  <c r="K544" i="4"/>
  <c r="H545" i="4"/>
  <c r="Q545" i="4"/>
  <c r="L548" i="3"/>
  <c r="M548" i="3" s="1"/>
  <c r="O548" i="3"/>
  <c r="J548" i="3" s="1"/>
  <c r="H549" i="3"/>
  <c r="O548" i="2"/>
  <c r="J548" i="2" s="1"/>
  <c r="L548" i="2"/>
  <c r="M548" i="2" s="1"/>
  <c r="K548" i="2"/>
  <c r="H549" i="2"/>
  <c r="R546" i="4" l="1"/>
  <c r="I545" i="4"/>
  <c r="I549" i="3"/>
  <c r="K548" i="3"/>
  <c r="I549" i="2"/>
  <c r="L545" i="4" l="1"/>
  <c r="M545" i="4" s="1"/>
  <c r="O545" i="4"/>
  <c r="J545" i="4" s="1"/>
  <c r="K545" i="4"/>
  <c r="H546" i="4"/>
  <c r="Q546" i="4"/>
  <c r="O549" i="3"/>
  <c r="J549" i="3" s="1"/>
  <c r="L549" i="3"/>
  <c r="M549" i="3" s="1"/>
  <c r="H550" i="3"/>
  <c r="O549" i="2"/>
  <c r="J549" i="2" s="1"/>
  <c r="L549" i="2"/>
  <c r="M549" i="2" s="1"/>
  <c r="K549" i="2"/>
  <c r="H550" i="2"/>
  <c r="R547" i="4" l="1"/>
  <c r="I546" i="4"/>
  <c r="I550" i="3"/>
  <c r="K549" i="3"/>
  <c r="I550" i="2"/>
  <c r="L546" i="4" l="1"/>
  <c r="M546" i="4" s="1"/>
  <c r="O546" i="4"/>
  <c r="J546" i="4" s="1"/>
  <c r="K546" i="4"/>
  <c r="Q547" i="4"/>
  <c r="H547" i="4"/>
  <c r="L550" i="3"/>
  <c r="M550" i="3" s="1"/>
  <c r="O550" i="3"/>
  <c r="J550" i="3" s="1"/>
  <c r="H551" i="3"/>
  <c r="O550" i="2"/>
  <c r="J550" i="2" s="1"/>
  <c r="L550" i="2"/>
  <c r="M550" i="2" s="1"/>
  <c r="K550" i="2"/>
  <c r="H551" i="2"/>
  <c r="R548" i="4" l="1"/>
  <c r="I547" i="4"/>
  <c r="I551" i="3"/>
  <c r="K550" i="3"/>
  <c r="I551" i="2"/>
  <c r="L547" i="4" l="1"/>
  <c r="M547" i="4" s="1"/>
  <c r="O547" i="4"/>
  <c r="J547" i="4" s="1"/>
  <c r="K547" i="4"/>
  <c r="H548" i="4"/>
  <c r="Q548" i="4"/>
  <c r="L551" i="3"/>
  <c r="M551" i="3" s="1"/>
  <c r="O551" i="3"/>
  <c r="J551" i="3" s="1"/>
  <c r="H552" i="3"/>
  <c r="O551" i="2"/>
  <c r="J551" i="2" s="1"/>
  <c r="L551" i="2"/>
  <c r="M551" i="2" s="1"/>
  <c r="K551" i="2"/>
  <c r="H552" i="2"/>
  <c r="R549" i="4" l="1"/>
  <c r="I548" i="4"/>
  <c r="I552" i="3"/>
  <c r="K551" i="3"/>
  <c r="I552" i="2"/>
  <c r="L548" i="4" l="1"/>
  <c r="M548" i="4" s="1"/>
  <c r="O548" i="4"/>
  <c r="J548" i="4" s="1"/>
  <c r="K548" i="4"/>
  <c r="H549" i="4"/>
  <c r="Q549" i="4"/>
  <c r="L552" i="3"/>
  <c r="M552" i="3" s="1"/>
  <c r="O552" i="3"/>
  <c r="J552" i="3" s="1"/>
  <c r="H553" i="3"/>
  <c r="O552" i="2"/>
  <c r="J552" i="2" s="1"/>
  <c r="L552" i="2"/>
  <c r="M552" i="2" s="1"/>
  <c r="K552" i="2"/>
  <c r="H553" i="2"/>
  <c r="R550" i="4" l="1"/>
  <c r="I549" i="4"/>
  <c r="I553" i="3"/>
  <c r="K552" i="3"/>
  <c r="I553" i="2"/>
  <c r="L549" i="4" l="1"/>
  <c r="M549" i="4" s="1"/>
  <c r="O549" i="4"/>
  <c r="J549" i="4" s="1"/>
  <c r="K549" i="4"/>
  <c r="H550" i="4"/>
  <c r="Q550" i="4"/>
  <c r="L553" i="3"/>
  <c r="M553" i="3" s="1"/>
  <c r="O553" i="3"/>
  <c r="J553" i="3" s="1"/>
  <c r="H554" i="3"/>
  <c r="O553" i="2"/>
  <c r="J553" i="2" s="1"/>
  <c r="L553" i="2"/>
  <c r="M553" i="2" s="1"/>
  <c r="K553" i="2"/>
  <c r="H554" i="2"/>
  <c r="R551" i="4" l="1"/>
  <c r="I550" i="4"/>
  <c r="I554" i="3"/>
  <c r="K553" i="3"/>
  <c r="I554" i="2"/>
  <c r="L550" i="4" l="1"/>
  <c r="M550" i="4" s="1"/>
  <c r="O550" i="4"/>
  <c r="J550" i="4" s="1"/>
  <c r="K550" i="4"/>
  <c r="Q551" i="4"/>
  <c r="H551" i="4"/>
  <c r="L554" i="3"/>
  <c r="M554" i="3" s="1"/>
  <c r="O554" i="3"/>
  <c r="J554" i="3" s="1"/>
  <c r="H555" i="3"/>
  <c r="O554" i="2"/>
  <c r="J554" i="2" s="1"/>
  <c r="L554" i="2"/>
  <c r="M554" i="2" s="1"/>
  <c r="K554" i="2"/>
  <c r="H555" i="2"/>
  <c r="R552" i="4" l="1"/>
  <c r="I551" i="4"/>
  <c r="I555" i="3"/>
  <c r="K554" i="3"/>
  <c r="I555" i="2"/>
  <c r="L551" i="4" l="1"/>
  <c r="M551" i="4" s="1"/>
  <c r="O551" i="4"/>
  <c r="J551" i="4" s="1"/>
  <c r="K551" i="4"/>
  <c r="Q552" i="4"/>
  <c r="H552" i="4"/>
  <c r="L555" i="3"/>
  <c r="M555" i="3" s="1"/>
  <c r="O555" i="3"/>
  <c r="J555" i="3" s="1"/>
  <c r="H556" i="3"/>
  <c r="O555" i="2"/>
  <c r="J555" i="2" s="1"/>
  <c r="L555" i="2"/>
  <c r="M555" i="2" s="1"/>
  <c r="K555" i="2"/>
  <c r="H556" i="2"/>
  <c r="R553" i="4" l="1"/>
  <c r="I552" i="4"/>
  <c r="I556" i="3"/>
  <c r="K555" i="3"/>
  <c r="I556" i="2"/>
  <c r="L552" i="4" l="1"/>
  <c r="M552" i="4" s="1"/>
  <c r="O552" i="4"/>
  <c r="J552" i="4" s="1"/>
  <c r="K552" i="4"/>
  <c r="H553" i="4"/>
  <c r="Q553" i="4"/>
  <c r="L556" i="3"/>
  <c r="M556" i="3" s="1"/>
  <c r="O556" i="3"/>
  <c r="J556" i="3" s="1"/>
  <c r="H557" i="3"/>
  <c r="O556" i="2"/>
  <c r="J556" i="2" s="1"/>
  <c r="L556" i="2"/>
  <c r="M556" i="2" s="1"/>
  <c r="K556" i="2"/>
  <c r="H557" i="2"/>
  <c r="R554" i="4" l="1"/>
  <c r="I553" i="4"/>
  <c r="I557" i="3"/>
  <c r="K556" i="3"/>
  <c r="I557" i="2"/>
  <c r="L553" i="4" l="1"/>
  <c r="M553" i="4" s="1"/>
  <c r="O553" i="4"/>
  <c r="J553" i="4" s="1"/>
  <c r="K553" i="4"/>
  <c r="Q554" i="4"/>
  <c r="H554" i="4"/>
  <c r="L557" i="3"/>
  <c r="M557" i="3" s="1"/>
  <c r="O557" i="3"/>
  <c r="J557" i="3" s="1"/>
  <c r="H558" i="3"/>
  <c r="O557" i="2"/>
  <c r="J557" i="2" s="1"/>
  <c r="L557" i="2"/>
  <c r="M557" i="2" s="1"/>
  <c r="K557" i="2"/>
  <c r="H558" i="2"/>
  <c r="R555" i="4" l="1"/>
  <c r="I554" i="4"/>
  <c r="I558" i="3"/>
  <c r="K557" i="3"/>
  <c r="I558" i="2"/>
  <c r="L554" i="4" l="1"/>
  <c r="M554" i="4" s="1"/>
  <c r="O554" i="4"/>
  <c r="J554" i="4" s="1"/>
  <c r="K554" i="4"/>
  <c r="Q555" i="4"/>
  <c r="H555" i="4"/>
  <c r="L558" i="3"/>
  <c r="M558" i="3" s="1"/>
  <c r="O558" i="3"/>
  <c r="J558" i="3" s="1"/>
  <c r="H559" i="3"/>
  <c r="O558" i="2"/>
  <c r="J558" i="2" s="1"/>
  <c r="L558" i="2"/>
  <c r="M558" i="2" s="1"/>
  <c r="K558" i="2"/>
  <c r="H559" i="2"/>
  <c r="R556" i="4" l="1"/>
  <c r="I555" i="4"/>
  <c r="I559" i="3"/>
  <c r="K558" i="3"/>
  <c r="I559" i="2"/>
  <c r="L555" i="4" l="1"/>
  <c r="M555" i="4" s="1"/>
  <c r="O555" i="4"/>
  <c r="J555" i="4" s="1"/>
  <c r="K555" i="4"/>
  <c r="H556" i="4"/>
  <c r="Q556" i="4"/>
  <c r="L559" i="3"/>
  <c r="M559" i="3" s="1"/>
  <c r="O559" i="3"/>
  <c r="J559" i="3" s="1"/>
  <c r="H560" i="3"/>
  <c r="O559" i="2"/>
  <c r="J559" i="2" s="1"/>
  <c r="L559" i="2"/>
  <c r="M559" i="2" s="1"/>
  <c r="K559" i="2"/>
  <c r="H560" i="2"/>
  <c r="R557" i="4" l="1"/>
  <c r="I556" i="4"/>
  <c r="I560" i="3"/>
  <c r="K559" i="3"/>
  <c r="I560" i="2"/>
  <c r="L556" i="4" l="1"/>
  <c r="M556" i="4" s="1"/>
  <c r="O556" i="4"/>
  <c r="J556" i="4" s="1"/>
  <c r="K556" i="4"/>
  <c r="Q557" i="4"/>
  <c r="H557" i="4"/>
  <c r="L560" i="3"/>
  <c r="M560" i="3" s="1"/>
  <c r="O560" i="3"/>
  <c r="J560" i="3" s="1"/>
  <c r="H561" i="3"/>
  <c r="O560" i="2"/>
  <c r="J560" i="2" s="1"/>
  <c r="L560" i="2"/>
  <c r="M560" i="2" s="1"/>
  <c r="K560" i="2"/>
  <c r="H561" i="2"/>
  <c r="R558" i="4" l="1"/>
  <c r="I557" i="4"/>
  <c r="I561" i="3"/>
  <c r="K560" i="3"/>
  <c r="I561" i="2"/>
  <c r="O557" i="4" l="1"/>
  <c r="J557" i="4" s="1"/>
  <c r="L557" i="4"/>
  <c r="M557" i="4" s="1"/>
  <c r="K557" i="4"/>
  <c r="Q558" i="4"/>
  <c r="H558" i="4"/>
  <c r="L561" i="3"/>
  <c r="M561" i="3" s="1"/>
  <c r="O561" i="3"/>
  <c r="J561" i="3" s="1"/>
  <c r="H562" i="3"/>
  <c r="O561" i="2"/>
  <c r="J561" i="2" s="1"/>
  <c r="L561" i="2"/>
  <c r="M561" i="2" s="1"/>
  <c r="K561" i="2"/>
  <c r="H562" i="2"/>
  <c r="R559" i="4" l="1"/>
  <c r="I558" i="4"/>
  <c r="I562" i="3"/>
  <c r="K561" i="3"/>
  <c r="I562" i="2"/>
  <c r="L558" i="4" l="1"/>
  <c r="M558" i="4" s="1"/>
  <c r="O558" i="4"/>
  <c r="J558" i="4" s="1"/>
  <c r="H559" i="4"/>
  <c r="Q559" i="4"/>
  <c r="L562" i="3"/>
  <c r="M562" i="3" s="1"/>
  <c r="O562" i="3"/>
  <c r="J562" i="3" s="1"/>
  <c r="H563" i="3"/>
  <c r="O562" i="2"/>
  <c r="J562" i="2" s="1"/>
  <c r="L562" i="2"/>
  <c r="M562" i="2" s="1"/>
  <c r="K562" i="2"/>
  <c r="H563" i="2"/>
  <c r="R560" i="4" l="1"/>
  <c r="I559" i="4"/>
  <c r="K558" i="4"/>
  <c r="I563" i="3"/>
  <c r="K562" i="3"/>
  <c r="I563" i="2"/>
  <c r="L559" i="4" l="1"/>
  <c r="M559" i="4" s="1"/>
  <c r="O559" i="4"/>
  <c r="J559" i="4" s="1"/>
  <c r="H560" i="4"/>
  <c r="Q560" i="4"/>
  <c r="L563" i="3"/>
  <c r="M563" i="3" s="1"/>
  <c r="O563" i="3"/>
  <c r="J563" i="3" s="1"/>
  <c r="H564" i="3"/>
  <c r="O563" i="2"/>
  <c r="J563" i="2" s="1"/>
  <c r="L563" i="2"/>
  <c r="M563" i="2" s="1"/>
  <c r="K563" i="2"/>
  <c r="H564" i="2"/>
  <c r="R561" i="4" l="1"/>
  <c r="I560" i="4"/>
  <c r="K559" i="4"/>
  <c r="I564" i="3"/>
  <c r="K563" i="3"/>
  <c r="I564" i="2"/>
  <c r="L560" i="4" l="1"/>
  <c r="M560" i="4" s="1"/>
  <c r="O560" i="4"/>
  <c r="J560" i="4" s="1"/>
  <c r="K560" i="4"/>
  <c r="Q561" i="4"/>
  <c r="H561" i="4"/>
  <c r="L564" i="3"/>
  <c r="M564" i="3" s="1"/>
  <c r="O564" i="3"/>
  <c r="J564" i="3" s="1"/>
  <c r="H565" i="3"/>
  <c r="O564" i="2"/>
  <c r="J564" i="2" s="1"/>
  <c r="L564" i="2"/>
  <c r="M564" i="2" s="1"/>
  <c r="K564" i="2"/>
  <c r="H565" i="2"/>
  <c r="R562" i="4" l="1"/>
  <c r="I561" i="4"/>
  <c r="I565" i="3"/>
  <c r="K564" i="3"/>
  <c r="I565" i="2"/>
  <c r="L561" i="4" l="1"/>
  <c r="M561" i="4" s="1"/>
  <c r="O561" i="4"/>
  <c r="J561" i="4" s="1"/>
  <c r="K561" i="4"/>
  <c r="Q562" i="4"/>
  <c r="H562" i="4"/>
  <c r="L565" i="3"/>
  <c r="M565" i="3" s="1"/>
  <c r="O565" i="3"/>
  <c r="J565" i="3" s="1"/>
  <c r="H566" i="3"/>
  <c r="O565" i="2"/>
  <c r="J565" i="2" s="1"/>
  <c r="L565" i="2"/>
  <c r="M565" i="2" s="1"/>
  <c r="K565" i="2"/>
  <c r="H566" i="2"/>
  <c r="R563" i="4" l="1"/>
  <c r="I562" i="4"/>
  <c r="I566" i="3"/>
  <c r="K565" i="3"/>
  <c r="I566" i="2"/>
  <c r="L562" i="4" l="1"/>
  <c r="M562" i="4" s="1"/>
  <c r="O562" i="4"/>
  <c r="J562" i="4" s="1"/>
  <c r="K562" i="4"/>
  <c r="H563" i="4"/>
  <c r="Q563" i="4"/>
  <c r="L566" i="3"/>
  <c r="M566" i="3" s="1"/>
  <c r="O566" i="3"/>
  <c r="J566" i="3" s="1"/>
  <c r="H567" i="3"/>
  <c r="O566" i="2"/>
  <c r="J566" i="2" s="1"/>
  <c r="L566" i="2"/>
  <c r="M566" i="2" s="1"/>
  <c r="K566" i="2"/>
  <c r="H567" i="2"/>
  <c r="R564" i="4" l="1"/>
  <c r="I563" i="4"/>
  <c r="I567" i="3"/>
  <c r="K566" i="3"/>
  <c r="I567" i="2"/>
  <c r="L563" i="4" l="1"/>
  <c r="M563" i="4" s="1"/>
  <c r="O563" i="4"/>
  <c r="J563" i="4" s="1"/>
  <c r="K563" i="4"/>
  <c r="Q564" i="4"/>
  <c r="H564" i="4"/>
  <c r="L567" i="3"/>
  <c r="M567" i="3" s="1"/>
  <c r="O567" i="3"/>
  <c r="J567" i="3" s="1"/>
  <c r="H568" i="3"/>
  <c r="O567" i="2"/>
  <c r="J567" i="2" s="1"/>
  <c r="L567" i="2"/>
  <c r="M567" i="2" s="1"/>
  <c r="K567" i="2"/>
  <c r="H568" i="2"/>
  <c r="R565" i="4" l="1"/>
  <c r="I564" i="4"/>
  <c r="I568" i="3"/>
  <c r="K567" i="3"/>
  <c r="I568" i="2"/>
  <c r="L564" i="4" l="1"/>
  <c r="M564" i="4" s="1"/>
  <c r="O564" i="4"/>
  <c r="J564" i="4" s="1"/>
  <c r="K564" i="4"/>
  <c r="H565" i="4"/>
  <c r="Q565" i="4"/>
  <c r="L568" i="3"/>
  <c r="M568" i="3" s="1"/>
  <c r="O568" i="3"/>
  <c r="J568" i="3" s="1"/>
  <c r="H569" i="3"/>
  <c r="O568" i="2"/>
  <c r="J568" i="2" s="1"/>
  <c r="L568" i="2"/>
  <c r="M568" i="2" s="1"/>
  <c r="K568" i="2"/>
  <c r="H569" i="2"/>
  <c r="R566" i="4" l="1"/>
  <c r="I565" i="4"/>
  <c r="I569" i="3"/>
  <c r="K568" i="3"/>
  <c r="I569" i="2"/>
  <c r="O565" i="4" l="1"/>
  <c r="J565" i="4" s="1"/>
  <c r="L565" i="4"/>
  <c r="M565" i="4" s="1"/>
  <c r="K565" i="4"/>
  <c r="Q566" i="4"/>
  <c r="H566" i="4"/>
  <c r="L569" i="3"/>
  <c r="M569" i="3" s="1"/>
  <c r="O569" i="3"/>
  <c r="J569" i="3" s="1"/>
  <c r="H570" i="3"/>
  <c r="O569" i="2"/>
  <c r="J569" i="2" s="1"/>
  <c r="L569" i="2"/>
  <c r="M569" i="2" s="1"/>
  <c r="H570" i="2"/>
  <c r="R567" i="4" l="1"/>
  <c r="I566" i="4"/>
  <c r="K569" i="2"/>
  <c r="I570" i="3"/>
  <c r="K569" i="3"/>
  <c r="I570" i="2"/>
  <c r="L566" i="4" l="1"/>
  <c r="M566" i="4" s="1"/>
  <c r="O566" i="4"/>
  <c r="J566" i="4" s="1"/>
  <c r="K566" i="4"/>
  <c r="H567" i="4"/>
  <c r="Q567" i="4"/>
  <c r="L570" i="3"/>
  <c r="M570" i="3" s="1"/>
  <c r="O570" i="3"/>
  <c r="J570" i="3" s="1"/>
  <c r="H571" i="3"/>
  <c r="O570" i="2"/>
  <c r="J570" i="2" s="1"/>
  <c r="L570" i="2"/>
  <c r="M570" i="2" s="1"/>
  <c r="K570" i="2"/>
  <c r="H571" i="2"/>
  <c r="R568" i="4" l="1"/>
  <c r="I567" i="4"/>
  <c r="I571" i="3"/>
  <c r="K570" i="3"/>
  <c r="I571" i="2"/>
  <c r="L567" i="4" l="1"/>
  <c r="M567" i="4" s="1"/>
  <c r="O567" i="4"/>
  <c r="J567" i="4" s="1"/>
  <c r="H568" i="4"/>
  <c r="Q568" i="4"/>
  <c r="L571" i="3"/>
  <c r="M571" i="3" s="1"/>
  <c r="O571" i="3"/>
  <c r="J571" i="3" s="1"/>
  <c r="H572" i="3"/>
  <c r="O571" i="2"/>
  <c r="J571" i="2" s="1"/>
  <c r="L571" i="2"/>
  <c r="M571" i="2" s="1"/>
  <c r="K571" i="2"/>
  <c r="H572" i="2"/>
  <c r="R569" i="4" l="1"/>
  <c r="I568" i="4"/>
  <c r="K567" i="4"/>
  <c r="I572" i="3"/>
  <c r="K571" i="3"/>
  <c r="I572" i="2"/>
  <c r="O568" i="4" l="1"/>
  <c r="J568" i="4" s="1"/>
  <c r="L568" i="4"/>
  <c r="M568" i="4" s="1"/>
  <c r="K568" i="4"/>
  <c r="Q569" i="4"/>
  <c r="H569" i="4"/>
  <c r="L572" i="3"/>
  <c r="M572" i="3" s="1"/>
  <c r="O572" i="3"/>
  <c r="J572" i="3" s="1"/>
  <c r="H573" i="3"/>
  <c r="O572" i="2"/>
  <c r="J572" i="2" s="1"/>
  <c r="L572" i="2"/>
  <c r="M572" i="2" s="1"/>
  <c r="K572" i="2"/>
  <c r="H573" i="2"/>
  <c r="R570" i="4" l="1"/>
  <c r="I569" i="4"/>
  <c r="I573" i="3"/>
  <c r="K572" i="3"/>
  <c r="I573" i="2"/>
  <c r="O569" i="4" l="1"/>
  <c r="J569" i="4" s="1"/>
  <c r="L569" i="4"/>
  <c r="M569" i="4" s="1"/>
  <c r="K569" i="4"/>
  <c r="Q570" i="4"/>
  <c r="H570" i="4"/>
  <c r="L573" i="3"/>
  <c r="M573" i="3" s="1"/>
  <c r="O573" i="3"/>
  <c r="J573" i="3" s="1"/>
  <c r="H574" i="3"/>
  <c r="O573" i="2"/>
  <c r="J573" i="2" s="1"/>
  <c r="L573" i="2"/>
  <c r="M573" i="2" s="1"/>
  <c r="K573" i="2"/>
  <c r="H574" i="2"/>
  <c r="R571" i="4" l="1"/>
  <c r="I570" i="4"/>
  <c r="I574" i="3"/>
  <c r="K573" i="3"/>
  <c r="I574" i="2"/>
  <c r="O570" i="4" l="1"/>
  <c r="J570" i="4" s="1"/>
  <c r="L570" i="4"/>
  <c r="M570" i="4" s="1"/>
  <c r="K570" i="4"/>
  <c r="H571" i="4"/>
  <c r="Q571" i="4"/>
  <c r="L574" i="3"/>
  <c r="M574" i="3" s="1"/>
  <c r="O574" i="3"/>
  <c r="J574" i="3" s="1"/>
  <c r="H575" i="3"/>
  <c r="O574" i="2"/>
  <c r="J574" i="2" s="1"/>
  <c r="L574" i="2"/>
  <c r="M574" i="2" s="1"/>
  <c r="K574" i="2"/>
  <c r="H575" i="2"/>
  <c r="R572" i="4" l="1"/>
  <c r="I571" i="4"/>
  <c r="I575" i="3"/>
  <c r="K574" i="3"/>
  <c r="I575" i="2"/>
  <c r="O571" i="4" l="1"/>
  <c r="J571" i="4" s="1"/>
  <c r="L571" i="4"/>
  <c r="M571" i="4" s="1"/>
  <c r="K571" i="4"/>
  <c r="H572" i="4"/>
  <c r="Q572" i="4"/>
  <c r="L575" i="3"/>
  <c r="M575" i="3" s="1"/>
  <c r="O575" i="3"/>
  <c r="J575" i="3" s="1"/>
  <c r="H576" i="3"/>
  <c r="O575" i="2"/>
  <c r="J575" i="2" s="1"/>
  <c r="L575" i="2"/>
  <c r="M575" i="2" s="1"/>
  <c r="K575" i="2"/>
  <c r="H576" i="2"/>
  <c r="R573" i="4" l="1"/>
  <c r="I572" i="4"/>
  <c r="I576" i="3"/>
  <c r="K575" i="3"/>
  <c r="I576" i="2"/>
  <c r="O572" i="4" l="1"/>
  <c r="J572" i="4" s="1"/>
  <c r="L572" i="4"/>
  <c r="M572" i="4" s="1"/>
  <c r="K572" i="4"/>
  <c r="H573" i="4"/>
  <c r="Q573" i="4"/>
  <c r="L576" i="3"/>
  <c r="M576" i="3" s="1"/>
  <c r="O576" i="3"/>
  <c r="J576" i="3" s="1"/>
  <c r="H577" i="3"/>
  <c r="O576" i="2"/>
  <c r="J576" i="2" s="1"/>
  <c r="L576" i="2"/>
  <c r="M576" i="2" s="1"/>
  <c r="K576" i="2"/>
  <c r="H577" i="2"/>
  <c r="R574" i="4" l="1"/>
  <c r="I573" i="4"/>
  <c r="I577" i="3"/>
  <c r="K576" i="3"/>
  <c r="I577" i="2"/>
  <c r="O573" i="4" l="1"/>
  <c r="J573" i="4" s="1"/>
  <c r="L573" i="4"/>
  <c r="M573" i="4" s="1"/>
  <c r="K573" i="4"/>
  <c r="H574" i="4"/>
  <c r="Q574" i="4"/>
  <c r="L577" i="3"/>
  <c r="M577" i="3" s="1"/>
  <c r="O577" i="3"/>
  <c r="J577" i="3" s="1"/>
  <c r="H578" i="3"/>
  <c r="O577" i="2"/>
  <c r="J577" i="2" s="1"/>
  <c r="L577" i="2"/>
  <c r="M577" i="2" s="1"/>
  <c r="K577" i="2"/>
  <c r="H578" i="2"/>
  <c r="R575" i="4" l="1"/>
  <c r="I574" i="4"/>
  <c r="I578" i="3"/>
  <c r="K577" i="3"/>
  <c r="I578" i="2"/>
  <c r="O574" i="4" l="1"/>
  <c r="J574" i="4" s="1"/>
  <c r="L574" i="4"/>
  <c r="M574" i="4" s="1"/>
  <c r="K574" i="4"/>
  <c r="H575" i="4"/>
  <c r="Q575" i="4"/>
  <c r="L578" i="3"/>
  <c r="M578" i="3" s="1"/>
  <c r="O578" i="3"/>
  <c r="J578" i="3" s="1"/>
  <c r="H579" i="3"/>
  <c r="O578" i="2"/>
  <c r="J578" i="2" s="1"/>
  <c r="L578" i="2"/>
  <c r="M578" i="2" s="1"/>
  <c r="K578" i="2"/>
  <c r="H579" i="2"/>
  <c r="R576" i="4" l="1"/>
  <c r="I575" i="4"/>
  <c r="I579" i="3"/>
  <c r="K578" i="3"/>
  <c r="I579" i="2"/>
  <c r="O575" i="4" l="1"/>
  <c r="J575" i="4" s="1"/>
  <c r="L575" i="4"/>
  <c r="M575" i="4" s="1"/>
  <c r="K575" i="4"/>
  <c r="Q576" i="4"/>
  <c r="H576" i="4"/>
  <c r="L579" i="3"/>
  <c r="M579" i="3" s="1"/>
  <c r="O579" i="3"/>
  <c r="J579" i="3" s="1"/>
  <c r="H580" i="3"/>
  <c r="O579" i="2"/>
  <c r="J579" i="2" s="1"/>
  <c r="L579" i="2"/>
  <c r="M579" i="2" s="1"/>
  <c r="K579" i="2"/>
  <c r="H580" i="2"/>
  <c r="R577" i="4" l="1"/>
  <c r="I576" i="4"/>
  <c r="I580" i="3"/>
  <c r="K579" i="3"/>
  <c r="I580" i="2"/>
  <c r="O576" i="4" l="1"/>
  <c r="J576" i="4" s="1"/>
  <c r="L576" i="4"/>
  <c r="M576" i="4" s="1"/>
  <c r="K576" i="4"/>
  <c r="Q577" i="4"/>
  <c r="H577" i="4"/>
  <c r="L580" i="3"/>
  <c r="M580" i="3" s="1"/>
  <c r="O580" i="3"/>
  <c r="J580" i="3" s="1"/>
  <c r="H581" i="3"/>
  <c r="O580" i="2"/>
  <c r="J580" i="2" s="1"/>
  <c r="L580" i="2"/>
  <c r="M580" i="2" s="1"/>
  <c r="K580" i="2"/>
  <c r="H581" i="2"/>
  <c r="R578" i="4" l="1"/>
  <c r="I577" i="4"/>
  <c r="I581" i="3"/>
  <c r="K580" i="3"/>
  <c r="I581" i="2"/>
  <c r="O577" i="4" l="1"/>
  <c r="J577" i="4" s="1"/>
  <c r="L577" i="4"/>
  <c r="M577" i="4" s="1"/>
  <c r="K577" i="4"/>
  <c r="H578" i="4"/>
  <c r="Q578" i="4"/>
  <c r="L581" i="3"/>
  <c r="M581" i="3" s="1"/>
  <c r="O581" i="3"/>
  <c r="J581" i="3" s="1"/>
  <c r="H582" i="3"/>
  <c r="O581" i="2"/>
  <c r="J581" i="2" s="1"/>
  <c r="L581" i="2"/>
  <c r="M581" i="2" s="1"/>
  <c r="K581" i="2"/>
  <c r="H582" i="2"/>
  <c r="R579" i="4" l="1"/>
  <c r="I578" i="4"/>
  <c r="I582" i="3"/>
  <c r="K581" i="3"/>
  <c r="I582" i="2"/>
  <c r="O578" i="4" l="1"/>
  <c r="J578" i="4" s="1"/>
  <c r="L578" i="4"/>
  <c r="M578" i="4" s="1"/>
  <c r="K578" i="4"/>
  <c r="Q579" i="4"/>
  <c r="H579" i="4"/>
  <c r="L582" i="3"/>
  <c r="M582" i="3" s="1"/>
  <c r="O582" i="3"/>
  <c r="J582" i="3" s="1"/>
  <c r="H583" i="3"/>
  <c r="O582" i="2"/>
  <c r="J582" i="2" s="1"/>
  <c r="L582" i="2"/>
  <c r="M582" i="2" s="1"/>
  <c r="K582" i="2"/>
  <c r="H583" i="2"/>
  <c r="R580" i="4" l="1"/>
  <c r="I579" i="4"/>
  <c r="I583" i="3"/>
  <c r="K582" i="3"/>
  <c r="I583" i="2"/>
  <c r="L579" i="4" l="1"/>
  <c r="M579" i="4" s="1"/>
  <c r="O579" i="4"/>
  <c r="J579" i="4" s="1"/>
  <c r="K579" i="4"/>
  <c r="H580" i="4"/>
  <c r="Q580" i="4"/>
  <c r="L583" i="3"/>
  <c r="M583" i="3" s="1"/>
  <c r="O583" i="3"/>
  <c r="J583" i="3" s="1"/>
  <c r="H584" i="3"/>
  <c r="O583" i="2"/>
  <c r="J583" i="2" s="1"/>
  <c r="L583" i="2"/>
  <c r="M583" i="2" s="1"/>
  <c r="K583" i="2"/>
  <c r="H584" i="2"/>
  <c r="R581" i="4" l="1"/>
  <c r="I580" i="4"/>
  <c r="I584" i="3"/>
  <c r="K583" i="3"/>
  <c r="I584" i="2"/>
  <c r="L580" i="4" l="1"/>
  <c r="M580" i="4" s="1"/>
  <c r="O580" i="4"/>
  <c r="J580" i="4" s="1"/>
  <c r="K580" i="4"/>
  <c r="Q581" i="4"/>
  <c r="H581" i="4"/>
  <c r="L584" i="3"/>
  <c r="M584" i="3" s="1"/>
  <c r="O584" i="3"/>
  <c r="J584" i="3" s="1"/>
  <c r="H585" i="3"/>
  <c r="O584" i="2"/>
  <c r="J584" i="2" s="1"/>
  <c r="L584" i="2"/>
  <c r="M584" i="2" s="1"/>
  <c r="K584" i="2"/>
  <c r="H585" i="2"/>
  <c r="R582" i="4" l="1"/>
  <c r="I581" i="4"/>
  <c r="I585" i="3"/>
  <c r="K584" i="3"/>
  <c r="I585" i="2"/>
  <c r="L581" i="4" l="1"/>
  <c r="M581" i="4" s="1"/>
  <c r="O581" i="4"/>
  <c r="J581" i="4" s="1"/>
  <c r="H582" i="4"/>
  <c r="Q582" i="4"/>
  <c r="L585" i="3"/>
  <c r="M585" i="3" s="1"/>
  <c r="O585" i="3"/>
  <c r="J585" i="3" s="1"/>
  <c r="H586" i="3"/>
  <c r="O585" i="2"/>
  <c r="J585" i="2" s="1"/>
  <c r="L585" i="2"/>
  <c r="M585" i="2" s="1"/>
  <c r="K585" i="2"/>
  <c r="H586" i="2"/>
  <c r="R583" i="4" l="1"/>
  <c r="I582" i="4"/>
  <c r="K581" i="4"/>
  <c r="I586" i="3"/>
  <c r="K585" i="3"/>
  <c r="I586" i="2"/>
  <c r="L582" i="4" l="1"/>
  <c r="M582" i="4" s="1"/>
  <c r="O582" i="4"/>
  <c r="J582" i="4" s="1"/>
  <c r="K582" i="4"/>
  <c r="H583" i="4"/>
  <c r="Q583" i="4"/>
  <c r="L586" i="3"/>
  <c r="M586" i="3" s="1"/>
  <c r="O586" i="3"/>
  <c r="J586" i="3" s="1"/>
  <c r="H587" i="3"/>
  <c r="O586" i="2"/>
  <c r="J586" i="2" s="1"/>
  <c r="L586" i="2"/>
  <c r="M586" i="2" s="1"/>
  <c r="K586" i="2"/>
  <c r="H587" i="2"/>
  <c r="R584" i="4" l="1"/>
  <c r="I583" i="4"/>
  <c r="I587" i="3"/>
  <c r="K586" i="3"/>
  <c r="I587" i="2"/>
  <c r="H584" i="4" l="1"/>
  <c r="L583" i="4"/>
  <c r="M583" i="4" s="1"/>
  <c r="O583" i="4"/>
  <c r="J583" i="4" s="1"/>
  <c r="K583" i="4"/>
  <c r="Q584" i="4"/>
  <c r="L587" i="3"/>
  <c r="M587" i="3" s="1"/>
  <c r="O587" i="3"/>
  <c r="J587" i="3" s="1"/>
  <c r="H588" i="3"/>
  <c r="O587" i="2"/>
  <c r="J587" i="2" s="1"/>
  <c r="L587" i="2"/>
  <c r="M587" i="2" s="1"/>
  <c r="K587" i="2"/>
  <c r="H588" i="2"/>
  <c r="R585" i="4" l="1"/>
  <c r="I584" i="4"/>
  <c r="I588" i="3"/>
  <c r="K587" i="3"/>
  <c r="I588" i="2"/>
  <c r="H585" i="4" l="1"/>
  <c r="L584" i="4"/>
  <c r="M584" i="4" s="1"/>
  <c r="O584" i="4"/>
  <c r="J584" i="4" s="1"/>
  <c r="Q585" i="4"/>
  <c r="L588" i="3"/>
  <c r="M588" i="3" s="1"/>
  <c r="O588" i="3"/>
  <c r="J588" i="3" s="1"/>
  <c r="H589" i="3"/>
  <c r="O588" i="2"/>
  <c r="J588" i="2" s="1"/>
  <c r="L588" i="2"/>
  <c r="M588" i="2" s="1"/>
  <c r="K588" i="2"/>
  <c r="H589" i="2"/>
  <c r="K584" i="4" l="1"/>
  <c r="R586" i="4"/>
  <c r="I585" i="4"/>
  <c r="I589" i="3"/>
  <c r="K588" i="3"/>
  <c r="I589" i="2"/>
  <c r="H586" i="4" l="1"/>
  <c r="O585" i="4"/>
  <c r="J585" i="4" s="1"/>
  <c r="L585" i="4"/>
  <c r="M585" i="4" s="1"/>
  <c r="K585" i="4"/>
  <c r="L589" i="3"/>
  <c r="M589" i="3" s="1"/>
  <c r="O589" i="3"/>
  <c r="J589" i="3" s="1"/>
  <c r="H590" i="3"/>
  <c r="O589" i="2"/>
  <c r="J589" i="2" s="1"/>
  <c r="L589" i="2"/>
  <c r="M589" i="2" s="1"/>
  <c r="K589" i="2"/>
  <c r="H590" i="2"/>
  <c r="I586" i="4" l="1"/>
  <c r="R587" i="4"/>
  <c r="I590" i="3"/>
  <c r="K589" i="3"/>
  <c r="I590" i="2"/>
  <c r="O586" i="4" l="1"/>
  <c r="J586" i="4" s="1"/>
  <c r="K586" i="4"/>
  <c r="H587" i="4"/>
  <c r="L590" i="3"/>
  <c r="M590" i="3" s="1"/>
  <c r="O590" i="3"/>
  <c r="J590" i="3" s="1"/>
  <c r="H591" i="3"/>
  <c r="O590" i="2"/>
  <c r="J590" i="2" s="1"/>
  <c r="L590" i="2"/>
  <c r="M590" i="2" s="1"/>
  <c r="K590" i="2"/>
  <c r="H591" i="2"/>
  <c r="I587" i="4" l="1"/>
  <c r="R588" i="4"/>
  <c r="I591" i="3"/>
  <c r="K590" i="3"/>
  <c r="I591" i="2"/>
  <c r="O587" i="4" l="1"/>
  <c r="J587" i="4" s="1"/>
  <c r="K587" i="4"/>
  <c r="H588" i="4"/>
  <c r="L591" i="3"/>
  <c r="M591" i="3" s="1"/>
  <c r="O591" i="3"/>
  <c r="J591" i="3" s="1"/>
  <c r="H592" i="3"/>
  <c r="O591" i="2"/>
  <c r="J591" i="2" s="1"/>
  <c r="L591" i="2"/>
  <c r="M591" i="2" s="1"/>
  <c r="K591" i="2"/>
  <c r="H592" i="2"/>
  <c r="I588" i="4" l="1"/>
  <c r="R589" i="4"/>
  <c r="I592" i="3"/>
  <c r="K591" i="3"/>
  <c r="I592" i="2"/>
  <c r="O588" i="4" l="1"/>
  <c r="J588" i="4" s="1"/>
  <c r="K588" i="4"/>
  <c r="H589" i="4"/>
  <c r="L592" i="3"/>
  <c r="M592" i="3" s="1"/>
  <c r="O592" i="3"/>
  <c r="J592" i="3" s="1"/>
  <c r="H593" i="3"/>
  <c r="O592" i="2"/>
  <c r="J592" i="2" s="1"/>
  <c r="L592" i="2"/>
  <c r="M592" i="2" s="1"/>
  <c r="K592" i="2"/>
  <c r="H593" i="2"/>
  <c r="I589" i="4" l="1"/>
  <c r="R590" i="4"/>
  <c r="I593" i="3"/>
  <c r="K592" i="3"/>
  <c r="I593" i="2"/>
  <c r="O589" i="4" l="1"/>
  <c r="J589" i="4" s="1"/>
  <c r="K589" i="4"/>
  <c r="H590" i="4"/>
  <c r="L593" i="3"/>
  <c r="M593" i="3" s="1"/>
  <c r="O593" i="3"/>
  <c r="J593" i="3" s="1"/>
  <c r="H594" i="3"/>
  <c r="J593" i="2"/>
  <c r="L593" i="2"/>
  <c r="M593" i="2" s="1"/>
  <c r="K593" i="2"/>
  <c r="H594" i="2"/>
  <c r="I590" i="4" l="1"/>
  <c r="R591" i="4"/>
  <c r="I594" i="3"/>
  <c r="K593" i="3"/>
  <c r="O590" i="4" l="1"/>
  <c r="J590" i="4" s="1"/>
  <c r="K590" i="4"/>
  <c r="H591" i="4"/>
  <c r="L594" i="3"/>
  <c r="M594" i="3" s="1"/>
  <c r="O594" i="3"/>
  <c r="J594" i="3" s="1"/>
  <c r="H595" i="3"/>
  <c r="L594" i="2"/>
  <c r="M594" i="2" s="1"/>
  <c r="I591" i="4" l="1"/>
  <c r="R592" i="4"/>
  <c r="K594" i="2"/>
  <c r="I595" i="3"/>
  <c r="K594" i="3"/>
  <c r="O591" i="4" l="1"/>
  <c r="J591" i="4" s="1"/>
  <c r="H592" i="4"/>
  <c r="H596" i="2"/>
  <c r="I596" i="2" s="1"/>
  <c r="L595" i="3"/>
  <c r="M595" i="3" s="1"/>
  <c r="O595" i="3"/>
  <c r="J595" i="3" s="1"/>
  <c r="H596" i="3"/>
  <c r="L595" i="2"/>
  <c r="M595" i="2" s="1"/>
  <c r="I592" i="4" l="1"/>
  <c r="R593" i="4"/>
  <c r="K591" i="4"/>
  <c r="I596" i="3"/>
  <c r="K595" i="3"/>
  <c r="O592" i="4" l="1"/>
  <c r="J592" i="4" s="1"/>
  <c r="K592" i="4"/>
  <c r="H593" i="4"/>
  <c r="H597" i="2"/>
  <c r="I597" i="2" s="1"/>
  <c r="L596" i="3"/>
  <c r="M596" i="3" s="1"/>
  <c r="O596" i="3"/>
  <c r="J596" i="3" s="1"/>
  <c r="H597" i="3"/>
  <c r="L596" i="2"/>
  <c r="M596" i="2" s="1"/>
  <c r="I593" i="4" l="1"/>
  <c r="R594" i="4"/>
  <c r="K1" i="2"/>
  <c r="I597" i="3"/>
  <c r="K596" i="3"/>
  <c r="O593" i="4" l="1"/>
  <c r="J593" i="4" s="1"/>
  <c r="H594" i="4"/>
  <c r="H598" i="2"/>
  <c r="I598" i="2" s="1"/>
  <c r="J1" i="2"/>
  <c r="O597" i="3"/>
  <c r="J597" i="3" s="1"/>
  <c r="L597" i="3"/>
  <c r="M597" i="3" s="1"/>
  <c r="K597" i="3"/>
  <c r="H598" i="3"/>
  <c r="L597" i="2"/>
  <c r="M597" i="2" s="1"/>
  <c r="I594" i="4" l="1"/>
  <c r="R595" i="4"/>
  <c r="K593" i="4"/>
  <c r="I598" i="3"/>
  <c r="O594" i="4" l="1"/>
  <c r="J594" i="4" s="1"/>
  <c r="H595" i="4"/>
  <c r="H599" i="2"/>
  <c r="I599" i="2" s="1"/>
  <c r="O598" i="3"/>
  <c r="J598" i="3" s="1"/>
  <c r="L598" i="3"/>
  <c r="M598" i="3" s="1"/>
  <c r="K598" i="3"/>
  <c r="H599" i="3"/>
  <c r="J2" i="2"/>
  <c r="L598" i="2"/>
  <c r="M598" i="2" s="1"/>
  <c r="K2" i="2"/>
  <c r="I595" i="4" l="1"/>
  <c r="R596" i="4"/>
  <c r="K594" i="4"/>
  <c r="I599" i="3"/>
  <c r="H600" i="2"/>
  <c r="I600" i="2" s="1"/>
  <c r="O595" i="4" l="1"/>
  <c r="J595" i="4" s="1"/>
  <c r="H596" i="4"/>
  <c r="H601" i="2"/>
  <c r="H602" i="2"/>
  <c r="I602" i="2" s="1"/>
  <c r="O599" i="3"/>
  <c r="J599" i="3" s="1"/>
  <c r="L599" i="3"/>
  <c r="M599" i="3" s="1"/>
  <c r="K599" i="3"/>
  <c r="H600" i="3"/>
  <c r="L599" i="2"/>
  <c r="M599" i="2" s="1"/>
  <c r="I596" i="4" l="1"/>
  <c r="R597" i="4"/>
  <c r="K595" i="4"/>
  <c r="H603" i="2"/>
  <c r="I603" i="2" s="1"/>
  <c r="H604" i="2"/>
  <c r="I604" i="2" s="1"/>
  <c r="I600" i="3"/>
  <c r="H597" i="4" l="1"/>
  <c r="O596" i="4"/>
  <c r="H605" i="2"/>
  <c r="I605" i="2" s="1"/>
  <c r="O600" i="3"/>
  <c r="J600" i="3" s="1"/>
  <c r="L600" i="3"/>
  <c r="M600" i="3" s="1"/>
  <c r="K600" i="3"/>
  <c r="J3" i="2"/>
  <c r="L600" i="2"/>
  <c r="M600" i="2" s="1"/>
  <c r="K3" i="2"/>
  <c r="K596" i="4" l="1"/>
  <c r="J596" i="4"/>
  <c r="I597" i="4"/>
  <c r="R598" i="4"/>
  <c r="H606" i="2"/>
  <c r="I606" i="2" s="1"/>
  <c r="H607" i="2"/>
  <c r="I607" i="2" s="1"/>
  <c r="O7" i="3"/>
  <c r="H598" i="4" l="1"/>
  <c r="O597" i="4"/>
  <c r="J597" i="4" s="1"/>
  <c r="K597" i="4"/>
  <c r="H608" i="2"/>
  <c r="I608" i="2" s="1"/>
  <c r="K7" i="3"/>
  <c r="V9" i="3" s="1"/>
  <c r="V13" i="3" s="1"/>
  <c r="J7" i="3"/>
  <c r="V8" i="3" s="1"/>
  <c r="V11" i="3"/>
  <c r="I598" i="4" l="1"/>
  <c r="R599" i="4"/>
  <c r="H609" i="2"/>
  <c r="I609" i="2" s="1"/>
  <c r="V12" i="3"/>
  <c r="V10" i="3"/>
  <c r="V14" i="3" s="1"/>
  <c r="H599" i="4" l="1"/>
  <c r="O598" i="4"/>
  <c r="K598" i="4"/>
  <c r="H610" i="2"/>
  <c r="I610" i="2" s="1"/>
  <c r="J7" i="2"/>
  <c r="K7" i="2"/>
  <c r="J598" i="4" l="1"/>
  <c r="I599" i="4"/>
  <c r="R600" i="4"/>
  <c r="H611" i="2"/>
  <c r="I611" i="2" s="1"/>
  <c r="H612" i="2"/>
  <c r="I612" i="2" s="1"/>
  <c r="H613" i="2" s="1"/>
  <c r="I613" i="2" s="1"/>
  <c r="H600" i="4" l="1"/>
  <c r="O599" i="4"/>
  <c r="K599" i="4" s="1"/>
  <c r="H614" i="2"/>
  <c r="I614" i="2" s="1"/>
  <c r="H615" i="2" s="1"/>
  <c r="I615" i="2" s="1"/>
  <c r="H616" i="2" s="1"/>
  <c r="I616" i="2" s="1"/>
  <c r="H617" i="2" s="1"/>
  <c r="I617" i="2" s="1"/>
  <c r="H618" i="2" s="1"/>
  <c r="I618" i="2" s="1"/>
  <c r="H619" i="2" s="1"/>
  <c r="I619" i="2" s="1"/>
  <c r="H620" i="2" s="1"/>
  <c r="I620" i="2" s="1"/>
  <c r="H621" i="2" s="1"/>
  <c r="I621" i="2" s="1"/>
  <c r="H622" i="2" s="1"/>
  <c r="I622" i="2" s="1"/>
  <c r="H623" i="2" s="1"/>
  <c r="I623" i="2" s="1"/>
  <c r="H624" i="2" s="1"/>
  <c r="I624" i="2" s="1"/>
  <c r="H625" i="2" s="1"/>
  <c r="I625" i="2" s="1"/>
  <c r="H626" i="2" s="1"/>
  <c r="I626" i="2" s="1"/>
  <c r="H627" i="2" s="1"/>
  <c r="I627" i="2" s="1"/>
  <c r="H628" i="2" s="1"/>
  <c r="I628" i="2" s="1"/>
  <c r="H629" i="2" s="1"/>
  <c r="I629" i="2" s="1"/>
  <c r="H630" i="2" s="1"/>
  <c r="I630" i="2" s="1"/>
  <c r="H631" i="2" s="1"/>
  <c r="I631" i="2" s="1"/>
  <c r="H632" i="2" s="1"/>
  <c r="I632" i="2" s="1"/>
  <c r="H633" i="2" s="1"/>
  <c r="I633" i="2" s="1"/>
  <c r="H634" i="2" s="1"/>
  <c r="I634" i="2" s="1"/>
  <c r="H635" i="2" s="1"/>
  <c r="I635" i="2" s="1"/>
  <c r="H636" i="2" s="1"/>
  <c r="I636" i="2" s="1"/>
  <c r="H637" i="2" s="1"/>
  <c r="I637" i="2" s="1"/>
  <c r="H638" i="2" s="1"/>
  <c r="I638" i="2" s="1"/>
  <c r="H639" i="2" s="1"/>
  <c r="I639" i="2" s="1"/>
  <c r="H640" i="2" s="1"/>
  <c r="I640" i="2" s="1"/>
  <c r="H641" i="2" s="1"/>
  <c r="I641" i="2" s="1"/>
  <c r="H642" i="2" s="1"/>
  <c r="I642" i="2" s="1"/>
  <c r="H643" i="2" s="1"/>
  <c r="I643" i="2" s="1"/>
  <c r="H644" i="2" s="1"/>
  <c r="I644" i="2" s="1"/>
  <c r="H645" i="2" s="1"/>
  <c r="I645" i="2" s="1"/>
  <c r="H646" i="2" s="1"/>
  <c r="I646" i="2" s="1"/>
  <c r="H647" i="2" s="1"/>
  <c r="I647" i="2" s="1"/>
  <c r="H648" i="2" s="1"/>
  <c r="I648" i="2" s="1"/>
  <c r="H649" i="2" s="1"/>
  <c r="I649" i="2" s="1"/>
  <c r="H650" i="2" s="1"/>
  <c r="I650" i="2" s="1"/>
  <c r="H651" i="2" s="1"/>
  <c r="I651" i="2" s="1"/>
  <c r="H652" i="2" s="1"/>
  <c r="I652" i="2" s="1"/>
  <c r="H653" i="2" s="1"/>
  <c r="I653" i="2" s="1"/>
  <c r="H654" i="2" s="1"/>
  <c r="I654" i="2" s="1"/>
  <c r="H655" i="2" s="1"/>
  <c r="I655" i="2" s="1"/>
  <c r="H656" i="2" s="1"/>
  <c r="I656" i="2" s="1"/>
  <c r="H657" i="2" s="1"/>
  <c r="I657" i="2" s="1"/>
  <c r="H658" i="2" s="1"/>
  <c r="I658" i="2" s="1"/>
  <c r="H659" i="2" s="1"/>
  <c r="I659" i="2" s="1"/>
  <c r="H660" i="2" s="1"/>
  <c r="I660" i="2" s="1"/>
  <c r="H661" i="2" s="1"/>
  <c r="I661" i="2" s="1"/>
  <c r="H662" i="2" s="1"/>
  <c r="I662" i="2" s="1"/>
  <c r="H663" i="2" s="1"/>
  <c r="I663" i="2" s="1"/>
  <c r="H664" i="2" s="1"/>
  <c r="I664" i="2" s="1"/>
  <c r="H665" i="2" s="1"/>
  <c r="I665" i="2" s="1"/>
  <c r="H666" i="2" s="1"/>
  <c r="I666" i="2" s="1"/>
  <c r="H667" i="2" s="1"/>
  <c r="I667" i="2" s="1"/>
  <c r="H668" i="2" s="1"/>
  <c r="I668" i="2" s="1"/>
  <c r="H669" i="2" s="1"/>
  <c r="I669" i="2" s="1"/>
  <c r="H670" i="2" s="1"/>
  <c r="I670" i="2" s="1"/>
  <c r="H671" i="2" s="1"/>
  <c r="I671" i="2" s="1"/>
  <c r="H672" i="2" s="1"/>
  <c r="I672" i="2" s="1"/>
  <c r="H673" i="2" s="1"/>
  <c r="I673" i="2" s="1"/>
  <c r="H674" i="2" s="1"/>
  <c r="I674" i="2" s="1"/>
  <c r="H675" i="2" s="1"/>
  <c r="I675" i="2" s="1"/>
  <c r="H676" i="2" s="1"/>
  <c r="I676" i="2" s="1"/>
  <c r="H677" i="2" s="1"/>
  <c r="I677" i="2" s="1"/>
  <c r="H678" i="2" s="1"/>
  <c r="I678" i="2" s="1"/>
  <c r="H679" i="2" s="1"/>
  <c r="I679" i="2" s="1"/>
  <c r="H680" i="2" s="1"/>
  <c r="I680" i="2" s="1"/>
  <c r="H681" i="2" s="1"/>
  <c r="I681" i="2" s="1"/>
  <c r="H682" i="2" s="1"/>
  <c r="I682" i="2" s="1"/>
  <c r="H683" i="2" s="1"/>
  <c r="I683" i="2" s="1"/>
  <c r="H684" i="2" s="1"/>
  <c r="I684" i="2" s="1"/>
  <c r="H685" i="2" s="1"/>
  <c r="I685" i="2" s="1"/>
  <c r="H686" i="2" s="1"/>
  <c r="I686" i="2" s="1"/>
  <c r="H687" i="2" s="1"/>
  <c r="I687" i="2" s="1"/>
  <c r="H688" i="2" s="1"/>
  <c r="I688" i="2" s="1"/>
  <c r="H689" i="2" s="1"/>
  <c r="I689" i="2" s="1"/>
  <c r="H690" i="2" s="1"/>
  <c r="I690" i="2" s="1"/>
  <c r="H691" i="2" s="1"/>
  <c r="I691" i="2" s="1"/>
  <c r="H692" i="2" s="1"/>
  <c r="I692" i="2" s="1"/>
  <c r="H693" i="2" s="1"/>
  <c r="I693" i="2" s="1"/>
  <c r="H694" i="2" s="1"/>
  <c r="I694" i="2" s="1"/>
  <c r="H695" i="2" s="1"/>
  <c r="I695" i="2" s="1"/>
  <c r="H696" i="2" s="1"/>
  <c r="I696" i="2" s="1"/>
  <c r="H697" i="2" s="1"/>
  <c r="I697" i="2" s="1"/>
  <c r="H698" i="2" s="1"/>
  <c r="I698" i="2" s="1"/>
  <c r="H699" i="2" s="1"/>
  <c r="I699" i="2" s="1"/>
  <c r="H700" i="2" s="1"/>
  <c r="I700" i="2" s="1"/>
  <c r="H701" i="2" s="1"/>
  <c r="I701" i="2" s="1"/>
  <c r="H702" i="2" s="1"/>
  <c r="I702" i="2" s="1"/>
  <c r="H703" i="2" s="1"/>
  <c r="I703" i="2" s="1"/>
  <c r="H704" i="2" s="1"/>
  <c r="I704" i="2" s="1"/>
  <c r="H705" i="2" s="1"/>
  <c r="I705" i="2" s="1"/>
  <c r="H706" i="2" s="1"/>
  <c r="I706" i="2" s="1"/>
  <c r="H707" i="2" s="1"/>
  <c r="I707" i="2" s="1"/>
  <c r="H708" i="2" s="1"/>
  <c r="I708" i="2" s="1"/>
  <c r="H709" i="2" s="1"/>
  <c r="I709" i="2" s="1"/>
  <c r="H710" i="2" s="1"/>
  <c r="I710" i="2" s="1"/>
  <c r="H711" i="2" s="1"/>
  <c r="I711" i="2" s="1"/>
  <c r="H712" i="2" s="1"/>
  <c r="I712" i="2" s="1"/>
  <c r="H713" i="2" s="1"/>
  <c r="I713" i="2" s="1"/>
  <c r="H714" i="2" s="1"/>
  <c r="I714" i="2" s="1"/>
  <c r="H715" i="2" s="1"/>
  <c r="I715" i="2" s="1"/>
  <c r="H716" i="2" s="1"/>
  <c r="I716" i="2" s="1"/>
  <c r="H717" i="2" s="1"/>
  <c r="I717" i="2" s="1"/>
  <c r="H718" i="2" s="1"/>
  <c r="I718" i="2" s="1"/>
  <c r="H719" i="2" s="1"/>
  <c r="I719" i="2" s="1"/>
  <c r="H720" i="2" s="1"/>
  <c r="I720" i="2" s="1"/>
  <c r="H721" i="2" s="1"/>
  <c r="I721" i="2" s="1"/>
  <c r="H722" i="2" s="1"/>
  <c r="I722" i="2" s="1"/>
  <c r="H723" i="2" s="1"/>
  <c r="I723" i="2" s="1"/>
  <c r="H724" i="2" s="1"/>
  <c r="I724" i="2" s="1"/>
  <c r="H725" i="2" s="1"/>
  <c r="I725" i="2" s="1"/>
  <c r="H726" i="2" s="1"/>
  <c r="I726" i="2" s="1"/>
  <c r="H727" i="2" s="1"/>
  <c r="I727" i="2" s="1"/>
  <c r="H728" i="2" s="1"/>
  <c r="I728" i="2" s="1"/>
  <c r="H729" i="2" s="1"/>
  <c r="I729" i="2" s="1"/>
  <c r="H730" i="2" s="1"/>
  <c r="I730" i="2" s="1"/>
  <c r="H731" i="2" s="1"/>
  <c r="I731" i="2" s="1"/>
  <c r="H732" i="2" s="1"/>
  <c r="I732" i="2" s="1"/>
  <c r="H733" i="2" s="1"/>
  <c r="I733" i="2" s="1"/>
  <c r="H734" i="2" s="1"/>
  <c r="I734" i="2" s="1"/>
  <c r="H735" i="2" s="1"/>
  <c r="I735" i="2" s="1"/>
  <c r="H736" i="2" s="1"/>
  <c r="I736" i="2" s="1"/>
  <c r="H737" i="2" s="1"/>
  <c r="I737" i="2" s="1"/>
  <c r="H738" i="2" s="1"/>
  <c r="I738" i="2" s="1"/>
  <c r="H739" i="2" s="1"/>
  <c r="I739" i="2" s="1"/>
  <c r="H740" i="2" s="1"/>
  <c r="I740" i="2" s="1"/>
  <c r="H741" i="2" s="1"/>
  <c r="I741" i="2" s="1"/>
  <c r="H742" i="2" s="1"/>
  <c r="I742" i="2" s="1"/>
  <c r="H743" i="2" s="1"/>
  <c r="I743" i="2" s="1"/>
  <c r="H744" i="2" s="1"/>
  <c r="I744" i="2" s="1"/>
  <c r="H745" i="2" s="1"/>
  <c r="I745" i="2" s="1"/>
  <c r="H746" i="2" s="1"/>
  <c r="I746" i="2" s="1"/>
  <c r="H747" i="2" s="1"/>
  <c r="I747" i="2" s="1"/>
  <c r="H748" i="2" s="1"/>
  <c r="I748" i="2" s="1"/>
  <c r="H749" i="2" s="1"/>
  <c r="I749" i="2" s="1"/>
  <c r="H750" i="2" s="1"/>
  <c r="I750" i="2" s="1"/>
  <c r="H751" i="2" s="1"/>
  <c r="I751" i="2" s="1"/>
  <c r="H752" i="2" s="1"/>
  <c r="I752" i="2" s="1"/>
  <c r="H753" i="2" s="1"/>
  <c r="I753" i="2" s="1"/>
  <c r="H754" i="2" s="1"/>
  <c r="I754" i="2" s="1"/>
  <c r="H755" i="2" s="1"/>
  <c r="I755" i="2" s="1"/>
  <c r="H756" i="2" s="1"/>
  <c r="I756" i="2" s="1"/>
  <c r="H757" i="2" s="1"/>
  <c r="I757" i="2" s="1"/>
  <c r="H758" i="2" s="1"/>
  <c r="I758" i="2" s="1"/>
  <c r="H759" i="2" s="1"/>
  <c r="I759" i="2" s="1"/>
  <c r="H760" i="2" s="1"/>
  <c r="I760" i="2" s="1"/>
  <c r="H761" i="2" s="1"/>
  <c r="I761" i="2" s="1"/>
  <c r="H762" i="2" s="1"/>
  <c r="I762" i="2" s="1"/>
  <c r="H763" i="2" s="1"/>
  <c r="I763" i="2" s="1"/>
  <c r="H764" i="2" s="1"/>
  <c r="I764" i="2" s="1"/>
  <c r="H765" i="2" s="1"/>
  <c r="I765" i="2" s="1"/>
  <c r="H766" i="2" s="1"/>
  <c r="I766" i="2" s="1"/>
  <c r="J599" i="4" l="1"/>
  <c r="I600" i="4"/>
  <c r="R601" i="4"/>
  <c r="H601" i="4" l="1"/>
  <c r="O600" i="4"/>
  <c r="K600" i="4"/>
  <c r="J600" i="4" l="1"/>
  <c r="I601" i="4"/>
  <c r="R602" i="4"/>
  <c r="H602" i="4" l="1"/>
  <c r="O601" i="4"/>
  <c r="K601" i="4"/>
  <c r="J601" i="4" l="1"/>
  <c r="I602" i="4"/>
  <c r="R603" i="4"/>
  <c r="H603" i="4" l="1"/>
  <c r="O602" i="4"/>
  <c r="K602" i="4"/>
  <c r="J602" i="4" l="1"/>
  <c r="I603" i="4"/>
  <c r="R604" i="4"/>
  <c r="H604" i="4" l="1"/>
  <c r="O603" i="4"/>
  <c r="J603" i="4" s="1"/>
  <c r="K603" i="4" l="1"/>
  <c r="I604" i="4"/>
  <c r="R605" i="4"/>
  <c r="V9" i="2"/>
  <c r="V11" i="2"/>
  <c r="V15" i="2" s="1"/>
  <c r="V8" i="2"/>
  <c r="H605" i="4" l="1"/>
  <c r="O604" i="4"/>
  <c r="J604" i="4" s="1"/>
  <c r="K604" i="4"/>
  <c r="V13" i="2"/>
  <c r="V10" i="2"/>
  <c r="V14" i="2" s="1"/>
  <c r="V12" i="2"/>
  <c r="I605" i="4" l="1"/>
  <c r="R606" i="4"/>
  <c r="H606" i="4" l="1"/>
  <c r="O605" i="4"/>
  <c r="J605" i="4" s="1"/>
  <c r="K605" i="4"/>
  <c r="I606" i="4" l="1"/>
  <c r="R607" i="4"/>
  <c r="H607" i="4" l="1"/>
  <c r="O606" i="4"/>
  <c r="J606" i="4" s="1"/>
  <c r="K606" i="4" l="1"/>
  <c r="I607" i="4"/>
  <c r="R608" i="4"/>
  <c r="H608" i="4" l="1"/>
  <c r="O607" i="4"/>
  <c r="J607" i="4" s="1"/>
  <c r="K607" i="4" l="1"/>
  <c r="I608" i="4"/>
  <c r="R609" i="4"/>
  <c r="H609" i="4" l="1"/>
  <c r="O608" i="4"/>
  <c r="K608" i="4" l="1"/>
  <c r="J608" i="4"/>
  <c r="I609" i="4"/>
  <c r="R610" i="4"/>
  <c r="H610" i="4" l="1"/>
  <c r="O609" i="4"/>
  <c r="J609" i="4" s="1"/>
  <c r="K609" i="4"/>
  <c r="I610" i="4" l="1"/>
  <c r="R611" i="4"/>
  <c r="H611" i="4" l="1"/>
  <c r="O610" i="4"/>
  <c r="J610" i="4" s="1"/>
  <c r="K610" i="4" l="1"/>
  <c r="I611" i="4"/>
  <c r="R612" i="4"/>
  <c r="H612" i="4" l="1"/>
  <c r="O611" i="4"/>
  <c r="J611" i="4" s="1"/>
  <c r="K611" i="4"/>
  <c r="I612" i="4" l="1"/>
  <c r="R613" i="4"/>
  <c r="H613" i="4" l="1"/>
  <c r="O612" i="4"/>
  <c r="J612" i="4" s="1"/>
  <c r="K612" i="4"/>
  <c r="I613" i="4" l="1"/>
  <c r="R614" i="4"/>
  <c r="H614" i="4" l="1"/>
  <c r="O613" i="4"/>
  <c r="J613" i="4" s="1"/>
  <c r="K613" i="4"/>
  <c r="I614" i="4" l="1"/>
  <c r="R615" i="4"/>
  <c r="H615" i="4" l="1"/>
  <c r="O614" i="4"/>
  <c r="J614" i="4" s="1"/>
  <c r="K614" i="4"/>
  <c r="I615" i="4" l="1"/>
  <c r="R616" i="4"/>
  <c r="H616" i="4" l="1"/>
  <c r="O615" i="4"/>
  <c r="J615" i="4" s="1"/>
  <c r="K615" i="4" l="1"/>
  <c r="I616" i="4"/>
  <c r="R617" i="4"/>
  <c r="H617" i="4" l="1"/>
  <c r="O616" i="4"/>
  <c r="J616" i="4" s="1"/>
  <c r="K616" i="4"/>
  <c r="I617" i="4" l="1"/>
  <c r="R618" i="4"/>
  <c r="H618" i="4" l="1"/>
  <c r="O617" i="4"/>
  <c r="J617" i="4" s="1"/>
  <c r="K617" i="4" l="1"/>
  <c r="I618" i="4"/>
  <c r="R619" i="4"/>
  <c r="H619" i="4" l="1"/>
  <c r="O618" i="4"/>
  <c r="J618" i="4" s="1"/>
  <c r="K618" i="4" l="1"/>
  <c r="I619" i="4"/>
  <c r="R620" i="4"/>
  <c r="H620" i="4" l="1"/>
  <c r="O619" i="4"/>
  <c r="J619" i="4" s="1"/>
  <c r="K619" i="4"/>
  <c r="I620" i="4" l="1"/>
  <c r="R621" i="4"/>
  <c r="H621" i="4" l="1"/>
  <c r="O620" i="4"/>
  <c r="K620" i="4" l="1"/>
  <c r="J620" i="4"/>
  <c r="I621" i="4"/>
  <c r="R622" i="4"/>
  <c r="H622" i="4" l="1"/>
  <c r="O621" i="4"/>
  <c r="J621" i="4" s="1"/>
  <c r="K621" i="4" l="1"/>
  <c r="I622" i="4"/>
  <c r="R623" i="4"/>
  <c r="H623" i="4" l="1"/>
  <c r="O622" i="4"/>
  <c r="J622" i="4" s="1"/>
  <c r="K622" i="4" l="1"/>
  <c r="I623" i="4"/>
  <c r="R624" i="4"/>
  <c r="H624" i="4" l="1"/>
  <c r="O623" i="4"/>
  <c r="J623" i="4" s="1"/>
  <c r="K623" i="4" l="1"/>
  <c r="I624" i="4"/>
  <c r="R625" i="4"/>
  <c r="H625" i="4" l="1"/>
  <c r="O624" i="4"/>
  <c r="J624" i="4" s="1"/>
  <c r="K624" i="4" l="1"/>
  <c r="I625" i="4"/>
  <c r="R626" i="4"/>
  <c r="H626" i="4" l="1"/>
  <c r="O625" i="4"/>
  <c r="J625" i="4" s="1"/>
  <c r="K625" i="4" l="1"/>
  <c r="I626" i="4"/>
  <c r="R627" i="4"/>
  <c r="H627" i="4" l="1"/>
  <c r="O626" i="4"/>
  <c r="J626" i="4" s="1"/>
  <c r="K626" i="4" l="1"/>
  <c r="I627" i="4"/>
  <c r="R628" i="4"/>
  <c r="H628" i="4" l="1"/>
  <c r="O627" i="4"/>
  <c r="J627" i="4" s="1"/>
  <c r="K627" i="4" l="1"/>
  <c r="I628" i="4"/>
  <c r="R629" i="4"/>
  <c r="H629" i="4" l="1"/>
  <c r="O628" i="4"/>
  <c r="J628" i="4" s="1"/>
  <c r="K628" i="4"/>
  <c r="I629" i="4" l="1"/>
  <c r="R630" i="4"/>
  <c r="H630" i="4" l="1"/>
  <c r="O629" i="4"/>
  <c r="J629" i="4" s="1"/>
  <c r="K629" i="4" l="1"/>
  <c r="I630" i="4"/>
  <c r="R631" i="4"/>
  <c r="H631" i="4" l="1"/>
  <c r="O630" i="4"/>
  <c r="J630" i="4" s="1"/>
  <c r="K630" i="4" l="1"/>
  <c r="I631" i="4"/>
  <c r="R632" i="4"/>
  <c r="H632" i="4" l="1"/>
  <c r="O631" i="4"/>
  <c r="J631" i="4" s="1"/>
  <c r="K631" i="4"/>
  <c r="I632" i="4" l="1"/>
  <c r="R633" i="4"/>
  <c r="H633" i="4" l="1"/>
  <c r="O632" i="4"/>
  <c r="K632" i="4" l="1"/>
  <c r="J632" i="4"/>
  <c r="I633" i="4"/>
  <c r="R634" i="4"/>
  <c r="H634" i="4" l="1"/>
  <c r="O633" i="4"/>
  <c r="J633" i="4" s="1"/>
  <c r="K633" i="4"/>
  <c r="I634" i="4" l="1"/>
  <c r="R635" i="4"/>
  <c r="H635" i="4" l="1"/>
  <c r="O634" i="4"/>
  <c r="J634" i="4" s="1"/>
  <c r="K634" i="4" l="1"/>
  <c r="I635" i="4"/>
  <c r="R636" i="4"/>
  <c r="H636" i="4" l="1"/>
  <c r="O635" i="4"/>
  <c r="J635" i="4" s="1"/>
  <c r="K635" i="4" l="1"/>
  <c r="I636" i="4"/>
  <c r="R637" i="4"/>
  <c r="H637" i="4" l="1"/>
  <c r="O636" i="4"/>
  <c r="J636" i="4" s="1"/>
  <c r="K636" i="4" l="1"/>
  <c r="I637" i="4"/>
  <c r="R638" i="4"/>
  <c r="H638" i="4" l="1"/>
  <c r="O637" i="4"/>
  <c r="J637" i="4" s="1"/>
  <c r="K637" i="4" l="1"/>
  <c r="I638" i="4"/>
  <c r="R639" i="4"/>
  <c r="H639" i="4" l="1"/>
  <c r="O638" i="4"/>
  <c r="J638" i="4" s="1"/>
  <c r="K638" i="4" l="1"/>
  <c r="I639" i="4"/>
  <c r="R640" i="4"/>
  <c r="H640" i="4" l="1"/>
  <c r="O639" i="4"/>
  <c r="J639" i="4" s="1"/>
  <c r="K639" i="4" l="1"/>
  <c r="I640" i="4"/>
  <c r="R641" i="4"/>
  <c r="H641" i="4" l="1"/>
  <c r="O640" i="4"/>
  <c r="J640" i="4" s="1"/>
  <c r="K640" i="4" l="1"/>
  <c r="I641" i="4"/>
  <c r="R642" i="4"/>
  <c r="H642" i="4" l="1"/>
  <c r="O641" i="4"/>
  <c r="J641" i="4" s="1"/>
  <c r="K641" i="4" l="1"/>
  <c r="I642" i="4"/>
  <c r="R643" i="4"/>
  <c r="H643" i="4" l="1"/>
  <c r="O642" i="4"/>
  <c r="J642" i="4" s="1"/>
  <c r="K642" i="4" l="1"/>
  <c r="I643" i="4"/>
  <c r="R644" i="4"/>
  <c r="H644" i="4" l="1"/>
  <c r="O643" i="4"/>
  <c r="J643" i="4" s="1"/>
  <c r="K643" i="4"/>
  <c r="I644" i="4" l="1"/>
  <c r="R645" i="4"/>
  <c r="H645" i="4" l="1"/>
  <c r="O644" i="4"/>
  <c r="K644" i="4" l="1"/>
  <c r="J644" i="4"/>
  <c r="I645" i="4"/>
  <c r="R646" i="4"/>
  <c r="H646" i="4" l="1"/>
  <c r="O645" i="4"/>
  <c r="J645" i="4" s="1"/>
  <c r="K645" i="4"/>
  <c r="I646" i="4" l="1"/>
  <c r="R647" i="4"/>
  <c r="H647" i="4" l="1"/>
  <c r="O646" i="4"/>
  <c r="J646" i="4" s="1"/>
  <c r="K646" i="4"/>
  <c r="I647" i="4" l="1"/>
  <c r="R648" i="4"/>
  <c r="H648" i="4" l="1"/>
  <c r="O647" i="4"/>
  <c r="J647" i="4" s="1"/>
  <c r="K647" i="4" l="1"/>
  <c r="I648" i="4"/>
  <c r="R649" i="4"/>
  <c r="H649" i="4" l="1"/>
  <c r="O648" i="4"/>
  <c r="J648" i="4" s="1"/>
  <c r="K648" i="4" l="1"/>
  <c r="I649" i="4"/>
  <c r="R650" i="4"/>
  <c r="H650" i="4" l="1"/>
  <c r="O649" i="4"/>
  <c r="J649" i="4" s="1"/>
  <c r="K649" i="4" l="1"/>
  <c r="I650" i="4"/>
  <c r="R651" i="4"/>
  <c r="H651" i="4" l="1"/>
  <c r="O650" i="4"/>
  <c r="J650" i="4" s="1"/>
  <c r="K650" i="4" l="1"/>
  <c r="I651" i="4"/>
  <c r="R652" i="4"/>
  <c r="H652" i="4" l="1"/>
  <c r="O651" i="4"/>
  <c r="J651" i="4" s="1"/>
  <c r="K651" i="4" l="1"/>
  <c r="I652" i="4"/>
  <c r="R653" i="4"/>
  <c r="H653" i="4" l="1"/>
  <c r="O652" i="4"/>
  <c r="J652" i="4" s="1"/>
  <c r="K652" i="4" l="1"/>
  <c r="I653" i="4"/>
  <c r="R654" i="4"/>
  <c r="H654" i="4" l="1"/>
  <c r="O653" i="4"/>
  <c r="J653" i="4" s="1"/>
  <c r="K653" i="4" l="1"/>
  <c r="I654" i="4"/>
  <c r="R655" i="4"/>
  <c r="H655" i="4" l="1"/>
  <c r="O654" i="4"/>
  <c r="J654" i="4" s="1"/>
  <c r="K654" i="4"/>
  <c r="I655" i="4" l="1"/>
  <c r="R656" i="4"/>
  <c r="H656" i="4" l="1"/>
  <c r="O655" i="4"/>
  <c r="J655" i="4" s="1"/>
  <c r="K655" i="4" l="1"/>
  <c r="I656" i="4"/>
  <c r="R657" i="4"/>
  <c r="H657" i="4" l="1"/>
  <c r="O656" i="4"/>
  <c r="K656" i="4" l="1"/>
  <c r="J656" i="4"/>
  <c r="I657" i="4"/>
  <c r="R658" i="4"/>
  <c r="H658" i="4" l="1"/>
  <c r="O657" i="4"/>
  <c r="J657" i="4" s="1"/>
  <c r="K657" i="4"/>
  <c r="I658" i="4" l="1"/>
  <c r="R659" i="4"/>
  <c r="H659" i="4" l="1"/>
  <c r="O658" i="4"/>
  <c r="J658" i="4" s="1"/>
  <c r="K658" i="4"/>
  <c r="I659" i="4" l="1"/>
  <c r="R660" i="4"/>
  <c r="H660" i="4" l="1"/>
  <c r="O659" i="4"/>
  <c r="J659" i="4" s="1"/>
  <c r="K659" i="4"/>
  <c r="I660" i="4" l="1"/>
  <c r="R661" i="4"/>
  <c r="H661" i="4" l="1"/>
  <c r="O660" i="4"/>
  <c r="J660" i="4" s="1"/>
  <c r="K660" i="4" l="1"/>
  <c r="I661" i="4"/>
  <c r="R662" i="4"/>
  <c r="O661" i="4" l="1"/>
  <c r="J661" i="4" s="1"/>
  <c r="K661" i="4" l="1"/>
  <c r="H662" i="4"/>
  <c r="I662" i="4"/>
  <c r="H663" i="4"/>
  <c r="I663" i="4"/>
  <c r="H664" i="4"/>
  <c r="I664" i="4"/>
  <c r="H665" i="4"/>
  <c r="I665" i="4"/>
  <c r="H666" i="4"/>
  <c r="I666" i="4"/>
  <c r="H667" i="4"/>
  <c r="I667" i="4"/>
  <c r="H668" i="4"/>
  <c r="I668" i="4"/>
  <c r="H669" i="4"/>
  <c r="I669" i="4"/>
  <c r="H670" i="4"/>
  <c r="I670" i="4"/>
  <c r="H671" i="4"/>
  <c r="I671" i="4"/>
  <c r="H672" i="4"/>
  <c r="I672" i="4"/>
  <c r="H673" i="4"/>
  <c r="I673" i="4"/>
  <c r="H674" i="4"/>
  <c r="I674" i="4"/>
  <c r="H675" i="4"/>
  <c r="I675" i="4"/>
  <c r="H676" i="4"/>
  <c r="I676" i="4"/>
  <c r="H677" i="4"/>
  <c r="I677" i="4"/>
  <c r="H678" i="4"/>
  <c r="I678" i="4"/>
  <c r="H679" i="4"/>
  <c r="I679" i="4"/>
  <c r="H680" i="4"/>
  <c r="I680" i="4"/>
  <c r="H681" i="4"/>
  <c r="I681" i="4"/>
  <c r="H682" i="4"/>
  <c r="I682" i="4"/>
  <c r="H683" i="4"/>
  <c r="I683" i="4"/>
  <c r="H684" i="4"/>
  <c r="I684" i="4"/>
  <c r="H685" i="4"/>
  <c r="I685" i="4"/>
  <c r="H686" i="4"/>
  <c r="I686" i="4"/>
  <c r="H687" i="4"/>
  <c r="I687" i="4"/>
  <c r="H688" i="4"/>
  <c r="I688" i="4"/>
  <c r="H689" i="4"/>
  <c r="I689" i="4"/>
  <c r="H690" i="4"/>
  <c r="I690" i="4"/>
  <c r="H691" i="4"/>
  <c r="I691" i="4"/>
  <c r="H692" i="4"/>
  <c r="I692" i="4"/>
  <c r="H693" i="4"/>
  <c r="I693" i="4"/>
  <c r="H694" i="4"/>
  <c r="I694" i="4"/>
  <c r="H695" i="4"/>
  <c r="I695" i="4"/>
  <c r="H696" i="4"/>
  <c r="I696" i="4"/>
  <c r="H697" i="4"/>
  <c r="I697" i="4"/>
  <c r="H698" i="4"/>
  <c r="I698" i="4"/>
  <c r="H699" i="4"/>
  <c r="I699" i="4"/>
  <c r="H700" i="4"/>
  <c r="I700" i="4"/>
  <c r="H701" i="4"/>
  <c r="I701" i="4"/>
  <c r="H702" i="4"/>
  <c r="I702" i="4"/>
  <c r="H703" i="4"/>
  <c r="I703" i="4"/>
  <c r="H704" i="4"/>
  <c r="I704" i="4"/>
  <c r="H705" i="4"/>
  <c r="I705" i="4"/>
  <c r="H706" i="4"/>
  <c r="I706" i="4"/>
  <c r="H707" i="4"/>
  <c r="I707" i="4"/>
  <c r="H708" i="4"/>
  <c r="I708" i="4"/>
  <c r="H709" i="4"/>
  <c r="I709" i="4"/>
  <c r="H710" i="4"/>
  <c r="I710" i="4"/>
  <c r="H711" i="4"/>
  <c r="I711" i="4"/>
  <c r="H712" i="4"/>
  <c r="I712" i="4"/>
  <c r="H713" i="4"/>
  <c r="I713" i="4"/>
  <c r="H714" i="4"/>
  <c r="I714" i="4"/>
  <c r="H715" i="4"/>
  <c r="I715" i="4"/>
  <c r="H716" i="4"/>
  <c r="I716" i="4"/>
  <c r="H717" i="4"/>
  <c r="I717" i="4"/>
  <c r="H718" i="4"/>
  <c r="I718" i="4"/>
  <c r="H719" i="4"/>
  <c r="I719" i="4"/>
  <c r="H720" i="4"/>
  <c r="I720" i="4"/>
  <c r="H721" i="4"/>
  <c r="I721" i="4"/>
  <c r="H722" i="4"/>
  <c r="I722" i="4"/>
  <c r="H723" i="4"/>
  <c r="I723" i="4"/>
  <c r="H724" i="4"/>
  <c r="I724" i="4"/>
  <c r="H725" i="4"/>
  <c r="I725" i="4"/>
  <c r="H726" i="4"/>
  <c r="I726" i="4"/>
  <c r="H727" i="4"/>
  <c r="I727" i="4"/>
  <c r="H728" i="4"/>
  <c r="I728" i="4"/>
  <c r="H729" i="4"/>
  <c r="I729" i="4"/>
  <c r="H730" i="4"/>
  <c r="I730" i="4"/>
  <c r="H731" i="4"/>
  <c r="I731" i="4"/>
  <c r="H732" i="4"/>
  <c r="I732" i="4"/>
  <c r="H733" i="4"/>
  <c r="I733" i="4"/>
  <c r="H734" i="4"/>
  <c r="I734" i="4"/>
  <c r="H735" i="4"/>
  <c r="I735" i="4"/>
  <c r="H736" i="4"/>
  <c r="I736" i="4"/>
  <c r="H737" i="4"/>
  <c r="I737" i="4"/>
  <c r="H738" i="4"/>
  <c r="I738" i="4"/>
  <c r="H739" i="4"/>
  <c r="I739" i="4"/>
  <c r="H740" i="4"/>
  <c r="I740" i="4"/>
  <c r="H741" i="4"/>
  <c r="I741" i="4"/>
  <c r="H742" i="4"/>
  <c r="I742" i="4"/>
  <c r="H743" i="4"/>
  <c r="I743" i="4"/>
  <c r="H744" i="4"/>
  <c r="I744" i="4"/>
  <c r="H745" i="4"/>
  <c r="I745" i="4"/>
  <c r="H746" i="4"/>
  <c r="I746" i="4"/>
  <c r="H747" i="4"/>
  <c r="I747" i="4"/>
  <c r="H748" i="4"/>
  <c r="I748" i="4"/>
  <c r="H749" i="4"/>
  <c r="I749" i="4"/>
  <c r="H750" i="4"/>
  <c r="I750" i="4"/>
  <c r="H751" i="4"/>
  <c r="I751" i="4"/>
  <c r="H752" i="4"/>
  <c r="I752" i="4"/>
  <c r="H753" i="4"/>
  <c r="I753" i="4"/>
  <c r="H754" i="4"/>
  <c r="I754" i="4"/>
  <c r="H755" i="4"/>
  <c r="I755" i="4"/>
  <c r="H756" i="4"/>
  <c r="I756" i="4"/>
  <c r="H757" i="4"/>
  <c r="I757" i="4"/>
  <c r="H758" i="4"/>
  <c r="I758" i="4"/>
  <c r="H759" i="4"/>
  <c r="I759" i="4"/>
  <c r="H760" i="4"/>
  <c r="I760" i="4"/>
  <c r="H761" i="4"/>
  <c r="I761" i="4"/>
  <c r="H762" i="4"/>
  <c r="I762" i="4"/>
  <c r="H763" i="4"/>
  <c r="I763" i="4"/>
  <c r="H764" i="4"/>
  <c r="I764" i="4"/>
  <c r="H765" i="4"/>
  <c r="I765" i="4"/>
  <c r="H766" i="4"/>
  <c r="I766" i="4"/>
  <c r="H1044" i="4"/>
  <c r="I1044" i="4"/>
  <c r="H1045" i="4"/>
  <c r="I1045" i="4"/>
  <c r="H1046" i="4"/>
  <c r="I1046" i="4"/>
  <c r="H1047" i="4"/>
  <c r="I1047" i="4"/>
  <c r="O1047" i="4"/>
  <c r="K1047" i="4"/>
  <c r="J1047" i="4"/>
  <c r="L1047" i="4"/>
  <c r="M1047" i="4"/>
  <c r="O662" i="4"/>
  <c r="O663" i="4"/>
  <c r="O664" i="4"/>
  <c r="O665" i="4"/>
  <c r="O666" i="4"/>
  <c r="O667" i="4"/>
  <c r="O668" i="4"/>
  <c r="O669" i="4"/>
  <c r="O670" i="4"/>
  <c r="O671" i="4"/>
  <c r="O672" i="4"/>
  <c r="O673" i="4"/>
  <c r="O674" i="4"/>
  <c r="O675" i="4"/>
  <c r="O676" i="4"/>
  <c r="O677" i="4"/>
  <c r="O678" i="4"/>
  <c r="O679" i="4"/>
  <c r="O680" i="4"/>
  <c r="O681" i="4"/>
  <c r="O682" i="4"/>
  <c r="O683" i="4"/>
  <c r="O684" i="4"/>
  <c r="O685" i="4"/>
  <c r="O686" i="4"/>
  <c r="O687" i="4"/>
  <c r="O688" i="4"/>
  <c r="O689" i="4"/>
  <c r="O690" i="4"/>
  <c r="O691" i="4"/>
  <c r="O692" i="4"/>
  <c r="O693" i="4"/>
  <c r="O694" i="4"/>
  <c r="O695" i="4"/>
  <c r="O696" i="4"/>
  <c r="O697" i="4"/>
  <c r="O698" i="4"/>
  <c r="O699" i="4"/>
  <c r="O700" i="4"/>
  <c r="O701" i="4"/>
  <c r="O702" i="4"/>
  <c r="O703" i="4"/>
  <c r="O704" i="4"/>
  <c r="O705" i="4"/>
  <c r="O706" i="4"/>
  <c r="O707" i="4"/>
  <c r="O708" i="4"/>
  <c r="O709" i="4"/>
  <c r="O710" i="4"/>
  <c r="O711" i="4"/>
  <c r="O712" i="4"/>
  <c r="O713" i="4"/>
  <c r="O714" i="4"/>
  <c r="O715" i="4"/>
  <c r="O716" i="4"/>
  <c r="O717" i="4"/>
  <c r="O718" i="4"/>
  <c r="O719" i="4"/>
  <c r="O720" i="4"/>
  <c r="O721" i="4"/>
  <c r="O722" i="4"/>
  <c r="O723" i="4"/>
  <c r="O724" i="4"/>
  <c r="O725" i="4"/>
  <c r="O726" i="4"/>
  <c r="O727" i="4"/>
  <c r="O728" i="4"/>
  <c r="O729" i="4"/>
  <c r="O730" i="4"/>
  <c r="O731" i="4"/>
  <c r="O732" i="4"/>
  <c r="O733" i="4"/>
  <c r="O734" i="4"/>
  <c r="O735" i="4"/>
  <c r="O736" i="4"/>
  <c r="O737" i="4"/>
  <c r="O738" i="4"/>
  <c r="O739" i="4"/>
  <c r="O740" i="4"/>
  <c r="O741" i="4"/>
  <c r="O742" i="4"/>
  <c r="O743" i="4"/>
  <c r="O744" i="4"/>
  <c r="O745" i="4"/>
  <c r="O746" i="4"/>
  <c r="O747" i="4"/>
  <c r="O748" i="4"/>
  <c r="O749" i="4"/>
  <c r="O750" i="4"/>
  <c r="O751" i="4"/>
  <c r="O752" i="4"/>
  <c r="O753" i="4"/>
  <c r="O754" i="4"/>
  <c r="O755" i="4"/>
  <c r="O756" i="4"/>
  <c r="O757" i="4"/>
  <c r="O758" i="4"/>
  <c r="O759" i="4"/>
  <c r="O760" i="4"/>
  <c r="O761" i="4"/>
  <c r="O762" i="4"/>
  <c r="O763" i="4"/>
  <c r="O764" i="4"/>
  <c r="O765" i="4"/>
  <c r="O766" i="4"/>
  <c r="O7" i="4"/>
  <c r="O1046" i="4"/>
  <c r="K1046" i="4"/>
  <c r="J1046" i="4"/>
  <c r="L1046" i="4"/>
  <c r="M1046" i="4"/>
  <c r="J662" i="4"/>
  <c r="J663" i="4"/>
  <c r="J664" i="4"/>
  <c r="J665" i="4"/>
  <c r="J666" i="4"/>
  <c r="J667" i="4"/>
  <c r="J668" i="4"/>
  <c r="J669" i="4"/>
  <c r="J670" i="4"/>
  <c r="J671" i="4"/>
  <c r="J672" i="4"/>
  <c r="J673" i="4"/>
  <c r="J674" i="4"/>
  <c r="J675" i="4"/>
  <c r="J676" i="4"/>
  <c r="J677" i="4"/>
  <c r="J678" i="4"/>
  <c r="J679" i="4"/>
  <c r="J680" i="4"/>
  <c r="J681" i="4"/>
  <c r="J682" i="4"/>
  <c r="J683" i="4"/>
  <c r="J684" i="4"/>
  <c r="J685" i="4"/>
  <c r="J686" i="4"/>
  <c r="J687" i="4"/>
  <c r="J688" i="4"/>
  <c r="J689" i="4"/>
  <c r="J690" i="4"/>
  <c r="J691" i="4"/>
  <c r="J692" i="4"/>
  <c r="J693" i="4"/>
  <c r="J694" i="4"/>
  <c r="J695" i="4"/>
  <c r="J696" i="4"/>
  <c r="J697" i="4"/>
  <c r="J698" i="4"/>
  <c r="J699" i="4"/>
  <c r="J700" i="4"/>
  <c r="J701" i="4"/>
  <c r="J702" i="4"/>
  <c r="J703" i="4"/>
  <c r="J704" i="4"/>
  <c r="J705" i="4"/>
  <c r="J706" i="4"/>
  <c r="J707" i="4"/>
  <c r="J708" i="4"/>
  <c r="J709" i="4"/>
  <c r="J710" i="4"/>
  <c r="J711" i="4"/>
  <c r="J712" i="4"/>
  <c r="J713" i="4"/>
  <c r="J714" i="4"/>
  <c r="J715" i="4"/>
  <c r="J716" i="4"/>
  <c r="J717" i="4"/>
  <c r="J718" i="4"/>
  <c r="J719" i="4"/>
  <c r="J720" i="4"/>
  <c r="J721" i="4"/>
  <c r="J722" i="4"/>
  <c r="J723" i="4"/>
  <c r="J724" i="4"/>
  <c r="J725" i="4"/>
  <c r="J726" i="4"/>
  <c r="J727" i="4"/>
  <c r="J728" i="4"/>
  <c r="J729" i="4"/>
  <c r="J730" i="4"/>
  <c r="J731" i="4"/>
  <c r="J732" i="4"/>
  <c r="J733" i="4"/>
  <c r="J734" i="4"/>
  <c r="J735" i="4"/>
  <c r="J736" i="4"/>
  <c r="J737" i="4"/>
  <c r="J738" i="4"/>
  <c r="J739" i="4"/>
  <c r="J740" i="4"/>
  <c r="J741" i="4"/>
  <c r="J742" i="4"/>
  <c r="J743" i="4"/>
  <c r="J744" i="4"/>
  <c r="J745" i="4"/>
  <c r="J746" i="4"/>
  <c r="J747" i="4"/>
  <c r="J748" i="4"/>
  <c r="J749" i="4"/>
  <c r="J750" i="4"/>
  <c r="J751" i="4"/>
  <c r="J752" i="4"/>
  <c r="J753" i="4"/>
  <c r="J754" i="4"/>
  <c r="J755" i="4"/>
  <c r="J756" i="4"/>
  <c r="J757" i="4"/>
  <c r="J758" i="4"/>
  <c r="J759" i="4"/>
  <c r="J760" i="4"/>
  <c r="J761" i="4"/>
  <c r="J762" i="4"/>
  <c r="J763" i="4"/>
  <c r="J764" i="4"/>
  <c r="J765" i="4"/>
  <c r="J766" i="4"/>
  <c r="J7" i="4"/>
  <c r="Y8" i="4"/>
  <c r="O1045" i="4"/>
  <c r="K1045" i="4"/>
  <c r="J1045" i="4"/>
  <c r="L1045" i="4"/>
  <c r="M1045" i="4"/>
  <c r="K662" i="4"/>
  <c r="K663" i="4"/>
  <c r="K664" i="4"/>
  <c r="K665" i="4"/>
  <c r="K666" i="4"/>
  <c r="K667" i="4"/>
  <c r="K668" i="4"/>
  <c r="K669" i="4"/>
  <c r="K670" i="4"/>
  <c r="K671" i="4"/>
  <c r="K672" i="4"/>
  <c r="K673" i="4"/>
  <c r="K674" i="4"/>
  <c r="K675" i="4"/>
  <c r="K676" i="4"/>
  <c r="K677" i="4"/>
  <c r="K678" i="4"/>
  <c r="K679" i="4"/>
  <c r="K680" i="4"/>
  <c r="K681" i="4"/>
  <c r="K682" i="4"/>
  <c r="K683" i="4"/>
  <c r="K684" i="4"/>
  <c r="K685" i="4"/>
  <c r="K686" i="4"/>
  <c r="K687" i="4"/>
  <c r="K688" i="4"/>
  <c r="K689" i="4"/>
  <c r="K690" i="4"/>
  <c r="K691" i="4"/>
  <c r="K692" i="4"/>
  <c r="K693" i="4"/>
  <c r="K694" i="4"/>
  <c r="K695" i="4"/>
  <c r="K696" i="4"/>
  <c r="K697" i="4"/>
  <c r="K698" i="4"/>
  <c r="K699" i="4"/>
  <c r="K700" i="4"/>
  <c r="K701" i="4"/>
  <c r="K702" i="4"/>
  <c r="K703" i="4"/>
  <c r="K704" i="4"/>
  <c r="K705" i="4"/>
  <c r="K706" i="4"/>
  <c r="K707" i="4"/>
  <c r="K708" i="4"/>
  <c r="K709" i="4"/>
  <c r="K710" i="4"/>
  <c r="K711" i="4"/>
  <c r="K712" i="4"/>
  <c r="K713" i="4"/>
  <c r="K714" i="4"/>
  <c r="K715" i="4"/>
  <c r="K716" i="4"/>
  <c r="K717" i="4"/>
  <c r="K718" i="4"/>
  <c r="K719" i="4"/>
  <c r="K720" i="4"/>
  <c r="K721" i="4"/>
  <c r="K722" i="4"/>
  <c r="K723" i="4"/>
  <c r="K724" i="4"/>
  <c r="K725" i="4"/>
  <c r="K726" i="4"/>
  <c r="K727" i="4"/>
  <c r="K728" i="4"/>
  <c r="K729" i="4"/>
  <c r="K730" i="4"/>
  <c r="K731" i="4"/>
  <c r="K732" i="4"/>
  <c r="K733" i="4"/>
  <c r="K734" i="4"/>
  <c r="K735" i="4"/>
  <c r="K736" i="4"/>
  <c r="K737" i="4"/>
  <c r="K738" i="4"/>
  <c r="K739" i="4"/>
  <c r="K740" i="4"/>
  <c r="K741" i="4"/>
  <c r="K742" i="4"/>
  <c r="K743" i="4"/>
  <c r="K744" i="4"/>
  <c r="K745" i="4"/>
  <c r="K746" i="4"/>
  <c r="K747" i="4"/>
  <c r="K748" i="4"/>
  <c r="K749" i="4"/>
  <c r="K750" i="4"/>
  <c r="K751" i="4"/>
  <c r="K752" i="4"/>
  <c r="K753" i="4"/>
  <c r="K754" i="4"/>
  <c r="K755" i="4"/>
  <c r="K756" i="4"/>
  <c r="K757" i="4"/>
  <c r="K758" i="4"/>
  <c r="K759" i="4"/>
  <c r="K760" i="4"/>
  <c r="K761" i="4"/>
  <c r="K762" i="4"/>
  <c r="K763" i="4"/>
  <c r="K764" i="4"/>
  <c r="K765" i="4"/>
  <c r="K766" i="4"/>
  <c r="K7" i="4"/>
  <c r="Y9" i="4"/>
  <c r="Y11" i="4"/>
  <c r="Y13" i="4"/>
  <c r="O1044" i="4"/>
  <c r="K1044" i="4"/>
  <c r="L1044" i="4"/>
  <c r="M1044" i="4"/>
  <c r="J1044" i="4"/>
  <c r="Y12" i="4"/>
  <c r="Y10" i="4"/>
  <c r="Y14" i="4"/>
  <c r="R669" i="4"/>
  <c r="R681" i="4"/>
  <c r="R693" i="4"/>
  <c r="R705" i="4"/>
  <c r="R715" i="4"/>
  <c r="R729" i="4"/>
  <c r="R741" i="4"/>
  <c r="R753" i="4"/>
  <c r="R765" i="4"/>
  <c r="R686" i="4"/>
  <c r="R739" i="4"/>
  <c r="R687" i="4"/>
  <c r="R736" i="4"/>
  <c r="R684" i="4"/>
  <c r="R726" i="4"/>
  <c r="R674" i="4"/>
  <c r="R725" i="4"/>
  <c r="R673" i="4"/>
  <c r="R723" i="4"/>
  <c r="R671" i="4"/>
  <c r="R766" i="4"/>
  <c r="R713" i="4"/>
  <c r="R764" i="4"/>
  <c r="R712" i="4"/>
  <c r="R762" i="4"/>
  <c r="R710" i="4"/>
  <c r="R752" i="4"/>
  <c r="R700" i="4"/>
  <c r="R751" i="4"/>
  <c r="R699" i="4"/>
  <c r="R738" i="4"/>
  <c r="R749" i="4"/>
  <c r="R697" i="4"/>
  <c r="R754" i="4"/>
  <c r="R740" i="4"/>
  <c r="R727" i="4"/>
  <c r="R714" i="4"/>
  <c r="R701" i="4"/>
  <c r="R688" i="4"/>
  <c r="R675" i="4"/>
  <c r="R763" i="4"/>
  <c r="R750" i="4"/>
  <c r="R737" i="4"/>
  <c r="R724" i="4"/>
  <c r="R711" i="4"/>
  <c r="R698" i="4"/>
  <c r="R685" i="4"/>
  <c r="R672" i="4"/>
  <c r="R761" i="4"/>
  <c r="R748" i="4"/>
  <c r="R735" i="4"/>
  <c r="R722" i="4"/>
  <c r="R709" i="4"/>
  <c r="R696" i="4"/>
  <c r="R683" i="4"/>
  <c r="R670" i="4"/>
  <c r="R760" i="4"/>
  <c r="R747" i="4"/>
  <c r="R734" i="4"/>
  <c r="R721" i="4"/>
  <c r="R708" i="4"/>
  <c r="R695" i="4"/>
  <c r="R682" i="4"/>
  <c r="R668" i="4"/>
  <c r="R759" i="4"/>
  <c r="R746" i="4"/>
  <c r="R733" i="4"/>
  <c r="R720" i="4"/>
  <c r="R707" i="4"/>
  <c r="R694" i="4"/>
  <c r="R680" i="4"/>
  <c r="R667" i="4"/>
  <c r="R758" i="4"/>
  <c r="R745" i="4"/>
  <c r="R732" i="4"/>
  <c r="R719" i="4"/>
  <c r="R706" i="4"/>
  <c r="R692" i="4"/>
  <c r="R679" i="4"/>
  <c r="R666" i="4"/>
  <c r="R757" i="4"/>
  <c r="R744" i="4"/>
  <c r="R731" i="4"/>
  <c r="R718" i="4"/>
  <c r="R704" i="4"/>
  <c r="R691" i="4"/>
  <c r="R678" i="4"/>
  <c r="R665" i="4"/>
  <c r="R756" i="4"/>
  <c r="R743" i="4"/>
  <c r="R730" i="4"/>
  <c r="R717" i="4"/>
  <c r="R703" i="4"/>
  <c r="R690" i="4"/>
  <c r="R677" i="4"/>
  <c r="R663" i="4"/>
  <c r="R755" i="4"/>
  <c r="R742" i="4"/>
  <c r="R728" i="4"/>
  <c r="R716" i="4"/>
  <c r="R702" i="4"/>
  <c r="R689" i="4"/>
  <c r="R676" i="4"/>
  <c r="R664" i="4"/>
  <c r="H617" i="6"/>
  <c r="I617" i="6"/>
  <c r="O617" i="6"/>
  <c r="K617" i="6"/>
  <c r="H618" i="6"/>
  <c r="I618" i="6"/>
  <c r="O618" i="6"/>
  <c r="K618" i="6"/>
  <c r="H619" i="6"/>
  <c r="I619" i="6"/>
  <c r="O619" i="6"/>
  <c r="K619" i="6"/>
  <c r="H620" i="6"/>
  <c r="I620" i="6"/>
  <c r="O620" i="6"/>
  <c r="K620" i="6"/>
  <c r="H621" i="6"/>
  <c r="I621" i="6"/>
  <c r="O621" i="6"/>
  <c r="K621" i="6"/>
  <c r="H622" i="6"/>
  <c r="I622" i="6"/>
  <c r="O622" i="6"/>
  <c r="K622" i="6"/>
  <c r="H623" i="6"/>
  <c r="I623" i="6"/>
  <c r="O623" i="6"/>
  <c r="K623" i="6"/>
  <c r="H624" i="6"/>
  <c r="I624" i="6"/>
  <c r="O624" i="6"/>
  <c r="K624" i="6"/>
  <c r="H625" i="6"/>
  <c r="I625" i="6"/>
  <c r="O625" i="6"/>
  <c r="K625" i="6"/>
  <c r="H626" i="6"/>
  <c r="I626" i="6"/>
  <c r="O626" i="6"/>
  <c r="K626" i="6"/>
  <c r="H627" i="6"/>
  <c r="I627" i="6"/>
  <c r="O627" i="6"/>
  <c r="K627" i="6"/>
  <c r="H628" i="6"/>
  <c r="I628" i="6"/>
  <c r="O628" i="6"/>
  <c r="K628" i="6"/>
  <c r="H629" i="6"/>
  <c r="I629" i="6"/>
  <c r="O629" i="6"/>
  <c r="K629" i="6"/>
  <c r="H630" i="6"/>
  <c r="I630" i="6"/>
  <c r="O630" i="6"/>
  <c r="K630" i="6"/>
  <c r="H631" i="6"/>
  <c r="I631" i="6"/>
  <c r="O631" i="6"/>
  <c r="K631" i="6"/>
  <c r="H632" i="6"/>
  <c r="I632" i="6"/>
  <c r="O632" i="6"/>
  <c r="K632" i="6"/>
  <c r="H633" i="6"/>
  <c r="I633" i="6"/>
  <c r="O633" i="6"/>
  <c r="K633" i="6"/>
  <c r="H634" i="6"/>
  <c r="I634" i="6"/>
  <c r="O634" i="6"/>
  <c r="K634" i="6"/>
  <c r="H635" i="6"/>
  <c r="I635" i="6"/>
  <c r="O635" i="6"/>
  <c r="K635" i="6"/>
  <c r="H636" i="6"/>
  <c r="I636" i="6"/>
  <c r="O636" i="6"/>
  <c r="K636" i="6"/>
  <c r="H637" i="6"/>
  <c r="I637" i="6"/>
  <c r="O637" i="6"/>
  <c r="K637" i="6"/>
  <c r="H638" i="6"/>
  <c r="I638" i="6"/>
  <c r="O638" i="6"/>
  <c r="K638" i="6"/>
  <c r="H639" i="6"/>
  <c r="I639" i="6"/>
  <c r="O639" i="6"/>
  <c r="K639" i="6"/>
  <c r="H640" i="6"/>
  <c r="I640" i="6"/>
  <c r="O640" i="6"/>
  <c r="K640" i="6"/>
  <c r="H641" i="6"/>
  <c r="I641" i="6"/>
  <c r="O641" i="6"/>
  <c r="K641" i="6"/>
  <c r="H642" i="6"/>
  <c r="I642" i="6"/>
  <c r="O642" i="6"/>
  <c r="K642" i="6"/>
  <c r="H643" i="6"/>
  <c r="I643" i="6"/>
  <c r="O643" i="6"/>
  <c r="K643" i="6"/>
  <c r="H644" i="6"/>
  <c r="I644" i="6"/>
  <c r="O644" i="6"/>
  <c r="K644" i="6"/>
  <c r="H645" i="6"/>
  <c r="I645" i="6"/>
  <c r="O645" i="6"/>
  <c r="K645" i="6"/>
  <c r="H646" i="6"/>
  <c r="I646" i="6"/>
  <c r="O646" i="6"/>
  <c r="K646" i="6"/>
  <c r="H647" i="6"/>
  <c r="I647" i="6"/>
  <c r="O647" i="6"/>
  <c r="K647" i="6"/>
  <c r="H648" i="6"/>
  <c r="I648" i="6"/>
  <c r="O648" i="6"/>
  <c r="K648" i="6"/>
  <c r="H649" i="6"/>
  <c r="I649" i="6"/>
  <c r="O649" i="6"/>
  <c r="K649" i="6"/>
  <c r="H650" i="6"/>
  <c r="I650" i="6"/>
  <c r="O650" i="6"/>
  <c r="K650" i="6"/>
  <c r="H651" i="6"/>
  <c r="I651" i="6"/>
  <c r="O651" i="6"/>
  <c r="K651" i="6"/>
  <c r="H652" i="6"/>
  <c r="I652" i="6"/>
  <c r="O652" i="6"/>
  <c r="K652" i="6"/>
  <c r="H653" i="6"/>
  <c r="I653" i="6"/>
  <c r="O653" i="6"/>
  <c r="K653" i="6"/>
  <c r="H654" i="6"/>
  <c r="I654" i="6"/>
  <c r="O654" i="6"/>
  <c r="K654" i="6"/>
  <c r="H655" i="6"/>
  <c r="I655" i="6"/>
  <c r="O655" i="6"/>
  <c r="K655" i="6"/>
  <c r="H656" i="6"/>
  <c r="I656" i="6"/>
  <c r="O656" i="6"/>
  <c r="K656" i="6"/>
  <c r="H657" i="6"/>
  <c r="I657" i="6"/>
  <c r="O657" i="6"/>
  <c r="K657" i="6"/>
  <c r="H658" i="6"/>
  <c r="I658" i="6"/>
  <c r="O658" i="6"/>
  <c r="K658" i="6"/>
  <c r="H659" i="6"/>
  <c r="I659" i="6"/>
  <c r="O659" i="6"/>
  <c r="K659" i="6"/>
  <c r="H660" i="6"/>
  <c r="I660" i="6"/>
  <c r="O660" i="6"/>
  <c r="K660" i="6"/>
  <c r="H661" i="6"/>
  <c r="I661" i="6"/>
  <c r="O661" i="6"/>
  <c r="K661" i="6"/>
  <c r="H662" i="6"/>
  <c r="I662" i="6"/>
  <c r="O662" i="6"/>
  <c r="K662" i="6"/>
  <c r="H663" i="6"/>
  <c r="I663" i="6"/>
  <c r="O663" i="6"/>
  <c r="K663" i="6"/>
  <c r="H664" i="6"/>
  <c r="I664" i="6"/>
  <c r="O664" i="6"/>
  <c r="K664" i="6"/>
  <c r="H665" i="6"/>
  <c r="I665" i="6"/>
  <c r="O665" i="6"/>
  <c r="K665" i="6"/>
  <c r="H666" i="6"/>
  <c r="I666" i="6"/>
  <c r="O666" i="6"/>
  <c r="K666" i="6"/>
  <c r="H667" i="6"/>
  <c r="I667" i="6"/>
  <c r="O667" i="6"/>
  <c r="K667" i="6"/>
  <c r="H668" i="6"/>
  <c r="I668" i="6"/>
  <c r="O668" i="6"/>
  <c r="K668" i="6"/>
  <c r="H669" i="6"/>
  <c r="I669" i="6"/>
  <c r="O669" i="6"/>
  <c r="K669" i="6"/>
  <c r="H670" i="6"/>
  <c r="I670" i="6"/>
  <c r="O670" i="6"/>
  <c r="K670" i="6"/>
  <c r="H671" i="6"/>
  <c r="I671" i="6"/>
  <c r="O671" i="6"/>
  <c r="K671" i="6"/>
  <c r="H672" i="6"/>
  <c r="I672" i="6"/>
  <c r="O672" i="6"/>
  <c r="K672" i="6"/>
  <c r="H673" i="6"/>
  <c r="I673" i="6"/>
  <c r="O673" i="6"/>
  <c r="K673" i="6"/>
  <c r="H674" i="6"/>
  <c r="I674" i="6"/>
  <c r="O674" i="6"/>
  <c r="K674" i="6"/>
  <c r="H675" i="6"/>
  <c r="I675" i="6"/>
  <c r="O675" i="6"/>
  <c r="K675" i="6"/>
  <c r="H676" i="6"/>
  <c r="I676" i="6"/>
  <c r="O676" i="6"/>
  <c r="K676" i="6"/>
  <c r="H677" i="6"/>
  <c r="I677" i="6"/>
  <c r="O677" i="6"/>
  <c r="K677" i="6"/>
  <c r="H678" i="6"/>
  <c r="I678" i="6"/>
  <c r="O678" i="6"/>
  <c r="K678" i="6"/>
  <c r="H679" i="6"/>
  <c r="I679" i="6"/>
  <c r="O679" i="6"/>
  <c r="K679" i="6"/>
  <c r="H680" i="6"/>
  <c r="I680" i="6"/>
  <c r="O680" i="6"/>
  <c r="K680" i="6"/>
  <c r="H681" i="6"/>
  <c r="I681" i="6"/>
  <c r="O681" i="6"/>
  <c r="K681" i="6"/>
  <c r="H682" i="6"/>
  <c r="I682" i="6"/>
  <c r="O682" i="6"/>
  <c r="K682" i="6"/>
  <c r="H683" i="6"/>
  <c r="I683" i="6"/>
  <c r="O683" i="6"/>
  <c r="K683" i="6"/>
  <c r="H684" i="6"/>
  <c r="I684" i="6"/>
  <c r="O684" i="6"/>
  <c r="K684" i="6"/>
  <c r="H685" i="6"/>
  <c r="I685" i="6"/>
  <c r="O685" i="6"/>
  <c r="K685" i="6"/>
  <c r="H686" i="6"/>
  <c r="I686" i="6"/>
  <c r="O686" i="6"/>
  <c r="K686" i="6"/>
  <c r="H687" i="6"/>
  <c r="I687" i="6"/>
  <c r="O687" i="6"/>
  <c r="K687" i="6"/>
  <c r="H688" i="6"/>
  <c r="I688" i="6"/>
  <c r="O688" i="6"/>
  <c r="K688" i="6"/>
  <c r="H689" i="6"/>
  <c r="I689" i="6"/>
  <c r="O689" i="6"/>
  <c r="K689" i="6"/>
  <c r="H690" i="6"/>
  <c r="I690" i="6"/>
  <c r="O690" i="6"/>
  <c r="K690" i="6"/>
  <c r="H691" i="6"/>
  <c r="I691" i="6"/>
  <c r="O691" i="6"/>
  <c r="K691" i="6"/>
  <c r="H692" i="6"/>
  <c r="I692" i="6"/>
  <c r="O692" i="6"/>
  <c r="K692" i="6"/>
  <c r="H693" i="6"/>
  <c r="I693" i="6"/>
  <c r="O693" i="6"/>
  <c r="K693" i="6"/>
  <c r="H694" i="6"/>
  <c r="I694" i="6"/>
  <c r="O694" i="6"/>
  <c r="K694" i="6"/>
  <c r="H695" i="6"/>
  <c r="I695" i="6"/>
  <c r="O695" i="6"/>
  <c r="K695" i="6"/>
  <c r="H696" i="6"/>
  <c r="I696" i="6"/>
  <c r="O696" i="6"/>
  <c r="K696" i="6"/>
  <c r="H697" i="6"/>
  <c r="I697" i="6"/>
  <c r="O697" i="6"/>
  <c r="K697" i="6"/>
  <c r="H698" i="6"/>
  <c r="I698" i="6"/>
  <c r="O698" i="6"/>
  <c r="K698" i="6"/>
  <c r="H699" i="6"/>
  <c r="I699" i="6"/>
  <c r="O699" i="6"/>
  <c r="K699" i="6"/>
  <c r="H700" i="6"/>
  <c r="I700" i="6"/>
  <c r="O700" i="6"/>
  <c r="K700" i="6"/>
  <c r="H701" i="6"/>
  <c r="I701" i="6"/>
  <c r="O701" i="6"/>
  <c r="K701" i="6"/>
  <c r="H702" i="6"/>
  <c r="I702" i="6"/>
  <c r="O702" i="6"/>
  <c r="K702" i="6"/>
  <c r="H703" i="6"/>
  <c r="I703" i="6"/>
  <c r="O703" i="6"/>
  <c r="K703" i="6"/>
  <c r="H704" i="6"/>
  <c r="I704" i="6"/>
  <c r="O704" i="6"/>
  <c r="K704" i="6"/>
  <c r="H705" i="6"/>
  <c r="I705" i="6"/>
  <c r="O705" i="6"/>
  <c r="K705" i="6"/>
  <c r="H706" i="6"/>
  <c r="I706" i="6"/>
  <c r="O706" i="6"/>
  <c r="K706" i="6"/>
  <c r="H707" i="6"/>
  <c r="I707" i="6"/>
  <c r="O707" i="6"/>
  <c r="K707" i="6"/>
  <c r="H708" i="6"/>
  <c r="I708" i="6"/>
  <c r="O708" i="6"/>
  <c r="K708" i="6"/>
  <c r="H709" i="6"/>
  <c r="I709" i="6"/>
  <c r="O709" i="6"/>
  <c r="K709" i="6"/>
  <c r="H710" i="6"/>
  <c r="I710" i="6"/>
  <c r="O710" i="6"/>
  <c r="K710" i="6"/>
  <c r="H711" i="6"/>
  <c r="I711" i="6"/>
  <c r="O711" i="6"/>
  <c r="K711" i="6"/>
  <c r="H712" i="6"/>
  <c r="I712" i="6"/>
  <c r="O712" i="6"/>
  <c r="K712" i="6"/>
  <c r="H713" i="6"/>
  <c r="I713" i="6"/>
  <c r="O713" i="6"/>
  <c r="K713" i="6"/>
  <c r="H714" i="6"/>
  <c r="I714" i="6"/>
  <c r="O714" i="6"/>
  <c r="K714" i="6"/>
  <c r="H715" i="6"/>
  <c r="I715" i="6"/>
  <c r="O715" i="6"/>
  <c r="K715" i="6"/>
  <c r="H716" i="6"/>
  <c r="I716" i="6"/>
  <c r="O716" i="6"/>
  <c r="K716" i="6"/>
  <c r="H717" i="6"/>
  <c r="I717" i="6"/>
  <c r="O717" i="6"/>
  <c r="K717" i="6"/>
  <c r="H718" i="6"/>
  <c r="I718" i="6"/>
  <c r="O718" i="6"/>
  <c r="K718" i="6"/>
  <c r="H719" i="6"/>
  <c r="I719" i="6"/>
  <c r="O719" i="6"/>
  <c r="K719" i="6"/>
  <c r="H720" i="6"/>
  <c r="I720" i="6"/>
  <c r="O720" i="6"/>
  <c r="K720" i="6"/>
  <c r="H721" i="6"/>
  <c r="I721" i="6"/>
  <c r="O721" i="6"/>
  <c r="K721" i="6"/>
  <c r="H722" i="6"/>
  <c r="I722" i="6"/>
  <c r="O722" i="6"/>
  <c r="K722" i="6"/>
  <c r="H723" i="6"/>
  <c r="I723" i="6"/>
  <c r="O723" i="6"/>
  <c r="K723" i="6"/>
  <c r="H724" i="6"/>
  <c r="I724" i="6"/>
  <c r="O724" i="6"/>
  <c r="K724" i="6"/>
  <c r="H725" i="6"/>
  <c r="I725" i="6"/>
  <c r="O725" i="6"/>
  <c r="K725" i="6"/>
  <c r="H726" i="6"/>
  <c r="I726" i="6"/>
  <c r="O726" i="6"/>
  <c r="K726" i="6"/>
  <c r="H727" i="6"/>
  <c r="I727" i="6"/>
  <c r="O727" i="6"/>
  <c r="K727" i="6"/>
  <c r="H728" i="6"/>
  <c r="I728" i="6"/>
  <c r="O728" i="6"/>
  <c r="K728" i="6"/>
  <c r="H729" i="6"/>
  <c r="I729" i="6"/>
  <c r="O729" i="6"/>
  <c r="K729" i="6"/>
  <c r="H730" i="6"/>
  <c r="I730" i="6"/>
  <c r="O730" i="6"/>
  <c r="K730" i="6"/>
  <c r="H731" i="6"/>
  <c r="I731" i="6"/>
  <c r="O731" i="6"/>
  <c r="K731" i="6"/>
  <c r="H732" i="6"/>
  <c r="I732" i="6"/>
  <c r="O732" i="6"/>
  <c r="K732" i="6"/>
  <c r="H733" i="6"/>
  <c r="I733" i="6"/>
  <c r="O733" i="6"/>
  <c r="K733" i="6"/>
  <c r="H734" i="6"/>
  <c r="I734" i="6"/>
  <c r="O734" i="6"/>
  <c r="K734" i="6"/>
  <c r="H735" i="6"/>
  <c r="I735" i="6"/>
  <c r="O735" i="6"/>
  <c r="K735" i="6"/>
  <c r="H736" i="6"/>
  <c r="I736" i="6"/>
  <c r="O736" i="6"/>
  <c r="K736" i="6"/>
  <c r="H737" i="6"/>
  <c r="I737" i="6"/>
  <c r="O737" i="6"/>
  <c r="K737" i="6"/>
  <c r="H738" i="6"/>
  <c r="I738" i="6"/>
  <c r="O738" i="6"/>
  <c r="K738" i="6"/>
  <c r="H739" i="6"/>
  <c r="I739" i="6"/>
  <c r="O739" i="6"/>
  <c r="K739" i="6"/>
  <c r="H740" i="6"/>
  <c r="I740" i="6"/>
  <c r="O740" i="6"/>
  <c r="K740" i="6"/>
  <c r="H741" i="6"/>
  <c r="I741" i="6"/>
  <c r="O741" i="6"/>
  <c r="K741" i="6"/>
  <c r="H742" i="6"/>
  <c r="I742" i="6"/>
  <c r="O742" i="6"/>
  <c r="K742" i="6"/>
  <c r="H743" i="6"/>
  <c r="I743" i="6"/>
  <c r="O743" i="6"/>
  <c r="K743" i="6"/>
  <c r="H744" i="6"/>
  <c r="I744" i="6"/>
  <c r="O744" i="6"/>
  <c r="K744" i="6"/>
  <c r="H745" i="6"/>
  <c r="I745" i="6"/>
  <c r="O745" i="6"/>
  <c r="K745" i="6"/>
  <c r="H746" i="6"/>
  <c r="I746" i="6"/>
  <c r="O746" i="6"/>
  <c r="K746" i="6"/>
  <c r="H747" i="6"/>
  <c r="I747" i="6"/>
  <c r="O747" i="6"/>
  <c r="K747" i="6"/>
  <c r="H748" i="6"/>
  <c r="I748" i="6"/>
  <c r="O748" i="6"/>
  <c r="K748" i="6"/>
  <c r="H749" i="6"/>
  <c r="I749" i="6"/>
  <c r="O749" i="6"/>
  <c r="K749" i="6"/>
  <c r="H750" i="6"/>
  <c r="I750" i="6"/>
  <c r="O750" i="6"/>
  <c r="K750" i="6"/>
  <c r="H751" i="6"/>
  <c r="I751" i="6"/>
  <c r="O751" i="6"/>
  <c r="K751" i="6"/>
  <c r="H752" i="6"/>
  <c r="I752" i="6"/>
  <c r="O752" i="6"/>
  <c r="K752" i="6"/>
  <c r="H753" i="6"/>
  <c r="I753" i="6"/>
  <c r="O753" i="6"/>
  <c r="K753" i="6"/>
  <c r="H754" i="6"/>
  <c r="I754" i="6"/>
  <c r="O754" i="6"/>
  <c r="K754" i="6"/>
  <c r="H755" i="6"/>
  <c r="I755" i="6"/>
  <c r="O755" i="6"/>
  <c r="K755" i="6"/>
  <c r="H756" i="6"/>
  <c r="I756" i="6"/>
  <c r="O756" i="6"/>
  <c r="K756" i="6"/>
  <c r="H757" i="6"/>
  <c r="I757" i="6"/>
  <c r="O757" i="6"/>
  <c r="K757" i="6"/>
  <c r="H758" i="6"/>
  <c r="I758" i="6"/>
  <c r="O758" i="6"/>
  <c r="K758" i="6"/>
  <c r="H759" i="6"/>
  <c r="I759" i="6"/>
  <c r="O759" i="6"/>
  <c r="K759" i="6"/>
  <c r="H760" i="6"/>
  <c r="I760" i="6"/>
  <c r="O760" i="6"/>
  <c r="K760" i="6"/>
  <c r="H761" i="6"/>
  <c r="I761" i="6"/>
  <c r="O761" i="6"/>
  <c r="K761" i="6"/>
  <c r="H762" i="6"/>
  <c r="I762" i="6"/>
  <c r="O762" i="6"/>
  <c r="K762" i="6"/>
  <c r="H763" i="6"/>
  <c r="I763" i="6"/>
  <c r="O763" i="6"/>
  <c r="K763" i="6"/>
  <c r="H764" i="6"/>
  <c r="I764" i="6"/>
  <c r="O764" i="6"/>
  <c r="K764" i="6"/>
  <c r="H765" i="6"/>
  <c r="I765" i="6"/>
  <c r="O765" i="6"/>
  <c r="K765" i="6"/>
  <c r="H766" i="6"/>
  <c r="I766" i="6"/>
  <c r="O766" i="6"/>
  <c r="K766" i="6"/>
  <c r="O7" i="6"/>
  <c r="K7" i="6"/>
  <c r="Y9" i="6"/>
  <c r="J617" i="6"/>
  <c r="J618" i="6"/>
  <c r="J619" i="6"/>
  <c r="J620" i="6"/>
  <c r="J621" i="6"/>
  <c r="J622" i="6"/>
  <c r="J623" i="6"/>
  <c r="J624" i="6"/>
  <c r="J625" i="6"/>
  <c r="J626" i="6"/>
  <c r="J627" i="6"/>
  <c r="J628" i="6"/>
  <c r="J629" i="6"/>
  <c r="J630" i="6"/>
  <c r="J631" i="6"/>
  <c r="J632" i="6"/>
  <c r="J633" i="6"/>
  <c r="J634" i="6"/>
  <c r="J635" i="6"/>
  <c r="J636" i="6"/>
  <c r="J637" i="6"/>
  <c r="J638" i="6"/>
  <c r="J639" i="6"/>
  <c r="J640" i="6"/>
  <c r="J641" i="6"/>
  <c r="J642" i="6"/>
  <c r="J643" i="6"/>
  <c r="J644" i="6"/>
  <c r="J645" i="6"/>
  <c r="J646" i="6"/>
  <c r="J647" i="6"/>
  <c r="J648" i="6"/>
  <c r="J649" i="6"/>
  <c r="J650" i="6"/>
  <c r="J651" i="6"/>
  <c r="J652" i="6"/>
  <c r="J653" i="6"/>
  <c r="J654" i="6"/>
  <c r="J655" i="6"/>
  <c r="J656" i="6"/>
  <c r="J657" i="6"/>
  <c r="J658" i="6"/>
  <c r="J659" i="6"/>
  <c r="J660" i="6"/>
  <c r="J661" i="6"/>
  <c r="J662" i="6"/>
  <c r="J663" i="6"/>
  <c r="J664" i="6"/>
  <c r="J665" i="6"/>
  <c r="J666" i="6"/>
  <c r="J667" i="6"/>
  <c r="J668" i="6"/>
  <c r="J669" i="6"/>
  <c r="J670" i="6"/>
  <c r="J671" i="6"/>
  <c r="J672" i="6"/>
  <c r="J673" i="6"/>
  <c r="J674" i="6"/>
  <c r="J675" i="6"/>
  <c r="J676" i="6"/>
  <c r="J677" i="6"/>
  <c r="J678" i="6"/>
  <c r="J679" i="6"/>
  <c r="J680" i="6"/>
  <c r="J681" i="6"/>
  <c r="J682" i="6"/>
  <c r="J683" i="6"/>
  <c r="J684" i="6"/>
  <c r="J685" i="6"/>
  <c r="J686" i="6"/>
  <c r="J687" i="6"/>
  <c r="J688" i="6"/>
  <c r="J689" i="6"/>
  <c r="J690" i="6"/>
  <c r="J691" i="6"/>
  <c r="J692" i="6"/>
  <c r="J693" i="6"/>
  <c r="J694" i="6"/>
  <c r="J695" i="6"/>
  <c r="J696" i="6"/>
  <c r="J697" i="6"/>
  <c r="J698" i="6"/>
  <c r="J699" i="6"/>
  <c r="J700" i="6"/>
  <c r="J701" i="6"/>
  <c r="J702" i="6"/>
  <c r="J703" i="6"/>
  <c r="J704" i="6"/>
  <c r="J705" i="6"/>
  <c r="J706" i="6"/>
  <c r="J707" i="6"/>
  <c r="J708" i="6"/>
  <c r="J709" i="6"/>
  <c r="J710" i="6"/>
  <c r="J711" i="6"/>
  <c r="J712" i="6"/>
  <c r="J713" i="6"/>
  <c r="J714" i="6"/>
  <c r="J715" i="6"/>
  <c r="J716" i="6"/>
  <c r="J717" i="6"/>
  <c r="J718" i="6"/>
  <c r="J719" i="6"/>
  <c r="J720" i="6"/>
  <c r="J721" i="6"/>
  <c r="J722" i="6"/>
  <c r="J723" i="6"/>
  <c r="J724" i="6"/>
  <c r="J725" i="6"/>
  <c r="J726" i="6"/>
  <c r="J727" i="6"/>
  <c r="J728" i="6"/>
  <c r="J729" i="6"/>
  <c r="J730" i="6"/>
  <c r="J731" i="6"/>
  <c r="J732" i="6"/>
  <c r="J733" i="6"/>
  <c r="J734" i="6"/>
  <c r="J735" i="6"/>
  <c r="J736" i="6"/>
  <c r="J737" i="6"/>
  <c r="J738" i="6"/>
  <c r="J739" i="6"/>
  <c r="J740" i="6"/>
  <c r="J741" i="6"/>
  <c r="J742" i="6"/>
  <c r="J743" i="6"/>
  <c r="J744" i="6"/>
  <c r="J745" i="6"/>
  <c r="J746" i="6"/>
  <c r="J747" i="6"/>
  <c r="J748" i="6"/>
  <c r="J749" i="6"/>
  <c r="J750" i="6"/>
  <c r="J751" i="6"/>
  <c r="J752" i="6"/>
  <c r="J753" i="6"/>
  <c r="J754" i="6"/>
  <c r="J755" i="6"/>
  <c r="J756" i="6"/>
  <c r="J757" i="6"/>
  <c r="J758" i="6"/>
  <c r="J759" i="6"/>
  <c r="J760" i="6"/>
  <c r="J761" i="6"/>
  <c r="J762" i="6"/>
  <c r="J763" i="6"/>
  <c r="J764" i="6"/>
  <c r="J765" i="6"/>
  <c r="J766" i="6"/>
  <c r="J7" i="6"/>
  <c r="Y8" i="6"/>
  <c r="Y10" i="6"/>
  <c r="Y11" i="6"/>
  <c r="Y12" i="6"/>
  <c r="Y14" i="6"/>
  <c r="H1044" i="6"/>
  <c r="I1044" i="6"/>
  <c r="H1045" i="6"/>
  <c r="I1045" i="6"/>
  <c r="H1046" i="6"/>
  <c r="I1046" i="6"/>
  <c r="H1047" i="6"/>
  <c r="I1047" i="6"/>
  <c r="O1047" i="6"/>
  <c r="K1047" i="6"/>
  <c r="J1047" i="6"/>
  <c r="L1047" i="6"/>
  <c r="M1047" i="6"/>
  <c r="O1046" i="6"/>
  <c r="K1046" i="6"/>
  <c r="L1046" i="6"/>
  <c r="M1046" i="6"/>
  <c r="J1046" i="6"/>
  <c r="O1045" i="6"/>
  <c r="K1045" i="6"/>
  <c r="L1045" i="6"/>
  <c r="M1045" i="6"/>
  <c r="J1045" i="6"/>
  <c r="Y13" i="6"/>
  <c r="O1044" i="6"/>
  <c r="K1044" i="6"/>
  <c r="L1044" i="6"/>
  <c r="M1044" i="6"/>
  <c r="J1044" i="6"/>
  <c r="R657" i="6"/>
  <c r="R669" i="6"/>
  <c r="R717" i="6"/>
  <c r="R753" i="6"/>
  <c r="R741" i="6"/>
  <c r="R729" i="6"/>
  <c r="R633" i="6"/>
  <c r="R765" i="6"/>
  <c r="R705" i="6"/>
  <c r="R644" i="6"/>
  <c r="R681" i="6"/>
  <c r="R621" i="6"/>
  <c r="R693" i="6"/>
  <c r="R703" i="6"/>
  <c r="R757" i="6"/>
  <c r="R744" i="6"/>
  <c r="R731" i="6"/>
  <c r="R718" i="6"/>
  <c r="R704" i="6"/>
  <c r="R691" i="6"/>
  <c r="R678" i="6"/>
  <c r="R666" i="6"/>
  <c r="R652" i="6"/>
  <c r="R639" i="6"/>
  <c r="R626" i="6"/>
  <c r="S765" i="6"/>
  <c r="S729" i="6"/>
  <c r="R645" i="6"/>
  <c r="S645" i="6"/>
  <c r="S633" i="6"/>
  <c r="R743" i="6"/>
  <c r="R665" i="6"/>
  <c r="R755" i="6"/>
  <c r="R742" i="6"/>
  <c r="R728" i="6"/>
  <c r="R715" i="6"/>
  <c r="R702" i="6"/>
  <c r="R687" i="6"/>
  <c r="R676" i="6"/>
  <c r="R663" i="6"/>
  <c r="R650" i="6"/>
  <c r="R637" i="6"/>
  <c r="R624" i="6"/>
  <c r="R763" i="6"/>
  <c r="S763" i="6"/>
  <c r="R751" i="6"/>
  <c r="S751" i="6"/>
  <c r="R619" i="6"/>
  <c r="S619" i="6"/>
  <c r="R756" i="6"/>
  <c r="R690" i="6"/>
  <c r="R754" i="6"/>
  <c r="R740" i="6"/>
  <c r="R727" i="6"/>
  <c r="R714" i="6"/>
  <c r="R701" i="6"/>
  <c r="R689" i="6"/>
  <c r="R675" i="6"/>
  <c r="R662" i="6"/>
  <c r="R649" i="6"/>
  <c r="R636" i="6"/>
  <c r="R623" i="6"/>
  <c r="S663" i="6"/>
  <c r="R651" i="6"/>
  <c r="R766" i="6"/>
  <c r="R752" i="6"/>
  <c r="R739" i="6"/>
  <c r="R726" i="6"/>
  <c r="R713" i="6"/>
  <c r="R700" i="6"/>
  <c r="R688" i="6"/>
  <c r="R674" i="6"/>
  <c r="R661" i="6"/>
  <c r="R648" i="6"/>
  <c r="R635" i="6"/>
  <c r="R622" i="6"/>
  <c r="R638" i="6"/>
  <c r="R643" i="6"/>
  <c r="S643" i="6"/>
  <c r="R764" i="6"/>
  <c r="R738" i="6"/>
  <c r="R725" i="6"/>
  <c r="R712" i="6"/>
  <c r="R699" i="6"/>
  <c r="R686" i="6"/>
  <c r="R673" i="6"/>
  <c r="R660" i="6"/>
  <c r="R647" i="6"/>
  <c r="R634" i="6"/>
  <c r="R620" i="6"/>
  <c r="R760" i="6"/>
  <c r="S760" i="6"/>
  <c r="S686" i="6"/>
  <c r="R640" i="6"/>
  <c r="S640" i="6"/>
  <c r="R627" i="6"/>
  <c r="S627" i="6"/>
  <c r="R716" i="6"/>
  <c r="R750" i="6"/>
  <c r="R737" i="6"/>
  <c r="R724" i="6"/>
  <c r="R711" i="6"/>
  <c r="R697" i="6"/>
  <c r="R685" i="6"/>
  <c r="R672" i="6"/>
  <c r="R659" i="6"/>
  <c r="R646" i="6"/>
  <c r="R632" i="6"/>
  <c r="R618" i="6"/>
  <c r="R735" i="6"/>
  <c r="S735" i="6"/>
  <c r="S704" i="6"/>
  <c r="R762" i="6"/>
  <c r="R749" i="6"/>
  <c r="R736" i="6"/>
  <c r="R722" i="6"/>
  <c r="R710" i="6"/>
  <c r="R698" i="6"/>
  <c r="R684" i="6"/>
  <c r="R671" i="6"/>
  <c r="R658" i="6"/>
  <c r="R631" i="6"/>
  <c r="R758" i="6"/>
  <c r="S758" i="6"/>
  <c r="R746" i="6"/>
  <c r="S746" i="6"/>
  <c r="R734" i="6"/>
  <c r="S734" i="6"/>
  <c r="R721" i="6"/>
  <c r="S721" i="6"/>
  <c r="S638" i="6"/>
  <c r="R761" i="6"/>
  <c r="R748" i="6"/>
  <c r="R723" i="6"/>
  <c r="R709" i="6"/>
  <c r="R696" i="6"/>
  <c r="R683" i="6"/>
  <c r="R670" i="6"/>
  <c r="R656" i="6"/>
  <c r="R630" i="6"/>
  <c r="R732" i="6"/>
  <c r="S732" i="6"/>
  <c r="S709" i="6"/>
  <c r="S696" i="6"/>
  <c r="S649" i="6"/>
  <c r="R677" i="6"/>
  <c r="R747" i="6"/>
  <c r="R733" i="6"/>
  <c r="R708" i="6"/>
  <c r="R695" i="6"/>
  <c r="R682" i="6"/>
  <c r="R668" i="6"/>
  <c r="R655" i="6"/>
  <c r="R642" i="6"/>
  <c r="R628" i="6"/>
  <c r="S756" i="6"/>
  <c r="S744" i="6"/>
  <c r="R759" i="6"/>
  <c r="R720" i="6"/>
  <c r="R707" i="6"/>
  <c r="R694" i="6"/>
  <c r="R680" i="6"/>
  <c r="R664" i="6"/>
  <c r="R654" i="6"/>
  <c r="R641" i="6"/>
  <c r="R629" i="6"/>
  <c r="S671" i="6"/>
  <c r="S647" i="6"/>
  <c r="S623" i="6"/>
  <c r="R730" i="6"/>
  <c r="R625" i="6"/>
  <c r="R745" i="6"/>
  <c r="R719" i="6"/>
  <c r="R706" i="6"/>
  <c r="R692" i="6"/>
  <c r="R679" i="6"/>
  <c r="R667" i="6"/>
  <c r="R653" i="6"/>
  <c r="S730" i="6"/>
</calcChain>
</file>

<file path=xl/sharedStrings.xml><?xml version="1.0" encoding="utf-8"?>
<sst xmlns="http://schemas.openxmlformats.org/spreadsheetml/2006/main" count="250" uniqueCount="66">
  <si>
    <t>№ заявки</t>
  </si>
  <si>
    <r>
      <t>r</t>
    </r>
    <r>
      <rPr>
        <vertAlign val="subscript"/>
        <sz val="11"/>
        <color theme="1"/>
        <rFont val="Calibri"/>
        <family val="2"/>
        <charset val="204"/>
        <scheme val="minor"/>
      </rPr>
      <t>i</t>
    </r>
  </si>
  <si>
    <r>
      <t xml:space="preserve"> -ln(ri)/</t>
    </r>
    <r>
      <rPr>
        <sz val="11"/>
        <color theme="1"/>
        <rFont val="Calibri"/>
        <family val="2"/>
        <charset val="204"/>
      </rPr>
      <t>λ</t>
    </r>
  </si>
  <si>
    <r>
      <t>q</t>
    </r>
    <r>
      <rPr>
        <vertAlign val="subscript"/>
        <sz val="11"/>
        <color theme="1"/>
        <rFont val="Calibri"/>
        <family val="2"/>
        <charset val="204"/>
        <scheme val="minor"/>
      </rPr>
      <t>i</t>
    </r>
  </si>
  <si>
    <r>
      <t xml:space="preserve"> -ln(q</t>
    </r>
    <r>
      <rPr>
        <vertAlign val="subscript"/>
        <sz val="11"/>
        <color theme="1"/>
        <rFont val="Calibri"/>
        <family val="2"/>
        <charset val="204"/>
        <scheme val="minor"/>
      </rPr>
      <t>i</t>
    </r>
    <r>
      <rPr>
        <sz val="11"/>
        <color theme="1"/>
        <rFont val="Calibri"/>
        <family val="2"/>
        <charset val="204"/>
        <scheme val="minor"/>
      </rPr>
      <t>)/</t>
    </r>
    <r>
      <rPr>
        <sz val="11"/>
        <color theme="1"/>
        <rFont val="Calibri"/>
        <family val="2"/>
        <charset val="204"/>
      </rPr>
      <t>μ</t>
    </r>
  </si>
  <si>
    <t>Момент поступления</t>
  </si>
  <si>
    <t>Момент начала обслуживания</t>
  </si>
  <si>
    <t>Момент окончания обслуживания</t>
  </si>
  <si>
    <t>t1</t>
  </si>
  <si>
    <t>t2</t>
  </si>
  <si>
    <t>t3</t>
  </si>
  <si>
    <r>
      <t>M/M/1/</t>
    </r>
    <r>
      <rPr>
        <sz val="11"/>
        <color theme="1"/>
        <rFont val="Calibri"/>
        <family val="2"/>
        <charset val="204"/>
      </rPr>
      <t>∞</t>
    </r>
  </si>
  <si>
    <t>среднее время в очереди</t>
  </si>
  <si>
    <t>среднее время в приборе</t>
  </si>
  <si>
    <t>среднее время в системе</t>
  </si>
  <si>
    <t>Т набл</t>
  </si>
  <si>
    <t>счетчик выполненных заказов за Тнабл.</t>
  </si>
  <si>
    <t>производительность системы</t>
  </si>
  <si>
    <t>среднее число заявок в очереди</t>
  </si>
  <si>
    <t>среднее число заявок в приборе</t>
  </si>
  <si>
    <t>загрузка</t>
  </si>
  <si>
    <t>среднее число заявок в системе</t>
  </si>
  <si>
    <t>счетчик поступивших заявок</t>
  </si>
  <si>
    <t>класс</t>
  </si>
  <si>
    <t>μ1=</t>
  </si>
  <si>
    <t>λ1=</t>
  </si>
  <si>
    <t>λ2=</t>
  </si>
  <si>
    <t>μ2=</t>
  </si>
  <si>
    <t>λ3=</t>
  </si>
  <si>
    <t>μ3=</t>
  </si>
  <si>
    <t>время в очереди</t>
  </si>
  <si>
    <t>время в приборе</t>
  </si>
  <si>
    <t>обслужено заявок на момент поступления</t>
  </si>
  <si>
    <t>ранг1</t>
  </si>
  <si>
    <t>в очереди ОП</t>
  </si>
  <si>
    <t>ранг2</t>
  </si>
  <si>
    <t>класс 1</t>
  </si>
  <si>
    <r>
      <t>M/D/1/</t>
    </r>
    <r>
      <rPr>
        <sz val="11"/>
        <color theme="1"/>
        <rFont val="Calibri"/>
        <family val="2"/>
        <charset val="204"/>
      </rPr>
      <t>∞</t>
    </r>
  </si>
  <si>
    <t>M/D/1/∞</t>
  </si>
  <si>
    <t xml:space="preserve">нагрузка </t>
  </si>
  <si>
    <t>итого</t>
  </si>
  <si>
    <t>класс 2</t>
  </si>
  <si>
    <t>класс 3</t>
  </si>
  <si>
    <t>Dет</t>
  </si>
  <si>
    <t>Момент поступления (по классам)</t>
  </si>
  <si>
    <t>y1</t>
  </si>
  <si>
    <t>y2</t>
  </si>
  <si>
    <t>y3</t>
  </si>
  <si>
    <t>b1</t>
  </si>
  <si>
    <t>b2</t>
  </si>
  <si>
    <t>b3</t>
  </si>
  <si>
    <t>w</t>
  </si>
  <si>
    <t>Vbi^2</t>
  </si>
  <si>
    <t>теория</t>
  </si>
  <si>
    <t>теория1</t>
  </si>
  <si>
    <t>теория2</t>
  </si>
  <si>
    <t>теория3</t>
  </si>
  <si>
    <t>R3=</t>
  </si>
  <si>
    <t>p3=</t>
  </si>
  <si>
    <t>R2=</t>
  </si>
  <si>
    <t>p2=</t>
  </si>
  <si>
    <t>R1=</t>
  </si>
  <si>
    <t>p=</t>
  </si>
  <si>
    <t>кол-во</t>
  </si>
  <si>
    <t>ч</t>
  </si>
  <si>
    <t>закон сохранения времени ожидания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</si>
</sst>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vertAlign val="subscript"/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164" fontId="0" fillId="0" borderId="0" xfId="0" applyNumberFormat="1"/>
    <xf numFmtId="164" fontId="0" fillId="2" borderId="0" xfId="0" applyNumberFormat="1" applyFill="1"/>
    <xf numFmtId="0" fontId="1" fillId="0" borderId="0" xfId="0" applyFont="1" applyAlignment="1">
      <alignment horizontal="right"/>
    </xf>
    <xf numFmtId="0" fontId="0" fillId="0" borderId="0" xfId="0" applyAlignment="1">
      <alignment horizontal="left"/>
    </xf>
    <xf numFmtId="1" fontId="0" fillId="0" borderId="0" xfId="0" applyNumberFormat="1"/>
    <xf numFmtId="1" fontId="0" fillId="0" borderId="0" xfId="0" applyNumberFormat="1" applyAlignment="1">
      <alignment horizontal="center"/>
    </xf>
    <xf numFmtId="1" fontId="0" fillId="2" borderId="0" xfId="0" applyNumberFormat="1" applyFill="1" applyAlignment="1">
      <alignment horizontal="center"/>
    </xf>
    <xf numFmtId="165" fontId="0" fillId="0" borderId="0" xfId="0" applyNumberFormat="1" applyAlignment="1">
      <alignment horizontal="left"/>
    </xf>
    <xf numFmtId="1" fontId="5" fillId="0" borderId="0" xfId="0" applyNumberFormat="1" applyFont="1"/>
    <xf numFmtId="1" fontId="0" fillId="2" borderId="0" xfId="0" applyNumberFormat="1" applyFill="1"/>
    <xf numFmtId="0" fontId="4" fillId="0" borderId="0" xfId="0" applyFont="1"/>
    <xf numFmtId="0" fontId="0" fillId="3" borderId="0" xfId="0" applyFill="1"/>
    <xf numFmtId="0" fontId="0" fillId="0" borderId="0" xfId="0" applyFill="1"/>
    <xf numFmtId="1" fontId="0" fillId="0" borderId="0" xfId="0" applyNumberFormat="1" applyFill="1"/>
    <xf numFmtId="165" fontId="1" fillId="0" borderId="0" xfId="0" applyNumberFormat="1" applyFont="1" applyAlignment="1">
      <alignment horizontal="right"/>
    </xf>
    <xf numFmtId="1" fontId="4" fillId="0" borderId="0" xfId="0" applyNumberFormat="1" applyFont="1"/>
    <xf numFmtId="1" fontId="4" fillId="2" borderId="0" xfId="0" applyNumberFormat="1" applyFont="1" applyFill="1"/>
    <xf numFmtId="0" fontId="0" fillId="0" borderId="0" xfId="0" applyAlignment="1">
      <alignment horizontal="right"/>
    </xf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7"/>
  <sheetViews>
    <sheetView zoomScale="70" zoomScaleNormal="70" workbookViewId="0">
      <selection activeCell="F22" sqref="F22"/>
    </sheetView>
  </sheetViews>
  <sheetFormatPr defaultRowHeight="14.4" x14ac:dyDescent="0.3"/>
  <cols>
    <col min="6" max="6" width="8.109375" style="8" customWidth="1"/>
    <col min="7" max="7" width="15" customWidth="1"/>
  </cols>
  <sheetData>
    <row r="1" spans="1:10" x14ac:dyDescent="0.3">
      <c r="B1" t="s">
        <v>11</v>
      </c>
    </row>
    <row r="2" spans="1:10" x14ac:dyDescent="0.3">
      <c r="A2" t="s">
        <v>15</v>
      </c>
      <c r="B2">
        <v>225</v>
      </c>
    </row>
    <row r="3" spans="1:10" x14ac:dyDescent="0.3">
      <c r="A3" s="6" t="s">
        <v>25</v>
      </c>
      <c r="B3" s="11">
        <f>0.05*B4</f>
        <v>0.23500000000000001</v>
      </c>
      <c r="C3" s="18" t="s">
        <v>26</v>
      </c>
      <c r="D3" s="11">
        <f>0.15*D4</f>
        <v>0.70499999999999996</v>
      </c>
      <c r="E3" s="18" t="s">
        <v>28</v>
      </c>
      <c r="F3" s="11">
        <f>0.5*F4</f>
        <v>2.35</v>
      </c>
      <c r="I3" t="s">
        <v>39</v>
      </c>
      <c r="J3">
        <f>2.8/4</f>
        <v>0.7</v>
      </c>
    </row>
    <row r="4" spans="1:10" x14ac:dyDescent="0.3">
      <c r="A4" s="6" t="s">
        <v>24</v>
      </c>
      <c r="B4" s="7">
        <f>3+17/10</f>
        <v>4.7</v>
      </c>
      <c r="C4" s="6" t="s">
        <v>27</v>
      </c>
      <c r="D4" s="7">
        <f>3+17/10</f>
        <v>4.7</v>
      </c>
      <c r="E4" s="6" t="s">
        <v>29</v>
      </c>
      <c r="F4" s="7">
        <f>3+17/10</f>
        <v>4.7</v>
      </c>
    </row>
    <row r="5" spans="1:10" x14ac:dyDescent="0.3">
      <c r="G5" t="s">
        <v>44</v>
      </c>
    </row>
    <row r="6" spans="1:10" ht="15.6" x14ac:dyDescent="0.35">
      <c r="A6" t="s">
        <v>0</v>
      </c>
      <c r="B6" s="1" t="s">
        <v>1</v>
      </c>
      <c r="C6" s="1" t="s">
        <v>3</v>
      </c>
      <c r="D6" s="1" t="s">
        <v>2</v>
      </c>
      <c r="E6" s="1" t="s">
        <v>4</v>
      </c>
      <c r="F6" s="9" t="s">
        <v>23</v>
      </c>
      <c r="G6" s="1" t="s">
        <v>8</v>
      </c>
    </row>
    <row r="7" spans="1:10" s="2" customFormat="1" x14ac:dyDescent="0.3">
      <c r="B7" s="3"/>
      <c r="C7" s="3"/>
      <c r="D7" s="3"/>
      <c r="E7" s="3"/>
      <c r="F7" s="10"/>
    </row>
    <row r="8" spans="1:10" x14ac:dyDescent="0.3">
      <c r="A8">
        <v>217</v>
      </c>
      <c r="B8">
        <v>0.84118167668691057</v>
      </c>
      <c r="C8">
        <v>0.9506210516678365</v>
      </c>
      <c r="D8" s="4">
        <f>-LN(B8)/F$3</f>
        <v>7.3594730953681478E-2</v>
      </c>
      <c r="E8" s="4">
        <f>-LN(C8)/F$4</f>
        <v>1.0774419017834104E-2</v>
      </c>
      <c r="F8" s="8">
        <v>3</v>
      </c>
      <c r="G8" s="4">
        <v>7.3594730953681478E-2</v>
      </c>
    </row>
    <row r="9" spans="1:10" x14ac:dyDescent="0.3">
      <c r="A9">
        <v>218</v>
      </c>
      <c r="B9">
        <v>0.78856776635029147</v>
      </c>
      <c r="C9">
        <v>0.59248634296700953</v>
      </c>
      <c r="D9" s="4">
        <f>-LN(B9)/F$3</f>
        <v>0.10107954591408533</v>
      </c>
      <c r="E9" s="4">
        <f>-LN(C9)/F$4</f>
        <v>0.11136754384749195</v>
      </c>
      <c r="F9" s="8">
        <v>3</v>
      </c>
      <c r="G9" s="4">
        <v>0.17467427686776682</v>
      </c>
    </row>
    <row r="10" spans="1:10" x14ac:dyDescent="0.3">
      <c r="A10">
        <v>1</v>
      </c>
      <c r="B10">
        <v>0.88140507217627495</v>
      </c>
      <c r="C10">
        <v>0.17798394726401562</v>
      </c>
      <c r="D10" s="4">
        <f>-LN(B10)/B$3</f>
        <v>0.53718285918854281</v>
      </c>
      <c r="E10" s="4">
        <f>-LN(C10)/B$4</f>
        <v>0.36724721631210422</v>
      </c>
      <c r="F10" s="12">
        <v>1</v>
      </c>
      <c r="G10" s="4">
        <v>0.53718285918854281</v>
      </c>
    </row>
    <row r="11" spans="1:10" x14ac:dyDescent="0.3">
      <c r="A11" s="2">
        <v>52</v>
      </c>
      <c r="B11" s="2">
        <v>0.58696249275185397</v>
      </c>
      <c r="C11" s="2">
        <v>0.18662068544572283</v>
      </c>
      <c r="D11" s="5">
        <f>-LN(B11)/D$3</f>
        <v>0.75573667758867658</v>
      </c>
      <c r="E11" s="5">
        <f>-LN(C11)/D$4</f>
        <v>0.35716534941151301</v>
      </c>
      <c r="F11" s="13">
        <v>2</v>
      </c>
      <c r="G11" s="5">
        <v>0.75573667758867658</v>
      </c>
    </row>
    <row r="12" spans="1:10" x14ac:dyDescent="0.3">
      <c r="A12">
        <v>219</v>
      </c>
      <c r="B12">
        <v>0.15134128849147008</v>
      </c>
      <c r="C12">
        <v>0.67784661397137369</v>
      </c>
      <c r="D12" s="4">
        <f>-LN(B12)/F$3</f>
        <v>0.80349693781542553</v>
      </c>
      <c r="E12" s="4">
        <f>-LN(C12)/F$4</f>
        <v>8.2730691429122316E-2</v>
      </c>
      <c r="F12" s="8">
        <v>3</v>
      </c>
      <c r="G12" s="4">
        <v>0.97817121468319235</v>
      </c>
    </row>
    <row r="13" spans="1:10" x14ac:dyDescent="0.3">
      <c r="A13">
        <v>220</v>
      </c>
      <c r="B13">
        <v>0.93585009308145395</v>
      </c>
      <c r="C13">
        <v>0.53672902615436258</v>
      </c>
      <c r="D13" s="4">
        <f>-LN(B13)/F$3</f>
        <v>2.8212754168212648E-2</v>
      </c>
      <c r="E13" s="4">
        <f>-LN(C13)/F$4</f>
        <v>0.13239615289766379</v>
      </c>
      <c r="F13" s="8">
        <v>3</v>
      </c>
      <c r="G13" s="4">
        <v>1.0063839688514049</v>
      </c>
    </row>
    <row r="14" spans="1:10" x14ac:dyDescent="0.3">
      <c r="A14">
        <v>53</v>
      </c>
      <c r="B14">
        <v>0.79219946897793514</v>
      </c>
      <c r="C14">
        <v>0.97289956358531449</v>
      </c>
      <c r="D14" s="4">
        <f>-LN(B14)/D$3</f>
        <v>0.33041427533004197</v>
      </c>
      <c r="E14" s="4">
        <f>-LN(C14)/D$4</f>
        <v>5.8456224620881212E-3</v>
      </c>
      <c r="F14" s="8">
        <v>2</v>
      </c>
      <c r="G14" s="4">
        <v>1.0861509529187185</v>
      </c>
    </row>
    <row r="15" spans="1:10" x14ac:dyDescent="0.3">
      <c r="A15">
        <v>54</v>
      </c>
      <c r="B15">
        <v>0.78112125003814814</v>
      </c>
      <c r="C15">
        <v>0.16208380382702109</v>
      </c>
      <c r="D15" s="4">
        <f>-LN(B15)/D$3</f>
        <v>0.35038991696978761</v>
      </c>
      <c r="E15" s="4">
        <f>-LN(C15)/D$4</f>
        <v>0.38715782338999677</v>
      </c>
      <c r="F15" s="8">
        <v>2</v>
      </c>
      <c r="G15" s="4">
        <v>1.436540869888506</v>
      </c>
    </row>
    <row r="16" spans="1:10" x14ac:dyDescent="0.3">
      <c r="A16">
        <v>2</v>
      </c>
      <c r="B16">
        <v>0.67122409741508227</v>
      </c>
      <c r="C16">
        <v>0.99200415051728874</v>
      </c>
      <c r="D16" s="4">
        <f>-LN(B16)/B$3</f>
        <v>1.6963924361042726</v>
      </c>
      <c r="E16" s="4">
        <f>-LN(C16)/B$4</f>
        <v>1.7080824929393099E-3</v>
      </c>
      <c r="F16" s="8">
        <v>1</v>
      </c>
      <c r="G16" s="4">
        <v>2.2335752952928152</v>
      </c>
    </row>
    <row r="17" spans="1:7" x14ac:dyDescent="0.3">
      <c r="A17">
        <v>55</v>
      </c>
      <c r="B17">
        <v>0.533219397564623</v>
      </c>
      <c r="C17">
        <v>3.4089175084688866E-2</v>
      </c>
      <c r="D17" s="4">
        <f>-LN(B17)/D$3</f>
        <v>0.8919465415755351</v>
      </c>
      <c r="E17" s="4">
        <f>-LN(C17)/D$4</f>
        <v>0.71888838112471976</v>
      </c>
      <c r="F17" s="8">
        <v>2</v>
      </c>
      <c r="G17" s="4">
        <v>2.328487411464041</v>
      </c>
    </row>
    <row r="18" spans="1:7" x14ac:dyDescent="0.3">
      <c r="A18">
        <v>221</v>
      </c>
      <c r="B18">
        <v>4.5777764213995788E-4</v>
      </c>
      <c r="C18">
        <v>0.67125461592455826</v>
      </c>
      <c r="D18" s="4">
        <f t="shared" ref="D18:D26" si="0">-LN(B18)/F$3</f>
        <v>3.2719689315970948</v>
      </c>
      <c r="E18" s="4">
        <f t="shared" ref="E18:E26" si="1">-LN(C18)/F$4</f>
        <v>8.4809948206928443E-2</v>
      </c>
      <c r="F18" s="8">
        <v>3</v>
      </c>
      <c r="G18" s="4">
        <v>4.2783529004484997</v>
      </c>
    </row>
    <row r="19" spans="1:7" x14ac:dyDescent="0.3">
      <c r="A19">
        <v>222</v>
      </c>
      <c r="B19">
        <v>0.94241157261879327</v>
      </c>
      <c r="C19">
        <v>0.46571245460371713</v>
      </c>
      <c r="D19" s="4">
        <f t="shared" si="0"/>
        <v>2.5239653709221887E-2</v>
      </c>
      <c r="E19" s="4">
        <f t="shared" si="1"/>
        <v>0.16259295436530552</v>
      </c>
      <c r="F19" s="8">
        <v>3</v>
      </c>
      <c r="G19" s="4">
        <v>4.3035925541577216</v>
      </c>
    </row>
    <row r="20" spans="1:7" x14ac:dyDescent="0.3">
      <c r="A20">
        <v>223</v>
      </c>
      <c r="B20">
        <v>3.8544877468184455E-2</v>
      </c>
      <c r="C20">
        <v>0.99365215002899254</v>
      </c>
      <c r="D20" s="4">
        <f t="shared" si="0"/>
        <v>1.3855030076616566</v>
      </c>
      <c r="E20" s="4">
        <f t="shared" si="1"/>
        <v>1.3549113279275064E-3</v>
      </c>
      <c r="F20" s="8">
        <v>3</v>
      </c>
      <c r="G20" s="4">
        <v>5.6890955618193786</v>
      </c>
    </row>
    <row r="21" spans="1:7" x14ac:dyDescent="0.3">
      <c r="A21">
        <v>224</v>
      </c>
      <c r="B21">
        <v>0.49555955687124242</v>
      </c>
      <c r="C21">
        <v>0.65971861934263132</v>
      </c>
      <c r="D21" s="4">
        <f t="shared" si="0"/>
        <v>0.29875222848212429</v>
      </c>
      <c r="E21" s="4">
        <f t="shared" si="1"/>
        <v>8.8498270041985322E-2</v>
      </c>
      <c r="F21" s="8">
        <v>3</v>
      </c>
      <c r="G21" s="4">
        <v>5.9878477903015028</v>
      </c>
    </row>
    <row r="22" spans="1:7" x14ac:dyDescent="0.3">
      <c r="A22">
        <v>225</v>
      </c>
      <c r="B22">
        <v>0.85448774681844542</v>
      </c>
      <c r="C22">
        <v>0.46021912289803768</v>
      </c>
      <c r="D22" s="4">
        <f t="shared" si="0"/>
        <v>6.6916219626181897E-2</v>
      </c>
      <c r="E22" s="4">
        <f t="shared" si="1"/>
        <v>0.16511756357307164</v>
      </c>
      <c r="F22" s="8">
        <v>3</v>
      </c>
      <c r="G22" s="4">
        <v>6.0547640099276849</v>
      </c>
    </row>
    <row r="23" spans="1:7" x14ac:dyDescent="0.3">
      <c r="A23">
        <v>226</v>
      </c>
      <c r="B23">
        <v>0.18900112918485062</v>
      </c>
      <c r="C23">
        <v>0.51750236518448434</v>
      </c>
      <c r="D23" s="4">
        <f t="shared" si="0"/>
        <v>0.70893714443290334</v>
      </c>
      <c r="E23" s="4">
        <f t="shared" si="1"/>
        <v>0.14015769860601202</v>
      </c>
      <c r="F23" s="8">
        <v>3</v>
      </c>
      <c r="G23" s="4">
        <v>6.7637011543605885</v>
      </c>
    </row>
    <row r="24" spans="1:7" x14ac:dyDescent="0.3">
      <c r="A24">
        <v>227</v>
      </c>
      <c r="B24">
        <v>0.64839625232703635</v>
      </c>
      <c r="C24">
        <v>0.90432447279274886</v>
      </c>
      <c r="D24" s="4">
        <f t="shared" si="0"/>
        <v>0.18436309319805325</v>
      </c>
      <c r="E24" s="4">
        <f t="shared" si="1"/>
        <v>2.1397245299888911E-2</v>
      </c>
      <c r="F24" s="8">
        <v>3</v>
      </c>
      <c r="G24" s="4">
        <v>6.9480642475586416</v>
      </c>
    </row>
    <row r="25" spans="1:7" x14ac:dyDescent="0.3">
      <c r="A25">
        <v>228</v>
      </c>
      <c r="B25">
        <v>0.29102450636310923</v>
      </c>
      <c r="C25">
        <v>0.7627491073335978</v>
      </c>
      <c r="D25" s="4">
        <f t="shared" si="0"/>
        <v>0.52525438342563946</v>
      </c>
      <c r="E25" s="4">
        <f t="shared" si="1"/>
        <v>5.7622579938801058E-2</v>
      </c>
      <c r="F25" s="8">
        <v>3</v>
      </c>
      <c r="G25" s="4">
        <v>7.4733186309842807</v>
      </c>
    </row>
    <row r="26" spans="1:7" x14ac:dyDescent="0.3">
      <c r="A26">
        <v>229</v>
      </c>
      <c r="B26">
        <v>0.57173375652333136</v>
      </c>
      <c r="C26">
        <v>0.54631183812982576</v>
      </c>
      <c r="D26" s="4">
        <f t="shared" si="0"/>
        <v>0.23790717301545022</v>
      </c>
      <c r="E26" s="4">
        <f t="shared" si="1"/>
        <v>0.12863092216280686</v>
      </c>
      <c r="F26" s="8">
        <v>3</v>
      </c>
      <c r="G26" s="4">
        <v>7.7112258039997306</v>
      </c>
    </row>
    <row r="27" spans="1:7" x14ac:dyDescent="0.3">
      <c r="A27">
        <v>56</v>
      </c>
      <c r="B27">
        <v>2.1942808313241982E-2</v>
      </c>
      <c r="C27">
        <v>0.3486129337443159</v>
      </c>
      <c r="D27" s="4">
        <f>-LN(B27)/D$3</f>
        <v>5.4174692661479957</v>
      </c>
      <c r="E27" s="4">
        <f>-LN(C27)/D$4</f>
        <v>0.22421128608966742</v>
      </c>
      <c r="F27" s="8">
        <v>2</v>
      </c>
      <c r="G27" s="4">
        <v>7.7459566776120372</v>
      </c>
    </row>
    <row r="28" spans="1:7" x14ac:dyDescent="0.3">
      <c r="A28">
        <v>230</v>
      </c>
      <c r="B28">
        <v>0.79067354350413521</v>
      </c>
      <c r="C28">
        <v>0.37260048219244973</v>
      </c>
      <c r="D28" s="4">
        <f>-LN(B28)/F$3</f>
        <v>9.9944727681947343E-2</v>
      </c>
      <c r="E28" s="4">
        <f>-LN(C28)/F$4</f>
        <v>0.2100528780184103</v>
      </c>
      <c r="F28" s="8">
        <v>3</v>
      </c>
      <c r="G28" s="4">
        <v>7.811170531681678</v>
      </c>
    </row>
    <row r="29" spans="1:7" x14ac:dyDescent="0.3">
      <c r="A29">
        <v>231</v>
      </c>
      <c r="B29">
        <v>0.38972136600848417</v>
      </c>
      <c r="C29">
        <v>0.10242011780144658</v>
      </c>
      <c r="D29" s="4">
        <f>-LN(B29)/F$3</f>
        <v>0.40098861333140373</v>
      </c>
      <c r="E29" s="4">
        <f>-LN(C29)/F$4</f>
        <v>0.48482385590814614</v>
      </c>
      <c r="F29" s="8">
        <v>3</v>
      </c>
      <c r="G29" s="4">
        <v>8.2121591450130822</v>
      </c>
    </row>
    <row r="30" spans="1:7" x14ac:dyDescent="0.3">
      <c r="A30">
        <v>3</v>
      </c>
      <c r="B30">
        <v>0.21601001007110812</v>
      </c>
      <c r="C30">
        <v>0.67564928128910184</v>
      </c>
      <c r="D30" s="4">
        <f>-LN(B30)/B$3</f>
        <v>6.520980976382873</v>
      </c>
      <c r="E30" s="4">
        <f>-LN(C30)/B$4</f>
        <v>8.3421521751310387E-2</v>
      </c>
      <c r="F30" s="8">
        <v>1</v>
      </c>
      <c r="G30" s="4">
        <v>8.7545562716756891</v>
      </c>
    </row>
    <row r="31" spans="1:7" x14ac:dyDescent="0.3">
      <c r="A31">
        <v>232</v>
      </c>
      <c r="B31">
        <v>8.0874050111392568E-3</v>
      </c>
      <c r="C31">
        <v>0.56749168370616776</v>
      </c>
      <c r="D31" s="4">
        <f t="shared" ref="D31:D36" si="2">-LN(B31)/F$3</f>
        <v>2.0499776018592177</v>
      </c>
      <c r="E31" s="4">
        <f t="shared" ref="E31:E36" si="3">-LN(C31)/F$4</f>
        <v>0.12053812425451352</v>
      </c>
      <c r="F31" s="8">
        <v>3</v>
      </c>
      <c r="G31" s="4">
        <v>10.262136746872301</v>
      </c>
    </row>
    <row r="32" spans="1:7" x14ac:dyDescent="0.3">
      <c r="A32">
        <v>233</v>
      </c>
      <c r="B32">
        <v>0.85683767204809713</v>
      </c>
      <c r="C32">
        <v>0.8665120395519883</v>
      </c>
      <c r="D32" s="4">
        <f t="shared" si="2"/>
        <v>6.5747571278753969E-2</v>
      </c>
      <c r="E32" s="4">
        <f t="shared" si="3"/>
        <v>3.0484952225582049E-2</v>
      </c>
      <c r="F32" s="8">
        <v>3</v>
      </c>
      <c r="G32" s="4">
        <v>10.327884318151055</v>
      </c>
    </row>
    <row r="33" spans="1:7" x14ac:dyDescent="0.3">
      <c r="A33">
        <v>234</v>
      </c>
      <c r="B33">
        <v>0.84710226752525408</v>
      </c>
      <c r="C33">
        <v>0.41386150700399793</v>
      </c>
      <c r="D33" s="4">
        <f t="shared" si="2"/>
        <v>7.0610149250553644E-2</v>
      </c>
      <c r="E33" s="4">
        <f t="shared" si="3"/>
        <v>0.18770720963136989</v>
      </c>
      <c r="F33" s="8">
        <v>3</v>
      </c>
      <c r="G33" s="4">
        <v>10.398494467401608</v>
      </c>
    </row>
    <row r="34" spans="1:7" x14ac:dyDescent="0.3">
      <c r="A34">
        <v>235</v>
      </c>
      <c r="B34">
        <v>0.82326731162450029</v>
      </c>
      <c r="C34">
        <v>0.35798211615344705</v>
      </c>
      <c r="D34" s="4">
        <f t="shared" si="2"/>
        <v>8.2755033852681625E-2</v>
      </c>
      <c r="E34" s="4">
        <f t="shared" si="3"/>
        <v>0.2185685635548644</v>
      </c>
      <c r="F34" s="8">
        <v>3</v>
      </c>
      <c r="G34" s="4">
        <v>10.48124950125429</v>
      </c>
    </row>
    <row r="35" spans="1:7" x14ac:dyDescent="0.3">
      <c r="A35">
        <v>236</v>
      </c>
      <c r="B35">
        <v>0.88531144138920259</v>
      </c>
      <c r="C35">
        <v>0.50856044190801719</v>
      </c>
      <c r="D35" s="4">
        <f t="shared" si="2"/>
        <v>5.1836504130289937E-2</v>
      </c>
      <c r="E35" s="4">
        <f t="shared" si="3"/>
        <v>0.14386621434352681</v>
      </c>
      <c r="F35" s="8">
        <v>3</v>
      </c>
      <c r="G35" s="4">
        <v>10.533086005384579</v>
      </c>
    </row>
    <row r="36" spans="1:7" x14ac:dyDescent="0.3">
      <c r="A36">
        <v>237</v>
      </c>
      <c r="B36">
        <v>0.7330545976134526</v>
      </c>
      <c r="C36">
        <v>0.38306833094271675</v>
      </c>
      <c r="D36" s="4">
        <f t="shared" si="2"/>
        <v>0.13214259349847202</v>
      </c>
      <c r="E36" s="4">
        <f t="shared" si="3"/>
        <v>0.20415785020053517</v>
      </c>
      <c r="F36" s="8">
        <v>3</v>
      </c>
      <c r="G36" s="4">
        <v>10.665228598883051</v>
      </c>
    </row>
    <row r="37" spans="1:7" x14ac:dyDescent="0.3">
      <c r="A37">
        <v>57</v>
      </c>
      <c r="B37">
        <v>0.11505478072450942</v>
      </c>
      <c r="C37">
        <v>0.36509292886135442</v>
      </c>
      <c r="D37" s="4">
        <f>-LN(B37)/D$3</f>
        <v>3.0671587374657125</v>
      </c>
      <c r="E37" s="4">
        <f>-LN(C37)/D$4</f>
        <v>0.21438369323074036</v>
      </c>
      <c r="F37" s="8">
        <v>2</v>
      </c>
      <c r="G37" s="4">
        <v>10.81311541507775</v>
      </c>
    </row>
    <row r="38" spans="1:7" x14ac:dyDescent="0.3">
      <c r="A38">
        <v>238</v>
      </c>
      <c r="B38">
        <v>0.57200842310861533</v>
      </c>
      <c r="C38">
        <v>0.45609912411877807</v>
      </c>
      <c r="D38" s="4">
        <f>-LN(B38)/F$3</f>
        <v>0.23770279233889319</v>
      </c>
      <c r="E38" s="4">
        <f>-LN(C38)/F$4</f>
        <v>0.16703087566752034</v>
      </c>
      <c r="F38" s="8">
        <v>3</v>
      </c>
      <c r="G38" s="4">
        <v>10.902931391221944</v>
      </c>
    </row>
    <row r="39" spans="1:7" x14ac:dyDescent="0.3">
      <c r="A39">
        <v>239</v>
      </c>
      <c r="B39">
        <v>0.95687734611041597</v>
      </c>
      <c r="C39">
        <v>0.6215704824976348</v>
      </c>
      <c r="D39" s="4">
        <f>-LN(B39)/F$3</f>
        <v>1.8757472649747878E-2</v>
      </c>
      <c r="E39" s="4">
        <f>-LN(C39)/F$4</f>
        <v>0.10117148242247387</v>
      </c>
      <c r="F39" s="8">
        <v>3</v>
      </c>
      <c r="G39" s="4">
        <v>10.921688863871692</v>
      </c>
    </row>
    <row r="40" spans="1:7" x14ac:dyDescent="0.3">
      <c r="A40">
        <v>240</v>
      </c>
      <c r="B40">
        <v>0.45204016235847039</v>
      </c>
      <c r="C40">
        <v>4.9043244727927489E-2</v>
      </c>
      <c r="D40" s="4">
        <f>-LN(B40)/F$3</f>
        <v>0.33786563758377897</v>
      </c>
      <c r="E40" s="4">
        <f>-LN(C40)/F$4</f>
        <v>0.6415006009825257</v>
      </c>
      <c r="F40" s="8">
        <v>3</v>
      </c>
      <c r="G40" s="4">
        <v>11.259554501455471</v>
      </c>
    </row>
    <row r="41" spans="1:7" x14ac:dyDescent="0.3">
      <c r="A41">
        <v>241</v>
      </c>
      <c r="B41">
        <v>0.45234534745323041</v>
      </c>
      <c r="C41">
        <v>0.2619098483230079</v>
      </c>
      <c r="D41" s="4">
        <f>-LN(B41)/F$3</f>
        <v>0.33757844589109776</v>
      </c>
      <c r="E41" s="4">
        <f>-LN(C41)/F$4</f>
        <v>0.28505423931998164</v>
      </c>
      <c r="F41" s="8">
        <v>3</v>
      </c>
      <c r="G41" s="4">
        <v>11.597132947346568</v>
      </c>
    </row>
    <row r="42" spans="1:7" x14ac:dyDescent="0.3">
      <c r="A42">
        <v>4</v>
      </c>
      <c r="B42">
        <v>0.43586535233619189</v>
      </c>
      <c r="C42">
        <v>0.62987151707510602</v>
      </c>
      <c r="D42" s="4">
        <f>-LN(B42)/B$3</f>
        <v>3.5337102478567171</v>
      </c>
      <c r="E42" s="4">
        <f>-LN(C42)/B$4</f>
        <v>9.8348813094895404E-2</v>
      </c>
      <c r="F42" s="8">
        <v>1</v>
      </c>
      <c r="G42" s="4">
        <v>12.288266519532407</v>
      </c>
    </row>
    <row r="43" spans="1:7" x14ac:dyDescent="0.3">
      <c r="A43">
        <v>242</v>
      </c>
      <c r="B43">
        <v>0.18860438856166264</v>
      </c>
      <c r="C43">
        <v>0.83602404858546708</v>
      </c>
      <c r="D43" s="4">
        <f>-LN(B43)/F$3</f>
        <v>0.70983133612921168</v>
      </c>
      <c r="E43" s="4">
        <f>-LN(C43)/F$4</f>
        <v>3.8105936183110076E-2</v>
      </c>
      <c r="F43" s="8">
        <v>3</v>
      </c>
      <c r="G43" s="4">
        <v>12.306964283475779</v>
      </c>
    </row>
    <row r="44" spans="1:7" x14ac:dyDescent="0.3">
      <c r="A44">
        <v>243</v>
      </c>
      <c r="B44">
        <v>0.68385876033814508</v>
      </c>
      <c r="C44">
        <v>0.87954344309823906</v>
      </c>
      <c r="D44" s="4">
        <f>-LN(B44)/F$3</f>
        <v>0.16170377592146359</v>
      </c>
      <c r="E44" s="4">
        <f>-LN(C44)/F$4</f>
        <v>2.7309004425929959E-2</v>
      </c>
      <c r="F44" s="8">
        <v>3</v>
      </c>
      <c r="G44" s="4">
        <v>12.468668059397242</v>
      </c>
    </row>
    <row r="45" spans="1:7" x14ac:dyDescent="0.3">
      <c r="A45">
        <v>244</v>
      </c>
      <c r="B45">
        <v>0.83950315866573078</v>
      </c>
      <c r="C45">
        <v>0.74025696584978795</v>
      </c>
      <c r="D45" s="4">
        <f>-LN(B45)/F$3</f>
        <v>7.4444697836449844E-2</v>
      </c>
      <c r="E45" s="4">
        <f>-LN(C45)/F$4</f>
        <v>6.3991042960273525E-2</v>
      </c>
      <c r="F45" s="8">
        <v>3</v>
      </c>
      <c r="G45" s="4">
        <v>12.543112757233692</v>
      </c>
    </row>
    <row r="46" spans="1:7" x14ac:dyDescent="0.3">
      <c r="A46">
        <v>5</v>
      </c>
      <c r="B46">
        <v>0.92217780083620715</v>
      </c>
      <c r="C46">
        <v>0.10477004303109837</v>
      </c>
      <c r="D46" s="4">
        <f>-LN(B46)/B$3</f>
        <v>0.34475417643293393</v>
      </c>
      <c r="E46" s="4">
        <f>-LN(C46)/B$4</f>
        <v>0.47999731848887056</v>
      </c>
      <c r="F46" s="8">
        <v>1</v>
      </c>
      <c r="G46" s="4">
        <v>12.633020695965341</v>
      </c>
    </row>
    <row r="47" spans="1:7" x14ac:dyDescent="0.3">
      <c r="A47">
        <v>58</v>
      </c>
      <c r="B47">
        <v>0.27454451124607077</v>
      </c>
      <c r="C47">
        <v>0.68126468703268528</v>
      </c>
      <c r="D47" s="4">
        <f>-LN(B47)/D$3</f>
        <v>1.8335345776967056</v>
      </c>
      <c r="E47" s="4">
        <f>-LN(C47)/D$4</f>
        <v>8.1660505168087871E-2</v>
      </c>
      <c r="F47" s="8">
        <v>2</v>
      </c>
      <c r="G47" s="4">
        <v>12.646649992774455</v>
      </c>
    </row>
    <row r="48" spans="1:7" x14ac:dyDescent="0.3">
      <c r="A48">
        <v>245</v>
      </c>
      <c r="B48">
        <v>0.68825342570268866</v>
      </c>
      <c r="C48">
        <v>0.81856746116519674</v>
      </c>
      <c r="D48" s="4">
        <f>-LN(B48)/F$3</f>
        <v>0.15897793938784485</v>
      </c>
      <c r="E48" s="4">
        <f>-LN(C48)/F$4</f>
        <v>4.2595630869042209E-2</v>
      </c>
      <c r="F48" s="8">
        <v>3</v>
      </c>
      <c r="G48" s="4">
        <v>12.702090696621536</v>
      </c>
    </row>
    <row r="49" spans="1:7" x14ac:dyDescent="0.3">
      <c r="A49">
        <v>246</v>
      </c>
      <c r="B49">
        <v>0.97573778496658226</v>
      </c>
      <c r="C49">
        <v>0.19953001495406963</v>
      </c>
      <c r="D49" s="4">
        <f>-LN(B49)/F$3</f>
        <v>1.0451656004031572E-2</v>
      </c>
      <c r="E49" s="4">
        <f>-LN(C49)/F$4</f>
        <v>0.34293417086621869</v>
      </c>
      <c r="F49" s="8">
        <v>3</v>
      </c>
      <c r="G49" s="4">
        <v>12.712542352625567</v>
      </c>
    </row>
    <row r="50" spans="1:7" x14ac:dyDescent="0.3">
      <c r="A50">
        <v>247</v>
      </c>
      <c r="B50">
        <v>0.76985992004150516</v>
      </c>
      <c r="C50">
        <v>0.91723380230109564</v>
      </c>
      <c r="D50" s="4">
        <f>-LN(B50)/F$3</f>
        <v>0.11129646923755124</v>
      </c>
      <c r="E50" s="4">
        <f>-LN(C50)/F$4</f>
        <v>1.8381462740876903E-2</v>
      </c>
      <c r="F50" s="8">
        <v>3</v>
      </c>
      <c r="G50" s="4">
        <v>12.823838821863118</v>
      </c>
    </row>
    <row r="51" spans="1:7" x14ac:dyDescent="0.3">
      <c r="A51">
        <v>248</v>
      </c>
      <c r="B51">
        <v>0.44462416455580311</v>
      </c>
      <c r="C51">
        <v>0.55659657582323674</v>
      </c>
      <c r="D51" s="4">
        <f>-LN(B51)/F$3</f>
        <v>0.34490465008569698</v>
      </c>
      <c r="E51" s="4">
        <f>-LN(C51)/F$4</f>
        <v>0.12466267699186662</v>
      </c>
      <c r="F51" s="8">
        <v>3</v>
      </c>
      <c r="G51" s="4">
        <v>13.168743471948815</v>
      </c>
    </row>
    <row r="52" spans="1:7" x14ac:dyDescent="0.3">
      <c r="A52">
        <v>59</v>
      </c>
      <c r="B52">
        <v>0.62956633198034606</v>
      </c>
      <c r="C52">
        <v>0.39906002990813927</v>
      </c>
      <c r="D52" s="4">
        <f>-LN(B52)/D$3</f>
        <v>0.65634618235798003</v>
      </c>
      <c r="E52" s="4">
        <f>-LN(C52)/D$4</f>
        <v>0.19545604734282609</v>
      </c>
      <c r="F52" s="8">
        <v>2</v>
      </c>
      <c r="G52" s="4">
        <v>13.302996175132435</v>
      </c>
    </row>
    <row r="53" spans="1:7" x14ac:dyDescent="0.3">
      <c r="A53">
        <v>249</v>
      </c>
      <c r="B53">
        <v>0.66823328348643452</v>
      </c>
      <c r="C53">
        <v>0.63765373699148531</v>
      </c>
      <c r="D53" s="4">
        <f t="shared" ref="D53:D62" si="4">-LN(B53)/F$3</f>
        <v>0.17153954878079525</v>
      </c>
      <c r="E53" s="4">
        <f t="shared" ref="E53:E62" si="5">-LN(C53)/F$4</f>
        <v>9.5736143608070354E-2</v>
      </c>
      <c r="F53" s="8">
        <v>3</v>
      </c>
      <c r="G53" s="4">
        <v>13.340283020729611</v>
      </c>
    </row>
    <row r="54" spans="1:7" x14ac:dyDescent="0.3">
      <c r="A54">
        <v>250</v>
      </c>
      <c r="B54">
        <v>0.49537644581438645</v>
      </c>
      <c r="C54">
        <v>0.76760155034028144</v>
      </c>
      <c r="D54" s="4">
        <f t="shared" si="4"/>
        <v>0.29890949312754606</v>
      </c>
      <c r="E54" s="4">
        <f t="shared" si="5"/>
        <v>5.6273296835415043E-2</v>
      </c>
      <c r="F54" s="8">
        <v>3</v>
      </c>
      <c r="G54" s="4">
        <v>13.639192513857157</v>
      </c>
    </row>
    <row r="55" spans="1:7" x14ac:dyDescent="0.3">
      <c r="A55">
        <v>251</v>
      </c>
      <c r="B55">
        <v>0.29483932004760888</v>
      </c>
      <c r="C55">
        <v>0.64677877132480854</v>
      </c>
      <c r="D55" s="4">
        <f t="shared" si="4"/>
        <v>0.51971265907994646</v>
      </c>
      <c r="E55" s="4">
        <f t="shared" si="5"/>
        <v>9.2712972957193565E-2</v>
      </c>
      <c r="F55" s="8">
        <v>3</v>
      </c>
      <c r="G55" s="4">
        <v>14.158905172937104</v>
      </c>
    </row>
    <row r="56" spans="1:7" x14ac:dyDescent="0.3">
      <c r="A56">
        <v>252</v>
      </c>
      <c r="B56">
        <v>0.22916348765526293</v>
      </c>
      <c r="C56">
        <v>0.53767509994811857</v>
      </c>
      <c r="D56" s="4">
        <f t="shared" si="4"/>
        <v>0.62694451500234039</v>
      </c>
      <c r="E56" s="4">
        <f t="shared" si="5"/>
        <v>0.13202144780545591</v>
      </c>
      <c r="F56" s="8">
        <v>3</v>
      </c>
      <c r="G56" s="4">
        <v>14.785849687939445</v>
      </c>
    </row>
    <row r="57" spans="1:7" x14ac:dyDescent="0.3">
      <c r="A57">
        <v>253</v>
      </c>
      <c r="B57">
        <v>0.40205084383678702</v>
      </c>
      <c r="C57">
        <v>0.77312540055543688</v>
      </c>
      <c r="D57" s="4">
        <f t="shared" si="4"/>
        <v>0.38773477495946618</v>
      </c>
      <c r="E57" s="4">
        <f t="shared" si="5"/>
        <v>5.4747663348154917E-2</v>
      </c>
      <c r="F57" s="8">
        <v>3</v>
      </c>
      <c r="G57" s="4">
        <v>15.17358446289891</v>
      </c>
    </row>
    <row r="58" spans="1:7" x14ac:dyDescent="0.3">
      <c r="A58">
        <v>254</v>
      </c>
      <c r="B58">
        <v>0.53340250862147898</v>
      </c>
      <c r="C58">
        <v>0.36140018921475875</v>
      </c>
      <c r="D58" s="4">
        <f t="shared" si="4"/>
        <v>0.26743785709272089</v>
      </c>
      <c r="E58" s="4">
        <f t="shared" si="5"/>
        <v>0.21654667601354519</v>
      </c>
      <c r="F58" s="8">
        <v>3</v>
      </c>
      <c r="G58" s="4">
        <v>15.441022319991632</v>
      </c>
    </row>
    <row r="59" spans="1:7" x14ac:dyDescent="0.3">
      <c r="A59">
        <v>255</v>
      </c>
      <c r="B59">
        <v>0.95645008697775202</v>
      </c>
      <c r="C59">
        <v>0.15555284279915768</v>
      </c>
      <c r="D59" s="4">
        <f t="shared" si="4"/>
        <v>1.8947521040583847E-2</v>
      </c>
      <c r="E59" s="4">
        <f t="shared" si="5"/>
        <v>0.3959084638330515</v>
      </c>
      <c r="F59" s="8">
        <v>3</v>
      </c>
      <c r="G59" s="4">
        <v>15.459969841032215</v>
      </c>
    </row>
    <row r="60" spans="1:7" x14ac:dyDescent="0.3">
      <c r="A60">
        <v>256</v>
      </c>
      <c r="B60">
        <v>0.43470564897610403</v>
      </c>
      <c r="C60">
        <v>0.26752525406659139</v>
      </c>
      <c r="D60" s="4">
        <f t="shared" si="4"/>
        <v>0.35450474296072998</v>
      </c>
      <c r="E60" s="4">
        <f t="shared" si="5"/>
        <v>0.28054070412268711</v>
      </c>
      <c r="F60" s="8">
        <v>3</v>
      </c>
      <c r="G60" s="4">
        <v>15.814474583992945</v>
      </c>
    </row>
    <row r="61" spans="1:7" x14ac:dyDescent="0.3">
      <c r="A61">
        <v>257</v>
      </c>
      <c r="B61">
        <v>0.66164128543961909</v>
      </c>
      <c r="C61">
        <v>0.43412579729606005</v>
      </c>
      <c r="D61" s="4">
        <f t="shared" si="4"/>
        <v>0.17575818502204316</v>
      </c>
      <c r="E61" s="4">
        <f t="shared" si="5"/>
        <v>0.17753636837464942</v>
      </c>
      <c r="F61" s="8">
        <v>3</v>
      </c>
      <c r="G61" s="4">
        <v>15.990232769014989</v>
      </c>
    </row>
    <row r="62" spans="1:7" x14ac:dyDescent="0.3">
      <c r="A62">
        <v>258</v>
      </c>
      <c r="B62">
        <v>0.78420361949522388</v>
      </c>
      <c r="C62">
        <v>0.96929837946714681</v>
      </c>
      <c r="D62" s="4">
        <f t="shared" si="4"/>
        <v>0.10344109515272154</v>
      </c>
      <c r="E62" s="4">
        <f t="shared" si="5"/>
        <v>6.634636030615839E-3</v>
      </c>
      <c r="F62" s="8">
        <v>3</v>
      </c>
      <c r="G62" s="4">
        <v>16.093673864167712</v>
      </c>
    </row>
    <row r="63" spans="1:7" x14ac:dyDescent="0.3">
      <c r="A63">
        <v>60</v>
      </c>
      <c r="B63">
        <v>0.11438337351603747</v>
      </c>
      <c r="C63">
        <v>0.45716727195043794</v>
      </c>
      <c r="D63" s="4">
        <f>-LN(B63)/D$3</f>
        <v>3.0754603503504558</v>
      </c>
      <c r="E63" s="4">
        <f>-LN(C63)/D$4</f>
        <v>0.16653317729450495</v>
      </c>
      <c r="F63" s="8">
        <v>2</v>
      </c>
      <c r="G63" s="4">
        <v>16.378456525482889</v>
      </c>
    </row>
    <row r="64" spans="1:7" x14ac:dyDescent="0.3">
      <c r="A64">
        <v>6</v>
      </c>
      <c r="B64">
        <v>0.40018921475875119</v>
      </c>
      <c r="C64">
        <v>0.10840174565874203</v>
      </c>
      <c r="D64" s="4">
        <f>-LN(B64)/B$3</f>
        <v>3.8970970503147218</v>
      </c>
      <c r="E64" s="4">
        <f>-LN(C64)/B$4</f>
        <v>0.47274703962623893</v>
      </c>
      <c r="F64" s="8">
        <v>1</v>
      </c>
      <c r="G64" s="4">
        <v>16.530117746280062</v>
      </c>
    </row>
    <row r="65" spans="1:7" x14ac:dyDescent="0.3">
      <c r="A65">
        <v>259</v>
      </c>
      <c r="B65">
        <v>0.14090395825067903</v>
      </c>
      <c r="C65">
        <v>0.1315652943510239</v>
      </c>
      <c r="D65" s="4">
        <f>-LN(B65)/F$3</f>
        <v>0.8339050075950617</v>
      </c>
      <c r="E65" s="4">
        <f>-LN(C65)/F$4</f>
        <v>0.4315429820443083</v>
      </c>
      <c r="F65" s="8">
        <v>3</v>
      </c>
      <c r="G65" s="4">
        <v>16.927578871762773</v>
      </c>
    </row>
    <row r="66" spans="1:7" x14ac:dyDescent="0.3">
      <c r="A66">
        <v>260</v>
      </c>
      <c r="B66">
        <v>0.99478133487960452</v>
      </c>
      <c r="C66">
        <v>0.22360911893063143</v>
      </c>
      <c r="D66" s="4">
        <f>-LN(B66)/F$3</f>
        <v>2.22652336820146E-3</v>
      </c>
      <c r="E66" s="4">
        <f>-LN(C66)/F$4</f>
        <v>0.31869271408413191</v>
      </c>
      <c r="F66" s="8">
        <v>3</v>
      </c>
      <c r="G66" s="4">
        <v>16.929805395130973</v>
      </c>
    </row>
    <row r="67" spans="1:7" x14ac:dyDescent="0.3">
      <c r="A67">
        <v>261</v>
      </c>
      <c r="B67">
        <v>0.86956389049958804</v>
      </c>
      <c r="C67">
        <v>6.3783684804834137E-2</v>
      </c>
      <c r="D67" s="4">
        <f>-LN(B67)/F$3</f>
        <v>5.9473816298636878E-2</v>
      </c>
      <c r="E67" s="4">
        <f>-LN(C67)/F$4</f>
        <v>0.58558677561628236</v>
      </c>
      <c r="F67" s="8">
        <v>3</v>
      </c>
      <c r="G67" s="4">
        <v>16.989279211429611</v>
      </c>
    </row>
    <row r="68" spans="1:7" x14ac:dyDescent="0.3">
      <c r="A68">
        <v>262</v>
      </c>
      <c r="B68">
        <v>0.81060213019196148</v>
      </c>
      <c r="C68">
        <v>0.13525803399761957</v>
      </c>
      <c r="D68" s="4">
        <f>-LN(B68)/F$3</f>
        <v>8.9352313562285179E-2</v>
      </c>
      <c r="E68" s="4">
        <f>-LN(C68)/F$4</f>
        <v>0.42565339615494974</v>
      </c>
      <c r="F68" s="8">
        <v>3</v>
      </c>
      <c r="G68" s="4">
        <v>17.078631524991895</v>
      </c>
    </row>
    <row r="69" spans="1:7" x14ac:dyDescent="0.3">
      <c r="A69">
        <v>61</v>
      </c>
      <c r="B69">
        <v>0.35932493057039094</v>
      </c>
      <c r="C69">
        <v>0.5170140690328684</v>
      </c>
      <c r="D69" s="4">
        <f>-LN(B69)/D$3</f>
        <v>1.4518130507335847</v>
      </c>
      <c r="E69" s="4">
        <f>-LN(C69)/D$4</f>
        <v>0.14035855149243351</v>
      </c>
      <c r="F69" s="8">
        <v>2</v>
      </c>
      <c r="G69" s="4">
        <v>17.830269576216473</v>
      </c>
    </row>
    <row r="70" spans="1:7" x14ac:dyDescent="0.3">
      <c r="A70">
        <v>263</v>
      </c>
      <c r="B70">
        <v>0.16785180211798456</v>
      </c>
      <c r="C70">
        <v>0.82213812677388831</v>
      </c>
      <c r="D70" s="4">
        <f>-LN(B70)/F$3</f>
        <v>0.75943566771694526</v>
      </c>
      <c r="E70" s="4">
        <f>-LN(C70)/F$4</f>
        <v>4.1669544809541631E-2</v>
      </c>
      <c r="F70" s="8">
        <v>3</v>
      </c>
      <c r="G70" s="4">
        <v>17.838067192708841</v>
      </c>
    </row>
    <row r="71" spans="1:7" x14ac:dyDescent="0.3">
      <c r="A71">
        <v>62</v>
      </c>
      <c r="B71">
        <v>0.97903378398998997</v>
      </c>
      <c r="C71">
        <v>0.5289162877285073</v>
      </c>
      <c r="D71" s="4">
        <f>-LN(B71)/D$3</f>
        <v>3.0055501241039777E-2</v>
      </c>
      <c r="E71" s="4">
        <f>-LN(C71)/D$4</f>
        <v>0.13551597998000184</v>
      </c>
      <c r="F71" s="8">
        <v>2</v>
      </c>
      <c r="G71" s="4">
        <v>17.860325077457514</v>
      </c>
    </row>
    <row r="72" spans="1:7" x14ac:dyDescent="0.3">
      <c r="A72">
        <v>264</v>
      </c>
      <c r="B72">
        <v>0.42561113315225685</v>
      </c>
      <c r="C72">
        <v>0.52589495529038366</v>
      </c>
      <c r="D72" s="4">
        <f>-LN(B72)/F$3</f>
        <v>0.36350177981890541</v>
      </c>
      <c r="E72" s="4">
        <f>-LN(C72)/F$4</f>
        <v>0.1367348491402583</v>
      </c>
      <c r="F72" s="8">
        <v>3</v>
      </c>
      <c r="G72" s="4">
        <v>18.201568972527745</v>
      </c>
    </row>
    <row r="73" spans="1:7" x14ac:dyDescent="0.3">
      <c r="A73">
        <v>265</v>
      </c>
      <c r="B73">
        <v>0.55171361430707722</v>
      </c>
      <c r="C73">
        <v>0.21689504684591204</v>
      </c>
      <c r="D73" s="4">
        <f>-LN(B73)/F$3</f>
        <v>0.25307497106256494</v>
      </c>
      <c r="E73" s="4">
        <f>-LN(C73)/F$4</f>
        <v>0.32517908458052952</v>
      </c>
      <c r="F73" s="8">
        <v>3</v>
      </c>
      <c r="G73" s="4">
        <v>18.454643943590309</v>
      </c>
    </row>
    <row r="74" spans="1:7" x14ac:dyDescent="0.3">
      <c r="A74">
        <v>266</v>
      </c>
      <c r="B74">
        <v>0.3107699819940794</v>
      </c>
      <c r="C74">
        <v>0.95147556993316451</v>
      </c>
      <c r="D74" s="4">
        <f>-LN(B74)/F$3</f>
        <v>0.49732010561009293</v>
      </c>
      <c r="E74" s="4">
        <f>-LN(C74)/F$4</f>
        <v>1.058324848838248E-2</v>
      </c>
      <c r="F74" s="8">
        <v>3</v>
      </c>
      <c r="G74" s="4">
        <v>18.951964049200402</v>
      </c>
    </row>
    <row r="75" spans="1:7" x14ac:dyDescent="0.3">
      <c r="A75">
        <v>267</v>
      </c>
      <c r="B75">
        <v>0.61510055848872336</v>
      </c>
      <c r="C75">
        <v>0.18185979796746726</v>
      </c>
      <c r="D75" s="4">
        <f>-LN(B75)/F$3</f>
        <v>0.20679553821451821</v>
      </c>
      <c r="E75" s="4">
        <f>-LN(C75)/F$4</f>
        <v>0.36266366587412874</v>
      </c>
      <c r="F75" s="8">
        <v>3</v>
      </c>
      <c r="G75" s="4">
        <v>19.15875958741492</v>
      </c>
    </row>
    <row r="76" spans="1:7" x14ac:dyDescent="0.3">
      <c r="A76">
        <v>7</v>
      </c>
      <c r="B76">
        <v>0.53175450910977506</v>
      </c>
      <c r="C76">
        <v>0.98950163274025693</v>
      </c>
      <c r="D76" s="4">
        <f>-LN(B76)/B$3</f>
        <v>2.6875461497133708</v>
      </c>
      <c r="E76" s="4">
        <f>-LN(C76)/B$4</f>
        <v>2.245502952112466E-3</v>
      </c>
      <c r="F76" s="8">
        <v>1</v>
      </c>
      <c r="G76" s="4">
        <v>19.217663895993432</v>
      </c>
    </row>
    <row r="77" spans="1:7" x14ac:dyDescent="0.3">
      <c r="A77">
        <v>268</v>
      </c>
      <c r="B77">
        <v>0.47676015503402813</v>
      </c>
      <c r="C77">
        <v>0.1174962614825892</v>
      </c>
      <c r="D77" s="4">
        <f>-LN(B77)/F$3</f>
        <v>0.31520924858942184</v>
      </c>
      <c r="E77" s="4">
        <f>-LN(C77)/F$4</f>
        <v>0.45560611980288379</v>
      </c>
      <c r="F77" s="8">
        <v>3</v>
      </c>
      <c r="G77" s="4">
        <v>19.473968836004342</v>
      </c>
    </row>
    <row r="78" spans="1:7" x14ac:dyDescent="0.3">
      <c r="A78">
        <v>269</v>
      </c>
      <c r="B78">
        <v>0.51081881160924103</v>
      </c>
      <c r="C78">
        <v>0.1423993652150029</v>
      </c>
      <c r="D78" s="4">
        <f>-LN(B78)/F$3</f>
        <v>0.28584694798406995</v>
      </c>
      <c r="E78" s="4">
        <f>-LN(C78)/F$4</f>
        <v>0.41470632718595923</v>
      </c>
      <c r="F78" s="8">
        <v>3</v>
      </c>
      <c r="G78" s="4">
        <v>19.759815783988412</v>
      </c>
    </row>
    <row r="79" spans="1:7" x14ac:dyDescent="0.3">
      <c r="A79">
        <v>8</v>
      </c>
      <c r="B79">
        <v>0.81087679677724545</v>
      </c>
      <c r="C79">
        <v>0.63847773674733721</v>
      </c>
      <c r="D79" s="4">
        <f>-LN(B79)/B$3</f>
        <v>0.89208149617670052</v>
      </c>
      <c r="E79" s="4">
        <f>-LN(C79)/B$4</f>
        <v>9.5461377057816099E-2</v>
      </c>
      <c r="F79" s="8">
        <v>1</v>
      </c>
      <c r="G79" s="4">
        <v>20.109745392170133</v>
      </c>
    </row>
    <row r="80" spans="1:7" x14ac:dyDescent="0.3">
      <c r="A80">
        <v>63</v>
      </c>
      <c r="B80">
        <v>0.19858394116031372</v>
      </c>
      <c r="C80">
        <v>0.73665578173162027</v>
      </c>
      <c r="D80" s="4">
        <f>-LN(B80)/D$3</f>
        <v>2.2929693487381559</v>
      </c>
      <c r="E80" s="4">
        <f>-LN(C80)/D$4</f>
        <v>6.5028627484583115E-2</v>
      </c>
      <c r="F80" s="8">
        <v>2</v>
      </c>
      <c r="G80" s="4">
        <v>20.153294426195671</v>
      </c>
    </row>
    <row r="81" spans="1:7" x14ac:dyDescent="0.3">
      <c r="A81">
        <v>270</v>
      </c>
      <c r="B81">
        <v>0.22287667470320749</v>
      </c>
      <c r="C81">
        <v>0.93511764885402993</v>
      </c>
      <c r="D81" s="4">
        <f>-LN(B81)/F$3</f>
        <v>0.63878156967458477</v>
      </c>
      <c r="E81" s="4">
        <f>-LN(C81)/F$4</f>
        <v>1.4272963820790654E-2</v>
      </c>
      <c r="F81" s="8">
        <v>3</v>
      </c>
      <c r="G81" s="4">
        <v>20.398597353662996</v>
      </c>
    </row>
    <row r="82" spans="1:7" x14ac:dyDescent="0.3">
      <c r="A82">
        <v>271</v>
      </c>
      <c r="B82">
        <v>0.12973418378246407</v>
      </c>
      <c r="C82">
        <v>0.3665272988067263</v>
      </c>
      <c r="D82" s="4">
        <f>-LN(B82)/F$3</f>
        <v>0.8690500689347207</v>
      </c>
      <c r="E82" s="4">
        <f>-LN(C82)/F$4</f>
        <v>0.21354942027262863</v>
      </c>
      <c r="F82" s="8">
        <v>3</v>
      </c>
      <c r="G82" s="4">
        <v>21.267647422597719</v>
      </c>
    </row>
    <row r="83" spans="1:7" x14ac:dyDescent="0.3">
      <c r="A83">
        <v>64</v>
      </c>
      <c r="B83">
        <v>0.37742240668965726</v>
      </c>
      <c r="C83">
        <v>0.42954802087466049</v>
      </c>
      <c r="D83" s="4">
        <f>-LN(B83)/D$3</f>
        <v>1.382113867536634</v>
      </c>
      <c r="E83" s="4">
        <f>-LN(C83)/D$4</f>
        <v>0.17979185901010483</v>
      </c>
      <c r="F83" s="8">
        <v>2</v>
      </c>
      <c r="G83" s="4">
        <v>21.535408293732306</v>
      </c>
    </row>
    <row r="84" spans="1:7" x14ac:dyDescent="0.3">
      <c r="A84">
        <v>272</v>
      </c>
      <c r="B84">
        <v>0.32248908963286232</v>
      </c>
      <c r="C84">
        <v>0.90871913815729244</v>
      </c>
      <c r="D84" s="4">
        <f>-LN(B84)/F$3</f>
        <v>0.48156849953802261</v>
      </c>
      <c r="E84" s="4">
        <f>-LN(C84)/F$4</f>
        <v>2.0365789675181243E-2</v>
      </c>
      <c r="F84" s="8">
        <v>3</v>
      </c>
      <c r="G84" s="4">
        <v>21.74921592213574</v>
      </c>
    </row>
    <row r="85" spans="1:7" x14ac:dyDescent="0.3">
      <c r="A85">
        <v>273</v>
      </c>
      <c r="B85">
        <v>0.37675099948118534</v>
      </c>
      <c r="C85">
        <v>0.47746208075197605</v>
      </c>
      <c r="D85" s="4">
        <f>-LN(B85)/F$3</f>
        <v>0.41539182492600168</v>
      </c>
      <c r="E85" s="4">
        <f>-LN(C85)/F$4</f>
        <v>0.15729160303242581</v>
      </c>
      <c r="F85" s="8">
        <v>3</v>
      </c>
      <c r="G85" s="4">
        <v>22.164607747061741</v>
      </c>
    </row>
    <row r="86" spans="1:7" x14ac:dyDescent="0.3">
      <c r="A86">
        <v>65</v>
      </c>
      <c r="B86">
        <v>0.6070741904965361</v>
      </c>
      <c r="C86">
        <v>0.76345103305154571</v>
      </c>
      <c r="D86" s="4">
        <f>-LN(B86)/D$3</f>
        <v>0.70794931988759546</v>
      </c>
      <c r="E86" s="4">
        <f>-LN(C86)/D$4</f>
        <v>5.7426870471852486E-2</v>
      </c>
      <c r="F86" s="8">
        <v>2</v>
      </c>
      <c r="G86" s="4">
        <v>22.243357613619903</v>
      </c>
    </row>
    <row r="87" spans="1:7" x14ac:dyDescent="0.3">
      <c r="A87">
        <v>274</v>
      </c>
      <c r="B87">
        <v>0.69866023743400374</v>
      </c>
      <c r="C87">
        <v>0.57170323801385536</v>
      </c>
      <c r="D87" s="4">
        <f t="shared" ref="D87:D93" si="6">-LN(B87)/F$3</f>
        <v>0.15259179761601743</v>
      </c>
      <c r="E87" s="4">
        <f t="shared" ref="E87:E93" si="7">-LN(C87)/F$4</f>
        <v>0.11896494402006916</v>
      </c>
      <c r="F87" s="8">
        <v>3</v>
      </c>
      <c r="G87" s="4">
        <v>22.317199544677759</v>
      </c>
    </row>
    <row r="88" spans="1:7" x14ac:dyDescent="0.3">
      <c r="A88">
        <v>275</v>
      </c>
      <c r="B88">
        <v>0.63203833124790187</v>
      </c>
      <c r="C88">
        <v>0.22873622852259895</v>
      </c>
      <c r="D88" s="4">
        <f t="shared" si="6"/>
        <v>0.19523627062372512</v>
      </c>
      <c r="E88" s="4">
        <f t="shared" si="7"/>
        <v>0.31386931485503955</v>
      </c>
      <c r="F88" s="8">
        <v>3</v>
      </c>
      <c r="G88" s="4">
        <v>22.512435815301483</v>
      </c>
    </row>
    <row r="89" spans="1:7" x14ac:dyDescent="0.3">
      <c r="A89">
        <v>276</v>
      </c>
      <c r="B89">
        <v>0.57576219977416299</v>
      </c>
      <c r="C89">
        <v>0.91439558091982787</v>
      </c>
      <c r="D89" s="4">
        <f t="shared" si="6"/>
        <v>0.23491938346620658</v>
      </c>
      <c r="E89" s="4">
        <f t="shared" si="7"/>
        <v>1.9040850910224821E-2</v>
      </c>
      <c r="F89" s="8">
        <v>3</v>
      </c>
      <c r="G89" s="4">
        <v>22.747355198767689</v>
      </c>
    </row>
    <row r="90" spans="1:7" x14ac:dyDescent="0.3">
      <c r="A90">
        <v>277</v>
      </c>
      <c r="B90">
        <v>0.69032868434705652</v>
      </c>
      <c r="C90">
        <v>0.95898312326425972</v>
      </c>
      <c r="D90" s="4">
        <f t="shared" si="6"/>
        <v>0.15769678327032866</v>
      </c>
      <c r="E90" s="4">
        <f t="shared" si="7"/>
        <v>8.9110218123698969E-3</v>
      </c>
      <c r="F90" s="8">
        <v>3</v>
      </c>
      <c r="G90" s="4">
        <v>22.905051982038017</v>
      </c>
    </row>
    <row r="91" spans="1:7" x14ac:dyDescent="0.3">
      <c r="A91">
        <v>278</v>
      </c>
      <c r="B91">
        <v>0.47764519180883208</v>
      </c>
      <c r="C91">
        <v>0.80535294656208989</v>
      </c>
      <c r="D91" s="4">
        <f t="shared" si="6"/>
        <v>0.31442004198505591</v>
      </c>
      <c r="E91" s="4">
        <f t="shared" si="7"/>
        <v>4.6058437173897612E-2</v>
      </c>
      <c r="F91" s="8">
        <v>3</v>
      </c>
      <c r="G91" s="4">
        <v>23.219472024023073</v>
      </c>
    </row>
    <row r="92" spans="1:7" x14ac:dyDescent="0.3">
      <c r="A92">
        <v>279</v>
      </c>
      <c r="B92">
        <v>0.31778923917355878</v>
      </c>
      <c r="C92">
        <v>0.97186193426313061</v>
      </c>
      <c r="D92" s="4">
        <f t="shared" si="6"/>
        <v>0.48781569609595227</v>
      </c>
      <c r="E92" s="4">
        <f t="shared" si="7"/>
        <v>6.0726654361527013E-3</v>
      </c>
      <c r="F92" s="8">
        <v>3</v>
      </c>
      <c r="G92" s="4">
        <v>23.707287720119027</v>
      </c>
    </row>
    <row r="93" spans="1:7" x14ac:dyDescent="0.3">
      <c r="A93">
        <v>280</v>
      </c>
      <c r="B93">
        <v>0.90527054658650474</v>
      </c>
      <c r="C93">
        <v>0.9175084688863796</v>
      </c>
      <c r="D93" s="4">
        <f t="shared" si="6"/>
        <v>4.2349546150378094E-2</v>
      </c>
      <c r="E93" s="4">
        <f t="shared" si="7"/>
        <v>1.8317759298327088E-2</v>
      </c>
      <c r="F93" s="8">
        <v>3</v>
      </c>
      <c r="G93" s="4">
        <v>23.749637266269406</v>
      </c>
    </row>
    <row r="94" spans="1:7" x14ac:dyDescent="0.3">
      <c r="A94">
        <v>66</v>
      </c>
      <c r="B94">
        <v>0.28336436048463393</v>
      </c>
      <c r="C94">
        <v>0.94152653584398938</v>
      </c>
      <c r="D94" s="4">
        <f>-LN(B94)/D$3</f>
        <v>1.7886832859128763</v>
      </c>
      <c r="E94" s="4">
        <f>-LN(C94)/D$4</f>
        <v>1.2819733326881464E-2</v>
      </c>
      <c r="F94" s="8">
        <v>2</v>
      </c>
      <c r="G94" s="4">
        <v>24.032040899532781</v>
      </c>
    </row>
    <row r="95" spans="1:7" x14ac:dyDescent="0.3">
      <c r="A95">
        <v>281</v>
      </c>
      <c r="B95">
        <v>0.17609179967650379</v>
      </c>
      <c r="C95">
        <v>0.55894650105288857</v>
      </c>
      <c r="D95" s="4">
        <f>-LN(B95)/F$3</f>
        <v>0.73904248121414418</v>
      </c>
      <c r="E95" s="4">
        <f>-LN(C95)/F$4</f>
        <v>0.12376627981754662</v>
      </c>
      <c r="F95" s="8">
        <v>3</v>
      </c>
      <c r="G95" s="4">
        <v>24.488679747483552</v>
      </c>
    </row>
    <row r="96" spans="1:7" x14ac:dyDescent="0.3">
      <c r="A96">
        <v>67</v>
      </c>
      <c r="B96">
        <v>0.66820276497695852</v>
      </c>
      <c r="C96">
        <v>0.11542100283822138</v>
      </c>
      <c r="D96" s="4">
        <f>-LN(B96)/D$3</f>
        <v>0.57186327818423421</v>
      </c>
      <c r="E96" s="4">
        <f>-LN(C96)/D$4</f>
        <v>0.45939764705042146</v>
      </c>
      <c r="F96" s="8">
        <v>2</v>
      </c>
      <c r="G96" s="4">
        <v>24.603904177717016</v>
      </c>
    </row>
    <row r="97" spans="1:7" x14ac:dyDescent="0.3">
      <c r="A97">
        <v>282</v>
      </c>
      <c r="B97">
        <v>0.6930143131809442</v>
      </c>
      <c r="C97">
        <v>0.25754570146794031</v>
      </c>
      <c r="D97" s="4">
        <f>-LN(B97)/F$3</f>
        <v>0.15604452172968813</v>
      </c>
      <c r="E97" s="4">
        <f>-LN(C97)/F$4</f>
        <v>0.28862938153136536</v>
      </c>
      <c r="F97" s="8">
        <v>3</v>
      </c>
      <c r="G97" s="4">
        <v>24.644724269213238</v>
      </c>
    </row>
    <row r="98" spans="1:7" x14ac:dyDescent="0.3">
      <c r="A98">
        <v>9</v>
      </c>
      <c r="B98">
        <v>0.3401287881099887</v>
      </c>
      <c r="C98">
        <v>0.41029084139530625</v>
      </c>
      <c r="D98" s="4">
        <f>-LN(B98)/B$3</f>
        <v>4.589067849086871</v>
      </c>
      <c r="E98" s="4">
        <f>-LN(C98)/B$4</f>
        <v>0.18955085138518885</v>
      </c>
      <c r="F98" s="8">
        <v>1</v>
      </c>
      <c r="G98" s="4">
        <v>24.698813241257003</v>
      </c>
    </row>
    <row r="99" spans="1:7" x14ac:dyDescent="0.3">
      <c r="A99">
        <v>10</v>
      </c>
      <c r="B99">
        <v>0.98794518875698112</v>
      </c>
      <c r="C99">
        <v>0.65285195471053192</v>
      </c>
      <c r="D99" s="4">
        <f>-LN(B99)/B$3</f>
        <v>5.1608764850176028E-2</v>
      </c>
      <c r="E99" s="4">
        <f>-LN(C99)/B$4</f>
        <v>9.0724444896523287E-2</v>
      </c>
      <c r="F99" s="8">
        <v>1</v>
      </c>
      <c r="G99" s="4">
        <v>24.750422006107179</v>
      </c>
    </row>
    <row r="100" spans="1:7" x14ac:dyDescent="0.3">
      <c r="A100">
        <v>283</v>
      </c>
      <c r="B100">
        <v>0.36619159520249028</v>
      </c>
      <c r="C100">
        <v>0.61842707602160707</v>
      </c>
      <c r="D100" s="4">
        <f>-LN(B100)/F$3</f>
        <v>0.42748876527276386</v>
      </c>
      <c r="E100" s="4">
        <f>-LN(C100)/F$4</f>
        <v>0.10225021248380271</v>
      </c>
      <c r="F100" s="8">
        <v>3</v>
      </c>
      <c r="G100" s="4">
        <v>25.072213034486001</v>
      </c>
    </row>
    <row r="101" spans="1:7" x14ac:dyDescent="0.3">
      <c r="A101">
        <v>284</v>
      </c>
      <c r="B101">
        <v>0.53773613696707057</v>
      </c>
      <c r="C101">
        <v>0.6887722403637806</v>
      </c>
      <c r="D101" s="4">
        <f>-LN(B101)/F$3</f>
        <v>0.26399459185753754</v>
      </c>
      <c r="E101" s="4">
        <f>-LN(C101)/F$4</f>
        <v>7.9328644282351632E-2</v>
      </c>
      <c r="F101" s="8">
        <v>3</v>
      </c>
      <c r="G101" s="4">
        <v>25.336207626343541</v>
      </c>
    </row>
    <row r="102" spans="1:7" x14ac:dyDescent="0.3">
      <c r="A102">
        <v>11</v>
      </c>
      <c r="B102">
        <v>0.83159886471144751</v>
      </c>
      <c r="C102">
        <v>0.60783715323343612</v>
      </c>
      <c r="D102" s="4">
        <f>-LN(B102)/B$3</f>
        <v>0.78470250291515153</v>
      </c>
      <c r="E102" s="4">
        <f>-LN(C102)/B$4</f>
        <v>0.10592516446130101</v>
      </c>
      <c r="F102" s="8">
        <v>1</v>
      </c>
      <c r="G102" s="4">
        <v>25.535124509022332</v>
      </c>
    </row>
    <row r="103" spans="1:7" x14ac:dyDescent="0.3">
      <c r="A103">
        <v>12</v>
      </c>
      <c r="B103">
        <v>0.95852534562211977</v>
      </c>
      <c r="C103">
        <v>0.12414929654835657</v>
      </c>
      <c r="D103" s="4">
        <f>-LN(B103)/B$3</f>
        <v>0.18025222910273028</v>
      </c>
      <c r="E103" s="4">
        <f>-LN(C103)/B$4</f>
        <v>0.44388732620998578</v>
      </c>
      <c r="F103" s="8">
        <v>1</v>
      </c>
      <c r="G103" s="4">
        <v>25.715376738125062</v>
      </c>
    </row>
    <row r="104" spans="1:7" x14ac:dyDescent="0.3">
      <c r="A104">
        <v>285</v>
      </c>
      <c r="B104">
        <v>0.36152226325266273</v>
      </c>
      <c r="C104">
        <v>0.95001068147831658</v>
      </c>
      <c r="D104" s="4">
        <f>-LN(B104)/F$3</f>
        <v>0.43294963979509499</v>
      </c>
      <c r="E104" s="4">
        <f>-LN(C104)/F$4</f>
        <v>1.0911074636037053E-2</v>
      </c>
      <c r="F104" s="8">
        <v>3</v>
      </c>
      <c r="G104" s="4">
        <v>25.769157266138635</v>
      </c>
    </row>
    <row r="105" spans="1:7" x14ac:dyDescent="0.3">
      <c r="A105">
        <v>286</v>
      </c>
      <c r="B105">
        <v>0.64021729178746911</v>
      </c>
      <c r="C105">
        <v>0.45603808709982602</v>
      </c>
      <c r="D105" s="4">
        <f>-LN(B105)/F$3</f>
        <v>0.18976495397184454</v>
      </c>
      <c r="E105" s="4">
        <f>-LN(C105)/F$4</f>
        <v>0.16705935076893422</v>
      </c>
      <c r="F105" s="8">
        <v>3</v>
      </c>
      <c r="G105" s="4">
        <v>25.95892222011048</v>
      </c>
    </row>
    <row r="106" spans="1:7" x14ac:dyDescent="0.3">
      <c r="A106">
        <v>287</v>
      </c>
      <c r="B106">
        <v>0.75865962706381418</v>
      </c>
      <c r="C106">
        <v>0.44923245948667867</v>
      </c>
      <c r="D106" s="4">
        <f>-LN(B106)/F$3</f>
        <v>0.11753278781327808</v>
      </c>
      <c r="E106" s="4">
        <f>-LN(C106)/F$4</f>
        <v>0.17025846767500352</v>
      </c>
      <c r="F106" s="8">
        <v>3</v>
      </c>
      <c r="G106" s="4">
        <v>26.076455007923759</v>
      </c>
    </row>
    <row r="107" spans="1:7" x14ac:dyDescent="0.3">
      <c r="A107">
        <v>288</v>
      </c>
      <c r="B107">
        <v>0.4259773552659688</v>
      </c>
      <c r="C107">
        <v>0.29456465346232491</v>
      </c>
      <c r="D107" s="4">
        <f>-LN(B107)/F$3</f>
        <v>0.36313578330990931</v>
      </c>
      <c r="E107" s="4">
        <f>-LN(C107)/F$4</f>
        <v>0.26005463055541733</v>
      </c>
      <c r="F107" s="8">
        <v>3</v>
      </c>
      <c r="G107" s="4">
        <v>26.43959079123367</v>
      </c>
    </row>
    <row r="108" spans="1:7" x14ac:dyDescent="0.3">
      <c r="A108">
        <v>68</v>
      </c>
      <c r="B108">
        <v>0.2446974089785455</v>
      </c>
      <c r="C108">
        <v>0.22669148838770714</v>
      </c>
      <c r="D108" s="4">
        <f>-LN(B108)/D$3</f>
        <v>1.9967842512807541</v>
      </c>
      <c r="E108" s="4">
        <f>-LN(C108)/D$4</f>
        <v>0.3157798442303803</v>
      </c>
      <c r="F108" s="8">
        <v>2</v>
      </c>
      <c r="G108" s="4">
        <v>26.600688428997771</v>
      </c>
    </row>
    <row r="109" spans="1:7" x14ac:dyDescent="0.3">
      <c r="A109">
        <v>69</v>
      </c>
      <c r="B109">
        <v>0.90554521317178871</v>
      </c>
      <c r="C109">
        <v>0.22199163792840357</v>
      </c>
      <c r="D109" s="4">
        <f>-LN(B109)/D$3</f>
        <v>0.1407348527460385</v>
      </c>
      <c r="E109" s="4">
        <f>-LN(C109)/D$4</f>
        <v>0.32023735421456373</v>
      </c>
      <c r="F109" s="8">
        <v>2</v>
      </c>
      <c r="G109" s="4">
        <v>26.74142328174381</v>
      </c>
    </row>
    <row r="110" spans="1:7" x14ac:dyDescent="0.3">
      <c r="A110">
        <v>289</v>
      </c>
      <c r="B110">
        <v>0.19724112674336985</v>
      </c>
      <c r="C110">
        <v>0.70702230903042695</v>
      </c>
      <c r="D110" s="4">
        <f>-LN(B110)/F$3</f>
        <v>0.69077800216701635</v>
      </c>
      <c r="E110" s="4">
        <f>-LN(C110)/F$4</f>
        <v>7.3764480656364845E-2</v>
      </c>
      <c r="F110" s="8">
        <v>3</v>
      </c>
      <c r="G110" s="4">
        <v>27.130368793400685</v>
      </c>
    </row>
    <row r="111" spans="1:7" x14ac:dyDescent="0.3">
      <c r="A111">
        <v>290</v>
      </c>
      <c r="B111">
        <v>0.53971984008301033</v>
      </c>
      <c r="C111">
        <v>0.85418256172368545</v>
      </c>
      <c r="D111" s="4">
        <f>-LN(B111)/F$3</f>
        <v>0.26242769732587357</v>
      </c>
      <c r="E111" s="4">
        <f>-LN(C111)/F$4</f>
        <v>3.3534113942443412E-2</v>
      </c>
      <c r="F111" s="8">
        <v>3</v>
      </c>
      <c r="G111" s="4">
        <v>27.392796490726557</v>
      </c>
    </row>
    <row r="112" spans="1:7" x14ac:dyDescent="0.3">
      <c r="A112">
        <v>70</v>
      </c>
      <c r="B112">
        <v>0.50154118472853781</v>
      </c>
      <c r="C112">
        <v>6.4790795617542044E-2</v>
      </c>
      <c r="D112" s="4">
        <f>-LN(B112)/D$3</f>
        <v>0.97882205938191602</v>
      </c>
      <c r="E112" s="4">
        <f>-LN(C112)/D$4</f>
        <v>0.58225355928768674</v>
      </c>
      <c r="F112" s="8">
        <v>2</v>
      </c>
      <c r="G112" s="4">
        <v>27.720245341125725</v>
      </c>
    </row>
    <row r="113" spans="1:7" x14ac:dyDescent="0.3">
      <c r="A113">
        <v>291</v>
      </c>
      <c r="B113">
        <v>0.11532944730979339</v>
      </c>
      <c r="C113">
        <v>6.9338053529465621E-2</v>
      </c>
      <c r="D113" s="4">
        <f t="shared" ref="D113:D120" si="8">-LN(B113)/F$3</f>
        <v>0.91913297319399778</v>
      </c>
      <c r="E113" s="4">
        <f t="shared" ref="E113:E120" si="9">-LN(C113)/F$4</f>
        <v>0.56782157670517908</v>
      </c>
      <c r="F113" s="8">
        <v>3</v>
      </c>
      <c r="G113" s="4">
        <v>28.311929463920556</v>
      </c>
    </row>
    <row r="114" spans="1:7" x14ac:dyDescent="0.3">
      <c r="A114">
        <v>292</v>
      </c>
      <c r="B114">
        <v>0.36417737357707447</v>
      </c>
      <c r="C114">
        <v>0.52369762260811181</v>
      </c>
      <c r="D114" s="4">
        <f t="shared" si="8"/>
        <v>0.42983584680243747</v>
      </c>
      <c r="E114" s="4">
        <f t="shared" si="9"/>
        <v>0.13762570581136821</v>
      </c>
      <c r="F114" s="8">
        <v>3</v>
      </c>
      <c r="G114" s="4">
        <v>28.741765310722993</v>
      </c>
    </row>
    <row r="115" spans="1:7" x14ac:dyDescent="0.3">
      <c r="A115">
        <v>293</v>
      </c>
      <c r="B115">
        <v>0.83645130771813103</v>
      </c>
      <c r="C115">
        <v>0.15167699209570604</v>
      </c>
      <c r="D115" s="4">
        <f t="shared" si="8"/>
        <v>7.5994455230418187E-2</v>
      </c>
      <c r="E115" s="4">
        <f t="shared" si="9"/>
        <v>0.40127703643929985</v>
      </c>
      <c r="F115" s="8">
        <v>3</v>
      </c>
      <c r="G115" s="4">
        <v>28.817759765953411</v>
      </c>
    </row>
    <row r="116" spans="1:7" x14ac:dyDescent="0.3">
      <c r="A116">
        <v>294</v>
      </c>
      <c r="B116">
        <v>0.82534257026886804</v>
      </c>
      <c r="C116">
        <v>0.92312387462996304</v>
      </c>
      <c r="D116" s="4">
        <f t="shared" si="8"/>
        <v>8.1683720061623569E-2</v>
      </c>
      <c r="E116" s="4">
        <f t="shared" si="9"/>
        <v>1.7019541443535135E-2</v>
      </c>
      <c r="F116" s="8">
        <v>3</v>
      </c>
      <c r="G116" s="4">
        <v>28.899443486015034</v>
      </c>
    </row>
    <row r="117" spans="1:7" x14ac:dyDescent="0.3">
      <c r="A117">
        <v>295</v>
      </c>
      <c r="B117">
        <v>0.95565660573137612</v>
      </c>
      <c r="C117">
        <v>0.25739310892056033</v>
      </c>
      <c r="D117" s="4">
        <f t="shared" si="8"/>
        <v>1.9300693397410893E-2</v>
      </c>
      <c r="E117" s="4">
        <f t="shared" si="9"/>
        <v>0.28875548001039969</v>
      </c>
      <c r="F117" s="8">
        <v>3</v>
      </c>
      <c r="G117" s="4">
        <v>28.918744179412446</v>
      </c>
    </row>
    <row r="118" spans="1:7" x14ac:dyDescent="0.3">
      <c r="A118">
        <v>296</v>
      </c>
      <c r="B118">
        <v>0.83181249427777948</v>
      </c>
      <c r="C118">
        <v>0.96459852900784326</v>
      </c>
      <c r="D118" s="4">
        <f t="shared" si="8"/>
        <v>7.8360949367906968E-2</v>
      </c>
      <c r="E118" s="4">
        <f t="shared" si="9"/>
        <v>7.6687864520737737E-3</v>
      </c>
      <c r="F118" s="8">
        <v>3</v>
      </c>
      <c r="G118" s="4">
        <v>28.997105128780355</v>
      </c>
    </row>
    <row r="119" spans="1:7" x14ac:dyDescent="0.3">
      <c r="A119">
        <v>297</v>
      </c>
      <c r="B119">
        <v>0.22782067323831903</v>
      </c>
      <c r="C119">
        <v>0.2455214087343974</v>
      </c>
      <c r="D119" s="4">
        <f t="shared" si="8"/>
        <v>0.62944531080089072</v>
      </c>
      <c r="E119" s="4">
        <f t="shared" si="9"/>
        <v>0.29880236828274476</v>
      </c>
      <c r="F119" s="8">
        <v>3</v>
      </c>
      <c r="G119" s="4">
        <v>29.626550439581244</v>
      </c>
    </row>
    <row r="120" spans="1:7" x14ac:dyDescent="0.3">
      <c r="A120">
        <v>298</v>
      </c>
      <c r="B120">
        <v>0.98907437360759298</v>
      </c>
      <c r="C120">
        <v>9.6987823114719082E-2</v>
      </c>
      <c r="D120" s="4">
        <f t="shared" si="8"/>
        <v>4.6747869660805456E-3</v>
      </c>
      <c r="E120" s="4">
        <f t="shared" si="9"/>
        <v>0.49641911558696228</v>
      </c>
      <c r="F120" s="8">
        <v>3</v>
      </c>
      <c r="G120" s="4">
        <v>29.631225226547325</v>
      </c>
    </row>
    <row r="121" spans="1:7" x14ac:dyDescent="0.3">
      <c r="A121">
        <v>71</v>
      </c>
      <c r="B121">
        <v>0.22968230231635486</v>
      </c>
      <c r="C121">
        <v>0.10260322885830256</v>
      </c>
      <c r="D121" s="4">
        <f>-LN(B121)/D$3</f>
        <v>2.0866074031234065</v>
      </c>
      <c r="E121" s="4">
        <f>-LN(C121)/D$4</f>
        <v>0.48444380348655808</v>
      </c>
      <c r="F121" s="8">
        <v>2</v>
      </c>
      <c r="G121" s="4">
        <v>29.806852744249131</v>
      </c>
    </row>
    <row r="122" spans="1:7" x14ac:dyDescent="0.3">
      <c r="A122">
        <v>299</v>
      </c>
      <c r="B122">
        <v>0.28855250709555347</v>
      </c>
      <c r="C122">
        <v>0.25418866542558061</v>
      </c>
      <c r="D122" s="4">
        <f t="shared" ref="D122:D127" si="10">-LN(B122)/F$3</f>
        <v>0.52888434436715992</v>
      </c>
      <c r="E122" s="4">
        <f t="shared" ref="E122:E127" si="11">-LN(C122)/F$4</f>
        <v>0.29142095966383902</v>
      </c>
      <c r="F122" s="8">
        <v>3</v>
      </c>
      <c r="G122" s="4">
        <v>30.160109570914486</v>
      </c>
    </row>
    <row r="123" spans="1:7" x14ac:dyDescent="0.3">
      <c r="A123">
        <v>300</v>
      </c>
      <c r="B123">
        <v>0.84722434156315807</v>
      </c>
      <c r="C123">
        <v>0.76442762535477771</v>
      </c>
      <c r="D123" s="4">
        <f t="shared" si="10"/>
        <v>7.0548831203703255E-2</v>
      </c>
      <c r="E123" s="4">
        <f t="shared" si="11"/>
        <v>5.7154878159391957E-2</v>
      </c>
      <c r="F123" s="8">
        <v>3</v>
      </c>
      <c r="G123" s="4">
        <v>30.230658402118188</v>
      </c>
    </row>
    <row r="124" spans="1:7" x14ac:dyDescent="0.3">
      <c r="A124">
        <v>301</v>
      </c>
      <c r="B124">
        <v>0.68010498367259742</v>
      </c>
      <c r="C124">
        <v>0.43824579607531966</v>
      </c>
      <c r="D124" s="4">
        <f t="shared" si="10"/>
        <v>0.1640460021169054</v>
      </c>
      <c r="E124" s="4">
        <f t="shared" si="11"/>
        <v>0.17552666973471676</v>
      </c>
      <c r="F124" s="8">
        <v>3</v>
      </c>
      <c r="G124" s="4">
        <v>30.394704404235092</v>
      </c>
    </row>
    <row r="125" spans="1:7" x14ac:dyDescent="0.3">
      <c r="A125">
        <v>302</v>
      </c>
      <c r="B125">
        <v>0.5136875514999848</v>
      </c>
      <c r="C125">
        <v>0.85341959898678543</v>
      </c>
      <c r="D125" s="4">
        <f t="shared" si="10"/>
        <v>0.28346386162465842</v>
      </c>
      <c r="E125" s="4">
        <f t="shared" si="11"/>
        <v>3.3724243132661307E-2</v>
      </c>
      <c r="F125" s="8">
        <v>3</v>
      </c>
      <c r="G125" s="4">
        <v>30.67816826585975</v>
      </c>
    </row>
    <row r="126" spans="1:7" x14ac:dyDescent="0.3">
      <c r="A126">
        <v>303</v>
      </c>
      <c r="B126">
        <v>0.93954283272804962</v>
      </c>
      <c r="C126">
        <v>0.64720603045747249</v>
      </c>
      <c r="D126" s="4">
        <f t="shared" si="10"/>
        <v>2.6536966036325115E-2</v>
      </c>
      <c r="E126" s="4">
        <f t="shared" si="11"/>
        <v>9.257246713113193E-2</v>
      </c>
      <c r="F126" s="8">
        <v>3</v>
      </c>
      <c r="G126" s="4">
        <v>30.704705231896074</v>
      </c>
    </row>
    <row r="127" spans="1:7" x14ac:dyDescent="0.3">
      <c r="A127">
        <v>304</v>
      </c>
      <c r="B127">
        <v>0.61238441114535969</v>
      </c>
      <c r="C127">
        <v>0.60075685903500475</v>
      </c>
      <c r="D127" s="4">
        <f t="shared" si="10"/>
        <v>0.20867875356162796</v>
      </c>
      <c r="E127" s="4">
        <f t="shared" si="11"/>
        <v>0.10841808233564806</v>
      </c>
      <c r="F127" s="8">
        <v>3</v>
      </c>
      <c r="G127" s="4">
        <v>30.913383985457703</v>
      </c>
    </row>
    <row r="128" spans="1:7" x14ac:dyDescent="0.3">
      <c r="A128">
        <v>72</v>
      </c>
      <c r="B128">
        <v>0.2423780022583697</v>
      </c>
      <c r="C128">
        <v>0.63371684926908167</v>
      </c>
      <c r="D128" s="4">
        <f>-LN(B128)/D$3</f>
        <v>2.0102933030697692</v>
      </c>
      <c r="E128" s="4">
        <f>-LN(C128)/D$4</f>
        <v>9.7053837083091482E-2</v>
      </c>
      <c r="F128" s="8">
        <v>2</v>
      </c>
      <c r="G128" s="4">
        <v>31.8171460473189</v>
      </c>
    </row>
    <row r="129" spans="1:7" x14ac:dyDescent="0.3">
      <c r="A129">
        <v>73</v>
      </c>
      <c r="B129">
        <v>0.87594225898007139</v>
      </c>
      <c r="C129">
        <v>0.57689138462477496</v>
      </c>
      <c r="D129" s="4">
        <f>-LN(B129)/D$3</f>
        <v>0.18787958102766919</v>
      </c>
      <c r="E129" s="4">
        <f>-LN(C129)/D$4</f>
        <v>0.11704282377557843</v>
      </c>
      <c r="F129" s="8">
        <v>2</v>
      </c>
      <c r="G129" s="4">
        <v>32.005025628346566</v>
      </c>
    </row>
    <row r="130" spans="1:7" x14ac:dyDescent="0.3">
      <c r="A130">
        <v>305</v>
      </c>
      <c r="B130">
        <v>5.2705465865047152E-2</v>
      </c>
      <c r="C130">
        <v>0.87737662892544332</v>
      </c>
      <c r="D130" s="4">
        <f>-LN(B130)/F$3</f>
        <v>1.2523557924292361</v>
      </c>
      <c r="E130" s="4">
        <f>-LN(C130)/F$4</f>
        <v>2.7833814328406797E-2</v>
      </c>
      <c r="F130" s="8">
        <v>3</v>
      </c>
      <c r="G130" s="4">
        <v>32.165739777886941</v>
      </c>
    </row>
    <row r="131" spans="1:7" x14ac:dyDescent="0.3">
      <c r="A131">
        <v>306</v>
      </c>
      <c r="B131">
        <v>0.92483291116061894</v>
      </c>
      <c r="C131">
        <v>0.70937223426007878</v>
      </c>
      <c r="D131" s="4">
        <f>-LN(B131)/F$3</f>
        <v>3.3251997604076197E-2</v>
      </c>
      <c r="E131" s="4">
        <f>-LN(C131)/F$4</f>
        <v>7.3058484502210128E-2</v>
      </c>
      <c r="F131" s="8">
        <v>3</v>
      </c>
      <c r="G131" s="4">
        <v>32.198991775491017</v>
      </c>
    </row>
    <row r="132" spans="1:7" x14ac:dyDescent="0.3">
      <c r="A132">
        <v>307</v>
      </c>
      <c r="B132">
        <v>0.51973021637623218</v>
      </c>
      <c r="C132">
        <v>0.5068514053773614</v>
      </c>
      <c r="D132" s="4">
        <f>-LN(B132)/F$3</f>
        <v>0.27848741136112765</v>
      </c>
      <c r="E132" s="4">
        <f>-LN(C132)/F$4</f>
        <v>0.14458242646590821</v>
      </c>
      <c r="F132" s="8">
        <v>3</v>
      </c>
      <c r="G132" s="4">
        <v>32.477479186852143</v>
      </c>
    </row>
    <row r="133" spans="1:7" x14ac:dyDescent="0.3">
      <c r="A133">
        <v>74</v>
      </c>
      <c r="B133">
        <v>0.67073580126346632</v>
      </c>
      <c r="C133">
        <v>0.2272713400677511</v>
      </c>
      <c r="D133" s="4">
        <f>-LN(B133)/D$3</f>
        <v>0.56649639482058789</v>
      </c>
      <c r="E133" s="4">
        <f>-LN(C133)/D$4</f>
        <v>0.31523630737122094</v>
      </c>
      <c r="F133" s="8">
        <v>2</v>
      </c>
      <c r="G133" s="4">
        <v>32.571522023167155</v>
      </c>
    </row>
    <row r="134" spans="1:7" x14ac:dyDescent="0.3">
      <c r="A134">
        <v>308</v>
      </c>
      <c r="B134">
        <v>0.22974333933530686</v>
      </c>
      <c r="C134">
        <v>0.89754936368907745</v>
      </c>
      <c r="D134" s="4">
        <f>-LN(B134)/F$3</f>
        <v>0.62586915280432698</v>
      </c>
      <c r="E134" s="4">
        <f>-LN(C134)/F$4</f>
        <v>2.2997267831349602E-2</v>
      </c>
      <c r="F134" s="8">
        <v>3</v>
      </c>
      <c r="G134" s="4">
        <v>33.103348339656471</v>
      </c>
    </row>
    <row r="135" spans="1:7" x14ac:dyDescent="0.3">
      <c r="A135">
        <v>309</v>
      </c>
      <c r="B135">
        <v>0.73018585772270883</v>
      </c>
      <c r="C135">
        <v>0.8852504043702506</v>
      </c>
      <c r="D135" s="4">
        <f>-LN(B135)/F$3</f>
        <v>0.13381113941469547</v>
      </c>
      <c r="E135" s="4">
        <f>-LN(C135)/F$4</f>
        <v>2.5932921532707785E-2</v>
      </c>
      <c r="F135" s="8">
        <v>3</v>
      </c>
      <c r="G135" s="4">
        <v>33.237159479071167</v>
      </c>
    </row>
    <row r="136" spans="1:7" x14ac:dyDescent="0.3">
      <c r="A136">
        <v>75</v>
      </c>
      <c r="B136">
        <v>0.56886501663258771</v>
      </c>
      <c r="C136">
        <v>6.84530167546617E-2</v>
      </c>
      <c r="D136" s="4">
        <f>-LN(B136)/D$3</f>
        <v>0.80015901009333568</v>
      </c>
      <c r="E136" s="4">
        <f>-LN(C136)/D$4</f>
        <v>0.5705548203904629</v>
      </c>
      <c r="F136" s="8">
        <v>2</v>
      </c>
      <c r="G136" s="4">
        <v>33.371681033260494</v>
      </c>
    </row>
    <row r="137" spans="1:7" x14ac:dyDescent="0.3">
      <c r="A137">
        <v>310</v>
      </c>
      <c r="B137">
        <v>0.49308755760368661</v>
      </c>
      <c r="C137">
        <v>0.41489913632618181</v>
      </c>
      <c r="D137" s="4">
        <f>-LN(B137)/F$3</f>
        <v>0.30088022088449079</v>
      </c>
      <c r="E137" s="4">
        <f>-LN(C137)/F$4</f>
        <v>0.18717443261464103</v>
      </c>
      <c r="F137" s="8">
        <v>3</v>
      </c>
      <c r="G137" s="4">
        <v>33.538039699955661</v>
      </c>
    </row>
    <row r="138" spans="1:7" x14ac:dyDescent="0.3">
      <c r="A138">
        <v>311</v>
      </c>
      <c r="B138">
        <v>0.4443189794610431</v>
      </c>
      <c r="C138">
        <v>0.9311197241126743</v>
      </c>
      <c r="D138" s="4">
        <f>-LN(B138)/F$3</f>
        <v>0.34519683075832253</v>
      </c>
      <c r="E138" s="4">
        <f>-LN(C138)/F$4</f>
        <v>1.5184555881844383E-2</v>
      </c>
      <c r="F138" s="8">
        <v>3</v>
      </c>
      <c r="G138" s="4">
        <v>33.883236530713987</v>
      </c>
    </row>
    <row r="139" spans="1:7" x14ac:dyDescent="0.3">
      <c r="A139">
        <v>312</v>
      </c>
      <c r="B139">
        <v>0.27265236365855894</v>
      </c>
      <c r="C139">
        <v>0.81643116550187689</v>
      </c>
      <c r="D139" s="4">
        <f>-LN(B139)/F$3</f>
        <v>0.55300327167800833</v>
      </c>
      <c r="E139" s="4">
        <f>-LN(C139)/F$4</f>
        <v>4.3151632866160791E-2</v>
      </c>
      <c r="F139" s="8">
        <v>3</v>
      </c>
      <c r="G139" s="4">
        <v>34.436239802391995</v>
      </c>
    </row>
    <row r="140" spans="1:7" x14ac:dyDescent="0.3">
      <c r="A140">
        <v>76</v>
      </c>
      <c r="B140">
        <v>0.4209112826929533</v>
      </c>
      <c r="C140">
        <v>0.9719229712820826</v>
      </c>
      <c r="D140" s="4">
        <f>-LN(B140)/D$3</f>
        <v>1.2274229751090915</v>
      </c>
      <c r="E140" s="4">
        <f>-LN(C140)/D$4</f>
        <v>6.0593032583271195E-3</v>
      </c>
      <c r="F140" s="8">
        <v>2</v>
      </c>
      <c r="G140" s="4">
        <v>34.599104008369586</v>
      </c>
    </row>
    <row r="141" spans="1:7" x14ac:dyDescent="0.3">
      <c r="A141">
        <v>77</v>
      </c>
      <c r="B141">
        <v>0.54325998718222601</v>
      </c>
      <c r="C141">
        <v>6.7934202093569748E-2</v>
      </c>
      <c r="D141" s="4">
        <f>-LN(B141)/D$3</f>
        <v>0.86548549769922123</v>
      </c>
      <c r="E141" s="4">
        <f>-LN(C141)/D$4</f>
        <v>0.57217354436593482</v>
      </c>
      <c r="F141" s="8">
        <v>2</v>
      </c>
      <c r="G141" s="4">
        <v>35.464589506068805</v>
      </c>
    </row>
    <row r="142" spans="1:7" x14ac:dyDescent="0.3">
      <c r="A142">
        <v>313</v>
      </c>
      <c r="B142">
        <v>3.5889767143772698E-2</v>
      </c>
      <c r="C142">
        <v>0.11023285622730186</v>
      </c>
      <c r="D142" s="4">
        <f>-LN(B142)/F$3</f>
        <v>1.4158736433603454</v>
      </c>
      <c r="E142" s="4">
        <f>-LN(C142)/F$4</f>
        <v>0.46918303740819312</v>
      </c>
      <c r="F142" s="8">
        <v>3</v>
      </c>
      <c r="G142" s="4">
        <v>35.852113445752337</v>
      </c>
    </row>
    <row r="143" spans="1:7" x14ac:dyDescent="0.3">
      <c r="A143">
        <v>78</v>
      </c>
      <c r="B143">
        <v>0.68715475936155279</v>
      </c>
      <c r="C143">
        <v>0.59868160039063689</v>
      </c>
      <c r="D143" s="4">
        <f>-LN(B143)/D$3</f>
        <v>0.53219254435669028</v>
      </c>
      <c r="E143" s="4">
        <f>-LN(C143)/D$4</f>
        <v>0.10915433492042516</v>
      </c>
      <c r="F143" s="8">
        <v>2</v>
      </c>
      <c r="G143" s="4">
        <v>35.996782050425495</v>
      </c>
    </row>
    <row r="144" spans="1:7" x14ac:dyDescent="0.3">
      <c r="A144">
        <v>314</v>
      </c>
      <c r="B144">
        <v>0.61809137241737111</v>
      </c>
      <c r="C144">
        <v>0.12512588885158848</v>
      </c>
      <c r="D144" s="4">
        <f>-LN(B144)/F$3</f>
        <v>0.20473148112570372</v>
      </c>
      <c r="E144" s="4">
        <f>-LN(C144)/F$4</f>
        <v>0.4422201995027627</v>
      </c>
      <c r="F144" s="8">
        <v>3</v>
      </c>
      <c r="G144" s="4">
        <v>36.056844926878043</v>
      </c>
    </row>
    <row r="145" spans="1:7" x14ac:dyDescent="0.3">
      <c r="A145">
        <v>315</v>
      </c>
      <c r="B145">
        <v>0.90572832422864469</v>
      </c>
      <c r="C145">
        <v>0.65449995422223584</v>
      </c>
      <c r="D145" s="4">
        <f>-LN(B145)/F$3</f>
        <v>4.2134417357154098E-2</v>
      </c>
      <c r="E145" s="4">
        <f>-LN(C145)/F$4</f>
        <v>9.0188034803253797E-2</v>
      </c>
      <c r="F145" s="8">
        <v>3</v>
      </c>
      <c r="G145" s="4">
        <v>36.098979344235197</v>
      </c>
    </row>
    <row r="146" spans="1:7" x14ac:dyDescent="0.3">
      <c r="A146">
        <v>316</v>
      </c>
      <c r="B146">
        <v>0.49064607684560685</v>
      </c>
      <c r="C146">
        <v>5.4689168980986969E-2</v>
      </c>
      <c r="D146" s="4">
        <f>-LN(B146)/F$3</f>
        <v>0.3029924392308187</v>
      </c>
      <c r="E146" s="4">
        <f>-LN(C146)/F$4</f>
        <v>0.61831693549372513</v>
      </c>
      <c r="F146" s="8">
        <v>3</v>
      </c>
      <c r="G146" s="4">
        <v>36.401971783466017</v>
      </c>
    </row>
    <row r="147" spans="1:7" x14ac:dyDescent="0.3">
      <c r="A147">
        <v>79</v>
      </c>
      <c r="B147">
        <v>0.58351390118106627</v>
      </c>
      <c r="C147">
        <v>0.33640552995391704</v>
      </c>
      <c r="D147" s="4">
        <f>-LN(B147)/D$3</f>
        <v>0.76409504078013013</v>
      </c>
      <c r="E147" s="4">
        <f>-LN(C147)/D$4</f>
        <v>0.23179530050895075</v>
      </c>
      <c r="F147" s="8">
        <v>2</v>
      </c>
      <c r="G147" s="4">
        <v>36.760877091205622</v>
      </c>
    </row>
    <row r="148" spans="1:7" x14ac:dyDescent="0.3">
      <c r="A148">
        <v>317</v>
      </c>
      <c r="B148">
        <v>0.24140140995513779</v>
      </c>
      <c r="C148">
        <v>0.25772881252479629</v>
      </c>
      <c r="D148" s="4">
        <f>-LN(B148)/F$3</f>
        <v>0.60480601259305711</v>
      </c>
      <c r="E148" s="4">
        <f>-LN(C148)/F$4</f>
        <v>0.28847816193903902</v>
      </c>
      <c r="F148" s="8">
        <v>3</v>
      </c>
      <c r="G148" s="4">
        <v>37.006777796059076</v>
      </c>
    </row>
    <row r="149" spans="1:7" x14ac:dyDescent="0.3">
      <c r="A149">
        <v>80</v>
      </c>
      <c r="B149">
        <v>0.82772301400799586</v>
      </c>
      <c r="C149">
        <v>0.27356791894283883</v>
      </c>
      <c r="D149" s="4">
        <f>-LN(B149)/D$3</f>
        <v>0.26819390738651527</v>
      </c>
      <c r="E149" s="4">
        <f>-LN(C149)/D$4</f>
        <v>0.2757883734967162</v>
      </c>
      <c r="F149" s="8">
        <v>2</v>
      </c>
      <c r="G149" s="4">
        <v>37.02907099859214</v>
      </c>
    </row>
    <row r="150" spans="1:7" x14ac:dyDescent="0.3">
      <c r="A150">
        <v>318</v>
      </c>
      <c r="B150">
        <v>0.42512283700064091</v>
      </c>
      <c r="C150">
        <v>0.83187353129673147</v>
      </c>
      <c r="D150" s="4">
        <f>-LN(B150)/F$3</f>
        <v>0.3639902653538436</v>
      </c>
      <c r="E150" s="4">
        <f>-LN(C150)/F$4</f>
        <v>3.9164862844239479E-2</v>
      </c>
      <c r="F150" s="8">
        <v>3</v>
      </c>
      <c r="G150" s="4">
        <v>37.370768061412917</v>
      </c>
    </row>
    <row r="151" spans="1:7" x14ac:dyDescent="0.3">
      <c r="A151">
        <v>319</v>
      </c>
      <c r="B151">
        <v>0.20810571611682485</v>
      </c>
      <c r="C151">
        <v>0.87783440656758327</v>
      </c>
      <c r="D151" s="4">
        <f>-LN(B151)/F$3</f>
        <v>0.6679613097169067</v>
      </c>
      <c r="E151" s="4">
        <f>-LN(C151)/F$4</f>
        <v>2.7722831092127483E-2</v>
      </c>
      <c r="F151" s="8">
        <v>3</v>
      </c>
      <c r="G151" s="4">
        <v>38.038729371129826</v>
      </c>
    </row>
    <row r="152" spans="1:7" x14ac:dyDescent="0.3">
      <c r="A152">
        <v>320</v>
      </c>
      <c r="B152">
        <v>0.43052461317789237</v>
      </c>
      <c r="C152">
        <v>0.98132267220068969</v>
      </c>
      <c r="D152" s="4">
        <f>-LN(B152)/F$3</f>
        <v>0.35861735458760918</v>
      </c>
      <c r="E152" s="4">
        <f>-LN(C152)/F$4</f>
        <v>4.0114791034936972E-3</v>
      </c>
      <c r="F152" s="8">
        <v>3</v>
      </c>
      <c r="G152" s="4">
        <v>38.397346725717433</v>
      </c>
    </row>
    <row r="153" spans="1:7" x14ac:dyDescent="0.3">
      <c r="A153">
        <v>321</v>
      </c>
      <c r="B153">
        <v>0.82778405102694785</v>
      </c>
      <c r="C153">
        <v>0.80748924222540974</v>
      </c>
      <c r="D153" s="4">
        <f>-LN(B153)/F$3</f>
        <v>8.0426794277298347E-2</v>
      </c>
      <c r="E153" s="4">
        <f>-LN(C153)/F$4</f>
        <v>4.5494797084157948E-2</v>
      </c>
      <c r="F153" s="8">
        <v>3</v>
      </c>
      <c r="G153" s="4">
        <v>38.477773519994734</v>
      </c>
    </row>
    <row r="154" spans="1:7" x14ac:dyDescent="0.3">
      <c r="A154">
        <v>322</v>
      </c>
      <c r="B154">
        <v>0.60618915372173221</v>
      </c>
      <c r="C154">
        <v>0.83648182622760703</v>
      </c>
      <c r="D154" s="4">
        <f>-LN(B154)/F$3</f>
        <v>0.2130056198989056</v>
      </c>
      <c r="E154" s="4">
        <f>-LN(C154)/F$4</f>
        <v>3.7989464842438952E-2</v>
      </c>
      <c r="F154" s="8">
        <v>3</v>
      </c>
      <c r="G154" s="4">
        <v>38.690779139893642</v>
      </c>
    </row>
    <row r="155" spans="1:7" x14ac:dyDescent="0.3">
      <c r="A155">
        <v>13</v>
      </c>
      <c r="B155">
        <v>4.6815393536179695E-2</v>
      </c>
      <c r="C155">
        <v>0.64384899441511279</v>
      </c>
      <c r="D155" s="4">
        <f>-LN(B155)/B$3</f>
        <v>13.027843440119923</v>
      </c>
      <c r="E155" s="4">
        <f>-LN(C155)/B$4</f>
        <v>9.3678949169055434E-2</v>
      </c>
      <c r="F155" s="8">
        <v>1</v>
      </c>
      <c r="G155" s="4">
        <v>38.743220178244982</v>
      </c>
    </row>
    <row r="156" spans="1:7" x14ac:dyDescent="0.3">
      <c r="A156">
        <v>323</v>
      </c>
      <c r="B156">
        <v>0.36973174230170597</v>
      </c>
      <c r="C156">
        <v>0.97473067415387438</v>
      </c>
      <c r="D156" s="4">
        <f>-LN(B156)/F$3</f>
        <v>0.42339470515096073</v>
      </c>
      <c r="E156" s="4">
        <f>-LN(C156)/F$4</f>
        <v>5.4455484638995227E-3</v>
      </c>
      <c r="F156" s="8">
        <v>3</v>
      </c>
      <c r="G156" s="4">
        <v>39.114173845044604</v>
      </c>
    </row>
    <row r="157" spans="1:7" x14ac:dyDescent="0.3">
      <c r="A157">
        <v>324</v>
      </c>
      <c r="B157">
        <v>0.25495162816248057</v>
      </c>
      <c r="C157">
        <v>0.14166692098757896</v>
      </c>
      <c r="D157" s="4">
        <f>-LN(B157)/F$3</f>
        <v>0.581566572467346</v>
      </c>
      <c r="E157" s="4">
        <f>-LN(C157)/F$4</f>
        <v>0.41580353266404285</v>
      </c>
      <c r="F157" s="8">
        <v>3</v>
      </c>
      <c r="G157" s="4">
        <v>39.695740417511949</v>
      </c>
    </row>
    <row r="158" spans="1:7" x14ac:dyDescent="0.3">
      <c r="A158">
        <v>325</v>
      </c>
      <c r="B158">
        <v>0.15518662068544573</v>
      </c>
      <c r="C158">
        <v>0.62367625965147866</v>
      </c>
      <c r="D158" s="4">
        <f>-LN(B158)/F$3</f>
        <v>0.79281994973307379</v>
      </c>
      <c r="E158" s="4">
        <f>-LN(C158)/F$4</f>
        <v>0.10045188508610536</v>
      </c>
      <c r="F158" s="8">
        <v>3</v>
      </c>
      <c r="G158" s="4">
        <v>40.488560367245022</v>
      </c>
    </row>
    <row r="159" spans="1:7" x14ac:dyDescent="0.3">
      <c r="A159">
        <v>14</v>
      </c>
      <c r="B159">
        <v>0.54588457899716181</v>
      </c>
      <c r="C159">
        <v>0.74169133579515978</v>
      </c>
      <c r="D159" s="4">
        <f>-LN(B159)/B$3</f>
        <v>2.5759477419665449</v>
      </c>
      <c r="E159" s="4">
        <f>-LN(C159)/B$4</f>
        <v>6.3579172735485731E-2</v>
      </c>
      <c r="F159" s="8">
        <v>1</v>
      </c>
      <c r="G159" s="4">
        <v>41.319167920211527</v>
      </c>
    </row>
    <row r="160" spans="1:7" x14ac:dyDescent="0.3">
      <c r="A160">
        <v>81</v>
      </c>
      <c r="B160">
        <v>4.2878505813776058E-2</v>
      </c>
      <c r="C160">
        <v>9.0762047181615652E-2</v>
      </c>
      <c r="D160" s="4">
        <f>-LN(B160)/D$3</f>
        <v>4.4672122107624652</v>
      </c>
      <c r="E160" s="4">
        <f>-LN(C160)/D$4</f>
        <v>0.51053490709261351</v>
      </c>
      <c r="F160" s="8">
        <v>2</v>
      </c>
      <c r="G160" s="4">
        <v>41.496283209354601</v>
      </c>
    </row>
    <row r="161" spans="1:7" x14ac:dyDescent="0.3">
      <c r="A161">
        <v>82</v>
      </c>
      <c r="B161">
        <v>0.81112094485305342</v>
      </c>
      <c r="C161">
        <v>1.425214392529069E-2</v>
      </c>
      <c r="D161" s="4">
        <f>-LN(B161)/D$3</f>
        <v>0.29693348292756139</v>
      </c>
      <c r="E161" s="4">
        <f>-LN(C161)/D$4</f>
        <v>0.90443573035882685</v>
      </c>
      <c r="F161" s="8">
        <v>2</v>
      </c>
      <c r="G161" s="4">
        <v>41.793216692282165</v>
      </c>
    </row>
    <row r="162" spans="1:7" x14ac:dyDescent="0.3">
      <c r="A162">
        <v>83</v>
      </c>
      <c r="B162">
        <v>0.99325540940580459</v>
      </c>
      <c r="C162">
        <v>0.83477278969695123</v>
      </c>
      <c r="D162" s="4">
        <f>-LN(B162)/D$3</f>
        <v>9.5992030281195316E-3</v>
      </c>
      <c r="E162" s="4">
        <f>-LN(C162)/D$4</f>
        <v>3.8424616873783943E-2</v>
      </c>
      <c r="F162" s="8">
        <v>2</v>
      </c>
      <c r="G162" s="4">
        <v>41.802815895310282</v>
      </c>
    </row>
    <row r="163" spans="1:7" x14ac:dyDescent="0.3">
      <c r="A163">
        <v>326</v>
      </c>
      <c r="B163">
        <v>3.6347544785912657E-2</v>
      </c>
      <c r="C163">
        <v>0.54490798669392981</v>
      </c>
      <c r="D163" s="4">
        <f>-LN(B163)/F$3</f>
        <v>1.4104802642553547</v>
      </c>
      <c r="E163" s="4">
        <f>-LN(C163)/F$4</f>
        <v>0.12917836815464578</v>
      </c>
      <c r="F163" s="8">
        <v>3</v>
      </c>
      <c r="G163" s="4">
        <v>41.899040631500377</v>
      </c>
    </row>
    <row r="164" spans="1:7" x14ac:dyDescent="0.3">
      <c r="A164">
        <v>327</v>
      </c>
      <c r="B164">
        <v>0.3987853633228553</v>
      </c>
      <c r="C164">
        <v>0.23166600543229468</v>
      </c>
      <c r="D164" s="4">
        <f>-LN(B164)/F$3</f>
        <v>0.39120508228350542</v>
      </c>
      <c r="E164" s="4">
        <f>-LN(C164)/F$4</f>
        <v>0.31116139922098207</v>
      </c>
      <c r="F164" s="8">
        <v>3</v>
      </c>
      <c r="G164" s="4">
        <v>42.290245713783882</v>
      </c>
    </row>
    <row r="165" spans="1:7" x14ac:dyDescent="0.3">
      <c r="A165">
        <v>328</v>
      </c>
      <c r="B165">
        <v>0.53941465498825036</v>
      </c>
      <c r="C165">
        <v>0.66316721091341901</v>
      </c>
      <c r="D165" s="4">
        <f>-LN(B165)/F$3</f>
        <v>0.26266838280451504</v>
      </c>
      <c r="E165" s="4">
        <f>-LN(C165)/F$4</f>
        <v>8.7388961086150754E-2</v>
      </c>
      <c r="F165" s="8">
        <v>3</v>
      </c>
      <c r="G165" s="4">
        <v>42.552914096588395</v>
      </c>
    </row>
    <row r="166" spans="1:7" x14ac:dyDescent="0.3">
      <c r="A166">
        <v>15</v>
      </c>
      <c r="B166">
        <v>0.74263740958891566</v>
      </c>
      <c r="C166">
        <v>0.38911099581896419</v>
      </c>
      <c r="D166" s="4">
        <f>-LN(B166)/B$3</f>
        <v>1.2661589872680405</v>
      </c>
      <c r="E166" s="4">
        <f>-LN(C166)/B$4</f>
        <v>0.20082779569549183</v>
      </c>
      <c r="F166" s="8">
        <v>1</v>
      </c>
      <c r="G166" s="4">
        <v>42.585326907479569</v>
      </c>
    </row>
    <row r="167" spans="1:7" x14ac:dyDescent="0.3">
      <c r="A167">
        <v>329</v>
      </c>
      <c r="B167">
        <v>0.19690542313913389</v>
      </c>
      <c r="C167">
        <v>0.86373485518967252</v>
      </c>
      <c r="D167" s="4">
        <f>-LN(B167)/F$3</f>
        <v>0.69150287281288692</v>
      </c>
      <c r="E167" s="4">
        <f>-LN(C167)/F$4</f>
        <v>3.1167965498524942E-2</v>
      </c>
      <c r="F167" s="8">
        <v>3</v>
      </c>
      <c r="G167" s="4">
        <v>43.244416969401286</v>
      </c>
    </row>
    <row r="168" spans="1:7" x14ac:dyDescent="0.3">
      <c r="A168">
        <v>84</v>
      </c>
      <c r="B168">
        <v>0.30240791039765619</v>
      </c>
      <c r="C168">
        <v>0.95129245887630853</v>
      </c>
      <c r="D168" s="4">
        <f>-LN(B168)/D$3</f>
        <v>1.6964233706333114</v>
      </c>
      <c r="E168" s="4">
        <f>-LN(C168)/D$4</f>
        <v>1.0624199144333647E-2</v>
      </c>
      <c r="F168" s="8">
        <v>2</v>
      </c>
      <c r="G168" s="4">
        <v>43.499239265943594</v>
      </c>
    </row>
    <row r="169" spans="1:7" x14ac:dyDescent="0.3">
      <c r="A169">
        <v>330</v>
      </c>
      <c r="B169">
        <v>0.1966002380443739</v>
      </c>
      <c r="C169">
        <v>0.36634418774987032</v>
      </c>
      <c r="D169" s="4">
        <f>-LN(B169)/F$3</f>
        <v>0.69216291934648499</v>
      </c>
      <c r="E169" s="4">
        <f>-LN(C169)/F$4</f>
        <v>0.21365574123300554</v>
      </c>
      <c r="F169" s="8">
        <v>3</v>
      </c>
      <c r="G169" s="4">
        <v>43.936579888747772</v>
      </c>
    </row>
    <row r="170" spans="1:7" x14ac:dyDescent="0.3">
      <c r="A170">
        <v>16</v>
      </c>
      <c r="B170">
        <v>0.61314737388225959</v>
      </c>
      <c r="C170">
        <v>0.38920255134739218</v>
      </c>
      <c r="D170" s="4">
        <f>-LN(B170)/B$3</f>
        <v>2.0814891820307402</v>
      </c>
      <c r="E170" s="4">
        <f>-LN(C170)/B$4</f>
        <v>0.20077773900606044</v>
      </c>
      <c r="F170" s="8">
        <v>1</v>
      </c>
      <c r="G170" s="4">
        <v>44.666816089510306</v>
      </c>
    </row>
    <row r="171" spans="1:7" x14ac:dyDescent="0.3">
      <c r="A171">
        <v>331</v>
      </c>
      <c r="B171">
        <v>0.14951017792291024</v>
      </c>
      <c r="C171">
        <v>0.27729117709891049</v>
      </c>
      <c r="D171" s="4">
        <f>-LN(B171)/F$3</f>
        <v>0.80867693987949318</v>
      </c>
      <c r="E171" s="4">
        <f>-LN(C171)/F$4</f>
        <v>0.27291215830553939</v>
      </c>
      <c r="F171" s="8">
        <v>3</v>
      </c>
      <c r="G171" s="4">
        <v>44.745256828627262</v>
      </c>
    </row>
    <row r="172" spans="1:7" x14ac:dyDescent="0.3">
      <c r="A172">
        <v>85</v>
      </c>
      <c r="B172">
        <v>0.36057618945890685</v>
      </c>
      <c r="C172">
        <v>0.31449324015015107</v>
      </c>
      <c r="D172" s="4">
        <f>-LN(B172)/D$3</f>
        <v>1.4468822705452138</v>
      </c>
      <c r="E172" s="4">
        <f>-LN(C172)/D$4</f>
        <v>0.24612610575123922</v>
      </c>
      <c r="F172" s="8">
        <v>2</v>
      </c>
      <c r="G172" s="4">
        <v>44.94612153648881</v>
      </c>
    </row>
    <row r="173" spans="1:7" x14ac:dyDescent="0.3">
      <c r="A173">
        <v>332</v>
      </c>
      <c r="B173">
        <v>0.32892849513229772</v>
      </c>
      <c r="C173">
        <v>0.59212012085329757</v>
      </c>
      <c r="D173" s="4">
        <f t="shared" ref="D173:D182" si="12">-LN(B173)/F$3</f>
        <v>0.47315527313274125</v>
      </c>
      <c r="E173" s="4">
        <f t="shared" ref="E173:E182" si="13">-LN(C173)/F$4</f>
        <v>0.11149909741152234</v>
      </c>
      <c r="F173" s="8">
        <v>3</v>
      </c>
      <c r="G173" s="4">
        <v>45.218412101760002</v>
      </c>
    </row>
    <row r="174" spans="1:7" x14ac:dyDescent="0.3">
      <c r="A174">
        <v>333</v>
      </c>
      <c r="B174">
        <v>0.49409466841639454</v>
      </c>
      <c r="C174">
        <v>9.2135380108035528E-2</v>
      </c>
      <c r="D174" s="4">
        <f t="shared" si="12"/>
        <v>0.3000119760356183</v>
      </c>
      <c r="E174" s="4">
        <f t="shared" si="13"/>
        <v>0.5073396299252223</v>
      </c>
      <c r="F174" s="8">
        <v>3</v>
      </c>
      <c r="G174" s="4">
        <v>45.518424077795622</v>
      </c>
    </row>
    <row r="175" spans="1:7" x14ac:dyDescent="0.3">
      <c r="A175">
        <v>334</v>
      </c>
      <c r="B175">
        <v>0.93487350077822196</v>
      </c>
      <c r="C175">
        <v>0.99639881588183232</v>
      </c>
      <c r="D175" s="4">
        <f t="shared" si="12"/>
        <v>2.8657043460313301E-2</v>
      </c>
      <c r="E175" s="4">
        <f t="shared" si="13"/>
        <v>7.6759233855585912E-4</v>
      </c>
      <c r="F175" s="8">
        <v>3</v>
      </c>
      <c r="G175" s="4">
        <v>45.547081121255935</v>
      </c>
    </row>
    <row r="176" spans="1:7" x14ac:dyDescent="0.3">
      <c r="A176">
        <v>335</v>
      </c>
      <c r="B176">
        <v>0.16473891415143285</v>
      </c>
      <c r="C176">
        <v>0.35731070894497513</v>
      </c>
      <c r="D176" s="4">
        <f t="shared" si="12"/>
        <v>0.7674014454372059</v>
      </c>
      <c r="E176" s="4">
        <f t="shared" si="13"/>
        <v>0.21896798777523563</v>
      </c>
      <c r="F176" s="8">
        <v>3</v>
      </c>
      <c r="G176" s="4">
        <v>46.314482566693144</v>
      </c>
    </row>
    <row r="177" spans="1:7" x14ac:dyDescent="0.3">
      <c r="A177">
        <v>336</v>
      </c>
      <c r="B177">
        <v>0.2359691152684103</v>
      </c>
      <c r="C177">
        <v>0.69386883144627221</v>
      </c>
      <c r="D177" s="4">
        <f t="shared" si="12"/>
        <v>0.61449121277751584</v>
      </c>
      <c r="E177" s="4">
        <f t="shared" si="13"/>
        <v>7.7760072344362108E-2</v>
      </c>
      <c r="F177" s="8">
        <v>3</v>
      </c>
      <c r="G177" s="4">
        <v>46.92897377947066</v>
      </c>
    </row>
    <row r="178" spans="1:7" x14ac:dyDescent="0.3">
      <c r="A178">
        <v>337</v>
      </c>
      <c r="B178">
        <v>0.9872737815485092</v>
      </c>
      <c r="C178">
        <v>5.7985168004394665E-3</v>
      </c>
      <c r="D178" s="4">
        <f t="shared" si="12"/>
        <v>5.4501661388669052E-3</v>
      </c>
      <c r="E178" s="4">
        <f t="shared" si="13"/>
        <v>1.0957772591904038</v>
      </c>
      <c r="F178" s="8">
        <v>3</v>
      </c>
      <c r="G178" s="4">
        <v>46.934423945609524</v>
      </c>
    </row>
    <row r="179" spans="1:7" x14ac:dyDescent="0.3">
      <c r="A179">
        <v>338</v>
      </c>
      <c r="B179">
        <v>0.59584337900936923</v>
      </c>
      <c r="C179">
        <v>0.86638996551408431</v>
      </c>
      <c r="D179" s="4">
        <f t="shared" si="12"/>
        <v>0.22033082270142368</v>
      </c>
      <c r="E179" s="4">
        <f t="shared" si="13"/>
        <v>3.0514928761498184E-2</v>
      </c>
      <c r="F179" s="8">
        <v>3</v>
      </c>
      <c r="G179" s="4">
        <v>47.154754768310944</v>
      </c>
    </row>
    <row r="180" spans="1:7" x14ac:dyDescent="0.3">
      <c r="A180">
        <v>339</v>
      </c>
      <c r="B180">
        <v>0.4106875820184942</v>
      </c>
      <c r="C180">
        <v>0.11151463362529374</v>
      </c>
      <c r="D180" s="4">
        <f t="shared" si="12"/>
        <v>0.37869042323993296</v>
      </c>
      <c r="E180" s="4">
        <f t="shared" si="13"/>
        <v>0.4667232879611557</v>
      </c>
      <c r="F180" s="8">
        <v>3</v>
      </c>
      <c r="G180" s="4">
        <v>47.533445191550875</v>
      </c>
    </row>
    <row r="181" spans="1:7" x14ac:dyDescent="0.3">
      <c r="A181">
        <v>340</v>
      </c>
      <c r="B181">
        <v>0.86031678212836082</v>
      </c>
      <c r="C181">
        <v>0.7466048158207953</v>
      </c>
      <c r="D181" s="4">
        <f t="shared" si="12"/>
        <v>6.4023236700947089E-2</v>
      </c>
      <c r="E181" s="4">
        <f t="shared" si="13"/>
        <v>6.2174311103519224E-2</v>
      </c>
      <c r="F181" s="8">
        <v>3</v>
      </c>
      <c r="G181" s="4">
        <v>47.597468428251823</v>
      </c>
    </row>
    <row r="182" spans="1:7" x14ac:dyDescent="0.3">
      <c r="A182">
        <v>341</v>
      </c>
      <c r="B182">
        <v>0.88137455366679895</v>
      </c>
      <c r="C182">
        <v>0.67671742912076172</v>
      </c>
      <c r="D182" s="4">
        <f t="shared" si="12"/>
        <v>5.3733020148349492E-2</v>
      </c>
      <c r="E182" s="4">
        <f t="shared" si="13"/>
        <v>8.3085421281507865E-2</v>
      </c>
      <c r="F182" s="8">
        <v>3</v>
      </c>
      <c r="G182" s="4">
        <v>47.651201448400172</v>
      </c>
    </row>
    <row r="183" spans="1:7" x14ac:dyDescent="0.3">
      <c r="A183">
        <v>17</v>
      </c>
      <c r="B183">
        <v>0.49201940977202674</v>
      </c>
      <c r="C183">
        <v>0.76628925443281348</v>
      </c>
      <c r="D183" s="4">
        <f>-LN(B183)/B$3</f>
        <v>3.0180302660078193</v>
      </c>
      <c r="E183" s="4">
        <f>-LN(C183)/B$4</f>
        <v>5.6637353993146386E-2</v>
      </c>
      <c r="F183" s="8">
        <v>1</v>
      </c>
      <c r="G183" s="4">
        <v>47.684846355518125</v>
      </c>
    </row>
    <row r="184" spans="1:7" x14ac:dyDescent="0.3">
      <c r="A184">
        <v>86</v>
      </c>
      <c r="B184">
        <v>7.2328867458113344E-2</v>
      </c>
      <c r="C184">
        <v>0.24634540849024933</v>
      </c>
      <c r="D184" s="4">
        <f>-LN(B184)/D$3</f>
        <v>3.7255772428740528</v>
      </c>
      <c r="E184" s="4">
        <f>-LN(C184)/D$4</f>
        <v>0.29808949538764662</v>
      </c>
      <c r="F184" s="8">
        <v>2</v>
      </c>
      <c r="G184" s="4">
        <v>48.671698779362863</v>
      </c>
    </row>
    <row r="185" spans="1:7" x14ac:dyDescent="0.3">
      <c r="A185">
        <v>342</v>
      </c>
      <c r="B185">
        <v>5.1576281014435253E-2</v>
      </c>
      <c r="C185">
        <v>4.0223395489364301E-2</v>
      </c>
      <c r="D185" s="4">
        <f>-LN(B185)/F$3</f>
        <v>1.2615716521013891</v>
      </c>
      <c r="E185" s="4">
        <f>-LN(C185)/F$4</f>
        <v>0.68368222878573004</v>
      </c>
      <c r="F185" s="8">
        <v>3</v>
      </c>
      <c r="G185" s="4">
        <v>48.91277310050156</v>
      </c>
    </row>
    <row r="186" spans="1:7" x14ac:dyDescent="0.3">
      <c r="A186">
        <v>343</v>
      </c>
      <c r="B186">
        <v>0.3108310190130314</v>
      </c>
      <c r="C186">
        <v>9.0945158238471633E-3</v>
      </c>
      <c r="D186" s="4">
        <f>-LN(B186)/F$3</f>
        <v>0.49723653689126707</v>
      </c>
      <c r="E186" s="4">
        <f>-LN(C186)/F$4</f>
        <v>1.0000178093297829</v>
      </c>
      <c r="F186" s="8">
        <v>3</v>
      </c>
      <c r="G186" s="4">
        <v>49.410009637392825</v>
      </c>
    </row>
    <row r="187" spans="1:7" x14ac:dyDescent="0.3">
      <c r="A187">
        <v>344</v>
      </c>
      <c r="B187">
        <v>0.31272316660054322</v>
      </c>
      <c r="C187">
        <v>0.86104922635578474</v>
      </c>
      <c r="D187" s="4">
        <f>-LN(B187)/F$3</f>
        <v>0.49465401342794296</v>
      </c>
      <c r="E187" s="4">
        <f>-LN(C187)/F$4</f>
        <v>3.1830553770411975E-2</v>
      </c>
      <c r="F187" s="8">
        <v>3</v>
      </c>
      <c r="G187" s="4">
        <v>49.904663650820765</v>
      </c>
    </row>
    <row r="188" spans="1:7" x14ac:dyDescent="0.3">
      <c r="A188">
        <v>345</v>
      </c>
      <c r="B188">
        <v>0.2000183111056856</v>
      </c>
      <c r="C188">
        <v>0.7185277871028779</v>
      </c>
      <c r="D188" s="4">
        <f>-LN(B188)/F$3</f>
        <v>0.68482823876452081</v>
      </c>
      <c r="E188" s="4">
        <f>-LN(C188)/F$4</f>
        <v>7.0329978817462807E-2</v>
      </c>
      <c r="F188" s="8">
        <v>3</v>
      </c>
      <c r="G188" s="4">
        <v>50.58949188958529</v>
      </c>
    </row>
    <row r="189" spans="1:7" x14ac:dyDescent="0.3">
      <c r="A189">
        <v>87</v>
      </c>
      <c r="B189">
        <v>0.24848170415356913</v>
      </c>
      <c r="C189">
        <v>0.40723899044770656</v>
      </c>
      <c r="D189" s="4">
        <f>-LN(B189)/D$3</f>
        <v>1.975015689776539</v>
      </c>
      <c r="E189" s="4">
        <f>-LN(C189)/D$4</f>
        <v>0.19113937569294806</v>
      </c>
      <c r="F189" s="8">
        <v>2</v>
      </c>
      <c r="G189" s="4">
        <v>50.646714469139404</v>
      </c>
    </row>
    <row r="190" spans="1:7" x14ac:dyDescent="0.3">
      <c r="A190">
        <v>346</v>
      </c>
      <c r="B190">
        <v>0.66338084047975099</v>
      </c>
      <c r="C190">
        <v>0.3393047883541368</v>
      </c>
      <c r="D190" s="4">
        <f>-LN(B190)/F$3</f>
        <v>0.17464086539681636</v>
      </c>
      <c r="E190" s="4">
        <f>-LN(C190)/F$4</f>
        <v>0.22996946698765297</v>
      </c>
      <c r="F190" s="8">
        <v>3</v>
      </c>
      <c r="G190" s="4">
        <v>50.764132754982107</v>
      </c>
    </row>
    <row r="191" spans="1:7" x14ac:dyDescent="0.3">
      <c r="A191">
        <v>347</v>
      </c>
      <c r="B191">
        <v>0.98495437482833337</v>
      </c>
      <c r="C191">
        <v>9.8055970946378981E-2</v>
      </c>
      <c r="D191" s="4">
        <f>-LN(B191)/F$3</f>
        <v>6.4510463208877974E-3</v>
      </c>
      <c r="E191" s="4">
        <f>-LN(C191)/F$4</f>
        <v>0.4940886874977713</v>
      </c>
      <c r="F191" s="8">
        <v>3</v>
      </c>
      <c r="G191" s="4">
        <v>50.770583801302998</v>
      </c>
    </row>
    <row r="192" spans="1:7" x14ac:dyDescent="0.3">
      <c r="A192">
        <v>348</v>
      </c>
      <c r="B192">
        <v>0.12332529679250466</v>
      </c>
      <c r="C192">
        <v>0.85644093142490918</v>
      </c>
      <c r="D192" s="4">
        <f>-LN(B192)/F$3</f>
        <v>0.89060839373485545</v>
      </c>
      <c r="E192" s="4">
        <f>-LN(C192)/F$4</f>
        <v>3.2972325246290138E-2</v>
      </c>
      <c r="F192" s="8">
        <v>3</v>
      </c>
      <c r="G192" s="4">
        <v>51.661192195037856</v>
      </c>
    </row>
    <row r="193" spans="1:7" x14ac:dyDescent="0.3">
      <c r="A193">
        <v>88</v>
      </c>
      <c r="B193">
        <v>0.37516403698843348</v>
      </c>
      <c r="C193">
        <v>0.49217200231940672</v>
      </c>
      <c r="D193" s="4">
        <f>-LN(B193)/D$3</f>
        <v>1.3906268321816211</v>
      </c>
      <c r="E193" s="4">
        <f>-LN(C193)/D$4</f>
        <v>0.15083553731380173</v>
      </c>
      <c r="F193" s="8">
        <v>2</v>
      </c>
      <c r="G193" s="4">
        <v>52.037341301321028</v>
      </c>
    </row>
    <row r="194" spans="1:7" x14ac:dyDescent="0.3">
      <c r="A194">
        <v>349</v>
      </c>
      <c r="B194">
        <v>0.18555253761406293</v>
      </c>
      <c r="C194">
        <v>0.28348643452253791</v>
      </c>
      <c r="D194" s="4">
        <f>-LN(B194)/F$3</f>
        <v>0.71677328314688127</v>
      </c>
      <c r="E194" s="4">
        <f>-LN(C194)/F$4</f>
        <v>0.26821085254635385</v>
      </c>
      <c r="F194" s="8">
        <v>3</v>
      </c>
      <c r="G194" s="4">
        <v>52.377965478184734</v>
      </c>
    </row>
    <row r="195" spans="1:7" x14ac:dyDescent="0.3">
      <c r="A195">
        <v>89</v>
      </c>
      <c r="B195">
        <v>0.76161992248298593</v>
      </c>
      <c r="C195">
        <v>0.72347178563798942</v>
      </c>
      <c r="D195" s="4">
        <f>-LN(B195)/D$3</f>
        <v>0.38625196755277574</v>
      </c>
      <c r="E195" s="4">
        <f>-LN(C195)/D$4</f>
        <v>6.8871006535305992E-2</v>
      </c>
      <c r="F195" s="8">
        <v>2</v>
      </c>
      <c r="G195" s="4">
        <v>52.423593268873802</v>
      </c>
    </row>
    <row r="196" spans="1:7" x14ac:dyDescent="0.3">
      <c r="A196">
        <v>350</v>
      </c>
      <c r="B196">
        <v>0.70674764244514299</v>
      </c>
      <c r="C196">
        <v>0.97741630298776205</v>
      </c>
      <c r="D196" s="4">
        <f>-LN(B196)/F$3</f>
        <v>0.14769430560985766</v>
      </c>
      <c r="E196" s="4">
        <f>-LN(C196)/F$4</f>
        <v>4.8601307086068822E-3</v>
      </c>
      <c r="F196" s="8">
        <v>3</v>
      </c>
      <c r="G196" s="4">
        <v>52.525659783794595</v>
      </c>
    </row>
    <row r="197" spans="1:7" x14ac:dyDescent="0.3">
      <c r="A197">
        <v>90</v>
      </c>
      <c r="B197">
        <v>0.60701315347758411</v>
      </c>
      <c r="C197">
        <v>0.50450148014770957</v>
      </c>
      <c r="D197" s="4">
        <f>-LN(B197)/D$3</f>
        <v>0.70809194114520013</v>
      </c>
      <c r="E197" s="4">
        <f>-LN(C197)/D$4</f>
        <v>0.14557117134093014</v>
      </c>
      <c r="F197" s="8">
        <v>2</v>
      </c>
      <c r="G197" s="4">
        <v>53.131685210019</v>
      </c>
    </row>
    <row r="198" spans="1:7" x14ac:dyDescent="0.3">
      <c r="A198">
        <v>18</v>
      </c>
      <c r="B198">
        <v>0.26636555070650347</v>
      </c>
      <c r="C198">
        <v>0.38917203283791618</v>
      </c>
      <c r="D198" s="4">
        <f>-LN(B198)/B$3</f>
        <v>5.6293006929467113</v>
      </c>
      <c r="E198" s="4">
        <f>-LN(C198)/B$4</f>
        <v>0.20079442326072078</v>
      </c>
      <c r="F198" s="8">
        <v>1</v>
      </c>
      <c r="G198" s="4">
        <v>53.314147048464839</v>
      </c>
    </row>
    <row r="199" spans="1:7" x14ac:dyDescent="0.3">
      <c r="A199">
        <v>351</v>
      </c>
      <c r="B199">
        <v>9.9063081759086888E-2</v>
      </c>
      <c r="C199">
        <v>0.22574541459395123</v>
      </c>
      <c r="D199" s="4">
        <f>-LN(B199)/F$3</f>
        <v>0.98382912437482872</v>
      </c>
      <c r="E199" s="4">
        <f>-LN(C199)/F$4</f>
        <v>0.31666965931223751</v>
      </c>
      <c r="F199" s="8">
        <v>3</v>
      </c>
      <c r="G199" s="4">
        <v>53.509488908169423</v>
      </c>
    </row>
    <row r="200" spans="1:7" x14ac:dyDescent="0.3">
      <c r="A200">
        <v>91</v>
      </c>
      <c r="B200">
        <v>0.64421521652882474</v>
      </c>
      <c r="C200">
        <v>0.43733024079103977</v>
      </c>
      <c r="D200" s="4">
        <f>-LN(B200)/D$3</f>
        <v>0.62371974687845877</v>
      </c>
      <c r="E200" s="4">
        <f>-LN(C200)/D$4</f>
        <v>0.1759716318155673</v>
      </c>
      <c r="F200" s="8">
        <v>2</v>
      </c>
      <c r="G200" s="4">
        <v>53.755404956897458</v>
      </c>
    </row>
    <row r="201" spans="1:7" x14ac:dyDescent="0.3">
      <c r="A201">
        <v>352</v>
      </c>
      <c r="B201">
        <v>0.31580553605761896</v>
      </c>
      <c r="C201">
        <v>0.22446363719595935</v>
      </c>
      <c r="D201" s="4">
        <f>-LN(B201)/F$3</f>
        <v>0.49048027534019745</v>
      </c>
      <c r="E201" s="4">
        <f>-LN(C201)/F$4</f>
        <v>0.31788118240847785</v>
      </c>
      <c r="F201" s="8">
        <v>3</v>
      </c>
      <c r="G201" s="4">
        <v>53.99996918350962</v>
      </c>
    </row>
    <row r="202" spans="1:7" x14ac:dyDescent="0.3">
      <c r="A202">
        <v>92</v>
      </c>
      <c r="B202">
        <v>0.5502182073427534</v>
      </c>
      <c r="C202">
        <v>0.20911282692953276</v>
      </c>
      <c r="D202" s="4">
        <f>-LN(B202)/D$3</f>
        <v>0.84743310469955124</v>
      </c>
      <c r="E202" s="4">
        <f>-LN(C202)/D$4</f>
        <v>0.33295347466199432</v>
      </c>
      <c r="F202" s="8">
        <v>2</v>
      </c>
      <c r="G202" s="4">
        <v>54.602838061597012</v>
      </c>
    </row>
    <row r="203" spans="1:7" x14ac:dyDescent="0.3">
      <c r="A203">
        <v>353</v>
      </c>
      <c r="B203">
        <v>0.20093386638996552</v>
      </c>
      <c r="C203">
        <v>0.29529709768974882</v>
      </c>
      <c r="D203" s="4">
        <f>-LN(B203)/F$3</f>
        <v>0.68288487148871402</v>
      </c>
      <c r="E203" s="4">
        <f>-LN(C203)/F$4</f>
        <v>0.2595262380054183</v>
      </c>
      <c r="F203" s="8">
        <v>3</v>
      </c>
      <c r="G203" s="4">
        <v>54.682854054998337</v>
      </c>
    </row>
    <row r="204" spans="1:7" x14ac:dyDescent="0.3">
      <c r="A204">
        <v>354</v>
      </c>
      <c r="B204">
        <v>0.29053621021149328</v>
      </c>
      <c r="C204">
        <v>0.48667867061372722</v>
      </c>
      <c r="D204" s="4">
        <f>-LN(B204)/F$3</f>
        <v>0.52596896279573302</v>
      </c>
      <c r="E204" s="4">
        <f>-LN(C204)/F$4</f>
        <v>0.15322365693774717</v>
      </c>
      <c r="F204" s="8">
        <v>3</v>
      </c>
      <c r="G204" s="4">
        <v>55.208823017794067</v>
      </c>
    </row>
    <row r="205" spans="1:7" x14ac:dyDescent="0.3">
      <c r="A205">
        <v>19</v>
      </c>
      <c r="B205">
        <v>0.56349375896481213</v>
      </c>
      <c r="C205">
        <v>9.9459822382274854E-2</v>
      </c>
      <c r="D205" s="4">
        <f>-LN(B205)/B$3</f>
        <v>2.4408468980747138</v>
      </c>
      <c r="E205" s="4">
        <f>-LN(C205)/B$4</f>
        <v>0.49106415138677068</v>
      </c>
      <c r="F205" s="8">
        <v>1</v>
      </c>
      <c r="G205" s="4">
        <v>55.754993946539557</v>
      </c>
    </row>
    <row r="206" spans="1:7" x14ac:dyDescent="0.3">
      <c r="A206">
        <v>355</v>
      </c>
      <c r="B206">
        <v>0.23346659749137852</v>
      </c>
      <c r="C206">
        <v>0.38599810785241251</v>
      </c>
      <c r="D206" s="4">
        <f>-LN(B206)/F$3</f>
        <v>0.61902819724885205</v>
      </c>
      <c r="E206" s="4">
        <f>-LN(C206)/F$4</f>
        <v>0.20253676839703744</v>
      </c>
      <c r="F206" s="8">
        <v>3</v>
      </c>
      <c r="G206" s="4">
        <v>55.827851215042919</v>
      </c>
    </row>
    <row r="207" spans="1:7" x14ac:dyDescent="0.3">
      <c r="A207">
        <v>356</v>
      </c>
      <c r="B207">
        <v>0.92907498397778254</v>
      </c>
      <c r="C207">
        <v>0.71260719626453439</v>
      </c>
      <c r="D207" s="4">
        <f>-LN(B207)/F$3</f>
        <v>3.1304607958481764E-2</v>
      </c>
      <c r="E207" s="4">
        <f>-LN(C207)/F$4</f>
        <v>7.2090410054966081E-2</v>
      </c>
      <c r="F207" s="8">
        <v>3</v>
      </c>
      <c r="G207" s="4">
        <v>55.859155823001402</v>
      </c>
    </row>
    <row r="208" spans="1:7" x14ac:dyDescent="0.3">
      <c r="A208">
        <v>357</v>
      </c>
      <c r="B208">
        <v>0.2899563585314493</v>
      </c>
      <c r="C208">
        <v>0.82476271858882411</v>
      </c>
      <c r="D208" s="4">
        <f>-LN(B208)/F$3</f>
        <v>0.52681908729729132</v>
      </c>
      <c r="E208" s="4">
        <f>-LN(C208)/F$4</f>
        <v>4.0991393159143588E-2</v>
      </c>
      <c r="F208" s="8">
        <v>3</v>
      </c>
      <c r="G208" s="4">
        <v>56.385974910298692</v>
      </c>
    </row>
    <row r="209" spans="1:7" x14ac:dyDescent="0.3">
      <c r="A209">
        <v>358</v>
      </c>
      <c r="B209">
        <v>0.30127872554704427</v>
      </c>
      <c r="C209">
        <v>0.21579638050477615</v>
      </c>
      <c r="D209" s="4">
        <f>-LN(B209)/F$3</f>
        <v>0.51051891242987868</v>
      </c>
      <c r="E209" s="4">
        <f>-LN(C209)/F$4</f>
        <v>0.32625957420237084</v>
      </c>
      <c r="F209" s="8">
        <v>3</v>
      </c>
      <c r="G209" s="4">
        <v>56.896493822728573</v>
      </c>
    </row>
    <row r="210" spans="1:7" x14ac:dyDescent="0.3">
      <c r="A210">
        <v>20</v>
      </c>
      <c r="B210">
        <v>0.75240333262123482</v>
      </c>
      <c r="C210">
        <v>0.20783104953154088</v>
      </c>
      <c r="D210" s="4">
        <f>-LN(B210)/B$3</f>
        <v>1.2105649031656129</v>
      </c>
      <c r="E210" s="4">
        <f>-LN(C210)/B$4</f>
        <v>0.33426165770464378</v>
      </c>
      <c r="F210" s="8">
        <v>1</v>
      </c>
      <c r="G210" s="4">
        <v>56.965558849705168</v>
      </c>
    </row>
    <row r="211" spans="1:7" x14ac:dyDescent="0.3">
      <c r="A211">
        <v>359</v>
      </c>
      <c r="B211">
        <v>0.17429120761741995</v>
      </c>
      <c r="C211">
        <v>0.34971160008545182</v>
      </c>
      <c r="D211" s="4">
        <f>-LN(B211)/F$3</f>
        <v>0.74341607305979618</v>
      </c>
      <c r="E211" s="4">
        <f>-LN(C211)/F$4</f>
        <v>0.22354180083594374</v>
      </c>
      <c r="F211" s="8">
        <v>3</v>
      </c>
      <c r="G211" s="4">
        <v>57.639909895788371</v>
      </c>
    </row>
    <row r="212" spans="1:7" x14ac:dyDescent="0.3">
      <c r="A212">
        <v>360</v>
      </c>
      <c r="B212">
        <v>0.76744895779290134</v>
      </c>
      <c r="C212">
        <v>5.7344279305398725E-2</v>
      </c>
      <c r="D212" s="4">
        <f>-LN(B212)/F$3</f>
        <v>0.11263119414326404</v>
      </c>
      <c r="E212" s="4">
        <f>-LN(C212)/F$4</f>
        <v>0.60823025339189751</v>
      </c>
      <c r="F212" s="8">
        <v>3</v>
      </c>
      <c r="G212" s="4">
        <v>57.752541089931633</v>
      </c>
    </row>
    <row r="213" spans="1:7" x14ac:dyDescent="0.3">
      <c r="A213">
        <v>93</v>
      </c>
      <c r="B213">
        <v>6.5889461958677939E-2</v>
      </c>
      <c r="C213">
        <v>0.488937040314951</v>
      </c>
      <c r="D213" s="4">
        <f>-LN(B213)/D$3</f>
        <v>3.8578393756603928</v>
      </c>
      <c r="E213" s="4">
        <f>-LN(C213)/D$4</f>
        <v>0.15223862759758927</v>
      </c>
      <c r="F213" s="8">
        <v>2</v>
      </c>
      <c r="G213" s="4">
        <v>58.460677437257402</v>
      </c>
    </row>
    <row r="214" spans="1:7" x14ac:dyDescent="0.3">
      <c r="A214">
        <v>21</v>
      </c>
      <c r="B214">
        <v>0.62218085268715473</v>
      </c>
      <c r="C214">
        <v>0.73668630024109627</v>
      </c>
      <c r="D214" s="4">
        <f>-LN(B214)/B$3</f>
        <v>2.0192530576946592</v>
      </c>
      <c r="E214" s="4">
        <f>-LN(C214)/B$4</f>
        <v>6.501981310268376E-2</v>
      </c>
      <c r="F214" s="8">
        <v>1</v>
      </c>
      <c r="G214" s="4">
        <v>58.98481190739983</v>
      </c>
    </row>
    <row r="215" spans="1:7" x14ac:dyDescent="0.3">
      <c r="A215">
        <v>361</v>
      </c>
      <c r="B215">
        <v>5.2003540147099216E-2</v>
      </c>
      <c r="C215">
        <v>1.4130069887386701E-2</v>
      </c>
      <c r="D215" s="4">
        <f>-LN(B215)/F$3</f>
        <v>1.2580610565813288</v>
      </c>
      <c r="E215" s="4">
        <f>-LN(C215)/F$4</f>
        <v>0.90626598644024459</v>
      </c>
      <c r="F215" s="8">
        <v>3</v>
      </c>
      <c r="G215" s="4">
        <v>59.010602146512959</v>
      </c>
    </row>
    <row r="216" spans="1:7" x14ac:dyDescent="0.3">
      <c r="A216">
        <v>362</v>
      </c>
      <c r="B216">
        <v>0.40440076906643879</v>
      </c>
      <c r="C216">
        <v>0.18164616840113529</v>
      </c>
      <c r="D216" s="4">
        <f>-LN(B216)/F$3</f>
        <v>0.38525484684712669</v>
      </c>
      <c r="E216" s="4">
        <f>-LN(C216)/F$4</f>
        <v>0.36291374762605444</v>
      </c>
      <c r="F216" s="8">
        <v>3</v>
      </c>
      <c r="G216" s="4">
        <v>59.395856993360084</v>
      </c>
    </row>
    <row r="217" spans="1:7" x14ac:dyDescent="0.3">
      <c r="A217">
        <v>94</v>
      </c>
      <c r="B217">
        <v>0.45774712363048187</v>
      </c>
      <c r="C217">
        <v>0.44538712729270302</v>
      </c>
      <c r="D217" s="4">
        <f>-LN(B217)/D$3</f>
        <v>1.1084232328510986</v>
      </c>
      <c r="E217" s="4">
        <f>-LN(C217)/D$4</f>
        <v>0.17208753745315286</v>
      </c>
      <c r="F217" s="8">
        <v>2</v>
      </c>
      <c r="G217" s="4">
        <v>59.569100670108497</v>
      </c>
    </row>
    <row r="218" spans="1:7" x14ac:dyDescent="0.3">
      <c r="A218">
        <v>363</v>
      </c>
      <c r="B218">
        <v>3.5157322916348765E-2</v>
      </c>
      <c r="C218">
        <v>0.23487044892727441</v>
      </c>
      <c r="D218" s="4">
        <f t="shared" ref="D218:D229" si="14">-LN(B218)/F$3</f>
        <v>1.4246478081274667</v>
      </c>
      <c r="E218" s="4">
        <f t="shared" ref="E218:E229" si="15">-LN(C218)/F$4</f>
        <v>0.30823855276805134</v>
      </c>
      <c r="F218" s="8">
        <v>3</v>
      </c>
      <c r="G218" s="4">
        <v>60.820504801487552</v>
      </c>
    </row>
    <row r="219" spans="1:7" x14ac:dyDescent="0.3">
      <c r="A219">
        <v>364</v>
      </c>
      <c r="B219">
        <v>0.66048158207953123</v>
      </c>
      <c r="C219">
        <v>0.89968565935239719</v>
      </c>
      <c r="D219" s="4">
        <f t="shared" si="14"/>
        <v>0.17650469796757015</v>
      </c>
      <c r="E219" s="4">
        <f t="shared" si="15"/>
        <v>2.2491456181300214E-2</v>
      </c>
      <c r="F219" s="8">
        <v>3</v>
      </c>
      <c r="G219" s="4">
        <v>60.997009499455125</v>
      </c>
    </row>
    <row r="220" spans="1:7" x14ac:dyDescent="0.3">
      <c r="A220">
        <v>365</v>
      </c>
      <c r="B220">
        <v>0.98718222602008121</v>
      </c>
      <c r="C220">
        <v>0.45689260536515397</v>
      </c>
      <c r="D220" s="4">
        <f t="shared" si="14"/>
        <v>5.4896299701294301E-3</v>
      </c>
      <c r="E220" s="4">
        <f t="shared" si="15"/>
        <v>0.16666104572458451</v>
      </c>
      <c r="F220" s="8">
        <v>3</v>
      </c>
      <c r="G220" s="4">
        <v>61.002499129425253</v>
      </c>
    </row>
    <row r="221" spans="1:7" x14ac:dyDescent="0.3">
      <c r="A221">
        <v>366</v>
      </c>
      <c r="B221">
        <v>0.63316751609851374</v>
      </c>
      <c r="C221">
        <v>0.55568102053895685</v>
      </c>
      <c r="D221" s="4">
        <f t="shared" si="14"/>
        <v>0.19447670360095504</v>
      </c>
      <c r="E221" s="4">
        <f t="shared" si="15"/>
        <v>0.12501294753815456</v>
      </c>
      <c r="F221" s="8">
        <v>3</v>
      </c>
      <c r="G221" s="4">
        <v>61.196975833026208</v>
      </c>
    </row>
    <row r="222" spans="1:7" x14ac:dyDescent="0.3">
      <c r="A222">
        <v>367</v>
      </c>
      <c r="B222">
        <v>0.61525315103610345</v>
      </c>
      <c r="C222">
        <v>0.17194128238776818</v>
      </c>
      <c r="D222" s="4">
        <f t="shared" si="14"/>
        <v>0.20668998645535272</v>
      </c>
      <c r="E222" s="4">
        <f t="shared" si="15"/>
        <v>0.37459622168490764</v>
      </c>
      <c r="F222" s="8">
        <v>3</v>
      </c>
      <c r="G222" s="4">
        <v>61.40366581948156</v>
      </c>
    </row>
    <row r="223" spans="1:7" x14ac:dyDescent="0.3">
      <c r="A223">
        <v>368</v>
      </c>
      <c r="B223">
        <v>1.3824884792626729E-2</v>
      </c>
      <c r="C223">
        <v>0.412823877681814</v>
      </c>
      <c r="D223" s="4">
        <f t="shared" si="14"/>
        <v>1.8218234318605744</v>
      </c>
      <c r="E223" s="4">
        <f t="shared" si="15"/>
        <v>0.18824132409918937</v>
      </c>
      <c r="F223" s="8">
        <v>3</v>
      </c>
      <c r="G223" s="4">
        <v>63.225489251342132</v>
      </c>
    </row>
    <row r="224" spans="1:7" x14ac:dyDescent="0.3">
      <c r="A224">
        <v>369</v>
      </c>
      <c r="B224">
        <v>0.96874904629657888</v>
      </c>
      <c r="C224">
        <v>0.43827631458479566</v>
      </c>
      <c r="D224" s="4">
        <f t="shared" si="14"/>
        <v>1.3510503311962765E-2</v>
      </c>
      <c r="E224" s="4">
        <f t="shared" si="15"/>
        <v>0.17551185367973726</v>
      </c>
      <c r="F224" s="8">
        <v>3</v>
      </c>
      <c r="G224" s="4">
        <v>63.238999754654095</v>
      </c>
    </row>
    <row r="225" spans="1:7" x14ac:dyDescent="0.3">
      <c r="A225">
        <v>370</v>
      </c>
      <c r="B225">
        <v>0.59678945280312512</v>
      </c>
      <c r="C225">
        <v>0.56651509140293588</v>
      </c>
      <c r="D225" s="4">
        <f t="shared" si="14"/>
        <v>0.21965570347479546</v>
      </c>
      <c r="E225" s="4">
        <f t="shared" si="15"/>
        <v>0.1209045870523746</v>
      </c>
      <c r="F225" s="8">
        <v>3</v>
      </c>
      <c r="G225" s="4">
        <v>63.458655458128888</v>
      </c>
    </row>
    <row r="226" spans="1:7" x14ac:dyDescent="0.3">
      <c r="A226">
        <v>371</v>
      </c>
      <c r="B226">
        <v>0.89986877040925317</v>
      </c>
      <c r="C226">
        <v>0.72179326761680962</v>
      </c>
      <c r="D226" s="4">
        <f t="shared" si="14"/>
        <v>4.4896313593880376E-2</v>
      </c>
      <c r="E226" s="4">
        <f t="shared" si="15"/>
        <v>6.9365215751302348E-2</v>
      </c>
      <c r="F226" s="8">
        <v>3</v>
      </c>
      <c r="G226" s="4">
        <v>63.503551771722769</v>
      </c>
    </row>
    <row r="227" spans="1:7" x14ac:dyDescent="0.3">
      <c r="A227">
        <v>372</v>
      </c>
      <c r="B227">
        <v>0.93252357554857024</v>
      </c>
      <c r="C227">
        <v>0.67470320749534596</v>
      </c>
      <c r="D227" s="4">
        <f t="shared" si="14"/>
        <v>2.9728019444312141E-2</v>
      </c>
      <c r="E227" s="4">
        <f t="shared" si="15"/>
        <v>8.3719654766431964E-2</v>
      </c>
      <c r="F227" s="8">
        <v>3</v>
      </c>
      <c r="G227" s="4">
        <v>63.533279791167082</v>
      </c>
    </row>
    <row r="228" spans="1:7" x14ac:dyDescent="0.3">
      <c r="A228">
        <v>373</v>
      </c>
      <c r="B228">
        <v>0.99859614856410417</v>
      </c>
      <c r="C228">
        <v>0.94396801660206919</v>
      </c>
      <c r="D228" s="4">
        <f t="shared" si="14"/>
        <v>5.9780330150265319E-4</v>
      </c>
      <c r="E228" s="4">
        <f t="shared" si="15"/>
        <v>1.2268722155052744E-2</v>
      </c>
      <c r="F228" s="8">
        <v>3</v>
      </c>
      <c r="G228" s="4">
        <v>63.533877594468585</v>
      </c>
    </row>
    <row r="229" spans="1:7" x14ac:dyDescent="0.3">
      <c r="A229">
        <v>374</v>
      </c>
      <c r="B229">
        <v>0.83895382549516284</v>
      </c>
      <c r="C229">
        <v>9.9520859401226847E-2</v>
      </c>
      <c r="D229" s="4">
        <f t="shared" si="14"/>
        <v>7.4723237955784019E-2</v>
      </c>
      <c r="E229" s="4">
        <f t="shared" si="15"/>
        <v>0.49093362012043928</v>
      </c>
      <c r="F229" s="8">
        <v>3</v>
      </c>
      <c r="G229" s="4">
        <v>63.608600832424372</v>
      </c>
    </row>
    <row r="230" spans="1:7" x14ac:dyDescent="0.3">
      <c r="A230">
        <v>95</v>
      </c>
      <c r="B230">
        <v>4.5197912533951841E-2</v>
      </c>
      <c r="C230">
        <v>0.94372386852626122</v>
      </c>
      <c r="D230" s="4">
        <f>-LN(B230)/D$3</f>
        <v>4.3924884767199792</v>
      </c>
      <c r="E230" s="4">
        <f>-LN(C230)/D$4</f>
        <v>1.2323759102350104E-2</v>
      </c>
      <c r="F230" s="8">
        <v>2</v>
      </c>
      <c r="G230" s="4">
        <v>63.961589146828473</v>
      </c>
    </row>
    <row r="231" spans="1:7" x14ac:dyDescent="0.3">
      <c r="A231">
        <v>96</v>
      </c>
      <c r="B231">
        <v>0.7550584429456465</v>
      </c>
      <c r="C231">
        <v>0.57972960600604262</v>
      </c>
      <c r="D231" s="4">
        <f>-LN(B231)/D$3</f>
        <v>0.39852499979279266</v>
      </c>
      <c r="E231" s="4">
        <f>-LN(C231)/D$4</f>
        <v>0.11599861291199394</v>
      </c>
      <c r="F231" s="8">
        <v>2</v>
      </c>
      <c r="G231" s="4">
        <v>64.360114146621271</v>
      </c>
    </row>
    <row r="232" spans="1:7" x14ac:dyDescent="0.3">
      <c r="A232">
        <v>375</v>
      </c>
      <c r="B232">
        <v>0.10995818964201788</v>
      </c>
      <c r="C232">
        <v>0.20120853297524949</v>
      </c>
      <c r="D232" s="4">
        <f>-LN(B232)/F$3</f>
        <v>0.93942769344991084</v>
      </c>
      <c r="E232" s="4">
        <f>-LN(C232)/F$4</f>
        <v>0.34115179388129452</v>
      </c>
      <c r="F232" s="8">
        <v>3</v>
      </c>
      <c r="G232" s="4">
        <v>64.548028525874287</v>
      </c>
    </row>
    <row r="233" spans="1:7" x14ac:dyDescent="0.3">
      <c r="A233">
        <v>376</v>
      </c>
      <c r="B233">
        <v>0.69756157109286787</v>
      </c>
      <c r="C233">
        <v>0.31531723990600297</v>
      </c>
      <c r="D233" s="4">
        <f>-LN(B233)/F$3</f>
        <v>0.15326148732521891</v>
      </c>
      <c r="E233" s="4">
        <f>-LN(C233)/F$4</f>
        <v>0.24556936939141549</v>
      </c>
      <c r="F233" s="8">
        <v>3</v>
      </c>
      <c r="G233" s="4">
        <v>64.701290013199511</v>
      </c>
    </row>
    <row r="234" spans="1:7" x14ac:dyDescent="0.3">
      <c r="A234">
        <v>377</v>
      </c>
      <c r="B234">
        <v>0.90215765861995301</v>
      </c>
      <c r="C234">
        <v>0.84206671346171458</v>
      </c>
      <c r="D234" s="4">
        <f>-LN(B234)/F$3</f>
        <v>4.3815313347288082E-2</v>
      </c>
      <c r="E234" s="4">
        <f>-LN(C234)/F$4</f>
        <v>3.6573624625256804E-2</v>
      </c>
      <c r="F234" s="8">
        <v>3</v>
      </c>
      <c r="G234" s="4">
        <v>64.745105326546806</v>
      </c>
    </row>
    <row r="235" spans="1:7" x14ac:dyDescent="0.3">
      <c r="A235">
        <v>378</v>
      </c>
      <c r="B235">
        <v>0.37797173986022525</v>
      </c>
      <c r="C235">
        <v>0.77532273323770862</v>
      </c>
      <c r="D235" s="4">
        <f>-LN(B235)/F$3</f>
        <v>0.41401525465188244</v>
      </c>
      <c r="E235" s="4">
        <f>-LN(C235)/F$4</f>
        <v>5.4143809856925885E-2</v>
      </c>
      <c r="F235" s="8">
        <v>3</v>
      </c>
      <c r="G235" s="4">
        <v>65.159120581198692</v>
      </c>
    </row>
    <row r="236" spans="1:7" x14ac:dyDescent="0.3">
      <c r="A236">
        <v>97</v>
      </c>
      <c r="B236">
        <v>0.42503128147221292</v>
      </c>
      <c r="C236">
        <v>7.7059236426892913E-2</v>
      </c>
      <c r="D236" s="4">
        <f>-LN(B236)/D$3</f>
        <v>1.2136063961734638</v>
      </c>
      <c r="E236" s="4">
        <f>-LN(C236)/D$4</f>
        <v>0.54535762737147309</v>
      </c>
      <c r="F236" s="8">
        <v>2</v>
      </c>
      <c r="G236" s="4">
        <v>65.573720542794732</v>
      </c>
    </row>
    <row r="237" spans="1:7" x14ac:dyDescent="0.3">
      <c r="A237">
        <v>98</v>
      </c>
      <c r="B237">
        <v>0.86767174291207616</v>
      </c>
      <c r="C237">
        <v>0.47376934110538044</v>
      </c>
      <c r="D237" s="4">
        <f>-LN(B237)/D$3</f>
        <v>0.20133590385401323</v>
      </c>
      <c r="E237" s="4">
        <f>-LN(C237)/D$4</f>
        <v>0.15894355273757169</v>
      </c>
      <c r="F237" s="8">
        <v>2</v>
      </c>
      <c r="G237" s="4">
        <v>65.775056446648748</v>
      </c>
    </row>
    <row r="238" spans="1:7" x14ac:dyDescent="0.3">
      <c r="A238">
        <v>379</v>
      </c>
      <c r="B238">
        <v>0.206610309152501</v>
      </c>
      <c r="C238">
        <v>0.57338175603503527</v>
      </c>
      <c r="D238" s="4">
        <f>-LN(B238)/F$3</f>
        <v>0.67103013806343104</v>
      </c>
      <c r="E238" s="4">
        <f>-LN(C238)/F$4</f>
        <v>0.11834117940606341</v>
      </c>
      <c r="F238" s="8">
        <v>3</v>
      </c>
      <c r="G238" s="4">
        <v>65.830150719262122</v>
      </c>
    </row>
    <row r="239" spans="1:7" x14ac:dyDescent="0.3">
      <c r="A239">
        <v>380</v>
      </c>
      <c r="B239">
        <v>0.87743766594439532</v>
      </c>
      <c r="C239">
        <v>0.47111423078096865</v>
      </c>
      <c r="D239" s="4">
        <f>-LN(B239)/F$3</f>
        <v>5.5638026436635145E-2</v>
      </c>
      <c r="E239" s="4">
        <f>-LN(C239)/F$4</f>
        <v>0.16013929493054097</v>
      </c>
      <c r="F239" s="8">
        <v>3</v>
      </c>
      <c r="G239" s="4">
        <v>65.885788745698761</v>
      </c>
    </row>
    <row r="240" spans="1:7" x14ac:dyDescent="0.3">
      <c r="A240">
        <v>22</v>
      </c>
      <c r="B240">
        <v>0.17163609729300822</v>
      </c>
      <c r="C240">
        <v>0.3729056672872097</v>
      </c>
      <c r="D240" s="4">
        <f>-LN(B240)/B$3</f>
        <v>7.4994840717654592</v>
      </c>
      <c r="E240" s="4">
        <f>-LN(C240)/B$4</f>
        <v>0.20987867958273648</v>
      </c>
      <c r="F240" s="8">
        <v>1</v>
      </c>
      <c r="G240" s="4">
        <v>66.484295979165296</v>
      </c>
    </row>
    <row r="241" spans="1:7" x14ac:dyDescent="0.3">
      <c r="A241">
        <v>381</v>
      </c>
      <c r="B241">
        <v>0.11899166844691306</v>
      </c>
      <c r="C241">
        <v>0.14569536423841059</v>
      </c>
      <c r="D241" s="4">
        <f>-LN(B241)/F$3</f>
        <v>0.90583055377565369</v>
      </c>
      <c r="E241" s="4">
        <f>-LN(C241)/F$4</f>
        <v>0.40983774116098048</v>
      </c>
      <c r="F241" s="8">
        <v>3</v>
      </c>
      <c r="G241" s="4">
        <v>66.791619299474419</v>
      </c>
    </row>
    <row r="242" spans="1:7" x14ac:dyDescent="0.3">
      <c r="A242">
        <v>382</v>
      </c>
      <c r="B242">
        <v>0.95999023407696771</v>
      </c>
      <c r="C242">
        <v>0.7874385814996796</v>
      </c>
      <c r="D242" s="4">
        <f>-LN(B242)/F$3</f>
        <v>1.7375390386591808E-2</v>
      </c>
      <c r="E242" s="4">
        <f>-LN(C242)/F$4</f>
        <v>5.0844660227723812E-2</v>
      </c>
      <c r="F242" s="8">
        <v>3</v>
      </c>
      <c r="G242" s="4">
        <v>66.808994689861009</v>
      </c>
    </row>
    <row r="243" spans="1:7" x14ac:dyDescent="0.3">
      <c r="A243">
        <v>383</v>
      </c>
      <c r="B243">
        <v>0.25687429425946839</v>
      </c>
      <c r="C243">
        <v>5.8687093722342598E-2</v>
      </c>
      <c r="D243" s="4">
        <f>-LN(B243)/F$3</f>
        <v>0.57836954942289687</v>
      </c>
      <c r="E243" s="4">
        <f>-LN(C243)/F$4</f>
        <v>0.60330541378012847</v>
      </c>
      <c r="F243" s="8">
        <v>3</v>
      </c>
      <c r="G243" s="4">
        <v>67.387364239283912</v>
      </c>
    </row>
    <row r="244" spans="1:7" x14ac:dyDescent="0.3">
      <c r="A244">
        <v>384</v>
      </c>
      <c r="B244">
        <v>0.8554643391216773</v>
      </c>
      <c r="C244">
        <v>0.57704397717215494</v>
      </c>
      <c r="D244" s="4">
        <f>-LN(B244)/F$3</f>
        <v>6.6430157775133031E-2</v>
      </c>
      <c r="E244" s="4">
        <f>-LN(C244)/F$4</f>
        <v>0.11698655286005465</v>
      </c>
      <c r="F244" s="8">
        <v>3</v>
      </c>
      <c r="G244" s="4">
        <v>67.453794397059042</v>
      </c>
    </row>
    <row r="245" spans="1:7" x14ac:dyDescent="0.3">
      <c r="A245">
        <v>385</v>
      </c>
      <c r="B245">
        <v>0.24564348277230141</v>
      </c>
      <c r="C245">
        <v>0.76158940397350994</v>
      </c>
      <c r="D245" s="4">
        <f>-LN(B245)/F$3</f>
        <v>0.5973932133028298</v>
      </c>
      <c r="E245" s="4">
        <f>-LN(C245)/F$4</f>
        <v>5.7946320947164738E-2</v>
      </c>
      <c r="F245" s="8">
        <v>3</v>
      </c>
      <c r="G245" s="4">
        <v>68.051187610361865</v>
      </c>
    </row>
    <row r="246" spans="1:7" x14ac:dyDescent="0.3">
      <c r="A246">
        <v>99</v>
      </c>
      <c r="B246">
        <v>0.12897122104556413</v>
      </c>
      <c r="C246">
        <v>0.80257576219977411</v>
      </c>
      <c r="D246" s="4">
        <f>-LN(B246)/D$3</f>
        <v>2.9051999889069249</v>
      </c>
      <c r="E246" s="4">
        <f>-LN(C246)/D$4</f>
        <v>4.6793408661387183E-2</v>
      </c>
      <c r="F246" s="8">
        <v>2</v>
      </c>
      <c r="G246" s="4">
        <v>68.680256435555677</v>
      </c>
    </row>
    <row r="247" spans="1:7" x14ac:dyDescent="0.3">
      <c r="A247">
        <v>386</v>
      </c>
      <c r="B247">
        <v>5.5848872341074864E-2</v>
      </c>
      <c r="C247">
        <v>0.28165532395397808</v>
      </c>
      <c r="D247" s="4">
        <f>-LN(B247)/F$3</f>
        <v>1.2277046572425179</v>
      </c>
      <c r="E247" s="4">
        <f>-LN(C247)/F$4</f>
        <v>0.26958961938081005</v>
      </c>
      <c r="F247" s="8">
        <v>3</v>
      </c>
      <c r="G247" s="4">
        <v>69.278892267604377</v>
      </c>
    </row>
    <row r="248" spans="1:7" x14ac:dyDescent="0.3">
      <c r="A248">
        <v>387</v>
      </c>
      <c r="B248">
        <v>0.5671559801019318</v>
      </c>
      <c r="C248">
        <v>0.1227759636219367</v>
      </c>
      <c r="D248" s="4">
        <f>-LN(B248)/F$3</f>
        <v>0.24132804932133564</v>
      </c>
      <c r="E248" s="4">
        <f>-LN(C248)/F$4</f>
        <v>0.44625404646927569</v>
      </c>
      <c r="F248" s="8">
        <v>3</v>
      </c>
      <c r="G248" s="4">
        <v>69.520220316925716</v>
      </c>
    </row>
    <row r="249" spans="1:7" x14ac:dyDescent="0.3">
      <c r="A249">
        <v>100</v>
      </c>
      <c r="B249">
        <v>0.23709830011902219</v>
      </c>
      <c r="C249">
        <v>0.20438245796075319</v>
      </c>
      <c r="D249" s="4">
        <f>-LN(B249)/D$3</f>
        <v>2.0415325608581036</v>
      </c>
      <c r="E249" s="4">
        <f>-LN(C249)/D$4</f>
        <v>0.33782175456283697</v>
      </c>
      <c r="F249" s="8">
        <v>2</v>
      </c>
      <c r="G249" s="4">
        <v>70.721788996413778</v>
      </c>
    </row>
    <row r="250" spans="1:7" x14ac:dyDescent="0.3">
      <c r="A250">
        <v>388</v>
      </c>
      <c r="B250">
        <v>5.4719687490462965E-2</v>
      </c>
      <c r="C250">
        <v>2.7680288094729454E-2</v>
      </c>
      <c r="D250" s="4">
        <f>-LN(B250)/F$3</f>
        <v>1.2363964752128727</v>
      </c>
      <c r="E250" s="4">
        <f>-LN(C250)/F$4</f>
        <v>0.76319888090218024</v>
      </c>
      <c r="F250" s="8">
        <v>3</v>
      </c>
      <c r="G250" s="4">
        <v>70.756616792138587</v>
      </c>
    </row>
    <row r="251" spans="1:7" x14ac:dyDescent="0.3">
      <c r="A251">
        <v>389</v>
      </c>
      <c r="B251">
        <v>0.48612933744315928</v>
      </c>
      <c r="C251">
        <v>0.63112277596362198</v>
      </c>
      <c r="D251" s="4">
        <f>-LN(B251)/F$3</f>
        <v>0.30692789960031724</v>
      </c>
      <c r="E251" s="4">
        <f>-LN(C251)/F$4</f>
        <v>9.7926566326174122E-2</v>
      </c>
      <c r="F251" s="8">
        <v>3</v>
      </c>
      <c r="G251" s="4">
        <v>71.063544691738898</v>
      </c>
    </row>
    <row r="252" spans="1:7" x14ac:dyDescent="0.3">
      <c r="A252">
        <v>101</v>
      </c>
      <c r="B252">
        <v>0.75734733115634634</v>
      </c>
      <c r="C252">
        <v>0.49958800012207405</v>
      </c>
      <c r="D252" s="4">
        <f>-LN(B252)/D$3</f>
        <v>0.39423163821143808</v>
      </c>
      <c r="E252" s="4">
        <f>-LN(C252)/D$4</f>
        <v>0.14765351489153261</v>
      </c>
      <c r="F252" s="8">
        <v>2</v>
      </c>
      <c r="G252" s="4">
        <v>71.116020634625215</v>
      </c>
    </row>
    <row r="253" spans="1:7" x14ac:dyDescent="0.3">
      <c r="A253">
        <v>102</v>
      </c>
      <c r="B253">
        <v>0.59974974822229687</v>
      </c>
      <c r="C253">
        <v>0.61549729911191142</v>
      </c>
      <c r="D253" s="4">
        <f>-LN(B253)/D$3</f>
        <v>0.72516708803807794</v>
      </c>
      <c r="E253" s="4">
        <f>-LN(C253)/D$4</f>
        <v>0.10326057903992086</v>
      </c>
      <c r="F253" s="8">
        <v>2</v>
      </c>
      <c r="G253" s="4">
        <v>71.841187722663292</v>
      </c>
    </row>
    <row r="254" spans="1:7" x14ac:dyDescent="0.3">
      <c r="A254">
        <v>390</v>
      </c>
      <c r="B254">
        <v>0.13403729361857966</v>
      </c>
      <c r="C254">
        <v>0.55714590899380478</v>
      </c>
      <c r="D254" s="4">
        <f>-LN(B254)/F$3</f>
        <v>0.85516476900681582</v>
      </c>
      <c r="E254" s="4">
        <f>-LN(C254)/F$4</f>
        <v>0.12445279111777169</v>
      </c>
      <c r="F254" s="8">
        <v>3</v>
      </c>
      <c r="G254" s="4">
        <v>71.918709460745717</v>
      </c>
    </row>
    <row r="255" spans="1:7" x14ac:dyDescent="0.3">
      <c r="A255">
        <v>391</v>
      </c>
      <c r="B255">
        <v>0.99050874355296492</v>
      </c>
      <c r="C255">
        <v>0.99755851924192018</v>
      </c>
      <c r="D255" s="4">
        <f>-LN(B255)/F$3</f>
        <v>4.0581214762130512E-3</v>
      </c>
      <c r="E255" s="4">
        <f>-LN(C255)/F$4</f>
        <v>5.2009915578907098E-4</v>
      </c>
      <c r="F255" s="8">
        <v>3</v>
      </c>
      <c r="G255" s="4">
        <v>71.922767582221937</v>
      </c>
    </row>
    <row r="256" spans="1:7" x14ac:dyDescent="0.3">
      <c r="A256">
        <v>392</v>
      </c>
      <c r="B256">
        <v>0.641163365581225</v>
      </c>
      <c r="C256">
        <v>0.23923459578234199</v>
      </c>
      <c r="D256" s="4">
        <f>-LN(B256)/F$3</f>
        <v>0.18913659320500276</v>
      </c>
      <c r="E256" s="4">
        <f>-LN(C256)/F$4</f>
        <v>0.30432141195035356</v>
      </c>
      <c r="F256" s="8">
        <v>3</v>
      </c>
      <c r="G256" s="4">
        <v>72.111904175426943</v>
      </c>
    </row>
    <row r="257" spans="1:7" x14ac:dyDescent="0.3">
      <c r="A257">
        <v>393</v>
      </c>
      <c r="B257">
        <v>0.66734824671163062</v>
      </c>
      <c r="C257">
        <v>0.67067476424451433</v>
      </c>
      <c r="D257" s="4">
        <f>-LN(B257)/F$3</f>
        <v>0.1721035150234303</v>
      </c>
      <c r="E257" s="4">
        <f>-LN(C257)/F$4</f>
        <v>8.4993821825590218E-2</v>
      </c>
      <c r="F257" s="8">
        <v>3</v>
      </c>
      <c r="G257" s="4">
        <v>72.28400769045038</v>
      </c>
    </row>
    <row r="258" spans="1:7" x14ac:dyDescent="0.3">
      <c r="A258">
        <v>103</v>
      </c>
      <c r="B258">
        <v>0.55220191045869316</v>
      </c>
      <c r="C258">
        <v>0.25312051759392074</v>
      </c>
      <c r="D258" s="4">
        <f>-LN(B258)/D$3</f>
        <v>0.84232839683644967</v>
      </c>
      <c r="E258" s="4">
        <f>-LN(C258)/D$4</f>
        <v>0.2923169254359696</v>
      </c>
      <c r="F258" s="8">
        <v>2</v>
      </c>
      <c r="G258" s="4">
        <v>72.683516119499743</v>
      </c>
    </row>
    <row r="259" spans="1:7" x14ac:dyDescent="0.3">
      <c r="A259">
        <v>394</v>
      </c>
      <c r="B259">
        <v>0.23963133640552994</v>
      </c>
      <c r="C259">
        <v>0.87127292703024384</v>
      </c>
      <c r="D259" s="4">
        <f>-LN(B259)/F$3</f>
        <v>0.60793771700384347</v>
      </c>
      <c r="E259" s="4">
        <f>-LN(C259)/F$4</f>
        <v>2.9319149394545531E-2</v>
      </c>
      <c r="F259" s="8">
        <v>3</v>
      </c>
      <c r="G259" s="4">
        <v>72.89194540745423</v>
      </c>
    </row>
    <row r="260" spans="1:7" x14ac:dyDescent="0.3">
      <c r="A260">
        <v>104</v>
      </c>
      <c r="B260">
        <v>0.68886379589220859</v>
      </c>
      <c r="C260">
        <v>0.9149449140903958</v>
      </c>
      <c r="D260" s="4">
        <f>-LN(B260)/D$3</f>
        <v>0.52866909399482731</v>
      </c>
      <c r="E260" s="4">
        <f>-LN(C260)/D$4</f>
        <v>1.8913067808254299E-2</v>
      </c>
      <c r="F260" s="8">
        <v>2</v>
      </c>
      <c r="G260" s="4">
        <v>73.212185213494564</v>
      </c>
    </row>
    <row r="261" spans="1:7" x14ac:dyDescent="0.3">
      <c r="A261">
        <v>395</v>
      </c>
      <c r="B261">
        <v>0.31391338847010714</v>
      </c>
      <c r="C261">
        <v>0.39179662465285198</v>
      </c>
      <c r="D261" s="4">
        <f>-LN(B261)/F$3</f>
        <v>0.49303751660447759</v>
      </c>
      <c r="E261" s="4">
        <f>-LN(C261)/F$4</f>
        <v>0.19936433797524686</v>
      </c>
      <c r="F261" s="8">
        <v>3</v>
      </c>
      <c r="G261" s="4">
        <v>73.384982924058704</v>
      </c>
    </row>
    <row r="262" spans="1:7" x14ac:dyDescent="0.3">
      <c r="A262">
        <v>396</v>
      </c>
      <c r="B262">
        <v>0.98660237434003728</v>
      </c>
      <c r="C262">
        <v>0.14236884670552691</v>
      </c>
      <c r="D262" s="4">
        <f>-LN(B262)/F$3</f>
        <v>5.7396525944996713E-3</v>
      </c>
      <c r="E262" s="4">
        <f>-LN(C262)/F$4</f>
        <v>0.41475193129232757</v>
      </c>
      <c r="F262" s="8">
        <v>3</v>
      </c>
      <c r="G262" s="4">
        <v>73.390722576653204</v>
      </c>
    </row>
    <row r="263" spans="1:7" x14ac:dyDescent="0.3">
      <c r="A263">
        <v>397</v>
      </c>
      <c r="B263">
        <v>0.97506637775811034</v>
      </c>
      <c r="C263">
        <v>0.41648609881893367</v>
      </c>
      <c r="D263" s="4">
        <f>-LN(B263)/F$3</f>
        <v>1.0744566191362966E-2</v>
      </c>
      <c r="E263" s="4">
        <f>-LN(C263)/F$4</f>
        <v>0.18636216896112129</v>
      </c>
      <c r="F263" s="8">
        <v>3</v>
      </c>
      <c r="G263" s="4">
        <v>73.401467142844567</v>
      </c>
    </row>
    <row r="264" spans="1:7" x14ac:dyDescent="0.3">
      <c r="A264">
        <v>398</v>
      </c>
      <c r="B264">
        <v>0.41157261879329815</v>
      </c>
      <c r="C264">
        <v>0.1292153691213721</v>
      </c>
      <c r="D264" s="4">
        <f>-LN(B264)/F$3</f>
        <v>0.37777438343015174</v>
      </c>
      <c r="E264" s="4">
        <f>-LN(C264)/F$4</f>
        <v>0.43537760397033476</v>
      </c>
      <c r="F264" s="8">
        <v>3</v>
      </c>
      <c r="G264" s="4">
        <v>73.779241526274717</v>
      </c>
    </row>
    <row r="265" spans="1:7" x14ac:dyDescent="0.3">
      <c r="A265">
        <v>105</v>
      </c>
      <c r="B265">
        <v>0.49757377849665824</v>
      </c>
      <c r="C265">
        <v>0.1131321146275216</v>
      </c>
      <c r="D265" s="4">
        <f>-LN(B265)/D$3</f>
        <v>0.99008714169202527</v>
      </c>
      <c r="E265" s="4">
        <f>-LN(C265)/D$4</f>
        <v>0.46365935897971311</v>
      </c>
      <c r="F265" s="8">
        <v>2</v>
      </c>
      <c r="G265" s="4">
        <v>74.202272355186594</v>
      </c>
    </row>
    <row r="266" spans="1:7" x14ac:dyDescent="0.3">
      <c r="A266">
        <v>399</v>
      </c>
      <c r="B266">
        <v>0.13205359050263984</v>
      </c>
      <c r="C266">
        <v>0.54744102298043762</v>
      </c>
      <c r="D266" s="4">
        <f>-LN(B266)/F$3</f>
        <v>0.86150955324702094</v>
      </c>
      <c r="E266" s="4">
        <f>-LN(C266)/F$4</f>
        <v>0.12819160503775223</v>
      </c>
      <c r="F266" s="8">
        <v>3</v>
      </c>
      <c r="G266" s="4">
        <v>74.640751079521735</v>
      </c>
    </row>
    <row r="267" spans="1:7" x14ac:dyDescent="0.3">
      <c r="A267">
        <v>23</v>
      </c>
      <c r="B267">
        <v>0.14194158757286293</v>
      </c>
      <c r="C267">
        <v>0.94183172093874934</v>
      </c>
      <c r="D267" s="4">
        <f>-LN(B267)/B$3</f>
        <v>8.3078283452395176</v>
      </c>
      <c r="E267" s="4">
        <f>-LN(C267)/B$4</f>
        <v>1.2750778841754077E-2</v>
      </c>
      <c r="F267" s="8">
        <v>1</v>
      </c>
      <c r="G267" s="4">
        <v>74.79212432440481</v>
      </c>
    </row>
    <row r="268" spans="1:7" x14ac:dyDescent="0.3">
      <c r="A268">
        <v>400</v>
      </c>
      <c r="B268">
        <v>0.67278054139835808</v>
      </c>
      <c r="C268">
        <v>0.63878292184209728</v>
      </c>
      <c r="D268" s="4">
        <f>-LN(B268)/F$3</f>
        <v>0.1686536564099344</v>
      </c>
      <c r="E268" s="4">
        <f>-LN(C268)/F$4</f>
        <v>9.5359701648518619E-2</v>
      </c>
      <c r="F268" s="8">
        <v>3</v>
      </c>
      <c r="G268" s="4">
        <v>74.809404735931665</v>
      </c>
    </row>
    <row r="269" spans="1:7" x14ac:dyDescent="0.3">
      <c r="A269">
        <v>106</v>
      </c>
      <c r="B269">
        <v>0.31311990722373118</v>
      </c>
      <c r="C269">
        <v>0.74440748313852356</v>
      </c>
      <c r="D269" s="4">
        <f>-LN(B269)/D$3</f>
        <v>1.6470483285540758</v>
      </c>
      <c r="E269" s="4">
        <f>-LN(C269)/D$4</f>
        <v>6.280142589091342E-2</v>
      </c>
      <c r="F269" s="8">
        <v>2</v>
      </c>
      <c r="G269" s="4">
        <v>75.849320683740672</v>
      </c>
    </row>
    <row r="270" spans="1:7" x14ac:dyDescent="0.3">
      <c r="A270">
        <v>107</v>
      </c>
      <c r="B270">
        <v>0.94753868221076087</v>
      </c>
      <c r="C270">
        <v>0.34241767632068848</v>
      </c>
      <c r="D270" s="4">
        <f>-LN(B270)/D$3</f>
        <v>7.643619476119376E-2</v>
      </c>
      <c r="E270" s="4">
        <f>-LN(C270)/D$4</f>
        <v>0.22802638537844605</v>
      </c>
      <c r="F270" s="8">
        <v>2</v>
      </c>
      <c r="G270" s="4">
        <v>75.925756878501872</v>
      </c>
    </row>
    <row r="271" spans="1:7" x14ac:dyDescent="0.3">
      <c r="A271">
        <v>401</v>
      </c>
      <c r="B271">
        <v>6.6743980224005864E-2</v>
      </c>
      <c r="C271">
        <v>0.7814569536423841</v>
      </c>
      <c r="D271" s="4">
        <f>-LN(B271)/F$3</f>
        <v>1.1518685828419641</v>
      </c>
      <c r="E271" s="4">
        <f>-LN(C271)/F$4</f>
        <v>5.2467066457289269E-2</v>
      </c>
      <c r="F271" s="8">
        <v>3</v>
      </c>
      <c r="G271" s="4">
        <v>75.961273318773635</v>
      </c>
    </row>
    <row r="272" spans="1:7" x14ac:dyDescent="0.3">
      <c r="A272">
        <v>402</v>
      </c>
      <c r="B272">
        <v>0.96887112033448286</v>
      </c>
      <c r="C272">
        <v>0.23960081789605395</v>
      </c>
      <c r="D272" s="4">
        <f>-LN(B272)/F$3</f>
        <v>1.3456884548005402E-2</v>
      </c>
      <c r="E272" s="4">
        <f>-LN(C272)/F$4</f>
        <v>0.30399595726747408</v>
      </c>
      <c r="F272" s="8">
        <v>3</v>
      </c>
      <c r="G272" s="4">
        <v>75.974730203321641</v>
      </c>
    </row>
    <row r="273" spans="1:7" x14ac:dyDescent="0.3">
      <c r="A273">
        <v>108</v>
      </c>
      <c r="B273">
        <v>0.88274788659321879</v>
      </c>
      <c r="C273">
        <v>6.4638203070162048E-2</v>
      </c>
      <c r="D273" s="4">
        <f>-LN(B273)/D$3</f>
        <v>0.17690161460071854</v>
      </c>
      <c r="E273" s="4">
        <f>-LN(C273)/D$4</f>
        <v>0.58275524770085785</v>
      </c>
      <c r="F273" s="8">
        <v>2</v>
      </c>
      <c r="G273" s="4">
        <v>76.102658493102595</v>
      </c>
    </row>
    <row r="274" spans="1:7" x14ac:dyDescent="0.3">
      <c r="A274">
        <v>109</v>
      </c>
      <c r="B274">
        <v>0.81734672078615678</v>
      </c>
      <c r="C274">
        <v>0.87395855586413163</v>
      </c>
      <c r="D274" s="4">
        <f>-LN(B274)/D$3</f>
        <v>0.28608778907783322</v>
      </c>
      <c r="E274" s="4">
        <f>-LN(C274)/D$4</f>
        <v>2.8664324121419567E-2</v>
      </c>
      <c r="F274" s="8">
        <v>2</v>
      </c>
      <c r="G274" s="4">
        <v>76.388746282180435</v>
      </c>
    </row>
    <row r="275" spans="1:7" x14ac:dyDescent="0.3">
      <c r="A275">
        <v>403</v>
      </c>
      <c r="B275">
        <v>0.11346781823175756</v>
      </c>
      <c r="C275">
        <v>0.29779961546678058</v>
      </c>
      <c r="D275" s="4">
        <f>-LN(B275)/F$3</f>
        <v>0.92605788173361459</v>
      </c>
      <c r="E275" s="4">
        <f>-LN(C275)/F$4</f>
        <v>0.25773073403821306</v>
      </c>
      <c r="F275" s="8">
        <v>3</v>
      </c>
      <c r="G275" s="4">
        <v>76.900788085055254</v>
      </c>
    </row>
    <row r="276" spans="1:7" x14ac:dyDescent="0.3">
      <c r="A276">
        <v>24</v>
      </c>
      <c r="B276">
        <v>0.58943449201940978</v>
      </c>
      <c r="C276">
        <v>0.86443678090762044</v>
      </c>
      <c r="D276" s="4">
        <f>-LN(B276)/B$3</f>
        <v>2.2493263396958323</v>
      </c>
      <c r="E276" s="4">
        <f>-LN(C276)/B$4</f>
        <v>3.09951286083355E-2</v>
      </c>
      <c r="F276" s="8">
        <v>1</v>
      </c>
      <c r="G276" s="4">
        <v>77.041450664100637</v>
      </c>
    </row>
    <row r="277" spans="1:7" x14ac:dyDescent="0.3">
      <c r="A277">
        <v>110</v>
      </c>
      <c r="B277">
        <v>0.52687154759361554</v>
      </c>
      <c r="C277">
        <v>0.44355601672414319</v>
      </c>
      <c r="D277" s="4">
        <f>-LN(B277)/D$3</f>
        <v>0.90893404660633759</v>
      </c>
      <c r="E277" s="4">
        <f>-LN(C277)/D$4</f>
        <v>0.17296408067634098</v>
      </c>
      <c r="F277" s="8">
        <v>2</v>
      </c>
      <c r="G277" s="4">
        <v>77.297680328786768</v>
      </c>
    </row>
    <row r="278" spans="1:7" x14ac:dyDescent="0.3">
      <c r="A278">
        <v>404</v>
      </c>
      <c r="B278">
        <v>0.31772820215460679</v>
      </c>
      <c r="C278">
        <v>5.1179540391247294E-2</v>
      </c>
      <c r="D278" s="4">
        <f>-LN(B278)/F$3</f>
        <v>0.48789743484282161</v>
      </c>
      <c r="E278" s="4">
        <f>-LN(C278)/F$4</f>
        <v>0.63242881458131384</v>
      </c>
      <c r="F278" s="8">
        <v>3</v>
      </c>
      <c r="G278" s="4">
        <v>77.388685519898075</v>
      </c>
    </row>
    <row r="279" spans="1:7" x14ac:dyDescent="0.3">
      <c r="A279">
        <v>405</v>
      </c>
      <c r="B279">
        <v>0.71782586138492999</v>
      </c>
      <c r="C279">
        <v>0.82882168034913173</v>
      </c>
      <c r="D279" s="4">
        <f>-LN(B279)/F$3</f>
        <v>0.14107586052759158</v>
      </c>
      <c r="E279" s="4">
        <f>-LN(C279)/F$4</f>
        <v>3.9946861509924228E-2</v>
      </c>
      <c r="F279" s="8">
        <v>3</v>
      </c>
      <c r="G279" s="4">
        <v>77.529761380425668</v>
      </c>
    </row>
    <row r="280" spans="1:7" x14ac:dyDescent="0.3">
      <c r="A280">
        <v>406</v>
      </c>
      <c r="B280">
        <v>0.19714957121494187</v>
      </c>
      <c r="C280">
        <v>0.41727958006530963</v>
      </c>
      <c r="D280" s="4">
        <f>-LN(B280)/F$3</f>
        <v>0.6909755717356324</v>
      </c>
      <c r="E280" s="4">
        <f>-LN(C280)/F$4</f>
        <v>0.18595719703112812</v>
      </c>
      <c r="F280" s="8">
        <v>3</v>
      </c>
      <c r="G280" s="4">
        <v>78.220736952161303</v>
      </c>
    </row>
    <row r="281" spans="1:7" x14ac:dyDescent="0.3">
      <c r="A281">
        <v>407</v>
      </c>
      <c r="B281">
        <v>6.5553758354441966E-2</v>
      </c>
      <c r="C281">
        <v>0.28403576769310585</v>
      </c>
      <c r="D281" s="4">
        <f>-LN(B281)/F$3</f>
        <v>1.1595254190326079</v>
      </c>
      <c r="E281" s="4">
        <f>-LN(C281)/F$4</f>
        <v>0.26779895875950499</v>
      </c>
      <c r="F281" s="8">
        <v>3</v>
      </c>
      <c r="G281" s="4">
        <v>79.380262371193908</v>
      </c>
    </row>
    <row r="282" spans="1:7" x14ac:dyDescent="0.3">
      <c r="A282">
        <v>111</v>
      </c>
      <c r="B282">
        <v>0.15665150914029358</v>
      </c>
      <c r="C282">
        <v>0.46623126926480912</v>
      </c>
      <c r="D282" s="4">
        <f>-LN(B282)/D$3</f>
        <v>2.6294065642483417</v>
      </c>
      <c r="E282" s="4">
        <f>-LN(C282)/D$4</f>
        <v>0.16235605999780023</v>
      </c>
      <c r="F282" s="8">
        <v>2</v>
      </c>
      <c r="G282" s="4">
        <v>79.92708689303511</v>
      </c>
    </row>
    <row r="283" spans="1:7" x14ac:dyDescent="0.3">
      <c r="A283">
        <v>112</v>
      </c>
      <c r="B283">
        <v>0.5969725638599811</v>
      </c>
      <c r="C283">
        <v>0.53138828699606311</v>
      </c>
      <c r="D283" s="4">
        <f>-LN(B283)/D$3</f>
        <v>0.73175052954471553</v>
      </c>
      <c r="E283" s="4">
        <f>-LN(C283)/D$4</f>
        <v>0.13452389099642462</v>
      </c>
      <c r="F283" s="8">
        <v>2</v>
      </c>
      <c r="G283" s="4">
        <v>80.658837422579822</v>
      </c>
    </row>
    <row r="284" spans="1:7" x14ac:dyDescent="0.3">
      <c r="A284">
        <v>113</v>
      </c>
      <c r="B284">
        <v>0.97213660084841458</v>
      </c>
      <c r="C284">
        <v>0.45350505081331827</v>
      </c>
      <c r="D284" s="4">
        <f>-LN(B284)/D$3</f>
        <v>4.0083614955542385E-2</v>
      </c>
      <c r="E284" s="4">
        <f>-LN(C284)/D$4</f>
        <v>0.16824444086885823</v>
      </c>
      <c r="F284" s="8">
        <v>2</v>
      </c>
      <c r="G284" s="4">
        <v>80.698921037535371</v>
      </c>
    </row>
    <row r="285" spans="1:7" x14ac:dyDescent="0.3">
      <c r="A285">
        <v>408</v>
      </c>
      <c r="B285">
        <v>5.5238502151554918E-3</v>
      </c>
      <c r="C285">
        <v>9.9368266853846865E-2</v>
      </c>
      <c r="D285" s="4">
        <f t="shared" ref="D285:D290" si="16">-LN(B285)/F$3</f>
        <v>2.2122043230168331</v>
      </c>
      <c r="E285" s="4">
        <f t="shared" ref="E285:E290" si="17">-LN(C285)/F$4</f>
        <v>0.4912600985602027</v>
      </c>
      <c r="F285" s="8">
        <v>3</v>
      </c>
      <c r="G285" s="4">
        <v>81.592466694210742</v>
      </c>
    </row>
    <row r="286" spans="1:7" x14ac:dyDescent="0.3">
      <c r="A286">
        <v>409</v>
      </c>
      <c r="B286">
        <v>0.65709402752769552</v>
      </c>
      <c r="C286">
        <v>0.97033600878933068</v>
      </c>
      <c r="D286" s="4">
        <f t="shared" si="16"/>
        <v>0.1786928315988095</v>
      </c>
      <c r="E286" s="4">
        <f t="shared" si="17"/>
        <v>6.4069929050799505E-3</v>
      </c>
      <c r="F286" s="8">
        <v>3</v>
      </c>
      <c r="G286" s="4">
        <v>81.771159525809551</v>
      </c>
    </row>
    <row r="287" spans="1:7" x14ac:dyDescent="0.3">
      <c r="A287">
        <v>410</v>
      </c>
      <c r="B287">
        <v>0.46720786156804101</v>
      </c>
      <c r="C287">
        <v>0.21463667714468826</v>
      </c>
      <c r="D287" s="4">
        <f t="shared" si="16"/>
        <v>0.32382171090353307</v>
      </c>
      <c r="E287" s="4">
        <f t="shared" si="17"/>
        <v>0.32740607532922666</v>
      </c>
      <c r="F287" s="8">
        <v>3</v>
      </c>
      <c r="G287" s="4">
        <v>82.094981236713082</v>
      </c>
    </row>
    <row r="288" spans="1:7" x14ac:dyDescent="0.3">
      <c r="A288">
        <v>411</v>
      </c>
      <c r="B288">
        <v>0.70482497634815511</v>
      </c>
      <c r="C288">
        <v>0.98593096713156525</v>
      </c>
      <c r="D288" s="4">
        <f t="shared" si="16"/>
        <v>0.14885351808113967</v>
      </c>
      <c r="E288" s="4">
        <f t="shared" si="17"/>
        <v>3.0146680599320353E-3</v>
      </c>
      <c r="F288" s="8">
        <v>3</v>
      </c>
      <c r="G288" s="4">
        <v>82.243834754794221</v>
      </c>
    </row>
    <row r="289" spans="1:7" x14ac:dyDescent="0.3">
      <c r="A289">
        <v>412</v>
      </c>
      <c r="B289">
        <v>0.60081789605395675</v>
      </c>
      <c r="C289">
        <v>0.43226416821802421</v>
      </c>
      <c r="D289" s="4">
        <f t="shared" si="16"/>
        <v>0.21679293273842409</v>
      </c>
      <c r="E289" s="4">
        <f t="shared" si="17"/>
        <v>0.17845071853693395</v>
      </c>
      <c r="F289" s="8">
        <v>3</v>
      </c>
      <c r="G289" s="4">
        <v>82.46062768753265</v>
      </c>
    </row>
    <row r="290" spans="1:7" x14ac:dyDescent="0.3">
      <c r="A290">
        <v>413</v>
      </c>
      <c r="B290">
        <v>0.74803918576616713</v>
      </c>
      <c r="C290">
        <v>0.49403363139744255</v>
      </c>
      <c r="D290" s="4">
        <f t="shared" si="16"/>
        <v>0.12353187871996046</v>
      </c>
      <c r="E290" s="4">
        <f t="shared" si="17"/>
        <v>0.15003227326800589</v>
      </c>
      <c r="F290" s="8">
        <v>3</v>
      </c>
      <c r="G290" s="4">
        <v>82.584159566252609</v>
      </c>
    </row>
    <row r="291" spans="1:7" x14ac:dyDescent="0.3">
      <c r="A291">
        <v>114</v>
      </c>
      <c r="B291">
        <v>0.2031922360911893</v>
      </c>
      <c r="C291">
        <v>0.28290658284249398</v>
      </c>
      <c r="D291" s="4">
        <f>-LN(B291)/D$3</f>
        <v>2.260429464142431</v>
      </c>
      <c r="E291" s="4">
        <f>-LN(C291)/D$4</f>
        <v>0.2686464961266985</v>
      </c>
      <c r="F291" s="8">
        <v>2</v>
      </c>
      <c r="G291" s="4">
        <v>82.959350501677804</v>
      </c>
    </row>
    <row r="292" spans="1:7" x14ac:dyDescent="0.3">
      <c r="A292">
        <v>414</v>
      </c>
      <c r="B292">
        <v>0.31589709158604695</v>
      </c>
      <c r="C292">
        <v>0.56300546281319619</v>
      </c>
      <c r="D292" s="4">
        <f>-LN(B292)/F$3</f>
        <v>0.49035692679643983</v>
      </c>
      <c r="E292" s="4">
        <f>-LN(C292)/F$4</f>
        <v>0.12222679741415821</v>
      </c>
      <c r="F292" s="8">
        <v>3</v>
      </c>
      <c r="G292" s="4">
        <v>83.074516493049046</v>
      </c>
    </row>
    <row r="293" spans="1:7" x14ac:dyDescent="0.3">
      <c r="A293">
        <v>415</v>
      </c>
      <c r="B293">
        <v>0.5382854701376385</v>
      </c>
      <c r="C293">
        <v>0.7235938596758934</v>
      </c>
      <c r="D293" s="4">
        <f>-LN(B293)/F$3</f>
        <v>0.26356010464138629</v>
      </c>
      <c r="E293" s="4">
        <f>-LN(C293)/F$4</f>
        <v>6.8835108786368671E-2</v>
      </c>
      <c r="F293" s="8">
        <v>3</v>
      </c>
      <c r="G293" s="4">
        <v>83.338076597690431</v>
      </c>
    </row>
    <row r="294" spans="1:7" x14ac:dyDescent="0.3">
      <c r="A294">
        <v>416</v>
      </c>
      <c r="B294">
        <v>0.72945341349528492</v>
      </c>
      <c r="C294">
        <v>0.24820703756828516</v>
      </c>
      <c r="D294" s="4">
        <f>-LN(B294)/F$3</f>
        <v>0.13423820167172662</v>
      </c>
      <c r="E294" s="4">
        <f>-LN(C294)/F$4</f>
        <v>0.29648767067842735</v>
      </c>
      <c r="F294" s="8">
        <v>3</v>
      </c>
      <c r="G294" s="4">
        <v>83.472314799362152</v>
      </c>
    </row>
    <row r="295" spans="1:7" x14ac:dyDescent="0.3">
      <c r="A295">
        <v>115</v>
      </c>
      <c r="B295">
        <v>0.60582293160802025</v>
      </c>
      <c r="C295">
        <v>0.66133610034485912</v>
      </c>
      <c r="D295" s="4">
        <f>-LN(B295)/D$3</f>
        <v>0.71087592578044656</v>
      </c>
      <c r="E295" s="4">
        <f>-LN(C295)/D$4</f>
        <v>8.7977254430846627E-2</v>
      </c>
      <c r="F295" s="8">
        <v>2</v>
      </c>
      <c r="G295" s="4">
        <v>83.670226427458246</v>
      </c>
    </row>
    <row r="296" spans="1:7" x14ac:dyDescent="0.3">
      <c r="A296">
        <v>417</v>
      </c>
      <c r="B296">
        <v>0.17215491195410015</v>
      </c>
      <c r="C296">
        <v>0.82860805078279975</v>
      </c>
      <c r="D296" s="4">
        <f t="shared" ref="D296:D304" si="18">-LN(B296)/F$3</f>
        <v>0.74866406664485441</v>
      </c>
      <c r="E296" s="4">
        <f t="shared" ref="E296:E304" si="19">-LN(C296)/F$4</f>
        <v>4.0001709204058732E-2</v>
      </c>
      <c r="F296" s="8">
        <v>3</v>
      </c>
      <c r="G296" s="4">
        <v>84.220978866007002</v>
      </c>
    </row>
    <row r="297" spans="1:7" x14ac:dyDescent="0.3">
      <c r="A297">
        <v>418</v>
      </c>
      <c r="B297">
        <v>0.52156132694479207</v>
      </c>
      <c r="C297">
        <v>0.60444959868160042</v>
      </c>
      <c r="D297" s="4">
        <f t="shared" si="18"/>
        <v>0.27699081457265839</v>
      </c>
      <c r="E297" s="4">
        <f t="shared" si="19"/>
        <v>0.10711425303705017</v>
      </c>
      <c r="F297" s="8">
        <v>3</v>
      </c>
      <c r="G297" s="4">
        <v>84.497969680579658</v>
      </c>
    </row>
    <row r="298" spans="1:7" x14ac:dyDescent="0.3">
      <c r="A298">
        <v>419</v>
      </c>
      <c r="B298">
        <v>0.76259651478621782</v>
      </c>
      <c r="C298">
        <v>0.28589739677114168</v>
      </c>
      <c r="D298" s="4">
        <f t="shared" si="18"/>
        <v>0.11533029861358442</v>
      </c>
      <c r="E298" s="4">
        <f t="shared" si="19"/>
        <v>0.26640899682507035</v>
      </c>
      <c r="F298" s="8">
        <v>3</v>
      </c>
      <c r="G298" s="4">
        <v>84.613299979193243</v>
      </c>
    </row>
    <row r="299" spans="1:7" x14ac:dyDescent="0.3">
      <c r="A299">
        <v>420</v>
      </c>
      <c r="B299">
        <v>0.70641193884090703</v>
      </c>
      <c r="C299">
        <v>3.4516434217352822E-2</v>
      </c>
      <c r="D299" s="4">
        <f t="shared" si="18"/>
        <v>0.14789648037076386</v>
      </c>
      <c r="E299" s="4">
        <f t="shared" si="19"/>
        <v>0.7162382370721837</v>
      </c>
      <c r="F299" s="8">
        <v>3</v>
      </c>
      <c r="G299" s="4">
        <v>84.761196459564005</v>
      </c>
    </row>
    <row r="300" spans="1:7" x14ac:dyDescent="0.3">
      <c r="A300">
        <v>421</v>
      </c>
      <c r="B300">
        <v>0.77025666066469312</v>
      </c>
      <c r="C300">
        <v>0.4502700888088626</v>
      </c>
      <c r="D300" s="4">
        <f t="shared" si="18"/>
        <v>0.11107723154743006</v>
      </c>
      <c r="E300" s="4">
        <f t="shared" si="19"/>
        <v>0.16976759125768856</v>
      </c>
      <c r="F300" s="8">
        <v>3</v>
      </c>
      <c r="G300" s="4">
        <v>84.872273691111431</v>
      </c>
    </row>
    <row r="301" spans="1:7" x14ac:dyDescent="0.3">
      <c r="A301">
        <v>422</v>
      </c>
      <c r="B301">
        <v>0.70482497634815511</v>
      </c>
      <c r="C301">
        <v>0.59645374919888916</v>
      </c>
      <c r="D301" s="4">
        <f t="shared" si="18"/>
        <v>0.14885351808113967</v>
      </c>
      <c r="E301" s="4">
        <f t="shared" si="19"/>
        <v>0.10994756966336329</v>
      </c>
      <c r="F301" s="8">
        <v>3</v>
      </c>
      <c r="G301" s="4">
        <v>85.021127209192571</v>
      </c>
    </row>
    <row r="302" spans="1:7" x14ac:dyDescent="0.3">
      <c r="A302">
        <v>423</v>
      </c>
      <c r="B302">
        <v>0.58680990020447399</v>
      </c>
      <c r="C302">
        <v>0.34235663930173649</v>
      </c>
      <c r="D302" s="4">
        <f t="shared" si="18"/>
        <v>0.22683164312405643</v>
      </c>
      <c r="E302" s="4">
        <f t="shared" si="19"/>
        <v>0.22806431495470247</v>
      </c>
      <c r="F302" s="8">
        <v>3</v>
      </c>
      <c r="G302" s="4">
        <v>85.247958852316629</v>
      </c>
    </row>
    <row r="303" spans="1:7" x14ac:dyDescent="0.3">
      <c r="A303">
        <v>424</v>
      </c>
      <c r="B303">
        <v>0.19202246162297434</v>
      </c>
      <c r="C303">
        <v>0.95712149418622394</v>
      </c>
      <c r="D303" s="4">
        <f t="shared" si="18"/>
        <v>0.70218847922434691</v>
      </c>
      <c r="E303" s="4">
        <f t="shared" si="19"/>
        <v>9.3244558328525618E-3</v>
      </c>
      <c r="F303" s="8">
        <v>3</v>
      </c>
      <c r="G303" s="4">
        <v>85.950147331540975</v>
      </c>
    </row>
    <row r="304" spans="1:7" x14ac:dyDescent="0.3">
      <c r="A304">
        <v>425</v>
      </c>
      <c r="B304">
        <v>0.19843134861293374</v>
      </c>
      <c r="C304">
        <v>0.83840449232459491</v>
      </c>
      <c r="D304" s="4">
        <f t="shared" si="18"/>
        <v>0.68821791042192892</v>
      </c>
      <c r="E304" s="4">
        <f t="shared" si="19"/>
        <v>3.7500980259175969E-2</v>
      </c>
      <c r="F304" s="8">
        <v>3</v>
      </c>
      <c r="G304" s="4">
        <v>86.638365241962902</v>
      </c>
    </row>
    <row r="305" spans="1:7" x14ac:dyDescent="0.3">
      <c r="A305">
        <v>116</v>
      </c>
      <c r="B305">
        <v>0.11380352183599353</v>
      </c>
      <c r="C305">
        <v>0.46485793633838923</v>
      </c>
      <c r="D305" s="4">
        <f>-LN(B305)/D$3</f>
        <v>3.0826692342929971</v>
      </c>
      <c r="E305" s="4">
        <f>-LN(C305)/D$4</f>
        <v>0.16298370921792282</v>
      </c>
      <c r="F305" s="8">
        <v>2</v>
      </c>
      <c r="G305" s="4">
        <v>86.752895661751239</v>
      </c>
    </row>
    <row r="306" spans="1:7" x14ac:dyDescent="0.3">
      <c r="A306">
        <v>117</v>
      </c>
      <c r="B306">
        <v>0.93212683492538229</v>
      </c>
      <c r="C306">
        <v>0.12213507492294076</v>
      </c>
      <c r="D306" s="4">
        <f>-LN(B306)/D$3</f>
        <v>9.9696999404366549E-2</v>
      </c>
      <c r="E306" s="4">
        <f>-LN(C306)/D$4</f>
        <v>0.44736759047057556</v>
      </c>
      <c r="F306" s="8">
        <v>2</v>
      </c>
      <c r="G306" s="4">
        <v>86.852592661155612</v>
      </c>
    </row>
    <row r="307" spans="1:7" x14ac:dyDescent="0.3">
      <c r="A307">
        <v>426</v>
      </c>
      <c r="B307">
        <v>0.48576311532944733</v>
      </c>
      <c r="C307">
        <v>0.66978972746971033</v>
      </c>
      <c r="D307" s="4">
        <f>-LN(B307)/F$3</f>
        <v>0.30724859188320403</v>
      </c>
      <c r="E307" s="4">
        <f>-LN(C307)/F$4</f>
        <v>8.5274777755856457E-2</v>
      </c>
      <c r="F307" s="8">
        <v>3</v>
      </c>
      <c r="G307" s="4">
        <v>86.94561383384611</v>
      </c>
    </row>
    <row r="308" spans="1:7" x14ac:dyDescent="0.3">
      <c r="A308">
        <v>427</v>
      </c>
      <c r="B308">
        <v>0.88540299691763058</v>
      </c>
      <c r="C308">
        <v>0.29416791283913696</v>
      </c>
      <c r="D308" s="4">
        <f>-LN(B308)/F$3</f>
        <v>5.1792499520034396E-2</v>
      </c>
      <c r="E308" s="4">
        <f>-LN(C308)/F$4</f>
        <v>0.26034139203647144</v>
      </c>
      <c r="F308" s="8">
        <v>3</v>
      </c>
      <c r="G308" s="4">
        <v>86.997406333366143</v>
      </c>
    </row>
    <row r="309" spans="1:7" x14ac:dyDescent="0.3">
      <c r="A309">
        <v>428</v>
      </c>
      <c r="B309">
        <v>0.85830256050294507</v>
      </c>
      <c r="C309">
        <v>0.93185216834009832</v>
      </c>
      <c r="D309" s="4">
        <f>-LN(B309)/F$3</f>
        <v>6.5020683845247604E-2</v>
      </c>
      <c r="E309" s="4">
        <f>-LN(C309)/F$4</f>
        <v>1.5017254157126842E-2</v>
      </c>
      <c r="F309" s="8">
        <v>3</v>
      </c>
      <c r="G309" s="4">
        <v>87.062427017211391</v>
      </c>
    </row>
    <row r="310" spans="1:7" x14ac:dyDescent="0.3">
      <c r="A310">
        <v>118</v>
      </c>
      <c r="B310">
        <v>0.48106326487014373</v>
      </c>
      <c r="C310">
        <v>0.79384746848963894</v>
      </c>
      <c r="D310" s="4">
        <f>-LN(B310)/D$3</f>
        <v>1.0379524677004845</v>
      </c>
      <c r="E310" s="4">
        <f>-LN(C310)/D$4</f>
        <v>4.9119987524753501E-2</v>
      </c>
      <c r="F310" s="8">
        <v>2</v>
      </c>
      <c r="G310" s="4">
        <v>87.89054512885609</v>
      </c>
    </row>
    <row r="311" spans="1:7" x14ac:dyDescent="0.3">
      <c r="A311">
        <v>429</v>
      </c>
      <c r="B311">
        <v>5.459761345255898E-2</v>
      </c>
      <c r="C311">
        <v>0.38624225592822048</v>
      </c>
      <c r="D311" s="4">
        <f t="shared" ref="D311:D319" si="20">-LN(B311)/F$3</f>
        <v>1.237346853977304</v>
      </c>
      <c r="E311" s="4">
        <f t="shared" ref="E311:E319" si="21">-LN(C311)/F$4</f>
        <v>0.20240223411658481</v>
      </c>
      <c r="F311" s="8">
        <v>3</v>
      </c>
      <c r="G311" s="4">
        <v>88.299773871188691</v>
      </c>
    </row>
    <row r="312" spans="1:7" x14ac:dyDescent="0.3">
      <c r="A312">
        <v>430</v>
      </c>
      <c r="B312">
        <v>0.72933133945738093</v>
      </c>
      <c r="C312">
        <v>0.7211523789178137</v>
      </c>
      <c r="D312" s="4">
        <f t="shared" si="20"/>
        <v>0.13430942040241897</v>
      </c>
      <c r="E312" s="4">
        <f t="shared" si="21"/>
        <v>6.955421705838942E-2</v>
      </c>
      <c r="F312" s="8">
        <v>3</v>
      </c>
      <c r="G312" s="4">
        <v>88.434083291591108</v>
      </c>
    </row>
    <row r="313" spans="1:7" x14ac:dyDescent="0.3">
      <c r="A313">
        <v>431</v>
      </c>
      <c r="B313">
        <v>0.5875423444318979</v>
      </c>
      <c r="C313">
        <v>0.72127445295571768</v>
      </c>
      <c r="D313" s="4">
        <f t="shared" si="20"/>
        <v>0.22630083401378037</v>
      </c>
      <c r="E313" s="4">
        <f t="shared" si="21"/>
        <v>6.9518203863068714E-2</v>
      </c>
      <c r="F313" s="8">
        <v>3</v>
      </c>
      <c r="G313" s="4">
        <v>88.660384125604892</v>
      </c>
    </row>
    <row r="314" spans="1:7" x14ac:dyDescent="0.3">
      <c r="A314">
        <v>432</v>
      </c>
      <c r="B314">
        <v>0.84588152714621423</v>
      </c>
      <c r="C314">
        <v>0.9090548417615284</v>
      </c>
      <c r="D314" s="4">
        <f t="shared" si="20"/>
        <v>7.122381617724638E-2</v>
      </c>
      <c r="E314" s="4">
        <f t="shared" si="21"/>
        <v>2.0287203117804267E-2</v>
      </c>
      <c r="F314" s="8">
        <v>3</v>
      </c>
      <c r="G314" s="4">
        <v>88.731607941782144</v>
      </c>
    </row>
    <row r="315" spans="1:7" x14ac:dyDescent="0.3">
      <c r="A315">
        <v>433</v>
      </c>
      <c r="B315">
        <v>0.63209936826685387</v>
      </c>
      <c r="C315">
        <v>0.67323831904049802</v>
      </c>
      <c r="D315" s="4">
        <f t="shared" si="20"/>
        <v>0.19519517826553628</v>
      </c>
      <c r="E315" s="4">
        <f t="shared" si="21"/>
        <v>8.4182105861253298E-2</v>
      </c>
      <c r="F315" s="8">
        <v>3</v>
      </c>
      <c r="G315" s="4">
        <v>88.92680312004768</v>
      </c>
    </row>
    <row r="316" spans="1:7" x14ac:dyDescent="0.3">
      <c r="A316">
        <v>434</v>
      </c>
      <c r="B316">
        <v>0.90960417493209633</v>
      </c>
      <c r="C316">
        <v>0.22190008239997558</v>
      </c>
      <c r="D316" s="4">
        <f t="shared" si="20"/>
        <v>4.0317339021854019E-2</v>
      </c>
      <c r="E316" s="4">
        <f t="shared" si="21"/>
        <v>0.32032512291602699</v>
      </c>
      <c r="F316" s="8">
        <v>3</v>
      </c>
      <c r="G316" s="4">
        <v>88.967120459069534</v>
      </c>
    </row>
    <row r="317" spans="1:7" x14ac:dyDescent="0.3">
      <c r="A317">
        <v>435</v>
      </c>
      <c r="B317">
        <v>0.70900601214636683</v>
      </c>
      <c r="C317">
        <v>8.1026642658772546E-2</v>
      </c>
      <c r="D317" s="4">
        <f t="shared" si="20"/>
        <v>0.14633671180036645</v>
      </c>
      <c r="E317" s="4">
        <f t="shared" si="21"/>
        <v>0.53467601205943505</v>
      </c>
      <c r="F317" s="8">
        <v>3</v>
      </c>
      <c r="G317" s="4">
        <v>89.113457170869907</v>
      </c>
    </row>
    <row r="318" spans="1:7" x14ac:dyDescent="0.3">
      <c r="A318">
        <v>436</v>
      </c>
      <c r="B318">
        <v>0.29352702414014098</v>
      </c>
      <c r="C318">
        <v>0.40177617725150305</v>
      </c>
      <c r="D318" s="4">
        <f t="shared" si="20"/>
        <v>0.52161088022033009</v>
      </c>
      <c r="E318" s="4">
        <f t="shared" si="21"/>
        <v>0.1940127911542498</v>
      </c>
      <c r="F318" s="8">
        <v>3</v>
      </c>
      <c r="G318" s="4">
        <v>89.635068051090244</v>
      </c>
    </row>
    <row r="319" spans="1:7" x14ac:dyDescent="0.3">
      <c r="A319">
        <v>437</v>
      </c>
      <c r="B319">
        <v>0.45631275368511004</v>
      </c>
      <c r="C319">
        <v>4.4251838740195929E-3</v>
      </c>
      <c r="D319" s="4">
        <f t="shared" si="20"/>
        <v>0.33386248562552556</v>
      </c>
      <c r="E319" s="4">
        <f t="shared" si="21"/>
        <v>1.1532858399861297</v>
      </c>
      <c r="F319" s="8">
        <v>3</v>
      </c>
      <c r="G319" s="4">
        <v>89.968930536715774</v>
      </c>
    </row>
    <row r="320" spans="1:7" x14ac:dyDescent="0.3">
      <c r="A320">
        <v>119</v>
      </c>
      <c r="B320">
        <v>0.23032319101535081</v>
      </c>
      <c r="C320">
        <v>0.80663472396008173</v>
      </c>
      <c r="D320" s="4">
        <f>-LN(B320)/D$3</f>
        <v>2.0826550043553413</v>
      </c>
      <c r="E320" s="4">
        <f>-LN(C320)/D$4</f>
        <v>4.5720073974498884E-2</v>
      </c>
      <c r="F320" s="8">
        <v>2</v>
      </c>
      <c r="G320" s="4">
        <v>89.973200133211435</v>
      </c>
    </row>
    <row r="321" spans="1:7" x14ac:dyDescent="0.3">
      <c r="A321">
        <v>438</v>
      </c>
      <c r="B321">
        <v>0.12454603717154454</v>
      </c>
      <c r="C321">
        <v>0.22412793359172339</v>
      </c>
      <c r="D321" s="4">
        <f>-LN(B321)/F$3</f>
        <v>0.88641695955301203</v>
      </c>
      <c r="E321" s="4">
        <f>-LN(C321)/F$4</f>
        <v>0.31819962937341645</v>
      </c>
      <c r="F321" s="8">
        <v>3</v>
      </c>
      <c r="G321" s="4">
        <v>90.855347496268791</v>
      </c>
    </row>
    <row r="322" spans="1:7" x14ac:dyDescent="0.3">
      <c r="A322">
        <v>439</v>
      </c>
      <c r="B322">
        <v>0.43275246436964021</v>
      </c>
      <c r="C322">
        <v>0.81545457319864501</v>
      </c>
      <c r="D322" s="4">
        <f>-LN(B322)/F$3</f>
        <v>0.35642101713585761</v>
      </c>
      <c r="E322" s="4">
        <f>-LN(C322)/F$4</f>
        <v>4.3406289937191873E-2</v>
      </c>
      <c r="F322" s="8">
        <v>3</v>
      </c>
      <c r="G322" s="4">
        <v>91.21176851340465</v>
      </c>
    </row>
    <row r="323" spans="1:7" x14ac:dyDescent="0.3">
      <c r="A323">
        <v>440</v>
      </c>
      <c r="B323">
        <v>0.72124393444624169</v>
      </c>
      <c r="C323">
        <v>0.78969695120090333</v>
      </c>
      <c r="D323" s="4">
        <f>-LN(B323)/F$3</f>
        <v>0.13905441318089262</v>
      </c>
      <c r="E323" s="4">
        <f>-LN(C323)/F$4</f>
        <v>5.0235321955639969E-2</v>
      </c>
      <c r="F323" s="8">
        <v>3</v>
      </c>
      <c r="G323" s="4">
        <v>91.350822926585536</v>
      </c>
    </row>
    <row r="324" spans="1:7" x14ac:dyDescent="0.3">
      <c r="A324">
        <v>441</v>
      </c>
      <c r="B324">
        <v>0.26102481154820401</v>
      </c>
      <c r="C324">
        <v>0.62410351878414261</v>
      </c>
      <c r="D324" s="4">
        <f>-LN(B324)/F$3</f>
        <v>0.57154885649983067</v>
      </c>
      <c r="E324" s="4">
        <f>-LN(C324)/F$4</f>
        <v>0.10030617635839065</v>
      </c>
      <c r="F324" s="8">
        <v>3</v>
      </c>
      <c r="G324" s="4">
        <v>91.922371783085367</v>
      </c>
    </row>
    <row r="325" spans="1:7" x14ac:dyDescent="0.3">
      <c r="A325">
        <v>442</v>
      </c>
      <c r="B325">
        <v>0.79265724662007508</v>
      </c>
      <c r="C325">
        <v>0.34507278664510027</v>
      </c>
      <c r="D325" s="4">
        <f>-LN(B325)/F$3</f>
        <v>9.8878457219146315E-2</v>
      </c>
      <c r="E325" s="4">
        <f>-LN(C325)/F$4</f>
        <v>0.22638295923832741</v>
      </c>
      <c r="F325" s="8">
        <v>3</v>
      </c>
      <c r="G325" s="4">
        <v>92.021250240304511</v>
      </c>
    </row>
    <row r="326" spans="1:7" x14ac:dyDescent="0.3">
      <c r="A326">
        <v>25</v>
      </c>
      <c r="B326">
        <v>2.8717917416913357E-2</v>
      </c>
      <c r="C326">
        <v>0.52269051179540393</v>
      </c>
      <c r="D326" s="4">
        <f>-LN(B326)/B$3</f>
        <v>15.107378939446827</v>
      </c>
      <c r="E326" s="4">
        <f>-LN(C326)/B$4</f>
        <v>0.13803526504744998</v>
      </c>
      <c r="F326" s="8">
        <v>1</v>
      </c>
      <c r="G326" s="4">
        <v>92.148829603547469</v>
      </c>
    </row>
    <row r="327" spans="1:7" x14ac:dyDescent="0.3">
      <c r="A327">
        <v>443</v>
      </c>
      <c r="B327">
        <v>0.14477980895413067</v>
      </c>
      <c r="C327">
        <v>0.52250740073854796</v>
      </c>
      <c r="D327" s="4">
        <f>-LN(B327)/F$3</f>
        <v>0.82235797858630744</v>
      </c>
      <c r="E327" s="4">
        <f>-LN(C327)/F$4</f>
        <v>0.1381098151384183</v>
      </c>
      <c r="F327" s="8">
        <v>3</v>
      </c>
      <c r="G327" s="4">
        <v>92.843608218890822</v>
      </c>
    </row>
    <row r="328" spans="1:7" x14ac:dyDescent="0.3">
      <c r="A328">
        <v>444</v>
      </c>
      <c r="B328">
        <v>0.54765465254676959</v>
      </c>
      <c r="C328">
        <v>0.42951750236518449</v>
      </c>
      <c r="D328" s="4">
        <f>-LN(B328)/F$3</f>
        <v>0.25621718586113879</v>
      </c>
      <c r="E328" s="4">
        <f>-LN(C328)/F$4</f>
        <v>0.17980697613380631</v>
      </c>
      <c r="F328" s="8">
        <v>3</v>
      </c>
      <c r="G328" s="4">
        <v>93.099825404751954</v>
      </c>
    </row>
    <row r="329" spans="1:7" x14ac:dyDescent="0.3">
      <c r="A329">
        <v>445</v>
      </c>
      <c r="B329">
        <v>0.56019775994140442</v>
      </c>
      <c r="C329">
        <v>0.5093539231543931</v>
      </c>
      <c r="D329" s="4">
        <f>-LN(B329)/F$3</f>
        <v>0.24658102759177014</v>
      </c>
      <c r="E329" s="4">
        <f>-LN(C329)/F$4</f>
        <v>0.1435345050424475</v>
      </c>
      <c r="F329" s="8">
        <v>3</v>
      </c>
      <c r="G329" s="4">
        <v>93.346406432343727</v>
      </c>
    </row>
    <row r="330" spans="1:7" x14ac:dyDescent="0.3">
      <c r="A330">
        <v>446</v>
      </c>
      <c r="B330">
        <v>0.56184575945310833</v>
      </c>
      <c r="C330">
        <v>1.1352885525070956E-2</v>
      </c>
      <c r="D330" s="4">
        <f>-LN(B330)/F$3</f>
        <v>0.24533102813968521</v>
      </c>
      <c r="E330" s="4">
        <f>-LN(C330)/F$4</f>
        <v>0.95282624171962482</v>
      </c>
      <c r="F330" s="8">
        <v>3</v>
      </c>
      <c r="G330" s="4">
        <v>93.591737460483415</v>
      </c>
    </row>
    <row r="331" spans="1:7" x14ac:dyDescent="0.3">
      <c r="A331">
        <v>447</v>
      </c>
      <c r="B331">
        <v>0.83123264259773555</v>
      </c>
      <c r="C331">
        <v>0.3485824152348399</v>
      </c>
      <c r="D331" s="4">
        <f>-LN(B331)/F$3</f>
        <v>7.8657688644900831E-2</v>
      </c>
      <c r="E331" s="4">
        <f>-LN(C331)/F$4</f>
        <v>0.22422991300650547</v>
      </c>
      <c r="F331" s="8">
        <v>3</v>
      </c>
      <c r="G331" s="4">
        <v>93.670395149128311</v>
      </c>
    </row>
    <row r="332" spans="1:7" x14ac:dyDescent="0.3">
      <c r="A332">
        <v>120</v>
      </c>
      <c r="B332">
        <v>7.1199682607501452E-2</v>
      </c>
      <c r="C332">
        <v>0.30903042695394756</v>
      </c>
      <c r="D332" s="4">
        <f>-LN(B332)/D$3</f>
        <v>3.7478963380623465</v>
      </c>
      <c r="E332" s="4">
        <f>-LN(C332)/D$4</f>
        <v>0.24985436975011263</v>
      </c>
      <c r="F332" s="8">
        <v>2</v>
      </c>
      <c r="G332" s="4">
        <v>93.721096471273782</v>
      </c>
    </row>
    <row r="333" spans="1:7" x14ac:dyDescent="0.3">
      <c r="A333">
        <v>121</v>
      </c>
      <c r="B333">
        <v>0.95196386608478045</v>
      </c>
      <c r="C333">
        <v>0.8061159092989898</v>
      </c>
      <c r="D333" s="4">
        <f>-LN(B333)/D$3</f>
        <v>6.98272350417148E-2</v>
      </c>
      <c r="E333" s="4">
        <f>-LN(C333)/D$4</f>
        <v>4.585696569183708E-2</v>
      </c>
      <c r="F333" s="8">
        <v>2</v>
      </c>
      <c r="G333" s="4">
        <v>93.790923706315496</v>
      </c>
    </row>
    <row r="334" spans="1:7" x14ac:dyDescent="0.3">
      <c r="A334">
        <v>448</v>
      </c>
      <c r="B334">
        <v>0.52397228919339578</v>
      </c>
      <c r="C334">
        <v>0.10348826563310648</v>
      </c>
      <c r="D334" s="4">
        <f>-LN(B334)/F$3</f>
        <v>0.27502828905454124</v>
      </c>
      <c r="E334" s="4">
        <f>-LN(C334)/F$4</f>
        <v>0.48261639324037126</v>
      </c>
      <c r="F334" s="8">
        <v>3</v>
      </c>
      <c r="G334" s="4">
        <v>93.945423438182857</v>
      </c>
    </row>
    <row r="335" spans="1:7" x14ac:dyDescent="0.3">
      <c r="A335">
        <v>449</v>
      </c>
      <c r="B335">
        <v>0.47187719351786861</v>
      </c>
      <c r="C335">
        <v>0.14993743705557422</v>
      </c>
      <c r="D335" s="4">
        <f>-LN(B335)/F$3</f>
        <v>0.31959000445743141</v>
      </c>
      <c r="E335" s="4">
        <f>-LN(C335)/F$4</f>
        <v>0.40373131025249692</v>
      </c>
      <c r="F335" s="8">
        <v>3</v>
      </c>
      <c r="G335" s="4">
        <v>94.265013442640281</v>
      </c>
    </row>
    <row r="336" spans="1:7" x14ac:dyDescent="0.3">
      <c r="A336">
        <v>122</v>
      </c>
      <c r="B336">
        <v>0.59117404705954157</v>
      </c>
      <c r="C336">
        <v>0.9226050599688711</v>
      </c>
      <c r="D336" s="4">
        <f>-LN(B336)/D$3</f>
        <v>0.74559547384511671</v>
      </c>
      <c r="E336" s="4">
        <f>-LN(C336)/D$4</f>
        <v>1.7139153916355697E-2</v>
      </c>
      <c r="F336" s="8">
        <v>2</v>
      </c>
      <c r="G336" s="4">
        <v>94.53651918016061</v>
      </c>
    </row>
    <row r="337" spans="1:7" x14ac:dyDescent="0.3">
      <c r="A337">
        <v>450</v>
      </c>
      <c r="B337">
        <v>0.46327097384563737</v>
      </c>
      <c r="C337">
        <v>0.74437696462904757</v>
      </c>
      <c r="D337" s="4">
        <f>-LN(B337)/F$3</f>
        <v>0.32742261251309063</v>
      </c>
      <c r="E337" s="4">
        <f>-LN(C337)/F$4</f>
        <v>6.2810148845937788E-2</v>
      </c>
      <c r="F337" s="8">
        <v>3</v>
      </c>
      <c r="G337" s="4">
        <v>94.592436055153371</v>
      </c>
    </row>
    <row r="338" spans="1:7" x14ac:dyDescent="0.3">
      <c r="A338">
        <v>451</v>
      </c>
      <c r="B338">
        <v>0.74291207617419963</v>
      </c>
      <c r="C338">
        <v>0.25742362743003633</v>
      </c>
      <c r="D338" s="4">
        <f>-LN(B338)/F$3</f>
        <v>0.12645854361955902</v>
      </c>
      <c r="E338" s="4">
        <f>-LN(C338)/F$4</f>
        <v>0.28873025433517341</v>
      </c>
      <c r="F338" s="8">
        <v>3</v>
      </c>
      <c r="G338" s="4">
        <v>94.718894598772934</v>
      </c>
    </row>
    <row r="339" spans="1:7" x14ac:dyDescent="0.3">
      <c r="A339">
        <v>123</v>
      </c>
      <c r="B339">
        <v>0.85402996917630547</v>
      </c>
      <c r="C339">
        <v>0.3881954405346843</v>
      </c>
      <c r="D339" s="4">
        <f>-LN(B339)/D$3</f>
        <v>0.22381417460567454</v>
      </c>
      <c r="E339" s="4">
        <f>-LN(C339)/D$4</f>
        <v>0.20132901137473844</v>
      </c>
      <c r="F339" s="8">
        <v>2</v>
      </c>
      <c r="G339" s="4">
        <v>94.760333354766288</v>
      </c>
    </row>
    <row r="340" spans="1:7" x14ac:dyDescent="0.3">
      <c r="A340">
        <v>124</v>
      </c>
      <c r="B340">
        <v>0.94927823725089266</v>
      </c>
      <c r="C340">
        <v>0.13147373882259591</v>
      </c>
      <c r="D340" s="4">
        <f>-LN(B340)/D$3</f>
        <v>7.383451546987764E-2</v>
      </c>
      <c r="E340" s="4">
        <f>-LN(C340)/D$4</f>
        <v>0.43169109618704354</v>
      </c>
      <c r="F340" s="8">
        <v>2</v>
      </c>
      <c r="G340" s="4">
        <v>94.834167870236172</v>
      </c>
    </row>
    <row r="341" spans="1:7" x14ac:dyDescent="0.3">
      <c r="A341">
        <v>452</v>
      </c>
      <c r="B341">
        <v>0.36478774376659445</v>
      </c>
      <c r="C341">
        <v>0.83681752983184299</v>
      </c>
      <c r="D341" s="4">
        <f t="shared" ref="D341:D346" si="22">-LN(B341)/F$3</f>
        <v>0.42912324190527784</v>
      </c>
      <c r="E341" s="4">
        <f t="shared" ref="E341:E346" si="23">-LN(C341)/F$4</f>
        <v>3.7904093029591177E-2</v>
      </c>
      <c r="F341" s="8">
        <v>3</v>
      </c>
      <c r="G341" s="4">
        <v>95.148017840678207</v>
      </c>
    </row>
    <row r="342" spans="1:7" x14ac:dyDescent="0.3">
      <c r="A342">
        <v>453</v>
      </c>
      <c r="B342">
        <v>0.95025482955412455</v>
      </c>
      <c r="C342">
        <v>0.22092349009674367</v>
      </c>
      <c r="D342" s="4">
        <f t="shared" si="22"/>
        <v>2.1712803711483073E-2</v>
      </c>
      <c r="E342" s="4">
        <f t="shared" si="23"/>
        <v>0.32126358214090267</v>
      </c>
      <c r="F342" s="8">
        <v>3</v>
      </c>
      <c r="G342" s="4">
        <v>95.169730644389688</v>
      </c>
    </row>
    <row r="343" spans="1:7" x14ac:dyDescent="0.3">
      <c r="A343">
        <v>454</v>
      </c>
      <c r="B343">
        <v>0.84002197332682271</v>
      </c>
      <c r="C343">
        <v>0.76763206884975743</v>
      </c>
      <c r="D343" s="4">
        <f t="shared" si="22"/>
        <v>7.4181799474256668E-2</v>
      </c>
      <c r="E343" s="4">
        <f t="shared" si="23"/>
        <v>5.6264837797248862E-2</v>
      </c>
      <c r="F343" s="8">
        <v>3</v>
      </c>
      <c r="G343" s="4">
        <v>95.243912443863948</v>
      </c>
    </row>
    <row r="344" spans="1:7" x14ac:dyDescent="0.3">
      <c r="A344">
        <v>455</v>
      </c>
      <c r="B344">
        <v>0.73400067140720848</v>
      </c>
      <c r="C344">
        <v>0.33262123477889338</v>
      </c>
      <c r="D344" s="4">
        <f t="shared" si="22"/>
        <v>0.13159375984864788</v>
      </c>
      <c r="E344" s="4">
        <f t="shared" si="23"/>
        <v>0.2342023126523558</v>
      </c>
      <c r="F344" s="8">
        <v>3</v>
      </c>
      <c r="G344" s="4">
        <v>95.37550620371259</v>
      </c>
    </row>
    <row r="345" spans="1:7" x14ac:dyDescent="0.3">
      <c r="A345">
        <v>456</v>
      </c>
      <c r="B345">
        <v>0.35782952360606707</v>
      </c>
      <c r="C345">
        <v>0.61546678060243543</v>
      </c>
      <c r="D345" s="4">
        <f t="shared" si="22"/>
        <v>0.43731855193229946</v>
      </c>
      <c r="E345" s="4">
        <f t="shared" si="23"/>
        <v>0.10327112898203021</v>
      </c>
      <c r="F345" s="8">
        <v>3</v>
      </c>
      <c r="G345" s="4">
        <v>95.812824755644883</v>
      </c>
    </row>
    <row r="346" spans="1:7" x14ac:dyDescent="0.3">
      <c r="A346">
        <v>457</v>
      </c>
      <c r="B346">
        <v>8.2064271980956449E-2</v>
      </c>
      <c r="C346">
        <v>0.55369731742301709</v>
      </c>
      <c r="D346" s="4">
        <f t="shared" si="22"/>
        <v>1.063937248547455</v>
      </c>
      <c r="E346" s="4">
        <f t="shared" si="23"/>
        <v>0.12577385106068525</v>
      </c>
      <c r="F346" s="8">
        <v>3</v>
      </c>
      <c r="G346" s="4">
        <v>96.876762004192344</v>
      </c>
    </row>
    <row r="347" spans="1:7" x14ac:dyDescent="0.3">
      <c r="A347">
        <v>125</v>
      </c>
      <c r="B347">
        <v>0.23636585589159825</v>
      </c>
      <c r="C347">
        <v>0.22504348887600328</v>
      </c>
      <c r="D347" s="4">
        <f>-LN(B347)/D$3</f>
        <v>2.0459211879495247</v>
      </c>
      <c r="E347" s="4">
        <f>-LN(C347)/D$4</f>
        <v>0.31733225777899876</v>
      </c>
      <c r="F347" s="8">
        <v>2</v>
      </c>
      <c r="G347" s="4">
        <v>96.880089058185703</v>
      </c>
    </row>
    <row r="348" spans="1:7" x14ac:dyDescent="0.3">
      <c r="A348">
        <v>26</v>
      </c>
      <c r="B348">
        <v>0.29474776451918089</v>
      </c>
      <c r="C348">
        <v>0.82769249549851986</v>
      </c>
      <c r="D348" s="4">
        <f>-LN(B348)/B$3</f>
        <v>5.1984481869016879</v>
      </c>
      <c r="E348" s="4">
        <f>-LN(C348)/B$4</f>
        <v>4.0236931026491049E-2</v>
      </c>
      <c r="F348" s="8">
        <v>1</v>
      </c>
      <c r="G348" s="4">
        <v>97.347277790449155</v>
      </c>
    </row>
    <row r="349" spans="1:7" x14ac:dyDescent="0.3">
      <c r="A349">
        <v>126</v>
      </c>
      <c r="B349">
        <v>0.48420667134617146</v>
      </c>
      <c r="C349">
        <v>0.24314096499526963</v>
      </c>
      <c r="D349" s="4">
        <f>-LN(B349)/D$3</f>
        <v>1.0287141226857244</v>
      </c>
      <c r="E349" s="4">
        <f>-LN(C349)/D$4</f>
        <v>0.30087529807979102</v>
      </c>
      <c r="F349" s="8">
        <v>2</v>
      </c>
      <c r="G349" s="4">
        <v>97.908803180871431</v>
      </c>
    </row>
    <row r="350" spans="1:7" x14ac:dyDescent="0.3">
      <c r="A350">
        <v>458</v>
      </c>
      <c r="B350">
        <v>8.2461012604144415E-2</v>
      </c>
      <c r="C350">
        <v>0.71813104647968995</v>
      </c>
      <c r="D350" s="4">
        <f>-LN(B350)/F$3</f>
        <v>1.0618849667383998</v>
      </c>
      <c r="E350" s="4">
        <f>-LN(C350)/F$4</f>
        <v>7.0447491616915603E-2</v>
      </c>
      <c r="F350" s="8">
        <v>3</v>
      </c>
      <c r="G350" s="4">
        <v>97.938646970930748</v>
      </c>
    </row>
    <row r="351" spans="1:7" x14ac:dyDescent="0.3">
      <c r="A351">
        <v>459</v>
      </c>
      <c r="B351">
        <v>0.1804864650410474</v>
      </c>
      <c r="C351">
        <v>0.76946317941831721</v>
      </c>
      <c r="D351" s="4">
        <f>-LN(B351)/F$3</f>
        <v>0.72855297444381328</v>
      </c>
      <c r="E351" s="4">
        <f>-LN(C351)/F$4</f>
        <v>5.5757909969518273E-2</v>
      </c>
      <c r="F351" s="8">
        <v>3</v>
      </c>
      <c r="G351" s="4">
        <v>98.667199945374563</v>
      </c>
    </row>
    <row r="352" spans="1:7" x14ac:dyDescent="0.3">
      <c r="A352">
        <v>127</v>
      </c>
      <c r="B352">
        <v>0.43018890957365641</v>
      </c>
      <c r="C352">
        <v>0.98538163396099732</v>
      </c>
      <c r="D352" s="4">
        <f>-LN(B352)/D$3</f>
        <v>1.1964976484814513</v>
      </c>
      <c r="E352" s="4">
        <f>-LN(C352)/D$4</f>
        <v>3.1332483408613625E-3</v>
      </c>
      <c r="F352" s="8">
        <v>2</v>
      </c>
      <c r="G352" s="4">
        <v>99.105300829352885</v>
      </c>
    </row>
    <row r="353" spans="1:7" x14ac:dyDescent="0.3">
      <c r="A353">
        <v>128</v>
      </c>
      <c r="B353">
        <v>0.97262489700003052</v>
      </c>
      <c r="C353">
        <v>0.79049043244727923</v>
      </c>
      <c r="D353" s="4">
        <f>-LN(B353)/D$3</f>
        <v>3.9371323324825229E-2</v>
      </c>
      <c r="E353" s="4">
        <f>-LN(C353)/D$4</f>
        <v>5.0021643738691786E-2</v>
      </c>
      <c r="F353" s="8">
        <v>2</v>
      </c>
      <c r="G353" s="4">
        <v>99.144672152677714</v>
      </c>
    </row>
    <row r="354" spans="1:7" x14ac:dyDescent="0.3">
      <c r="A354">
        <v>460</v>
      </c>
      <c r="B354">
        <v>0.23288674581133456</v>
      </c>
      <c r="C354">
        <v>3.5859248634296702E-2</v>
      </c>
      <c r="D354" s="4">
        <f>-LN(B354)/F$3</f>
        <v>0.62008638853861731</v>
      </c>
      <c r="E354" s="4">
        <f>-LN(C354)/F$4</f>
        <v>0.70811782208023921</v>
      </c>
      <c r="F354" s="8">
        <v>3</v>
      </c>
      <c r="G354" s="4">
        <v>99.287286333913187</v>
      </c>
    </row>
    <row r="355" spans="1:7" x14ac:dyDescent="0.3">
      <c r="A355">
        <v>461</v>
      </c>
      <c r="B355">
        <v>0.60408337656788846</v>
      </c>
      <c r="C355">
        <v>0.31269264809106723</v>
      </c>
      <c r="D355" s="4">
        <f>-LN(B355)/F$3</f>
        <v>0.21448640421223292</v>
      </c>
      <c r="E355" s="4">
        <f>-LN(C355)/F$4</f>
        <v>0.24734777145877368</v>
      </c>
      <c r="F355" s="8">
        <v>3</v>
      </c>
      <c r="G355" s="4">
        <v>99.501772738125425</v>
      </c>
    </row>
    <row r="356" spans="1:7" x14ac:dyDescent="0.3">
      <c r="A356">
        <v>462</v>
      </c>
      <c r="B356">
        <v>0.70189519943845946</v>
      </c>
      <c r="C356">
        <v>0.74184392834253976</v>
      </c>
      <c r="D356" s="4">
        <f>-LN(B356)/F$3</f>
        <v>0.15062603176603132</v>
      </c>
      <c r="E356" s="4">
        <f>-LN(C356)/F$4</f>
        <v>6.3535403638327242E-2</v>
      </c>
      <c r="F356" s="8">
        <v>3</v>
      </c>
      <c r="G356" s="4">
        <v>99.652398769891462</v>
      </c>
    </row>
    <row r="357" spans="1:7" x14ac:dyDescent="0.3">
      <c r="A357">
        <v>463</v>
      </c>
      <c r="B357">
        <v>0.8852198858607746</v>
      </c>
      <c r="C357">
        <v>0.71230201116977443</v>
      </c>
      <c r="D357" s="4">
        <f>-LN(B357)/F$3</f>
        <v>5.1880513291569563E-2</v>
      </c>
      <c r="E357" s="4">
        <f>-LN(C357)/F$4</f>
        <v>7.2181549896773819E-2</v>
      </c>
      <c r="F357" s="8">
        <v>3</v>
      </c>
      <c r="G357" s="4">
        <v>99.704279283183027</v>
      </c>
    </row>
    <row r="358" spans="1:7" x14ac:dyDescent="0.3">
      <c r="A358">
        <v>129</v>
      </c>
      <c r="B358">
        <v>0.35792107913449506</v>
      </c>
      <c r="C358">
        <v>0.51564073610644856</v>
      </c>
      <c r="D358" s="4">
        <f>-LN(B358)/D$3</f>
        <v>1.4573656258566683</v>
      </c>
      <c r="E358" s="4">
        <f>-LN(C358)/D$4</f>
        <v>0.14092446890412677</v>
      </c>
      <c r="F358" s="8">
        <v>2</v>
      </c>
      <c r="G358" s="4">
        <v>100.60203777853438</v>
      </c>
    </row>
    <row r="359" spans="1:7" x14ac:dyDescent="0.3">
      <c r="A359">
        <v>27</v>
      </c>
      <c r="B359">
        <v>0.45738090151676991</v>
      </c>
      <c r="C359">
        <v>0.89913632618182926</v>
      </c>
      <c r="D359" s="4">
        <f>-LN(B359)/B$3</f>
        <v>3.3286755434484583</v>
      </c>
      <c r="E359" s="4">
        <f>-LN(C359)/B$4</f>
        <v>2.262140722989367E-2</v>
      </c>
      <c r="F359" s="8">
        <v>1</v>
      </c>
      <c r="G359" s="4">
        <v>100.67595333389761</v>
      </c>
    </row>
    <row r="360" spans="1:7" x14ac:dyDescent="0.3">
      <c r="A360">
        <v>464</v>
      </c>
      <c r="B360">
        <v>7.2389904477065337E-2</v>
      </c>
      <c r="C360">
        <v>0.41727958006530963</v>
      </c>
      <c r="D360" s="4">
        <f t="shared" ref="D360:D366" si="24">-LN(B360)/F$3</f>
        <v>1.1173142256330926</v>
      </c>
      <c r="E360" s="4">
        <f t="shared" ref="E360:E366" si="25">-LN(C360)/F$4</f>
        <v>0.18595719703112812</v>
      </c>
      <c r="F360" s="8">
        <v>3</v>
      </c>
      <c r="G360" s="4">
        <v>100.82159350881612</v>
      </c>
    </row>
    <row r="361" spans="1:7" x14ac:dyDescent="0.3">
      <c r="A361">
        <v>465</v>
      </c>
      <c r="B361">
        <v>0.29688406018250069</v>
      </c>
      <c r="C361">
        <v>0.78286080507827993</v>
      </c>
      <c r="D361" s="4">
        <f t="shared" si="24"/>
        <v>0.51677173878699389</v>
      </c>
      <c r="E361" s="4">
        <f t="shared" si="25"/>
        <v>5.2085185124814977E-2</v>
      </c>
      <c r="F361" s="8">
        <v>3</v>
      </c>
      <c r="G361" s="4">
        <v>101.33836524760312</v>
      </c>
    </row>
    <row r="362" spans="1:7" x14ac:dyDescent="0.3">
      <c r="A362">
        <v>466</v>
      </c>
      <c r="B362">
        <v>0.77275917844172493</v>
      </c>
      <c r="C362">
        <v>0.75582140568254641</v>
      </c>
      <c r="D362" s="4">
        <f t="shared" si="24"/>
        <v>0.10969694485378015</v>
      </c>
      <c r="E362" s="4">
        <f t="shared" si="25"/>
        <v>5.9563865229859583E-2</v>
      </c>
      <c r="F362" s="8">
        <v>3</v>
      </c>
      <c r="G362" s="4">
        <v>101.4480621924569</v>
      </c>
    </row>
    <row r="363" spans="1:7" x14ac:dyDescent="0.3">
      <c r="A363">
        <v>467</v>
      </c>
      <c r="B363">
        <v>0.87517929624317148</v>
      </c>
      <c r="C363">
        <v>0.59419537949766532</v>
      </c>
      <c r="D363" s="4">
        <f t="shared" si="24"/>
        <v>5.6734682392983661E-2</v>
      </c>
      <c r="E363" s="4">
        <f t="shared" si="25"/>
        <v>0.11075470042322096</v>
      </c>
      <c r="F363" s="8">
        <v>3</v>
      </c>
      <c r="G363" s="4">
        <v>101.50479687484989</v>
      </c>
    </row>
    <row r="364" spans="1:7" x14ac:dyDescent="0.3">
      <c r="A364">
        <v>468</v>
      </c>
      <c r="B364">
        <v>0.54377880184331795</v>
      </c>
      <c r="C364">
        <v>0.40827661976989044</v>
      </c>
      <c r="D364" s="4">
        <f t="shared" si="24"/>
        <v>0.25923945918076374</v>
      </c>
      <c r="E364" s="4">
        <f t="shared" si="25"/>
        <v>0.19059794567596394</v>
      </c>
      <c r="F364" s="8">
        <v>3</v>
      </c>
      <c r="G364" s="4">
        <v>101.76403633403065</v>
      </c>
    </row>
    <row r="365" spans="1:7" x14ac:dyDescent="0.3">
      <c r="A365">
        <v>469</v>
      </c>
      <c r="B365">
        <v>0.41254921109653003</v>
      </c>
      <c r="C365">
        <v>0.67509994811853391</v>
      </c>
      <c r="D365" s="4">
        <f t="shared" si="24"/>
        <v>0.37676586412556784</v>
      </c>
      <c r="E365" s="4">
        <f t="shared" si="25"/>
        <v>8.3594580379651326E-2</v>
      </c>
      <c r="F365" s="8">
        <v>3</v>
      </c>
      <c r="G365" s="4">
        <v>102.14080219815622</v>
      </c>
    </row>
    <row r="366" spans="1:7" x14ac:dyDescent="0.3">
      <c r="A366">
        <v>470</v>
      </c>
      <c r="B366">
        <v>0.27570421460615863</v>
      </c>
      <c r="C366">
        <v>0.15713980529190955</v>
      </c>
      <c r="D366" s="4">
        <f t="shared" si="24"/>
        <v>0.54826666984716355</v>
      </c>
      <c r="E366" s="4">
        <f t="shared" si="25"/>
        <v>0.39374880644877497</v>
      </c>
      <c r="F366" s="8">
        <v>3</v>
      </c>
      <c r="G366" s="4">
        <v>102.68906886800339</v>
      </c>
    </row>
    <row r="367" spans="1:7" x14ac:dyDescent="0.3">
      <c r="A367">
        <v>130</v>
      </c>
      <c r="B367">
        <v>0.20282601397747735</v>
      </c>
      <c r="C367">
        <v>0.71129490035706655</v>
      </c>
      <c r="D367" s="4">
        <f>-LN(B367)/D$3</f>
        <v>2.2629882857316939</v>
      </c>
      <c r="E367" s="4">
        <f>-LN(C367)/D$4</f>
        <v>7.2482588667415609E-2</v>
      </c>
      <c r="F367" s="8">
        <v>2</v>
      </c>
      <c r="G367" s="4">
        <v>102.86502606426608</v>
      </c>
    </row>
    <row r="368" spans="1:7" x14ac:dyDescent="0.3">
      <c r="A368">
        <v>471</v>
      </c>
      <c r="B368">
        <v>0.49794000061037019</v>
      </c>
      <c r="C368">
        <v>0.13452558977019563</v>
      </c>
      <c r="D368" s="4">
        <f>-LN(B368)/F$3</f>
        <v>0.29671305953954669</v>
      </c>
      <c r="E368" s="4">
        <f>-LN(C368)/F$4</f>
        <v>0.42680868926013477</v>
      </c>
      <c r="F368" s="8">
        <v>3</v>
      </c>
      <c r="G368" s="4">
        <v>102.98578192754293</v>
      </c>
    </row>
    <row r="369" spans="1:7" x14ac:dyDescent="0.3">
      <c r="A369">
        <v>472</v>
      </c>
      <c r="B369">
        <v>0.23557237464522232</v>
      </c>
      <c r="C369">
        <v>0.61885433515427102</v>
      </c>
      <c r="D369" s="4">
        <f>-LN(B369)/F$3</f>
        <v>0.61520727208745962</v>
      </c>
      <c r="E369" s="4">
        <f>-LN(C369)/F$4</f>
        <v>0.10210326741337422</v>
      </c>
      <c r="F369" s="8">
        <v>3</v>
      </c>
      <c r="G369" s="4">
        <v>103.60098919963039</v>
      </c>
    </row>
    <row r="370" spans="1:7" x14ac:dyDescent="0.3">
      <c r="A370">
        <v>473</v>
      </c>
      <c r="B370">
        <v>0.79137546922208324</v>
      </c>
      <c r="C370">
        <v>0.35535752433851131</v>
      </c>
      <c r="D370" s="4">
        <f>-LN(B370)/F$3</f>
        <v>9.9567126467233688E-2</v>
      </c>
      <c r="E370" s="4">
        <f>-LN(C370)/F$4</f>
        <v>0.2201342309552915</v>
      </c>
      <c r="F370" s="8">
        <v>3</v>
      </c>
      <c r="G370" s="4">
        <v>103.70055632609763</v>
      </c>
    </row>
    <row r="371" spans="1:7" x14ac:dyDescent="0.3">
      <c r="A371">
        <v>28</v>
      </c>
      <c r="B371">
        <v>0.45011749626148256</v>
      </c>
      <c r="C371">
        <v>0.74843592638935519</v>
      </c>
      <c r="D371" s="4">
        <f>-LN(B371)/B$3</f>
        <v>3.3967941595569426</v>
      </c>
      <c r="E371" s="4">
        <f>-LN(C371)/B$4</f>
        <v>6.1653123717618143E-2</v>
      </c>
      <c r="F371" s="8">
        <v>1</v>
      </c>
      <c r="G371" s="4">
        <v>104.07274749345456</v>
      </c>
    </row>
    <row r="372" spans="1:7" x14ac:dyDescent="0.3">
      <c r="A372">
        <v>474</v>
      </c>
      <c r="B372">
        <v>0.3720816675313578</v>
      </c>
      <c r="C372">
        <v>0.76061281167027806</v>
      </c>
      <c r="D372" s="4">
        <f t="shared" ref="D372:D381" si="26">-LN(B372)/F$3</f>
        <v>0.4206986861399814</v>
      </c>
      <c r="E372" s="4">
        <f t="shared" ref="E372:E381" si="27">-LN(C372)/F$4</f>
        <v>5.8219327546163879E-2</v>
      </c>
      <c r="F372" s="8">
        <v>3</v>
      </c>
      <c r="G372" s="4">
        <v>104.12125501223761</v>
      </c>
    </row>
    <row r="373" spans="1:7" x14ac:dyDescent="0.3">
      <c r="A373">
        <v>475</v>
      </c>
      <c r="B373">
        <v>0.72310556352427746</v>
      </c>
      <c r="C373">
        <v>0.65114291817987613</v>
      </c>
      <c r="D373" s="4">
        <f t="shared" si="26"/>
        <v>0.13795747227262956</v>
      </c>
      <c r="E373" s="4">
        <f t="shared" si="27"/>
        <v>9.1282154147560343E-2</v>
      </c>
      <c r="F373" s="8">
        <v>3</v>
      </c>
      <c r="G373" s="4">
        <v>104.25921248451024</v>
      </c>
    </row>
    <row r="374" spans="1:7" x14ac:dyDescent="0.3">
      <c r="A374">
        <v>476</v>
      </c>
      <c r="B374">
        <v>0.37836848048341321</v>
      </c>
      <c r="C374">
        <v>0.30884731589709158</v>
      </c>
      <c r="D374" s="4">
        <f t="shared" si="26"/>
        <v>0.41356882642277409</v>
      </c>
      <c r="E374" s="4">
        <f t="shared" si="27"/>
        <v>0.24998047819445263</v>
      </c>
      <c r="F374" s="8">
        <v>3</v>
      </c>
      <c r="G374" s="4">
        <v>104.67278131093302</v>
      </c>
    </row>
    <row r="375" spans="1:7" x14ac:dyDescent="0.3">
      <c r="A375">
        <v>477</v>
      </c>
      <c r="B375">
        <v>0.82433545945616016</v>
      </c>
      <c r="C375">
        <v>0.9038361766411328</v>
      </c>
      <c r="D375" s="4">
        <f t="shared" si="26"/>
        <v>8.2203285501861456E-2</v>
      </c>
      <c r="E375" s="4">
        <f t="shared" si="27"/>
        <v>2.15121607536394E-2</v>
      </c>
      <c r="F375" s="8">
        <v>3</v>
      </c>
      <c r="G375" s="4">
        <v>104.75498459643488</v>
      </c>
    </row>
    <row r="376" spans="1:7" x14ac:dyDescent="0.3">
      <c r="A376">
        <v>478</v>
      </c>
      <c r="B376">
        <v>0.14142277291177099</v>
      </c>
      <c r="C376">
        <v>0.24607074190496536</v>
      </c>
      <c r="D376" s="4">
        <f t="shared" si="26"/>
        <v>0.83234105760130306</v>
      </c>
      <c r="E376" s="4">
        <f t="shared" si="27"/>
        <v>0.29832685439794931</v>
      </c>
      <c r="F376" s="8">
        <v>3</v>
      </c>
      <c r="G376" s="4">
        <v>105.58732565403618</v>
      </c>
    </row>
    <row r="377" spans="1:7" x14ac:dyDescent="0.3">
      <c r="A377">
        <v>479</v>
      </c>
      <c r="B377">
        <v>5.4841761528366957E-2</v>
      </c>
      <c r="C377">
        <v>0.84313486129337445</v>
      </c>
      <c r="D377" s="4">
        <f t="shared" si="26"/>
        <v>1.2354482142858829</v>
      </c>
      <c r="E377" s="4">
        <f t="shared" si="27"/>
        <v>3.630390552466109E-2</v>
      </c>
      <c r="F377" s="8">
        <v>3</v>
      </c>
      <c r="G377" s="4">
        <v>106.82277386832206</v>
      </c>
    </row>
    <row r="378" spans="1:7" x14ac:dyDescent="0.3">
      <c r="A378">
        <v>480</v>
      </c>
      <c r="B378">
        <v>0.73140659810174868</v>
      </c>
      <c r="C378">
        <v>0.66463209936826684</v>
      </c>
      <c r="D378" s="4">
        <f t="shared" si="26"/>
        <v>0.13310032004805189</v>
      </c>
      <c r="E378" s="4">
        <f t="shared" si="27"/>
        <v>8.6919494776463324E-2</v>
      </c>
      <c r="F378" s="8">
        <v>3</v>
      </c>
      <c r="G378" s="4">
        <v>106.95587418837012</v>
      </c>
    </row>
    <row r="379" spans="1:7" x14ac:dyDescent="0.3">
      <c r="A379">
        <v>481</v>
      </c>
      <c r="B379">
        <v>0.91756950590533159</v>
      </c>
      <c r="C379">
        <v>0.41044343394268623</v>
      </c>
      <c r="D379" s="4">
        <f t="shared" si="26"/>
        <v>3.6607211135150731E-2</v>
      </c>
      <c r="E379" s="4">
        <f t="shared" si="27"/>
        <v>0.18947173564507119</v>
      </c>
      <c r="F379" s="8">
        <v>3</v>
      </c>
      <c r="G379" s="4">
        <v>106.99248139950527</v>
      </c>
    </row>
    <row r="380" spans="1:7" x14ac:dyDescent="0.3">
      <c r="A380">
        <v>482</v>
      </c>
      <c r="B380">
        <v>0.8128910184026612</v>
      </c>
      <c r="C380">
        <v>0.89693899349955752</v>
      </c>
      <c r="D380" s="4">
        <f t="shared" si="26"/>
        <v>8.8152437074413156E-2</v>
      </c>
      <c r="E380" s="4">
        <f t="shared" si="27"/>
        <v>2.3142006583493784E-2</v>
      </c>
      <c r="F380" s="8">
        <v>3</v>
      </c>
      <c r="G380" s="4">
        <v>107.08063383657968</v>
      </c>
    </row>
    <row r="381" spans="1:7" x14ac:dyDescent="0.3">
      <c r="A381">
        <v>483</v>
      </c>
      <c r="B381">
        <v>0.96243171483504741</v>
      </c>
      <c r="C381">
        <v>0.70070497756889549</v>
      </c>
      <c r="D381" s="4">
        <f t="shared" si="26"/>
        <v>1.6294536579949993E-2</v>
      </c>
      <c r="E381" s="4">
        <f t="shared" si="27"/>
        <v>7.5674114876996004E-2</v>
      </c>
      <c r="F381" s="8">
        <v>3</v>
      </c>
      <c r="G381" s="4">
        <v>107.09692837315963</v>
      </c>
    </row>
    <row r="382" spans="1:7" x14ac:dyDescent="0.3">
      <c r="A382">
        <v>131</v>
      </c>
      <c r="B382">
        <v>4.9897762993255407E-2</v>
      </c>
      <c r="C382">
        <v>0.13357951597643972</v>
      </c>
      <c r="D382" s="4">
        <f>-LN(B382)/D$3</f>
        <v>4.2521689461333763</v>
      </c>
      <c r="E382" s="4">
        <f>-LN(C382)/D$4</f>
        <v>0.42831028790733794</v>
      </c>
      <c r="F382" s="8">
        <v>2</v>
      </c>
      <c r="G382" s="4">
        <v>107.11719501039946</v>
      </c>
    </row>
    <row r="383" spans="1:7" x14ac:dyDescent="0.3">
      <c r="A383">
        <v>484</v>
      </c>
      <c r="B383">
        <v>0.91689809869685968</v>
      </c>
      <c r="C383">
        <v>0.69457075716422012</v>
      </c>
      <c r="D383" s="4">
        <f>-LN(B383)/F$3</f>
        <v>3.6918696829566576E-2</v>
      </c>
      <c r="E383" s="4">
        <f>-LN(C383)/F$4</f>
        <v>7.7544944640738356E-2</v>
      </c>
      <c r="F383" s="8">
        <v>3</v>
      </c>
      <c r="G383" s="4">
        <v>107.1338470699892</v>
      </c>
    </row>
    <row r="384" spans="1:7" x14ac:dyDescent="0.3">
      <c r="A384">
        <v>485</v>
      </c>
      <c r="B384">
        <v>0.61519211401715135</v>
      </c>
      <c r="C384">
        <v>0.41303750724814597</v>
      </c>
      <c r="D384" s="4">
        <f>-LN(B384)/F$3</f>
        <v>0.20673220401725989</v>
      </c>
      <c r="E384" s="4">
        <f>-LN(C384)/F$4</f>
        <v>0.18813124969430065</v>
      </c>
      <c r="F384" s="8">
        <v>3</v>
      </c>
      <c r="G384" s="4">
        <v>107.34057927400646</v>
      </c>
    </row>
    <row r="385" spans="1:7" x14ac:dyDescent="0.3">
      <c r="A385">
        <v>29</v>
      </c>
      <c r="B385">
        <v>0.44157231360820337</v>
      </c>
      <c r="C385">
        <v>0.44087038789025546</v>
      </c>
      <c r="D385" s="4">
        <f>-LN(B385)/B$3</f>
        <v>3.4783552409289458</v>
      </c>
      <c r="E385" s="4">
        <f>-LN(C385)/B$4</f>
        <v>0.17425624505204079</v>
      </c>
      <c r="F385" s="8">
        <v>1</v>
      </c>
      <c r="G385" s="4">
        <v>107.55110273438351</v>
      </c>
    </row>
    <row r="386" spans="1:7" x14ac:dyDescent="0.3">
      <c r="A386">
        <v>132</v>
      </c>
      <c r="B386">
        <v>0.71034882656331066</v>
      </c>
      <c r="C386">
        <v>0.97125156407361068</v>
      </c>
      <c r="D386" s="4">
        <f>-LN(B386)/D$3</f>
        <v>0.4851051412465579</v>
      </c>
      <c r="E386" s="4">
        <f>-LN(C386)/D$4</f>
        <v>6.2063333893141639E-3</v>
      </c>
      <c r="F386" s="8">
        <v>2</v>
      </c>
      <c r="G386" s="4">
        <v>107.60230015164602</v>
      </c>
    </row>
    <row r="387" spans="1:7" x14ac:dyDescent="0.3">
      <c r="A387">
        <v>133</v>
      </c>
      <c r="B387">
        <v>0.58262886440626238</v>
      </c>
      <c r="C387">
        <v>0.24771874141666922</v>
      </c>
      <c r="D387" s="4">
        <f>-LN(B387)/D$3</f>
        <v>0.76624807313577958</v>
      </c>
      <c r="E387" s="4">
        <f>-LN(C387)/D$4</f>
        <v>0.29690665608387407</v>
      </c>
      <c r="F387" s="8">
        <v>2</v>
      </c>
      <c r="G387" s="4">
        <v>108.3685482247818</v>
      </c>
    </row>
    <row r="388" spans="1:7" x14ac:dyDescent="0.3">
      <c r="A388">
        <v>30</v>
      </c>
      <c r="B388">
        <v>0.82323679311502429</v>
      </c>
      <c r="C388">
        <v>0.84899441511276585</v>
      </c>
      <c r="D388" s="4">
        <f>-LN(B388)/B$3</f>
        <v>0.82770808608105717</v>
      </c>
      <c r="E388" s="4">
        <f>-LN(C388)/B$4</f>
        <v>3.4830355507882604E-2</v>
      </c>
      <c r="F388" s="8">
        <v>1</v>
      </c>
      <c r="G388" s="4">
        <v>108.37881082046457</v>
      </c>
    </row>
    <row r="389" spans="1:7" x14ac:dyDescent="0.3">
      <c r="A389">
        <v>486</v>
      </c>
      <c r="B389">
        <v>2.2247993408001952E-2</v>
      </c>
      <c r="C389">
        <v>0.91076387829218419</v>
      </c>
      <c r="D389" s="4">
        <f>-LN(B389)/F$3</f>
        <v>1.6193631737645642</v>
      </c>
      <c r="E389" s="4">
        <f>-LN(C389)/F$4</f>
        <v>1.988757551023013E-2</v>
      </c>
      <c r="F389" s="8">
        <v>3</v>
      </c>
      <c r="G389" s="4">
        <v>108.95994244777103</v>
      </c>
    </row>
    <row r="390" spans="1:7" x14ac:dyDescent="0.3">
      <c r="A390">
        <v>134</v>
      </c>
      <c r="B390">
        <v>0.52949613940855134</v>
      </c>
      <c r="C390">
        <v>0.24091311380352184</v>
      </c>
      <c r="D390" s="4">
        <f>-LN(B390)/D$3</f>
        <v>0.90188568082323206</v>
      </c>
      <c r="E390" s="4">
        <f>-LN(C390)/D$4</f>
        <v>0.30283381577289176</v>
      </c>
      <c r="F390" s="8">
        <v>2</v>
      </c>
      <c r="G390" s="4">
        <v>109.27043390560503</v>
      </c>
    </row>
    <row r="391" spans="1:7" x14ac:dyDescent="0.3">
      <c r="A391">
        <v>487</v>
      </c>
      <c r="B391">
        <v>0.23407696768089847</v>
      </c>
      <c r="C391">
        <v>0.6981414227729118</v>
      </c>
      <c r="D391" s="4">
        <f>-LN(B391)/F$3</f>
        <v>0.61791714723152413</v>
      </c>
      <c r="E391" s="4">
        <f>-LN(C391)/F$4</f>
        <v>7.6453954323441917E-2</v>
      </c>
      <c r="F391" s="8">
        <v>3</v>
      </c>
      <c r="G391" s="4">
        <v>109.57785959500255</v>
      </c>
    </row>
    <row r="392" spans="1:7" x14ac:dyDescent="0.3">
      <c r="A392">
        <v>488</v>
      </c>
      <c r="B392">
        <v>0.98251289407025366</v>
      </c>
      <c r="C392">
        <v>0.27515488143559069</v>
      </c>
      <c r="D392" s="4">
        <f>-LN(B392)/F$3</f>
        <v>7.5071538677485448E-3</v>
      </c>
      <c r="E392" s="4">
        <f>-LN(C392)/F$4</f>
        <v>0.27455768822037696</v>
      </c>
      <c r="F392" s="8">
        <v>3</v>
      </c>
      <c r="G392" s="4">
        <v>109.5853667488703</v>
      </c>
    </row>
    <row r="393" spans="1:7" x14ac:dyDescent="0.3">
      <c r="A393">
        <v>489</v>
      </c>
      <c r="B393">
        <v>3.6286507766960664E-2</v>
      </c>
      <c r="C393">
        <v>0.88424329355754261</v>
      </c>
      <c r="D393" s="4">
        <f>-LN(B393)/F$3</f>
        <v>1.4111954441125965</v>
      </c>
      <c r="E393" s="4">
        <f>-LN(C393)/F$4</f>
        <v>2.6175113883784476E-2</v>
      </c>
      <c r="F393" s="8">
        <v>3</v>
      </c>
      <c r="G393" s="4">
        <v>110.99656219298289</v>
      </c>
    </row>
    <row r="394" spans="1:7" x14ac:dyDescent="0.3">
      <c r="A394">
        <v>490</v>
      </c>
      <c r="B394">
        <v>0.12567522202215645</v>
      </c>
      <c r="C394">
        <v>6.3356425672170175E-2</v>
      </c>
      <c r="D394" s="4">
        <f>-LN(B394)/F$3</f>
        <v>0.88257629905006341</v>
      </c>
      <c r="E394" s="4">
        <f>-LN(C394)/F$4</f>
        <v>0.587016797036086</v>
      </c>
      <c r="F394" s="8">
        <v>3</v>
      </c>
      <c r="G394" s="4">
        <v>111.87913849203295</v>
      </c>
    </row>
    <row r="395" spans="1:7" x14ac:dyDescent="0.3">
      <c r="A395">
        <v>135</v>
      </c>
      <c r="B395">
        <v>0.12433240760521257</v>
      </c>
      <c r="C395">
        <v>0.72051149021881766</v>
      </c>
      <c r="D395" s="4">
        <f>-LN(B395)/D$3</f>
        <v>2.957158288749834</v>
      </c>
      <c r="E395" s="4">
        <f>-LN(C395)/D$4</f>
        <v>6.974338640578101E-2</v>
      </c>
      <c r="F395" s="8">
        <v>2</v>
      </c>
      <c r="G395" s="4">
        <v>112.22759219435487</v>
      </c>
    </row>
    <row r="396" spans="1:7" x14ac:dyDescent="0.3">
      <c r="A396">
        <v>491</v>
      </c>
      <c r="B396">
        <v>0.16141239661854914</v>
      </c>
      <c r="C396">
        <v>0.92626728110599077</v>
      </c>
      <c r="D396" s="4">
        <f>-LN(B396)/F$3</f>
        <v>0.77608200820825701</v>
      </c>
      <c r="E396" s="4">
        <f>-LN(C396)/F$4</f>
        <v>1.629626499603911E-2</v>
      </c>
      <c r="F396" s="8">
        <v>3</v>
      </c>
      <c r="G396" s="4">
        <v>112.65522050024121</v>
      </c>
    </row>
    <row r="397" spans="1:7" x14ac:dyDescent="0.3">
      <c r="A397">
        <v>492</v>
      </c>
      <c r="B397">
        <v>0.47389141514328442</v>
      </c>
      <c r="C397">
        <v>0.37855159154026918</v>
      </c>
      <c r="D397" s="4">
        <f>-LN(B397)/F$3</f>
        <v>0.31777747468363304</v>
      </c>
      <c r="E397" s="4">
        <f>-LN(C397)/F$4</f>
        <v>0.20668147024149877</v>
      </c>
      <c r="F397" s="8">
        <v>3</v>
      </c>
      <c r="G397" s="4">
        <v>112.97299797492485</v>
      </c>
    </row>
    <row r="398" spans="1:7" x14ac:dyDescent="0.3">
      <c r="A398">
        <v>493</v>
      </c>
      <c r="B398">
        <v>0.78283028656880393</v>
      </c>
      <c r="C398">
        <v>0.67360454115420998</v>
      </c>
      <c r="D398" s="4">
        <f>-LN(B398)/F$3</f>
        <v>0.10418695921771944</v>
      </c>
      <c r="E398" s="4">
        <f>-LN(C398)/F$4</f>
        <v>8.4066398820906801E-2</v>
      </c>
      <c r="F398" s="8">
        <v>3</v>
      </c>
      <c r="G398" s="4">
        <v>113.07718493414256</v>
      </c>
    </row>
    <row r="399" spans="1:7" x14ac:dyDescent="0.3">
      <c r="A399">
        <v>31</v>
      </c>
      <c r="B399">
        <v>0.31492049928281501</v>
      </c>
      <c r="C399">
        <v>4.8554948576311534E-2</v>
      </c>
      <c r="D399" s="4">
        <f>-LN(B399)/B$3</f>
        <v>4.9167449159134868</v>
      </c>
      <c r="E399" s="4">
        <f>-LN(C399)/B$4</f>
        <v>0.64362960893991417</v>
      </c>
      <c r="F399" s="8">
        <v>1</v>
      </c>
      <c r="G399" s="4">
        <v>113.29555573637805</v>
      </c>
    </row>
    <row r="400" spans="1:7" x14ac:dyDescent="0.3">
      <c r="A400">
        <v>494</v>
      </c>
      <c r="B400">
        <v>0.10095522934659872</v>
      </c>
      <c r="C400">
        <v>7.9653309732352681E-3</v>
      </c>
      <c r="D400" s="4">
        <f>-LN(B400)/F$3</f>
        <v>0.97577792945183062</v>
      </c>
      <c r="E400" s="4">
        <f>-LN(C400)/F$4</f>
        <v>1.0282248474537639</v>
      </c>
      <c r="F400" s="8">
        <v>3</v>
      </c>
      <c r="G400" s="4">
        <v>114.0529628635944</v>
      </c>
    </row>
    <row r="401" spans="1:7" x14ac:dyDescent="0.3">
      <c r="A401">
        <v>495</v>
      </c>
      <c r="B401">
        <v>0.95995971556749171</v>
      </c>
      <c r="C401">
        <v>0.3205359050263985</v>
      </c>
      <c r="D401" s="4">
        <f>-LN(B401)/F$3</f>
        <v>1.7388918447342059E-2</v>
      </c>
      <c r="E401" s="4">
        <f>-LN(C401)/F$4</f>
        <v>0.24207680441119331</v>
      </c>
      <c r="F401" s="8">
        <v>3</v>
      </c>
      <c r="G401" s="4">
        <v>114.07035178204174</v>
      </c>
    </row>
    <row r="402" spans="1:7" x14ac:dyDescent="0.3">
      <c r="A402">
        <v>496</v>
      </c>
      <c r="B402">
        <v>0.79793694875942256</v>
      </c>
      <c r="C402">
        <v>1.327555162205878E-2</v>
      </c>
      <c r="D402" s="4">
        <f>-LN(B402)/F$3</f>
        <v>9.6053487758969588E-2</v>
      </c>
      <c r="E402" s="4">
        <f>-LN(C402)/F$4</f>
        <v>0.91953854452482975</v>
      </c>
      <c r="F402" s="8">
        <v>3</v>
      </c>
      <c r="G402" s="4">
        <v>114.16640526980071</v>
      </c>
    </row>
    <row r="403" spans="1:7" x14ac:dyDescent="0.3">
      <c r="A403">
        <v>497</v>
      </c>
      <c r="B403">
        <v>0.9744254890591143</v>
      </c>
      <c r="C403">
        <v>0.81072420422986546</v>
      </c>
      <c r="D403" s="4">
        <f>-LN(B403)/F$3</f>
        <v>1.1024350487757422E-2</v>
      </c>
      <c r="E403" s="4">
        <f>-LN(C403)/F$4</f>
        <v>4.4644117334114934E-2</v>
      </c>
      <c r="F403" s="8">
        <v>3</v>
      </c>
      <c r="G403" s="4">
        <v>114.17742962028846</v>
      </c>
    </row>
    <row r="404" spans="1:7" x14ac:dyDescent="0.3">
      <c r="A404">
        <v>136</v>
      </c>
      <c r="B404">
        <v>0.15405743583483383</v>
      </c>
      <c r="C404">
        <v>0.62251655629139069</v>
      </c>
      <c r="D404" s="4">
        <f>-LN(B404)/D$3</f>
        <v>2.653091895226007</v>
      </c>
      <c r="E404" s="4">
        <f>-LN(C404)/D$4</f>
        <v>0.10084788394572776</v>
      </c>
      <c r="F404" s="8">
        <v>2</v>
      </c>
      <c r="G404" s="4">
        <v>114.88068408958088</v>
      </c>
    </row>
    <row r="405" spans="1:7" x14ac:dyDescent="0.3">
      <c r="A405">
        <v>137</v>
      </c>
      <c r="B405">
        <v>0.76036866359447008</v>
      </c>
      <c r="C405">
        <v>0.23947874385814996</v>
      </c>
      <c r="D405" s="4">
        <f>-LN(B405)/D$3</f>
        <v>0.38858422643954454</v>
      </c>
      <c r="E405" s="4">
        <f>-LN(C405)/D$4</f>
        <v>0.30410438685700225</v>
      </c>
      <c r="F405" s="8">
        <v>2</v>
      </c>
      <c r="G405" s="4">
        <v>115.26926831602043</v>
      </c>
    </row>
    <row r="406" spans="1:7" x14ac:dyDescent="0.3">
      <c r="A406">
        <v>498</v>
      </c>
      <c r="B406">
        <v>6.8300424207281718E-2</v>
      </c>
      <c r="C406">
        <v>0.99005096591082487</v>
      </c>
      <c r="D406" s="4">
        <f>-LN(B406)/F$3</f>
        <v>1.1420592772270268</v>
      </c>
      <c r="E406" s="4">
        <f>-LN(C406)/F$4</f>
        <v>2.127416268209194E-3</v>
      </c>
      <c r="F406" s="8">
        <v>3</v>
      </c>
      <c r="G406" s="4">
        <v>115.3194888975155</v>
      </c>
    </row>
    <row r="407" spans="1:7" x14ac:dyDescent="0.3">
      <c r="A407">
        <v>138</v>
      </c>
      <c r="B407">
        <v>0.94042786950285351</v>
      </c>
      <c r="C407">
        <v>0.88387707144383065</v>
      </c>
      <c r="D407" s="4">
        <f>-LN(B407)/D$3</f>
        <v>8.712103114757494E-2</v>
      </c>
      <c r="E407" s="4">
        <f>-LN(C407)/D$4</f>
        <v>2.6263252226986385E-2</v>
      </c>
      <c r="F407" s="8">
        <v>2</v>
      </c>
      <c r="G407" s="4">
        <v>115.356389347168</v>
      </c>
    </row>
    <row r="408" spans="1:7" x14ac:dyDescent="0.3">
      <c r="A408">
        <v>499</v>
      </c>
      <c r="B408">
        <v>0.33194982757042146</v>
      </c>
      <c r="C408">
        <v>0.64125492110965299</v>
      </c>
      <c r="D408" s="4">
        <f>-LN(B408)/F$3</f>
        <v>0.46926444394107814</v>
      </c>
      <c r="E408" s="4">
        <f>-LN(C408)/F$4</f>
        <v>9.4537916655645052E-2</v>
      </c>
      <c r="F408" s="8">
        <v>3</v>
      </c>
      <c r="G408" s="4">
        <v>115.78875334145657</v>
      </c>
    </row>
    <row r="409" spans="1:7" x14ac:dyDescent="0.3">
      <c r="A409">
        <v>139</v>
      </c>
      <c r="B409">
        <v>0.64702291940061651</v>
      </c>
      <c r="C409">
        <v>0.57161168248542737</v>
      </c>
      <c r="D409" s="4">
        <f>-LN(B409)/D$3</f>
        <v>0.61755115034953167</v>
      </c>
      <c r="E409" s="4">
        <f>-LN(C409)/D$4</f>
        <v>0.11899902019515952</v>
      </c>
      <c r="F409" s="8">
        <v>2</v>
      </c>
      <c r="G409" s="4">
        <v>115.97394049751753</v>
      </c>
    </row>
    <row r="410" spans="1:7" x14ac:dyDescent="0.3">
      <c r="A410">
        <v>500</v>
      </c>
      <c r="B410">
        <v>0.15848261970885341</v>
      </c>
      <c r="C410">
        <v>0.90887173070467242</v>
      </c>
      <c r="D410" s="4">
        <f>-LN(B410)/F$3</f>
        <v>0.78387674319619793</v>
      </c>
      <c r="E410" s="4">
        <f>-LN(C410)/F$4</f>
        <v>2.0330064914372826E-2</v>
      </c>
      <c r="F410" s="8">
        <v>3</v>
      </c>
      <c r="G410" s="4">
        <v>116.57263008465277</v>
      </c>
    </row>
    <row r="411" spans="1:7" x14ac:dyDescent="0.3">
      <c r="A411">
        <v>140</v>
      </c>
      <c r="B411">
        <v>0.55595568712424082</v>
      </c>
      <c r="C411">
        <v>0.82500686666463208</v>
      </c>
      <c r="D411" s="4">
        <f>-LN(B411)/D$3</f>
        <v>0.83271870542490078</v>
      </c>
      <c r="E411" s="4">
        <f>-LN(C411)/D$4</f>
        <v>4.0928419032390827E-2</v>
      </c>
      <c r="F411" s="8">
        <v>2</v>
      </c>
      <c r="G411" s="4">
        <v>116.80665920294243</v>
      </c>
    </row>
    <row r="412" spans="1:7" x14ac:dyDescent="0.3">
      <c r="A412">
        <v>501</v>
      </c>
      <c r="B412">
        <v>0.5663014618366039</v>
      </c>
      <c r="C412">
        <v>0.57646412549211101</v>
      </c>
      <c r="D412" s="4">
        <f>-LN(B412)/F$3</f>
        <v>0.24196966999308492</v>
      </c>
      <c r="E412" s="4">
        <f>-LN(C412)/F$4</f>
        <v>0.11720046155820513</v>
      </c>
      <c r="F412" s="8">
        <v>3</v>
      </c>
      <c r="G412" s="4">
        <v>116.81459975464585</v>
      </c>
    </row>
    <row r="413" spans="1:7" x14ac:dyDescent="0.3">
      <c r="A413">
        <v>502</v>
      </c>
      <c r="B413">
        <v>0.96133304849391155</v>
      </c>
      <c r="C413">
        <v>0.25943784905545214</v>
      </c>
      <c r="D413" s="4">
        <f>-LN(B413)/F$3</f>
        <v>1.6780581081557215E-2</v>
      </c>
      <c r="E413" s="4">
        <f>-LN(C413)/F$4</f>
        <v>0.28707193781660101</v>
      </c>
      <c r="F413" s="8">
        <v>3</v>
      </c>
      <c r="G413" s="4">
        <v>116.83138033572742</v>
      </c>
    </row>
    <row r="414" spans="1:7" x14ac:dyDescent="0.3">
      <c r="A414">
        <v>141</v>
      </c>
      <c r="B414">
        <v>0.93578905606250196</v>
      </c>
      <c r="C414">
        <v>7.7547532578508868E-2</v>
      </c>
      <c r="D414" s="4">
        <f>-LN(B414)/D$3</f>
        <v>9.4135028876876428E-2</v>
      </c>
      <c r="E414" s="4">
        <f>-LN(C414)/D$4</f>
        <v>0.54401366107132332</v>
      </c>
      <c r="F414" s="8">
        <v>2</v>
      </c>
      <c r="G414" s="4">
        <v>116.9007942318193</v>
      </c>
    </row>
    <row r="415" spans="1:7" x14ac:dyDescent="0.3">
      <c r="A415">
        <v>503</v>
      </c>
      <c r="B415">
        <v>0.57875301370281074</v>
      </c>
      <c r="C415">
        <v>0.36167485580004272</v>
      </c>
      <c r="D415" s="4">
        <f>-LN(B415)/F$3</f>
        <v>0.23271466652484038</v>
      </c>
      <c r="E415" s="4">
        <f>-LN(C415)/F$4</f>
        <v>0.21638503386530539</v>
      </c>
      <c r="F415" s="8">
        <v>3</v>
      </c>
      <c r="G415" s="4">
        <v>117.06409500225226</v>
      </c>
    </row>
    <row r="416" spans="1:7" x14ac:dyDescent="0.3">
      <c r="A416">
        <v>504</v>
      </c>
      <c r="B416">
        <v>0.84569841608935814</v>
      </c>
      <c r="C416">
        <v>0.47578356273079625</v>
      </c>
      <c r="D416" s="4">
        <f>-LN(B416)/F$3</f>
        <v>7.1315942593474124E-2</v>
      </c>
      <c r="E416" s="4">
        <f>-LN(C416)/F$4</f>
        <v>0.15804089963905565</v>
      </c>
      <c r="F416" s="8">
        <v>3</v>
      </c>
      <c r="G416" s="4">
        <v>117.13541094484573</v>
      </c>
    </row>
    <row r="417" spans="1:7" x14ac:dyDescent="0.3">
      <c r="A417">
        <v>505</v>
      </c>
      <c r="B417">
        <v>0.60676900540177614</v>
      </c>
      <c r="C417">
        <v>0.7473982970671712</v>
      </c>
      <c r="D417" s="4">
        <f>-LN(B417)/F$3</f>
        <v>0.21259877088650786</v>
      </c>
      <c r="E417" s="4">
        <f>-LN(C417)/F$4</f>
        <v>6.1948306470036275E-2</v>
      </c>
      <c r="F417" s="8">
        <v>3</v>
      </c>
      <c r="G417" s="4">
        <v>117.34800971573223</v>
      </c>
    </row>
    <row r="418" spans="1:7" x14ac:dyDescent="0.3">
      <c r="A418">
        <v>506</v>
      </c>
      <c r="B418">
        <v>0.37965025788140505</v>
      </c>
      <c r="C418">
        <v>0.96142460402233954</v>
      </c>
      <c r="D418" s="4">
        <f>-LN(B418)/F$3</f>
        <v>0.41212971236689933</v>
      </c>
      <c r="E418" s="4">
        <f>-LN(C418)/F$4</f>
        <v>8.3700280811235817E-3</v>
      </c>
      <c r="F418" s="8">
        <v>3</v>
      </c>
      <c r="G418" s="4">
        <v>117.76013942809914</v>
      </c>
    </row>
    <row r="419" spans="1:7" x14ac:dyDescent="0.3">
      <c r="A419">
        <v>32</v>
      </c>
      <c r="B419">
        <v>0.31608020264290293</v>
      </c>
      <c r="C419">
        <v>3.6927396465956601E-2</v>
      </c>
      <c r="D419" s="4">
        <f>-LN(B419)/B$3</f>
        <v>4.9011033692191699</v>
      </c>
      <c r="E419" s="4">
        <f>-LN(C419)/B$4</f>
        <v>0.70187267058821212</v>
      </c>
      <c r="F419" s="8">
        <v>1</v>
      </c>
      <c r="G419" s="4">
        <v>118.19665910559722</v>
      </c>
    </row>
    <row r="420" spans="1:7" x14ac:dyDescent="0.3">
      <c r="A420">
        <v>142</v>
      </c>
      <c r="B420">
        <v>0.39786980803857541</v>
      </c>
      <c r="C420">
        <v>0.89446699423200171</v>
      </c>
      <c r="D420" s="4">
        <f>-LN(B420)/D$3</f>
        <v>1.3072772236774541</v>
      </c>
      <c r="E420" s="4">
        <f>-LN(C420)/D$4</f>
        <v>2.3729207506580266E-2</v>
      </c>
      <c r="F420" s="8">
        <v>2</v>
      </c>
      <c r="G420" s="4">
        <v>118.20807145549676</v>
      </c>
    </row>
    <row r="421" spans="1:7" x14ac:dyDescent="0.3">
      <c r="A421">
        <v>143</v>
      </c>
      <c r="B421">
        <v>0.94265572069460124</v>
      </c>
      <c r="C421">
        <v>0.38148136844996489</v>
      </c>
      <c r="D421" s="4">
        <f>-LN(B421)/D$3</f>
        <v>8.3764755193349846E-2</v>
      </c>
      <c r="E421" s="4">
        <f>-LN(C421)/D$4</f>
        <v>0.20504112065212585</v>
      </c>
      <c r="F421" s="8">
        <v>2</v>
      </c>
      <c r="G421" s="4">
        <v>118.29183621069011</v>
      </c>
    </row>
    <row r="422" spans="1:7" x14ac:dyDescent="0.3">
      <c r="A422">
        <v>507</v>
      </c>
      <c r="B422">
        <v>0.1675160985137486</v>
      </c>
      <c r="C422">
        <v>0.12106692709128086</v>
      </c>
      <c r="D422" s="4">
        <f>-LN(B422)/F$3</f>
        <v>0.76028758374701888</v>
      </c>
      <c r="E422" s="4">
        <f>-LN(C422)/F$4</f>
        <v>0.44923654677469232</v>
      </c>
      <c r="F422" s="8">
        <v>3</v>
      </c>
      <c r="G422" s="4">
        <v>118.52042701184615</v>
      </c>
    </row>
    <row r="423" spans="1:7" x14ac:dyDescent="0.3">
      <c r="A423">
        <v>144</v>
      </c>
      <c r="B423">
        <v>0.8078554643391217</v>
      </c>
      <c r="C423">
        <v>0.6223944822534867</v>
      </c>
      <c r="D423" s="4">
        <f>-LN(B423)/D$3</f>
        <v>0.30265548543337351</v>
      </c>
      <c r="E423" s="4">
        <f>-LN(C423)/D$4</f>
        <v>0.10088961094281125</v>
      </c>
      <c r="F423" s="8">
        <v>2</v>
      </c>
      <c r="G423" s="4">
        <v>118.59449169612348</v>
      </c>
    </row>
    <row r="424" spans="1:7" x14ac:dyDescent="0.3">
      <c r="A424">
        <v>508</v>
      </c>
      <c r="B424">
        <v>0.15958128604998931</v>
      </c>
      <c r="C424">
        <v>7.2420422986541333E-2</v>
      </c>
      <c r="D424" s="4">
        <f>-LN(B424)/F$3</f>
        <v>0.78093696007117164</v>
      </c>
      <c r="E424" s="4">
        <f>-LN(C424)/F$4</f>
        <v>0.55856743274885534</v>
      </c>
      <c r="F424" s="8">
        <v>3</v>
      </c>
      <c r="G424" s="4">
        <v>119.30136397191733</v>
      </c>
    </row>
    <row r="425" spans="1:7" x14ac:dyDescent="0.3">
      <c r="A425">
        <v>509</v>
      </c>
      <c r="B425">
        <v>0.59041108432264167</v>
      </c>
      <c r="C425">
        <v>0.9209265419476913</v>
      </c>
      <c r="D425" s="4">
        <f>-LN(B425)/F$3</f>
        <v>0.22422818366506025</v>
      </c>
      <c r="E425" s="4">
        <f>-LN(C425)/F$4</f>
        <v>1.7526596791957404E-2</v>
      </c>
      <c r="F425" s="8">
        <v>3</v>
      </c>
      <c r="G425" s="4">
        <v>119.52559215558239</v>
      </c>
    </row>
    <row r="426" spans="1:7" x14ac:dyDescent="0.3">
      <c r="A426">
        <v>145</v>
      </c>
      <c r="B426">
        <v>0.33622241889706106</v>
      </c>
      <c r="C426">
        <v>0.74843592638935519</v>
      </c>
      <c r="D426" s="4">
        <f>-LN(B426)/D$3</f>
        <v>1.5460742936387504</v>
      </c>
      <c r="E426" s="4">
        <f>-LN(C426)/D$4</f>
        <v>6.1653123717618143E-2</v>
      </c>
      <c r="F426" s="8">
        <v>2</v>
      </c>
      <c r="G426" s="4">
        <v>120.14056598976224</v>
      </c>
    </row>
    <row r="427" spans="1:7" x14ac:dyDescent="0.3">
      <c r="A427">
        <v>510</v>
      </c>
      <c r="B427">
        <v>0.15451521347697378</v>
      </c>
      <c r="C427">
        <v>0.78685872981963556</v>
      </c>
      <c r="D427" s="4">
        <f t="shared" ref="D427:D437" si="28">-LN(B427)/F$3</f>
        <v>0.79466498654701057</v>
      </c>
      <c r="E427" s="4">
        <f t="shared" ref="E427:E437" si="29">-LN(C427)/F$4</f>
        <v>5.1001393905122198E-2</v>
      </c>
      <c r="F427" s="8">
        <v>3</v>
      </c>
      <c r="G427" s="4">
        <v>120.32025714212939</v>
      </c>
    </row>
    <row r="428" spans="1:7" x14ac:dyDescent="0.3">
      <c r="A428">
        <v>511</v>
      </c>
      <c r="B428">
        <v>0.1596423230689413</v>
      </c>
      <c r="C428">
        <v>0.89788506729331341</v>
      </c>
      <c r="D428" s="4">
        <f t="shared" si="28"/>
        <v>0.78077423275947777</v>
      </c>
      <c r="E428" s="4">
        <f t="shared" si="29"/>
        <v>2.2917703467011458E-2</v>
      </c>
      <c r="F428" s="8">
        <v>3</v>
      </c>
      <c r="G428" s="4">
        <v>121.10103137488888</v>
      </c>
    </row>
    <row r="429" spans="1:7" x14ac:dyDescent="0.3">
      <c r="A429">
        <v>512</v>
      </c>
      <c r="B429">
        <v>0.75048066652424694</v>
      </c>
      <c r="C429">
        <v>0.10956144901882992</v>
      </c>
      <c r="D429" s="4">
        <f t="shared" si="28"/>
        <v>0.12214527192946532</v>
      </c>
      <c r="E429" s="4">
        <f t="shared" si="29"/>
        <v>0.470482916781502</v>
      </c>
      <c r="F429" s="8">
        <v>3</v>
      </c>
      <c r="G429" s="4">
        <v>121.22317664681835</v>
      </c>
    </row>
    <row r="430" spans="1:7" x14ac:dyDescent="0.3">
      <c r="A430">
        <v>513</v>
      </c>
      <c r="B430">
        <v>0.56309701834162418</v>
      </c>
      <c r="C430">
        <v>0.326120792260506</v>
      </c>
      <c r="D430" s="4">
        <f t="shared" si="28"/>
        <v>0.24438440077170276</v>
      </c>
      <c r="E430" s="4">
        <f t="shared" si="29"/>
        <v>0.23840158251865259</v>
      </c>
      <c r="F430" s="8">
        <v>3</v>
      </c>
      <c r="G430" s="4">
        <v>121.46756104759005</v>
      </c>
    </row>
    <row r="431" spans="1:7" x14ac:dyDescent="0.3">
      <c r="A431">
        <v>514</v>
      </c>
      <c r="B431">
        <v>0.65849787896359147</v>
      </c>
      <c r="C431">
        <v>0.16400646992400891</v>
      </c>
      <c r="D431" s="4">
        <f t="shared" si="28"/>
        <v>0.17778467183659519</v>
      </c>
      <c r="E431" s="4">
        <f t="shared" si="29"/>
        <v>0.38464880876169089</v>
      </c>
      <c r="F431" s="8">
        <v>3</v>
      </c>
      <c r="G431" s="4">
        <v>121.64534571942664</v>
      </c>
    </row>
    <row r="432" spans="1:7" x14ac:dyDescent="0.3">
      <c r="A432">
        <v>515</v>
      </c>
      <c r="B432">
        <v>0.40675069429609056</v>
      </c>
      <c r="C432">
        <v>0.56028931546983241</v>
      </c>
      <c r="D432" s="4">
        <f t="shared" si="28"/>
        <v>0.3827892876377702</v>
      </c>
      <c r="E432" s="4">
        <f t="shared" si="29"/>
        <v>0.12325574338195283</v>
      </c>
      <c r="F432" s="8">
        <v>3</v>
      </c>
      <c r="G432" s="4">
        <v>122.02813500706441</v>
      </c>
    </row>
    <row r="433" spans="1:7" x14ac:dyDescent="0.3">
      <c r="A433">
        <v>516</v>
      </c>
      <c r="B433">
        <v>0.65587328714865567</v>
      </c>
      <c r="C433">
        <v>2.4048585467085788E-2</v>
      </c>
      <c r="D433" s="4">
        <f t="shared" si="28"/>
        <v>0.17948411426816077</v>
      </c>
      <c r="E433" s="4">
        <f t="shared" si="29"/>
        <v>0.79312321287180954</v>
      </c>
      <c r="F433" s="8">
        <v>3</v>
      </c>
      <c r="G433" s="4">
        <v>122.20761912133257</v>
      </c>
    </row>
    <row r="434" spans="1:7" x14ac:dyDescent="0.3">
      <c r="A434">
        <v>517</v>
      </c>
      <c r="B434">
        <v>0.13541062654499955</v>
      </c>
      <c r="C434">
        <v>2.7802362132633443E-2</v>
      </c>
      <c r="D434" s="4">
        <f t="shared" si="28"/>
        <v>0.85082699530913797</v>
      </c>
      <c r="E434" s="4">
        <f t="shared" si="29"/>
        <v>0.76226261555221808</v>
      </c>
      <c r="F434" s="8">
        <v>3</v>
      </c>
      <c r="G434" s="4">
        <v>123.0584461166417</v>
      </c>
    </row>
    <row r="435" spans="1:7" x14ac:dyDescent="0.3">
      <c r="A435">
        <v>518</v>
      </c>
      <c r="B435">
        <v>0.39051484725486008</v>
      </c>
      <c r="C435">
        <v>0.27210303048799095</v>
      </c>
      <c r="D435" s="4">
        <f t="shared" si="28"/>
        <v>0.40012310182381922</v>
      </c>
      <c r="E435" s="4">
        <f t="shared" si="29"/>
        <v>0.27693074379779242</v>
      </c>
      <c r="F435" s="8">
        <v>3</v>
      </c>
      <c r="G435" s="4">
        <v>123.45856921846553</v>
      </c>
    </row>
    <row r="436" spans="1:7" x14ac:dyDescent="0.3">
      <c r="A436">
        <v>519</v>
      </c>
      <c r="B436">
        <v>0.92031617175817138</v>
      </c>
      <c r="C436">
        <v>0.94985808893093659</v>
      </c>
      <c r="D436" s="4">
        <f t="shared" si="28"/>
        <v>3.533532043565589E-2</v>
      </c>
      <c r="E436" s="4">
        <f t="shared" si="29"/>
        <v>1.0945252259268755E-2</v>
      </c>
      <c r="F436" s="8">
        <v>3</v>
      </c>
      <c r="G436" s="4">
        <v>123.49390453890118</v>
      </c>
    </row>
    <row r="437" spans="1:7" x14ac:dyDescent="0.3">
      <c r="A437">
        <v>520</v>
      </c>
      <c r="B437">
        <v>0.8163396099734489</v>
      </c>
      <c r="C437">
        <v>0.65318765831476788</v>
      </c>
      <c r="D437" s="4">
        <f t="shared" si="28"/>
        <v>8.6350988045774374E-2</v>
      </c>
      <c r="E437" s="4">
        <f t="shared" si="29"/>
        <v>9.0615066437195885E-2</v>
      </c>
      <c r="F437" s="8">
        <v>3</v>
      </c>
      <c r="G437" s="4">
        <v>123.58025552694696</v>
      </c>
    </row>
    <row r="438" spans="1:7" x14ac:dyDescent="0.3">
      <c r="A438">
        <v>33</v>
      </c>
      <c r="B438">
        <v>0.22507400738547928</v>
      </c>
      <c r="C438">
        <v>0.23368022705771049</v>
      </c>
      <c r="D438" s="4">
        <f>-LN(B438)/B$3</f>
        <v>6.3460681240313335</v>
      </c>
      <c r="E438" s="4">
        <f>-LN(C438)/B$4</f>
        <v>0.30931949983877882</v>
      </c>
      <c r="F438" s="8">
        <v>1</v>
      </c>
      <c r="G438" s="4">
        <v>124.54272722962855</v>
      </c>
    </row>
    <row r="439" spans="1:7" x14ac:dyDescent="0.3">
      <c r="A439">
        <v>521</v>
      </c>
      <c r="B439">
        <v>6.0304574724570452E-2</v>
      </c>
      <c r="C439">
        <v>0.92889187292092656</v>
      </c>
      <c r="D439" s="4">
        <f t="shared" ref="D439:D444" si="30">-LN(B439)/F$3</f>
        <v>1.195041409381945</v>
      </c>
      <c r="E439" s="4">
        <f t="shared" ref="E439:E444" si="31">-LN(C439)/F$4</f>
        <v>1.5694242078742003E-2</v>
      </c>
      <c r="F439" s="8">
        <v>3</v>
      </c>
      <c r="G439" s="4">
        <v>124.7752969363289</v>
      </c>
    </row>
    <row r="440" spans="1:7" x14ac:dyDescent="0.3">
      <c r="A440">
        <v>522</v>
      </c>
      <c r="B440">
        <v>0.86764122440260016</v>
      </c>
      <c r="C440">
        <v>0.65889461958677942</v>
      </c>
      <c r="D440" s="4">
        <f t="shared" si="30"/>
        <v>6.0415738600144007E-2</v>
      </c>
      <c r="E440" s="4">
        <f t="shared" si="31"/>
        <v>8.8764184435432089E-2</v>
      </c>
      <c r="F440" s="8">
        <v>3</v>
      </c>
      <c r="G440" s="4">
        <v>124.83571267492904</v>
      </c>
    </row>
    <row r="441" spans="1:7" x14ac:dyDescent="0.3">
      <c r="A441">
        <v>523</v>
      </c>
      <c r="B441">
        <v>0.32157353434858243</v>
      </c>
      <c r="C441">
        <v>0.15445417645802179</v>
      </c>
      <c r="D441" s="4">
        <f t="shared" si="30"/>
        <v>0.48277831436419411</v>
      </c>
      <c r="E441" s="4">
        <f t="shared" si="31"/>
        <v>0.39741655726410763</v>
      </c>
      <c r="F441" s="8">
        <v>3</v>
      </c>
      <c r="G441" s="4">
        <v>125.31849098929324</v>
      </c>
    </row>
    <row r="442" spans="1:7" x14ac:dyDescent="0.3">
      <c r="A442">
        <v>524</v>
      </c>
      <c r="B442">
        <v>0.35105441450239572</v>
      </c>
      <c r="C442">
        <v>4.0192876979888305E-2</v>
      </c>
      <c r="D442" s="4">
        <f t="shared" si="30"/>
        <v>0.44545278317420151</v>
      </c>
      <c r="E442" s="4">
        <f t="shared" si="31"/>
        <v>0.68384372098129842</v>
      </c>
      <c r="F442" s="8">
        <v>3</v>
      </c>
      <c r="G442" s="4">
        <v>125.76394377246744</v>
      </c>
    </row>
    <row r="443" spans="1:7" x14ac:dyDescent="0.3">
      <c r="A443">
        <v>525</v>
      </c>
      <c r="B443">
        <v>0.53157139805291909</v>
      </c>
      <c r="C443">
        <v>0.47798089541306804</v>
      </c>
      <c r="D443" s="4">
        <f t="shared" si="30"/>
        <v>0.26890117323519108</v>
      </c>
      <c r="E443" s="4">
        <f t="shared" si="31"/>
        <v>0.15706053511585125</v>
      </c>
      <c r="F443" s="8">
        <v>3</v>
      </c>
      <c r="G443" s="4">
        <v>126.03284494570264</v>
      </c>
    </row>
    <row r="444" spans="1:7" x14ac:dyDescent="0.3">
      <c r="A444">
        <v>526</v>
      </c>
      <c r="B444">
        <v>0.3545945616016114</v>
      </c>
      <c r="C444">
        <v>0.74245429853205969</v>
      </c>
      <c r="D444" s="4">
        <f t="shared" si="30"/>
        <v>0.44118307326490297</v>
      </c>
      <c r="E444" s="4">
        <f t="shared" si="31"/>
        <v>6.3360417233656027E-2</v>
      </c>
      <c r="F444" s="8">
        <v>3</v>
      </c>
      <c r="G444" s="4">
        <v>126.47402801896754</v>
      </c>
    </row>
    <row r="445" spans="1:7" x14ac:dyDescent="0.3">
      <c r="A445">
        <v>146</v>
      </c>
      <c r="B445">
        <v>1.1352885525070956E-2</v>
      </c>
      <c r="C445">
        <v>0.46009704886013369</v>
      </c>
      <c r="D445" s="4">
        <f>-LN(B445)/D$3</f>
        <v>6.3521749447974996</v>
      </c>
      <c r="E445" s="4">
        <f>-LN(C445)/D$4</f>
        <v>0.16517400765284207</v>
      </c>
      <c r="F445" s="8">
        <v>2</v>
      </c>
      <c r="G445" s="4">
        <v>126.49274093455973</v>
      </c>
    </row>
    <row r="446" spans="1:7" x14ac:dyDescent="0.3">
      <c r="A446">
        <v>527</v>
      </c>
      <c r="B446">
        <v>0.77773369548631244</v>
      </c>
      <c r="C446">
        <v>0.12729270302438428</v>
      </c>
      <c r="D446" s="4">
        <f>-LN(B446)/F$3</f>
        <v>0.10696642856127875</v>
      </c>
      <c r="E446" s="4">
        <f>-LN(C446)/F$4</f>
        <v>0.43856725450179546</v>
      </c>
      <c r="F446" s="8">
        <v>3</v>
      </c>
      <c r="G446" s="4">
        <v>126.58099444752882</v>
      </c>
    </row>
    <row r="447" spans="1:7" x14ac:dyDescent="0.3">
      <c r="A447">
        <v>147</v>
      </c>
      <c r="B447">
        <v>0.80806909390545367</v>
      </c>
      <c r="C447">
        <v>0.64699240089114052</v>
      </c>
      <c r="D447" s="4">
        <f>-LN(B447)/D$3</f>
        <v>0.30228044235146334</v>
      </c>
      <c r="E447" s="4">
        <f>-LN(C447)/D$4</f>
        <v>9.2642708445804259E-2</v>
      </c>
      <c r="F447" s="8">
        <v>2</v>
      </c>
      <c r="G447" s="4">
        <v>126.79502137691119</v>
      </c>
    </row>
    <row r="448" spans="1:7" x14ac:dyDescent="0.3">
      <c r="A448">
        <v>528</v>
      </c>
      <c r="B448">
        <v>0.37424848170415359</v>
      </c>
      <c r="C448">
        <v>0.2032227546006653</v>
      </c>
      <c r="D448" s="4">
        <f>-LN(B448)/F$3</f>
        <v>0.4182277925929182</v>
      </c>
      <c r="E448" s="4">
        <f>-LN(C448)/F$4</f>
        <v>0.3390324655839918</v>
      </c>
      <c r="F448" s="8">
        <v>3</v>
      </c>
      <c r="G448" s="4">
        <v>126.99922224012174</v>
      </c>
    </row>
    <row r="449" spans="1:7" x14ac:dyDescent="0.3">
      <c r="A449">
        <v>529</v>
      </c>
      <c r="B449">
        <v>0.85930967131565295</v>
      </c>
      <c r="C449">
        <v>0.48854029969176305</v>
      </c>
      <c r="D449" s="4">
        <f>-LN(B449)/F$3</f>
        <v>6.4521668021052594E-2</v>
      </c>
      <c r="E449" s="4">
        <f>-LN(C449)/F$4</f>
        <v>0.15241134342379031</v>
      </c>
      <c r="F449" s="8">
        <v>3</v>
      </c>
      <c r="G449" s="4">
        <v>127.0637439081428</v>
      </c>
    </row>
    <row r="450" spans="1:7" x14ac:dyDescent="0.3">
      <c r="A450">
        <v>530</v>
      </c>
      <c r="B450">
        <v>0.46259956663716545</v>
      </c>
      <c r="C450">
        <v>0.97946104312265392</v>
      </c>
      <c r="D450" s="4">
        <f>-LN(B450)/F$3</f>
        <v>0.32803977275889762</v>
      </c>
      <c r="E450" s="4">
        <f>-LN(C450)/F$4</f>
        <v>4.415492467250798E-3</v>
      </c>
      <c r="F450" s="8">
        <v>3</v>
      </c>
      <c r="G450" s="4">
        <v>127.3917836809017</v>
      </c>
    </row>
    <row r="451" spans="1:7" x14ac:dyDescent="0.3">
      <c r="A451">
        <v>148</v>
      </c>
      <c r="B451">
        <v>0.64250617999816884</v>
      </c>
      <c r="C451">
        <v>0.84679708243049412</v>
      </c>
      <c r="D451" s="4">
        <f>-LN(B451)/D$3</f>
        <v>0.62748772139692</v>
      </c>
      <c r="E451" s="4">
        <f>-LN(C451)/D$4</f>
        <v>3.5381741517662574E-2</v>
      </c>
      <c r="F451" s="8">
        <v>2</v>
      </c>
      <c r="G451" s="4">
        <v>127.42250909830811</v>
      </c>
    </row>
    <row r="452" spans="1:7" x14ac:dyDescent="0.3">
      <c r="A452">
        <v>149</v>
      </c>
      <c r="B452">
        <v>0.89281899472029791</v>
      </c>
      <c r="C452">
        <v>0.28763695181127352</v>
      </c>
      <c r="D452" s="4">
        <f>-LN(B452)/D$3</f>
        <v>0.16081051366389695</v>
      </c>
      <c r="E452" s="4">
        <f>-LN(C452)/D$4</f>
        <v>0.26511833575301541</v>
      </c>
      <c r="F452" s="8">
        <v>2</v>
      </c>
      <c r="G452" s="4">
        <v>127.58331961197202</v>
      </c>
    </row>
    <row r="453" spans="1:7" x14ac:dyDescent="0.3">
      <c r="A453">
        <v>531</v>
      </c>
      <c r="B453">
        <v>0.33054597613452558</v>
      </c>
      <c r="C453">
        <v>0.3073519089327677</v>
      </c>
      <c r="D453" s="4">
        <f>-LN(B453)/F$3</f>
        <v>0.47106788022112622</v>
      </c>
      <c r="E453" s="4">
        <f>-LN(C453)/F$4</f>
        <v>0.25101317121430627</v>
      </c>
      <c r="F453" s="8">
        <v>3</v>
      </c>
      <c r="G453" s="4">
        <v>127.86285156112282</v>
      </c>
    </row>
    <row r="454" spans="1:7" x14ac:dyDescent="0.3">
      <c r="A454">
        <v>532</v>
      </c>
      <c r="B454">
        <v>0.63411358989226962</v>
      </c>
      <c r="C454">
        <v>0.89791558580278941</v>
      </c>
      <c r="D454" s="4">
        <f>-LN(B454)/F$3</f>
        <v>0.19384135179783277</v>
      </c>
      <c r="E454" s="4">
        <f>-LN(C454)/F$4</f>
        <v>2.2910471818133351E-2</v>
      </c>
      <c r="F454" s="8">
        <v>3</v>
      </c>
      <c r="G454" s="4">
        <v>128.05669291292065</v>
      </c>
    </row>
    <row r="455" spans="1:7" x14ac:dyDescent="0.3">
      <c r="A455">
        <v>533</v>
      </c>
      <c r="B455">
        <v>0.67848750267036961</v>
      </c>
      <c r="C455">
        <v>0.9753410443433943</v>
      </c>
      <c r="D455" s="4">
        <f>-LN(B455)/F$3</f>
        <v>0.16505924209916772</v>
      </c>
      <c r="E455" s="4">
        <f>-LN(C455)/F$4</f>
        <v>5.312357462995014E-3</v>
      </c>
      <c r="F455" s="8">
        <v>3</v>
      </c>
      <c r="G455" s="4">
        <v>128.22175215501983</v>
      </c>
    </row>
    <row r="456" spans="1:7" x14ac:dyDescent="0.3">
      <c r="A456">
        <v>534</v>
      </c>
      <c r="B456">
        <v>0.14850306711020234</v>
      </c>
      <c r="C456">
        <v>0.98055970946378979</v>
      </c>
      <c r="D456" s="4">
        <f>-LN(B456)/F$3</f>
        <v>0.81155304979230458</v>
      </c>
      <c r="E456" s="4">
        <f>-LN(C456)/F$4</f>
        <v>4.1769655841446254E-3</v>
      </c>
      <c r="F456" s="8">
        <v>3</v>
      </c>
      <c r="G456" s="4">
        <v>129.03330520481214</v>
      </c>
    </row>
    <row r="457" spans="1:7" x14ac:dyDescent="0.3">
      <c r="A457">
        <v>535</v>
      </c>
      <c r="B457">
        <v>2.4018066957609791E-2</v>
      </c>
      <c r="C457">
        <v>0.39851069673757133</v>
      </c>
      <c r="D457" s="4">
        <f>-LN(B457)/F$3</f>
        <v>1.5867867838033958</v>
      </c>
      <c r="E457" s="4">
        <f>-LN(C457)/F$4</f>
        <v>0.19574913587421383</v>
      </c>
      <c r="F457" s="8">
        <v>3</v>
      </c>
      <c r="G457" s="4">
        <v>130.62009198861554</v>
      </c>
    </row>
    <row r="458" spans="1:7" x14ac:dyDescent="0.3">
      <c r="A458">
        <v>34</v>
      </c>
      <c r="B458">
        <v>0.23682363353373823</v>
      </c>
      <c r="C458">
        <v>0.88781395916623429</v>
      </c>
      <c r="D458" s="4">
        <f>-LN(B458)/B$3</f>
        <v>6.1295301156515709</v>
      </c>
      <c r="E458" s="4">
        <f>-LN(C458)/B$4</f>
        <v>2.531767306015489E-2</v>
      </c>
      <c r="F458" s="8">
        <v>1</v>
      </c>
      <c r="G458" s="4">
        <v>130.67225734528012</v>
      </c>
    </row>
    <row r="459" spans="1:7" x14ac:dyDescent="0.3">
      <c r="A459">
        <v>536</v>
      </c>
      <c r="B459">
        <v>0.75487533188879052</v>
      </c>
      <c r="C459">
        <v>0.90572832422864469</v>
      </c>
      <c r="D459" s="4">
        <f>-LN(B459)/F$3</f>
        <v>0.11966070923130849</v>
      </c>
      <c r="E459" s="4">
        <f>-LN(C459)/F$4</f>
        <v>2.1067208678577049E-2</v>
      </c>
      <c r="F459" s="8">
        <v>3</v>
      </c>
      <c r="G459" s="4">
        <v>130.73975269784685</v>
      </c>
    </row>
    <row r="460" spans="1:7" x14ac:dyDescent="0.3">
      <c r="A460">
        <v>150</v>
      </c>
      <c r="B460">
        <v>9.9337748344370855E-2</v>
      </c>
      <c r="C460">
        <v>0.37907040620136112</v>
      </c>
      <c r="D460" s="4">
        <f>-LN(B460)/D$3</f>
        <v>3.2755030293797365</v>
      </c>
      <c r="E460" s="4">
        <f>-LN(C460)/D$4</f>
        <v>0.20639006868323193</v>
      </c>
      <c r="F460" s="8">
        <v>2</v>
      </c>
      <c r="G460" s="4">
        <v>130.85882264135176</v>
      </c>
    </row>
    <row r="461" spans="1:7" x14ac:dyDescent="0.3">
      <c r="A461">
        <v>537</v>
      </c>
      <c r="B461">
        <v>0.34705648976104009</v>
      </c>
      <c r="C461">
        <v>0.41468550675984983</v>
      </c>
      <c r="D461" s="4">
        <f>-LN(B461)/F$3</f>
        <v>0.450326688333827</v>
      </c>
      <c r="E461" s="4">
        <f>-LN(C461)/F$4</f>
        <v>0.18728401299466155</v>
      </c>
      <c r="F461" s="8">
        <v>3</v>
      </c>
      <c r="G461" s="4">
        <v>131.19007938618068</v>
      </c>
    </row>
    <row r="462" spans="1:7" x14ac:dyDescent="0.3">
      <c r="A462">
        <v>151</v>
      </c>
      <c r="B462">
        <v>0.45262001403851437</v>
      </c>
      <c r="C462">
        <v>0.75881221961119416</v>
      </c>
      <c r="D462" s="4">
        <f>-LN(B462)/D$3</f>
        <v>1.1244004632814488</v>
      </c>
      <c r="E462" s="4">
        <f>-LN(C462)/D$4</f>
        <v>5.8723603657023393E-2</v>
      </c>
      <c r="F462" s="8">
        <v>2</v>
      </c>
      <c r="G462" s="4">
        <v>131.98322310463323</v>
      </c>
    </row>
    <row r="463" spans="1:7" x14ac:dyDescent="0.3">
      <c r="A463">
        <v>538</v>
      </c>
      <c r="B463">
        <v>0.1456038087099826</v>
      </c>
      <c r="C463">
        <v>0.35404522843104341</v>
      </c>
      <c r="D463" s="4">
        <f>-LN(B463)/F$3</f>
        <v>0.81994297227203272</v>
      </c>
      <c r="E463" s="4">
        <f>-LN(C463)/F$4</f>
        <v>0.22092140639999513</v>
      </c>
      <c r="F463" s="8">
        <v>3</v>
      </c>
      <c r="G463" s="4">
        <v>132.01002235845272</v>
      </c>
    </row>
    <row r="464" spans="1:7" x14ac:dyDescent="0.3">
      <c r="A464">
        <v>539</v>
      </c>
      <c r="B464">
        <v>0.73708304086428422</v>
      </c>
      <c r="C464">
        <v>0.96285897396771136</v>
      </c>
      <c r="D464" s="4">
        <f>-LN(B464)/F$3</f>
        <v>0.12981051871008897</v>
      </c>
      <c r="E464" s="4">
        <f>-LN(C464)/F$4</f>
        <v>8.0528345502180257E-3</v>
      </c>
      <c r="F464" s="8">
        <v>3</v>
      </c>
      <c r="G464" s="4">
        <v>132.1398328771628</v>
      </c>
    </row>
    <row r="465" spans="1:7" x14ac:dyDescent="0.3">
      <c r="A465">
        <v>540</v>
      </c>
      <c r="B465">
        <v>0.36423841059602646</v>
      </c>
      <c r="C465">
        <v>0.87878048036133916</v>
      </c>
      <c r="D465" s="4">
        <f>-LN(B465)/F$3</f>
        <v>0.42976453258827807</v>
      </c>
      <c r="E465" s="4">
        <f>-LN(C465)/F$4</f>
        <v>2.7493649024385346E-2</v>
      </c>
      <c r="F465" s="8">
        <v>3</v>
      </c>
      <c r="G465" s="4">
        <v>132.56959740975108</v>
      </c>
    </row>
    <row r="466" spans="1:7" x14ac:dyDescent="0.3">
      <c r="A466">
        <v>541</v>
      </c>
      <c r="B466">
        <v>0.68977935117648859</v>
      </c>
      <c r="C466">
        <v>0.33521530808435318</v>
      </c>
      <c r="D466" s="4">
        <f>-LN(B466)/F$3</f>
        <v>0.15803553763203734</v>
      </c>
      <c r="E466" s="4">
        <f>-LN(C466)/F$4</f>
        <v>0.23254941338459081</v>
      </c>
      <c r="F466" s="8">
        <v>3</v>
      </c>
      <c r="G466" s="4">
        <v>132.72763294738311</v>
      </c>
    </row>
    <row r="467" spans="1:7" x14ac:dyDescent="0.3">
      <c r="A467">
        <v>152</v>
      </c>
      <c r="B467">
        <v>0.43842890713217564</v>
      </c>
      <c r="C467">
        <v>0.4693746757408368</v>
      </c>
      <c r="D467" s="4">
        <f>-LN(B467)/D$3</f>
        <v>1.1695852591782085</v>
      </c>
      <c r="E467" s="4">
        <f>-LN(C467)/D$4</f>
        <v>0.16092637176505295</v>
      </c>
      <c r="F467" s="8">
        <v>2</v>
      </c>
      <c r="G467" s="4">
        <v>133.15280836381143</v>
      </c>
    </row>
    <row r="468" spans="1:7" x14ac:dyDescent="0.3">
      <c r="A468">
        <v>542</v>
      </c>
      <c r="B468">
        <v>0.35718863490707115</v>
      </c>
      <c r="C468">
        <v>0.55977050080874047</v>
      </c>
      <c r="D468" s="4">
        <f>-LN(B468)/F$3</f>
        <v>0.4380813819810313</v>
      </c>
      <c r="E468" s="4">
        <f>-LN(C468)/F$4</f>
        <v>0.12345285090138178</v>
      </c>
      <c r="F468" s="8">
        <v>3</v>
      </c>
      <c r="G468" s="4">
        <v>133.16571432936414</v>
      </c>
    </row>
    <row r="469" spans="1:7" x14ac:dyDescent="0.3">
      <c r="A469">
        <v>153</v>
      </c>
      <c r="B469">
        <v>0.95104831080050045</v>
      </c>
      <c r="C469">
        <v>0.85244300668355355</v>
      </c>
      <c r="D469" s="4">
        <f>-LN(B469)/D$3</f>
        <v>7.1192081881555805E-2</v>
      </c>
      <c r="E469" s="4">
        <f>-LN(C469)/D$4</f>
        <v>3.3967856678608084E-2</v>
      </c>
      <c r="F469" s="8">
        <v>2</v>
      </c>
      <c r="G469" s="4">
        <v>133.22400044569298</v>
      </c>
    </row>
    <row r="470" spans="1:7" x14ac:dyDescent="0.3">
      <c r="A470">
        <v>154</v>
      </c>
      <c r="B470">
        <v>0.68242439039277325</v>
      </c>
      <c r="C470">
        <v>0.46708578753013702</v>
      </c>
      <c r="D470" s="4">
        <f>-LN(B470)/D$3</f>
        <v>0.5419908388187773</v>
      </c>
      <c r="E470" s="4">
        <f>-LN(C470)/D$4</f>
        <v>0.16196645510124916</v>
      </c>
      <c r="F470" s="8">
        <v>2</v>
      </c>
      <c r="G470" s="4">
        <v>133.76599128451176</v>
      </c>
    </row>
    <row r="471" spans="1:7" x14ac:dyDescent="0.3">
      <c r="A471">
        <v>543</v>
      </c>
      <c r="B471">
        <v>0.12729270302438428</v>
      </c>
      <c r="C471">
        <v>0.98477126377147739</v>
      </c>
      <c r="D471" s="4">
        <f t="shared" ref="D471:D480" si="32">-LN(B471)/F$3</f>
        <v>0.87713450900359091</v>
      </c>
      <c r="E471" s="4">
        <f t="shared" ref="E471:E480" si="33">-LN(C471)/F$4</f>
        <v>3.2650817656423217E-3</v>
      </c>
      <c r="F471" s="8">
        <v>3</v>
      </c>
      <c r="G471" s="4">
        <v>134.04284883836772</v>
      </c>
    </row>
    <row r="472" spans="1:7" x14ac:dyDescent="0.3">
      <c r="A472">
        <v>544</v>
      </c>
      <c r="B472">
        <v>0.88613544114505449</v>
      </c>
      <c r="C472">
        <v>0.27253028962065495</v>
      </c>
      <c r="D472" s="4">
        <f t="shared" si="32"/>
        <v>5.1440626361979831E-2</v>
      </c>
      <c r="E472" s="4">
        <f t="shared" si="33"/>
        <v>0.27659691840102957</v>
      </c>
      <c r="F472" s="8">
        <v>3</v>
      </c>
      <c r="G472" s="4">
        <v>134.09428946472968</v>
      </c>
    </row>
    <row r="473" spans="1:7" x14ac:dyDescent="0.3">
      <c r="A473">
        <v>545</v>
      </c>
      <c r="B473">
        <v>0.74376659443952753</v>
      </c>
      <c r="C473">
        <v>0.64433729056672873</v>
      </c>
      <c r="D473" s="4">
        <f t="shared" si="32"/>
        <v>0.12596936617861174</v>
      </c>
      <c r="E473" s="4">
        <f t="shared" si="33"/>
        <v>9.3517648269638487E-2</v>
      </c>
      <c r="F473" s="8">
        <v>3</v>
      </c>
      <c r="G473" s="4">
        <v>134.22025883090831</v>
      </c>
    </row>
    <row r="474" spans="1:7" x14ac:dyDescent="0.3">
      <c r="A474">
        <v>546</v>
      </c>
      <c r="B474">
        <v>0.24454481643116549</v>
      </c>
      <c r="C474">
        <v>0.5536057618945891</v>
      </c>
      <c r="D474" s="4">
        <f t="shared" si="32"/>
        <v>0.59930071854353761</v>
      </c>
      <c r="E474" s="4">
        <f t="shared" si="33"/>
        <v>0.1258090354651609</v>
      </c>
      <c r="F474" s="8">
        <v>3</v>
      </c>
      <c r="G474" s="4">
        <v>134.81955954945184</v>
      </c>
    </row>
    <row r="475" spans="1:7" x14ac:dyDescent="0.3">
      <c r="A475">
        <v>547</v>
      </c>
      <c r="B475">
        <v>0.5927304910428175</v>
      </c>
      <c r="C475">
        <v>6.2013611255226295E-2</v>
      </c>
      <c r="D475" s="4">
        <f t="shared" si="32"/>
        <v>0.22255977327705723</v>
      </c>
      <c r="E475" s="4">
        <f t="shared" si="33"/>
        <v>0.59157476205468318</v>
      </c>
      <c r="F475" s="8">
        <v>3</v>
      </c>
      <c r="G475" s="4">
        <v>135.04211932272889</v>
      </c>
    </row>
    <row r="476" spans="1:7" x14ac:dyDescent="0.3">
      <c r="A476">
        <v>548</v>
      </c>
      <c r="B476">
        <v>0.28119754631183813</v>
      </c>
      <c r="C476">
        <v>0.39780877101962342</v>
      </c>
      <c r="D476" s="4">
        <f t="shared" si="32"/>
        <v>0.53987142334447724</v>
      </c>
      <c r="E476" s="4">
        <f t="shared" si="33"/>
        <v>0.1961242263803791</v>
      </c>
      <c r="F476" s="8">
        <v>3</v>
      </c>
      <c r="G476" s="4">
        <v>135.58199074607336</v>
      </c>
    </row>
    <row r="477" spans="1:7" x14ac:dyDescent="0.3">
      <c r="A477">
        <v>549</v>
      </c>
      <c r="B477">
        <v>0.66261787774285108</v>
      </c>
      <c r="C477">
        <v>0.597796563615833</v>
      </c>
      <c r="D477" s="4">
        <f t="shared" si="32"/>
        <v>0.17513055671520572</v>
      </c>
      <c r="E477" s="4">
        <f t="shared" si="33"/>
        <v>0.10946910160280338</v>
      </c>
      <c r="F477" s="8">
        <v>3</v>
      </c>
      <c r="G477" s="4">
        <v>135.75712130278856</v>
      </c>
    </row>
    <row r="478" spans="1:7" x14ac:dyDescent="0.3">
      <c r="A478">
        <v>550</v>
      </c>
      <c r="B478">
        <v>0.73998229926450387</v>
      </c>
      <c r="C478">
        <v>0.50434888760032959</v>
      </c>
      <c r="D478" s="4">
        <f t="shared" si="32"/>
        <v>0.12814000552461272</v>
      </c>
      <c r="E478" s="4">
        <f t="shared" si="33"/>
        <v>0.14563553470090515</v>
      </c>
      <c r="F478" s="8">
        <v>3</v>
      </c>
      <c r="G478" s="4">
        <v>135.88526130831318</v>
      </c>
    </row>
    <row r="479" spans="1:7" x14ac:dyDescent="0.3">
      <c r="A479">
        <v>551</v>
      </c>
      <c r="B479">
        <v>0.65718558305612351</v>
      </c>
      <c r="C479">
        <v>0.37995544297616507</v>
      </c>
      <c r="D479" s="4">
        <f t="shared" si="32"/>
        <v>0.17863354467222198</v>
      </c>
      <c r="E479" s="4">
        <f t="shared" si="33"/>
        <v>0.20589389116224044</v>
      </c>
      <c r="F479" s="8">
        <v>3</v>
      </c>
      <c r="G479" s="4">
        <v>136.06389485298538</v>
      </c>
    </row>
    <row r="480" spans="1:7" x14ac:dyDescent="0.3">
      <c r="A480">
        <v>552</v>
      </c>
      <c r="B480">
        <v>0.51582384716330454</v>
      </c>
      <c r="C480">
        <v>0.1228370006408887</v>
      </c>
      <c r="D480" s="4">
        <f t="shared" si="32"/>
        <v>0.28169785244721546</v>
      </c>
      <c r="E480" s="4">
        <f t="shared" si="33"/>
        <v>0.44614829797930211</v>
      </c>
      <c r="F480" s="8">
        <v>3</v>
      </c>
      <c r="G480" s="4">
        <v>136.34559270543261</v>
      </c>
    </row>
    <row r="481" spans="1:7" x14ac:dyDescent="0.3">
      <c r="A481">
        <v>155</v>
      </c>
      <c r="B481">
        <v>0.14310129093295085</v>
      </c>
      <c r="C481">
        <v>0.90719321268349251</v>
      </c>
      <c r="D481" s="4">
        <f>-LN(B481)/D$3</f>
        <v>2.7577341436394294</v>
      </c>
      <c r="E481" s="4">
        <f>-LN(C481)/D$4</f>
        <v>2.0723367584370992E-2</v>
      </c>
      <c r="F481" s="8">
        <v>2</v>
      </c>
      <c r="G481" s="4">
        <v>136.52372542815118</v>
      </c>
    </row>
    <row r="482" spans="1:7" x14ac:dyDescent="0.3">
      <c r="A482">
        <v>156</v>
      </c>
      <c r="B482">
        <v>0.90939054536576436</v>
      </c>
      <c r="C482">
        <v>0.50770592364268929</v>
      </c>
      <c r="D482" s="4">
        <f>-LN(B482)/D$3</f>
        <v>0.13472430384127568</v>
      </c>
      <c r="E482" s="4">
        <f>-LN(C482)/D$4</f>
        <v>0.14422401904097482</v>
      </c>
      <c r="F482" s="8">
        <v>2</v>
      </c>
      <c r="G482" s="4">
        <v>136.65844973199245</v>
      </c>
    </row>
    <row r="483" spans="1:7" x14ac:dyDescent="0.3">
      <c r="A483">
        <v>553</v>
      </c>
      <c r="B483">
        <v>0.43467513046662803</v>
      </c>
      <c r="C483">
        <v>0.81777397991882073</v>
      </c>
      <c r="D483" s="4">
        <f>-LN(B483)/F$3</f>
        <v>0.35453461847693513</v>
      </c>
      <c r="E483" s="4">
        <f>-LN(C483)/F$4</f>
        <v>4.2801976324941648E-2</v>
      </c>
      <c r="F483" s="8">
        <v>3</v>
      </c>
      <c r="G483" s="4">
        <v>136.70012732390956</v>
      </c>
    </row>
    <row r="484" spans="1:7" x14ac:dyDescent="0.3">
      <c r="A484">
        <v>554</v>
      </c>
      <c r="B484">
        <v>0.71675771355327</v>
      </c>
      <c r="C484">
        <v>0.36429944761497851</v>
      </c>
      <c r="D484" s="4">
        <f>-LN(B484)/F$3</f>
        <v>0.14170953720440743</v>
      </c>
      <c r="E484" s="4">
        <f>-LN(C484)/F$4</f>
        <v>0.21484661516177564</v>
      </c>
      <c r="F484" s="8">
        <v>3</v>
      </c>
      <c r="G484" s="4">
        <v>136.84183686111396</v>
      </c>
    </row>
    <row r="485" spans="1:7" x14ac:dyDescent="0.3">
      <c r="A485">
        <v>555</v>
      </c>
      <c r="B485">
        <v>0.68562883388775298</v>
      </c>
      <c r="C485">
        <v>0.12521744438001647</v>
      </c>
      <c r="D485" s="4">
        <f>-LN(B485)/F$3</f>
        <v>0.16060376857611455</v>
      </c>
      <c r="E485" s="4">
        <f>-LN(C485)/F$4</f>
        <v>0.44206457402408461</v>
      </c>
      <c r="F485" s="8">
        <v>3</v>
      </c>
      <c r="G485" s="4">
        <v>137.00244062969008</v>
      </c>
    </row>
    <row r="486" spans="1:7" x14ac:dyDescent="0.3">
      <c r="A486">
        <v>157</v>
      </c>
      <c r="B486">
        <v>0.32706686605426188</v>
      </c>
      <c r="C486">
        <v>0.1249732963042085</v>
      </c>
      <c r="D486" s="4">
        <f>-LN(B486)/D$3</f>
        <v>1.5852349583579959</v>
      </c>
      <c r="E486" s="4">
        <f>-LN(C486)/D$4</f>
        <v>0.44247982852515194</v>
      </c>
      <c r="F486" s="8">
        <v>2</v>
      </c>
      <c r="G486" s="4">
        <v>138.24368469035045</v>
      </c>
    </row>
    <row r="487" spans="1:7" x14ac:dyDescent="0.3">
      <c r="A487">
        <v>158</v>
      </c>
      <c r="B487">
        <v>0.93954283272804962</v>
      </c>
      <c r="C487">
        <v>0.97323526718955045</v>
      </c>
      <c r="D487" s="4">
        <f>-LN(B487)/D$3</f>
        <v>8.8456553454417053E-2</v>
      </c>
      <c r="E487" s="4">
        <f>-LN(C487)/D$4</f>
        <v>5.7722192236767224E-3</v>
      </c>
      <c r="F487" s="8">
        <v>2</v>
      </c>
      <c r="G487" s="4">
        <v>138.33214124380487</v>
      </c>
    </row>
    <row r="488" spans="1:7" x14ac:dyDescent="0.3">
      <c r="A488">
        <v>556</v>
      </c>
      <c r="B488">
        <v>4.0437025055696282E-2</v>
      </c>
      <c r="C488">
        <v>0.25736259041108434</v>
      </c>
      <c r="D488" s="4">
        <f>-LN(B488)/F$3</f>
        <v>1.3651104050787493</v>
      </c>
      <c r="E488" s="4">
        <f>-LN(C488)/F$4</f>
        <v>0.28878070867675365</v>
      </c>
      <c r="F488" s="8">
        <v>3</v>
      </c>
      <c r="G488" s="4">
        <v>138.36755103476884</v>
      </c>
    </row>
    <row r="489" spans="1:7" x14ac:dyDescent="0.3">
      <c r="A489">
        <v>159</v>
      </c>
      <c r="B489">
        <v>0.96026490066225167</v>
      </c>
      <c r="C489">
        <v>0.95861690115054776</v>
      </c>
      <c r="D489" s="4">
        <f>-LN(B489)/D$3</f>
        <v>5.7512190630283559E-2</v>
      </c>
      <c r="E489" s="4">
        <f>-LN(C489)/D$4</f>
        <v>8.9922896457213485E-3</v>
      </c>
      <c r="F489" s="8">
        <v>2</v>
      </c>
      <c r="G489" s="4">
        <v>138.38965343443516</v>
      </c>
    </row>
    <row r="490" spans="1:7" x14ac:dyDescent="0.3">
      <c r="A490">
        <v>557</v>
      </c>
      <c r="B490">
        <v>0.5722220526749473</v>
      </c>
      <c r="C490">
        <v>0.2661519211401715</v>
      </c>
      <c r="D490" s="4">
        <f>-LN(B490)/F$3</f>
        <v>0.23754389742843704</v>
      </c>
      <c r="E490" s="4">
        <f>-LN(C490)/F$4</f>
        <v>0.28163574492093579</v>
      </c>
      <c r="F490" s="8">
        <v>3</v>
      </c>
      <c r="G490" s="4">
        <v>138.60509493219726</v>
      </c>
    </row>
    <row r="491" spans="1:7" x14ac:dyDescent="0.3">
      <c r="A491">
        <v>558</v>
      </c>
      <c r="B491">
        <v>0.54695272682882168</v>
      </c>
      <c r="C491">
        <v>0.57438886684774315</v>
      </c>
      <c r="D491" s="4">
        <f>-LN(B491)/F$3</f>
        <v>0.25676293740902939</v>
      </c>
      <c r="E491" s="4">
        <f>-LN(C491)/F$4</f>
        <v>0.11796779652442975</v>
      </c>
      <c r="F491" s="8">
        <v>3</v>
      </c>
      <c r="G491" s="4">
        <v>138.8618578696063</v>
      </c>
    </row>
    <row r="492" spans="1:7" x14ac:dyDescent="0.3">
      <c r="A492">
        <v>559</v>
      </c>
      <c r="B492">
        <v>0.3359172338023011</v>
      </c>
      <c r="C492">
        <v>0.49510177922910242</v>
      </c>
      <c r="D492" s="4">
        <f>-LN(B492)/F$3</f>
        <v>0.46420871375829448</v>
      </c>
      <c r="E492" s="4">
        <f>-LN(C492)/F$4</f>
        <v>0.14957274956276276</v>
      </c>
      <c r="F492" s="8">
        <v>3</v>
      </c>
      <c r="G492" s="4">
        <v>139.32606658336459</v>
      </c>
    </row>
    <row r="493" spans="1:7" x14ac:dyDescent="0.3">
      <c r="A493">
        <v>160</v>
      </c>
      <c r="B493">
        <v>0.4600665303506577</v>
      </c>
      <c r="C493">
        <v>2.1027253028962065E-2</v>
      </c>
      <c r="D493" s="4">
        <f>-LN(B493)/D$3</f>
        <v>1.101254140085103</v>
      </c>
      <c r="E493" s="4">
        <f>-LN(C493)/D$4</f>
        <v>0.82168849347696282</v>
      </c>
      <c r="F493" s="8">
        <v>2</v>
      </c>
      <c r="G493" s="4">
        <v>139.49090757452026</v>
      </c>
    </row>
    <row r="494" spans="1:7" x14ac:dyDescent="0.3">
      <c r="A494">
        <v>560</v>
      </c>
      <c r="B494">
        <v>5.9450056459242534E-2</v>
      </c>
      <c r="C494">
        <v>0.14938810388500626</v>
      </c>
      <c r="D494" s="4">
        <f>-LN(B494)/F$3</f>
        <v>1.2011143430437887</v>
      </c>
      <c r="E494" s="4">
        <f>-LN(C494)/F$4</f>
        <v>0.40451226284910069</v>
      </c>
      <c r="F494" s="8">
        <v>3</v>
      </c>
      <c r="G494" s="4">
        <v>140.52718092640839</v>
      </c>
    </row>
    <row r="495" spans="1:7" x14ac:dyDescent="0.3">
      <c r="A495">
        <v>561</v>
      </c>
      <c r="B495">
        <v>0.42735068819238869</v>
      </c>
      <c r="C495">
        <v>0.57927182836390267</v>
      </c>
      <c r="D495" s="4">
        <f>-LN(B495)/F$3</f>
        <v>0.36176609319132202</v>
      </c>
      <c r="E495" s="4">
        <f>-LN(C495)/F$4</f>
        <v>0.11616668777455105</v>
      </c>
      <c r="F495" s="8">
        <v>3</v>
      </c>
      <c r="G495" s="4">
        <v>140.88894701959973</v>
      </c>
    </row>
    <row r="496" spans="1:7" x14ac:dyDescent="0.3">
      <c r="A496">
        <v>161</v>
      </c>
      <c r="B496">
        <v>0.36594744712668231</v>
      </c>
      <c r="C496">
        <v>0.45142979216895046</v>
      </c>
      <c r="D496" s="4">
        <f>-LN(B496)/D$3</f>
        <v>1.4259085715970934</v>
      </c>
      <c r="E496" s="4">
        <f>-LN(C496)/D$4</f>
        <v>0.16922030155072831</v>
      </c>
      <c r="F496" s="8">
        <v>2</v>
      </c>
      <c r="G496" s="4">
        <v>140.91681614611736</v>
      </c>
    </row>
    <row r="497" spans="1:7" x14ac:dyDescent="0.3">
      <c r="A497">
        <v>562</v>
      </c>
      <c r="B497">
        <v>0.7780693990905484</v>
      </c>
      <c r="C497">
        <v>0.6852931302835169</v>
      </c>
      <c r="D497" s="4">
        <f>-LN(B497)/F$3</f>
        <v>0.10678279015579906</v>
      </c>
      <c r="E497" s="4">
        <f>-LN(C497)/F$4</f>
        <v>8.0406086134796925E-2</v>
      </c>
      <c r="F497" s="8">
        <v>3</v>
      </c>
      <c r="G497" s="4">
        <v>140.99572980975552</v>
      </c>
    </row>
    <row r="498" spans="1:7" x14ac:dyDescent="0.3">
      <c r="A498">
        <v>563</v>
      </c>
      <c r="B498">
        <v>0.65346232490005185</v>
      </c>
      <c r="C498">
        <v>0.95901364177373583</v>
      </c>
      <c r="D498" s="4">
        <f>-LN(B498)/F$3</f>
        <v>0.18105123354983491</v>
      </c>
      <c r="E498" s="4">
        <f>-LN(C498)/F$4</f>
        <v>8.9042508938705078E-3</v>
      </c>
      <c r="F498" s="8">
        <v>3</v>
      </c>
      <c r="G498" s="4">
        <v>141.17678104330534</v>
      </c>
    </row>
    <row r="499" spans="1:7" x14ac:dyDescent="0.3">
      <c r="A499">
        <v>564</v>
      </c>
      <c r="B499">
        <v>0.87313455610827972</v>
      </c>
      <c r="C499">
        <v>0.52604754783776364</v>
      </c>
      <c r="D499" s="4">
        <f>-LN(B499)/F$3</f>
        <v>5.7730044387756536E-2</v>
      </c>
      <c r="E499" s="4">
        <f>-LN(C499)/F$4</f>
        <v>0.13667312238318988</v>
      </c>
      <c r="F499" s="8">
        <v>3</v>
      </c>
      <c r="G499" s="4">
        <v>141.23451108769311</v>
      </c>
    </row>
    <row r="500" spans="1:7" x14ac:dyDescent="0.3">
      <c r="A500">
        <v>162</v>
      </c>
      <c r="B500">
        <v>0.65834528641621148</v>
      </c>
      <c r="C500">
        <v>0.78719443342387163</v>
      </c>
      <c r="D500" s="4">
        <f>-LN(B500)/D$3</f>
        <v>0.59294430340179605</v>
      </c>
      <c r="E500" s="4">
        <f>-LN(C500)/D$4</f>
        <v>5.0910639283201546E-2</v>
      </c>
      <c r="F500" s="8">
        <v>2</v>
      </c>
      <c r="G500" s="4">
        <v>141.50976044951915</v>
      </c>
    </row>
    <row r="501" spans="1:7" x14ac:dyDescent="0.3">
      <c r="A501">
        <v>565</v>
      </c>
      <c r="B501">
        <v>0.29136020996734519</v>
      </c>
      <c r="C501">
        <v>0.66978972746971033</v>
      </c>
      <c r="D501" s="4">
        <f>-LN(B501)/F$3</f>
        <v>0.52476380525844712</v>
      </c>
      <c r="E501" s="4">
        <f>-LN(C501)/F$4</f>
        <v>8.5274777755856457E-2</v>
      </c>
      <c r="F501" s="8">
        <v>3</v>
      </c>
      <c r="G501" s="4">
        <v>141.75927489295157</v>
      </c>
    </row>
    <row r="502" spans="1:7" x14ac:dyDescent="0.3">
      <c r="A502">
        <v>566</v>
      </c>
      <c r="B502">
        <v>0.46055482650227364</v>
      </c>
      <c r="C502">
        <v>0.17612231818597979</v>
      </c>
      <c r="D502" s="4">
        <f>-LN(B502)/F$3</f>
        <v>0.32992483903695036</v>
      </c>
      <c r="E502" s="4">
        <f>-LN(C502)/F$4</f>
        <v>0.36948436928604628</v>
      </c>
      <c r="F502" s="8">
        <v>3</v>
      </c>
      <c r="G502" s="4">
        <v>142.08919973198851</v>
      </c>
    </row>
    <row r="503" spans="1:7" x14ac:dyDescent="0.3">
      <c r="A503">
        <v>163</v>
      </c>
      <c r="B503">
        <v>0.57286294137394334</v>
      </c>
      <c r="C503">
        <v>0.95928830835901979</v>
      </c>
      <c r="D503" s="4">
        <f>-LN(B503)/D$3</f>
        <v>0.79022522792753291</v>
      </c>
      <c r="E503" s="4">
        <f>-LN(C503)/D$4</f>
        <v>8.8433223217112555E-3</v>
      </c>
      <c r="F503" s="8">
        <v>2</v>
      </c>
      <c r="G503" s="4">
        <v>142.29998567744667</v>
      </c>
    </row>
    <row r="504" spans="1:7" x14ac:dyDescent="0.3">
      <c r="A504">
        <v>567</v>
      </c>
      <c r="B504">
        <v>0.21393475142674032</v>
      </c>
      <c r="C504">
        <v>0.92785424359874269</v>
      </c>
      <c r="D504" s="4">
        <f>-LN(B504)/F$3</f>
        <v>0.65620604694755236</v>
      </c>
      <c r="E504" s="4">
        <f>-LN(C504)/F$4</f>
        <v>1.5932047578619324E-2</v>
      </c>
      <c r="F504" s="8">
        <v>3</v>
      </c>
      <c r="G504" s="4">
        <v>142.74540577893606</v>
      </c>
    </row>
    <row r="505" spans="1:7" x14ac:dyDescent="0.3">
      <c r="A505">
        <v>35</v>
      </c>
      <c r="B505">
        <v>5.6978057191686755E-2</v>
      </c>
      <c r="C505">
        <v>0.5025788140507218</v>
      </c>
      <c r="D505" s="4">
        <f>-LN(B505)/B$3</f>
        <v>12.19186828431345</v>
      </c>
      <c r="E505" s="4">
        <f>-LN(C505)/B$4</f>
        <v>0.14638357605650817</v>
      </c>
      <c r="F505" s="8">
        <v>1</v>
      </c>
      <c r="G505" s="4">
        <v>142.86412562959356</v>
      </c>
    </row>
    <row r="506" spans="1:7" x14ac:dyDescent="0.3">
      <c r="A506">
        <v>164</v>
      </c>
      <c r="B506">
        <v>0.488906521805475</v>
      </c>
      <c r="C506">
        <v>0.22467726676229133</v>
      </c>
      <c r="D506" s="4">
        <f>-LN(B506)/D$3</f>
        <v>1.0150127230255799</v>
      </c>
      <c r="E506" s="4">
        <f>-LN(C506)/D$4</f>
        <v>0.31767878221625906</v>
      </c>
      <c r="F506" s="8">
        <v>2</v>
      </c>
      <c r="G506" s="4">
        <v>143.31499840047226</v>
      </c>
    </row>
    <row r="507" spans="1:7" x14ac:dyDescent="0.3">
      <c r="A507">
        <v>568</v>
      </c>
      <c r="B507">
        <v>7.2786645100253303E-2</v>
      </c>
      <c r="C507">
        <v>0.11001922666096987</v>
      </c>
      <c r="D507" s="4">
        <f t="shared" ref="D507:D512" si="34">-LN(B507)/F$3</f>
        <v>1.1149884200140181</v>
      </c>
      <c r="E507" s="4">
        <f t="shared" ref="E507:E512" si="35">-LN(C507)/F$4</f>
        <v>0.46959577460347546</v>
      </c>
      <c r="F507" s="8">
        <v>3</v>
      </c>
      <c r="G507" s="4">
        <v>143.86039419895008</v>
      </c>
    </row>
    <row r="508" spans="1:7" x14ac:dyDescent="0.3">
      <c r="A508">
        <v>569</v>
      </c>
      <c r="B508">
        <v>0.93346964934232612</v>
      </c>
      <c r="C508">
        <v>2.9602954191717277E-3</v>
      </c>
      <c r="D508" s="4">
        <f t="shared" si="34"/>
        <v>2.9296523099938302E-2</v>
      </c>
      <c r="E508" s="4">
        <f t="shared" si="35"/>
        <v>1.2388225982663832</v>
      </c>
      <c r="F508" s="8">
        <v>3</v>
      </c>
      <c r="G508" s="4">
        <v>143.88969072205001</v>
      </c>
    </row>
    <row r="509" spans="1:7" x14ac:dyDescent="0.3">
      <c r="A509">
        <v>570</v>
      </c>
      <c r="B509">
        <v>0.15655995361186559</v>
      </c>
      <c r="C509">
        <v>0.25122837000640891</v>
      </c>
      <c r="D509" s="4">
        <f t="shared" si="34"/>
        <v>0.78907074561300794</v>
      </c>
      <c r="E509" s="4">
        <f t="shared" si="35"/>
        <v>0.2939133857109571</v>
      </c>
      <c r="F509" s="8">
        <v>3</v>
      </c>
      <c r="G509" s="4">
        <v>144.67876146766301</v>
      </c>
    </row>
    <row r="510" spans="1:7" x14ac:dyDescent="0.3">
      <c r="A510">
        <v>571</v>
      </c>
      <c r="B510">
        <v>0.22202215643787956</v>
      </c>
      <c r="C510">
        <v>0.48820459608752709</v>
      </c>
      <c r="D510" s="4">
        <f t="shared" si="34"/>
        <v>0.64041621204923005</v>
      </c>
      <c r="E510" s="4">
        <f t="shared" si="35"/>
        <v>0.1525575971731464</v>
      </c>
      <c r="F510" s="8">
        <v>3</v>
      </c>
      <c r="G510" s="4">
        <v>145.31917767971223</v>
      </c>
    </row>
    <row r="511" spans="1:7" x14ac:dyDescent="0.3">
      <c r="A511">
        <v>572</v>
      </c>
      <c r="B511">
        <v>0.87142551957762382</v>
      </c>
      <c r="C511">
        <v>4.2481765190588092E-2</v>
      </c>
      <c r="D511" s="4">
        <f t="shared" si="34"/>
        <v>5.856377872605039E-2</v>
      </c>
      <c r="E511" s="4">
        <f t="shared" si="35"/>
        <v>0.67205964882149327</v>
      </c>
      <c r="F511" s="8">
        <v>3</v>
      </c>
      <c r="G511" s="4">
        <v>145.37774145843827</v>
      </c>
    </row>
    <row r="512" spans="1:7" x14ac:dyDescent="0.3">
      <c r="A512">
        <v>573</v>
      </c>
      <c r="B512">
        <v>0.73497726371044036</v>
      </c>
      <c r="C512">
        <v>0.45265053254799037</v>
      </c>
      <c r="D512" s="4">
        <f t="shared" si="34"/>
        <v>0.13102796339363831</v>
      </c>
      <c r="E512" s="4">
        <f t="shared" si="35"/>
        <v>0.16864572394675476</v>
      </c>
      <c r="F512" s="8">
        <v>3</v>
      </c>
      <c r="G512" s="4">
        <v>145.50876942183191</v>
      </c>
    </row>
    <row r="513" spans="1:7" x14ac:dyDescent="0.3">
      <c r="A513">
        <v>165</v>
      </c>
      <c r="B513">
        <v>0.15799432355723747</v>
      </c>
      <c r="C513">
        <v>0.62385937070833464</v>
      </c>
      <c r="D513" s="4">
        <f>-LN(B513)/D$3</f>
        <v>2.6172995368134506</v>
      </c>
      <c r="E513" s="4">
        <f>-LN(C513)/D$4</f>
        <v>0.10038942626943878</v>
      </c>
      <c r="F513" s="8">
        <v>2</v>
      </c>
      <c r="G513" s="4">
        <v>145.93229793728571</v>
      </c>
    </row>
    <row r="514" spans="1:7" x14ac:dyDescent="0.3">
      <c r="A514">
        <v>574</v>
      </c>
      <c r="B514">
        <v>0.16183965575121312</v>
      </c>
      <c r="C514">
        <v>0.8971221045564135</v>
      </c>
      <c r="D514" s="4">
        <f>-LN(B514)/F$3</f>
        <v>0.77495711200776751</v>
      </c>
      <c r="E514" s="4">
        <f>-LN(C514)/F$4</f>
        <v>2.309857461843021E-2</v>
      </c>
      <c r="F514" s="8">
        <v>3</v>
      </c>
      <c r="G514" s="4">
        <v>146.28372653383968</v>
      </c>
    </row>
    <row r="515" spans="1:7" x14ac:dyDescent="0.3">
      <c r="A515">
        <v>575</v>
      </c>
      <c r="B515">
        <v>0.97073274941251875</v>
      </c>
      <c r="C515">
        <v>0.35697500534073917</v>
      </c>
      <c r="D515" s="4">
        <f>-LN(B515)/F$3</f>
        <v>1.2640034425141803E-2</v>
      </c>
      <c r="E515" s="4">
        <f>-LN(C515)/F$4</f>
        <v>0.21916798142652696</v>
      </c>
      <c r="F515" s="8">
        <v>3</v>
      </c>
      <c r="G515" s="4">
        <v>146.29636656826483</v>
      </c>
    </row>
    <row r="516" spans="1:7" x14ac:dyDescent="0.3">
      <c r="A516">
        <v>576</v>
      </c>
      <c r="B516">
        <v>0.34946745200964385</v>
      </c>
      <c r="C516">
        <v>0.64406262398144476</v>
      </c>
      <c r="D516" s="4">
        <f>-LN(B516)/F$3</f>
        <v>0.44738078678384868</v>
      </c>
      <c r="E516" s="4">
        <f>-LN(C516)/F$4</f>
        <v>9.3608364978359157E-2</v>
      </c>
      <c r="F516" s="8">
        <v>3</v>
      </c>
      <c r="G516" s="4">
        <v>146.74374735504867</v>
      </c>
    </row>
    <row r="517" spans="1:7" x14ac:dyDescent="0.3">
      <c r="A517">
        <v>36</v>
      </c>
      <c r="B517">
        <v>0.31495101779229101</v>
      </c>
      <c r="C517">
        <v>0.49684133426923427</v>
      </c>
      <c r="D517" s="4">
        <f>-LN(B517)/B$3</f>
        <v>4.9163325588077882</v>
      </c>
      <c r="E517" s="4">
        <f>-LN(C517)/B$4</f>
        <v>0.14882650016996865</v>
      </c>
      <c r="F517" s="8">
        <v>1</v>
      </c>
      <c r="G517" s="4">
        <v>147.78045818840135</v>
      </c>
    </row>
    <row r="518" spans="1:7" x14ac:dyDescent="0.3">
      <c r="A518">
        <v>577</v>
      </c>
      <c r="B518">
        <v>7.5960570085757018E-2</v>
      </c>
      <c r="C518">
        <v>0.14358958708456679</v>
      </c>
      <c r="D518" s="4">
        <f>-LN(B518)/F$3</f>
        <v>1.096825909782039</v>
      </c>
      <c r="E518" s="4">
        <f>-LN(C518)/F$4</f>
        <v>0.41293534858210718</v>
      </c>
      <c r="F518" s="8">
        <v>3</v>
      </c>
      <c r="G518" s="4">
        <v>147.84057326483071</v>
      </c>
    </row>
    <row r="519" spans="1:7" x14ac:dyDescent="0.3">
      <c r="A519">
        <v>578</v>
      </c>
      <c r="B519">
        <v>0.97164830469679864</v>
      </c>
      <c r="C519">
        <v>0.98007141331217384</v>
      </c>
      <c r="D519" s="4">
        <f>-LN(B519)/F$3</f>
        <v>1.223887933629899E-2</v>
      </c>
      <c r="E519" s="4">
        <f>-LN(C519)/F$4</f>
        <v>4.2829445203731642E-3</v>
      </c>
      <c r="F519" s="8">
        <v>3</v>
      </c>
      <c r="G519" s="4">
        <v>147.85281214416702</v>
      </c>
    </row>
    <row r="520" spans="1:7" x14ac:dyDescent="0.3">
      <c r="A520">
        <v>579</v>
      </c>
      <c r="B520">
        <v>0.56846827600939975</v>
      </c>
      <c r="C520">
        <v>0.71300393688772246</v>
      </c>
      <c r="D520" s="4">
        <f>-LN(B520)/F$3</f>
        <v>0.24034458311590695</v>
      </c>
      <c r="E520" s="4">
        <f>-LN(C520)/F$4</f>
        <v>7.1971986596048199E-2</v>
      </c>
      <c r="F520" s="8">
        <v>3</v>
      </c>
      <c r="G520" s="4">
        <v>148.09315672728292</v>
      </c>
    </row>
    <row r="521" spans="1:7" x14ac:dyDescent="0.3">
      <c r="A521">
        <v>580</v>
      </c>
      <c r="B521">
        <v>0.89864803003021332</v>
      </c>
      <c r="C521">
        <v>0.54457228308969385</v>
      </c>
      <c r="D521" s="4">
        <f>-LN(B521)/F$3</f>
        <v>4.547397188511916E-2</v>
      </c>
      <c r="E521" s="4">
        <f>-LN(C521)/F$4</f>
        <v>0.12930948810792095</v>
      </c>
      <c r="F521" s="8">
        <v>3</v>
      </c>
      <c r="G521" s="4">
        <v>148.13863069916803</v>
      </c>
    </row>
    <row r="522" spans="1:7" x14ac:dyDescent="0.3">
      <c r="A522">
        <v>166</v>
      </c>
      <c r="B522">
        <v>0.2108829004791406</v>
      </c>
      <c r="C522">
        <v>0.71864986114078189</v>
      </c>
      <c r="D522" s="4">
        <f>-LN(B522)/D$3</f>
        <v>2.2077337214094586</v>
      </c>
      <c r="E522" s="4">
        <f>-LN(C522)/D$4</f>
        <v>7.0293834086645093E-2</v>
      </c>
      <c r="F522" s="8">
        <v>2</v>
      </c>
      <c r="G522" s="4">
        <v>148.14003165869516</v>
      </c>
    </row>
    <row r="523" spans="1:7" x14ac:dyDescent="0.3">
      <c r="A523">
        <v>581</v>
      </c>
      <c r="B523">
        <v>0.12958159123508409</v>
      </c>
      <c r="C523">
        <v>0.18659016693624683</v>
      </c>
      <c r="D523" s="4">
        <f>-LN(B523)/F$3</f>
        <v>0.86955087152858823</v>
      </c>
      <c r="E523" s="4">
        <f>-LN(C523)/F$4</f>
        <v>0.35720014636268171</v>
      </c>
      <c r="F523" s="8">
        <v>3</v>
      </c>
      <c r="G523" s="4">
        <v>149.00818157069662</v>
      </c>
    </row>
    <row r="524" spans="1:7" x14ac:dyDescent="0.3">
      <c r="A524">
        <v>582</v>
      </c>
      <c r="B524">
        <v>0.52198858607745602</v>
      </c>
      <c r="C524">
        <v>0.66628009887997075</v>
      </c>
      <c r="D524" s="4">
        <f>-LN(B524)/F$3</f>
        <v>0.27664236471938608</v>
      </c>
      <c r="E524" s="4">
        <f>-LN(C524)/F$4</f>
        <v>8.6392580418555201E-2</v>
      </c>
      <c r="F524" s="8">
        <v>3</v>
      </c>
      <c r="G524" s="4">
        <v>149.284823935416</v>
      </c>
    </row>
    <row r="525" spans="1:7" x14ac:dyDescent="0.3">
      <c r="A525">
        <v>167</v>
      </c>
      <c r="B525">
        <v>0.43559068575090792</v>
      </c>
      <c r="C525">
        <v>0.42197943052461317</v>
      </c>
      <c r="D525" s="4">
        <f>-LN(B525)/D$3</f>
        <v>1.1787975471285326</v>
      </c>
      <c r="E525" s="4">
        <f>-LN(C525)/D$4</f>
        <v>0.18357419339718423</v>
      </c>
      <c r="F525" s="8">
        <v>2</v>
      </c>
      <c r="G525" s="4">
        <v>149.3188292058237</v>
      </c>
    </row>
    <row r="526" spans="1:7" x14ac:dyDescent="0.3">
      <c r="A526">
        <v>583</v>
      </c>
      <c r="B526">
        <v>0.34046449171422466</v>
      </c>
      <c r="C526">
        <v>6.2013611255226295E-2</v>
      </c>
      <c r="D526" s="4">
        <f>-LN(B526)/F$3</f>
        <v>0.45848699642893803</v>
      </c>
      <c r="E526" s="4">
        <f>-LN(C526)/F$4</f>
        <v>0.59157476205468318</v>
      </c>
      <c r="F526" s="8">
        <v>3</v>
      </c>
      <c r="G526" s="4">
        <v>149.74331093184495</v>
      </c>
    </row>
    <row r="527" spans="1:7" x14ac:dyDescent="0.3">
      <c r="A527">
        <v>584</v>
      </c>
      <c r="B527">
        <v>0.64366588335825681</v>
      </c>
      <c r="C527">
        <v>0.71370586260567037</v>
      </c>
      <c r="D527" s="4">
        <f>-LN(B527)/F$3</f>
        <v>0.18747893709351884</v>
      </c>
      <c r="E527" s="4">
        <f>-LN(C527)/F$4</f>
        <v>7.1762629501089373E-2</v>
      </c>
      <c r="F527" s="8">
        <v>3</v>
      </c>
      <c r="G527" s="4">
        <v>149.93078986893846</v>
      </c>
    </row>
    <row r="528" spans="1:7" x14ac:dyDescent="0.3">
      <c r="A528">
        <v>585</v>
      </c>
      <c r="B528">
        <v>0.72118289742728969</v>
      </c>
      <c r="C528">
        <v>0.71221045564134644</v>
      </c>
      <c r="D528" s="4">
        <f>-LN(B528)/F$3</f>
        <v>0.13909042637614885</v>
      </c>
      <c r="E528" s="4">
        <f>-LN(C528)/F$4</f>
        <v>7.2208899463936202E-2</v>
      </c>
      <c r="F528" s="8">
        <v>3</v>
      </c>
      <c r="G528" s="4">
        <v>150.06988029531462</v>
      </c>
    </row>
    <row r="529" spans="1:7" x14ac:dyDescent="0.3">
      <c r="A529">
        <v>168</v>
      </c>
      <c r="B529">
        <v>0.41944639423810542</v>
      </c>
      <c r="C529">
        <v>0.25470748008667254</v>
      </c>
      <c r="D529" s="4">
        <f>-LN(B529)/D$3</f>
        <v>1.2323681505409181</v>
      </c>
      <c r="E529" s="4">
        <f>-LN(C529)/D$4</f>
        <v>0.29098713387316727</v>
      </c>
      <c r="F529" s="8">
        <v>2</v>
      </c>
      <c r="G529" s="4">
        <v>150.55119735636461</v>
      </c>
    </row>
    <row r="530" spans="1:7" x14ac:dyDescent="0.3">
      <c r="A530">
        <v>586</v>
      </c>
      <c r="B530">
        <v>0.23773918881801812</v>
      </c>
      <c r="C530">
        <v>0.94552446058534501</v>
      </c>
      <c r="D530" s="4">
        <f>-LN(B530)/F$3</f>
        <v>0.6113110857406765</v>
      </c>
      <c r="E530" s="4">
        <f>-LN(C530)/F$4</f>
        <v>1.1918195891292683E-2</v>
      </c>
      <c r="F530" s="8">
        <v>3</v>
      </c>
      <c r="G530" s="4">
        <v>150.6811913810553</v>
      </c>
    </row>
    <row r="531" spans="1:7" x14ac:dyDescent="0.3">
      <c r="A531">
        <v>587</v>
      </c>
      <c r="B531">
        <v>0.80941190832239751</v>
      </c>
      <c r="C531">
        <v>0.79094821008941918</v>
      </c>
      <c r="D531" s="4">
        <f>-LN(B531)/F$3</f>
        <v>8.9977588986314722E-2</v>
      </c>
      <c r="E531" s="4">
        <f>-LN(C531)/F$4</f>
        <v>4.989846538901916E-2</v>
      </c>
      <c r="F531" s="8">
        <v>3</v>
      </c>
      <c r="G531" s="4">
        <v>150.7711689700416</v>
      </c>
    </row>
    <row r="532" spans="1:7" x14ac:dyDescent="0.3">
      <c r="A532">
        <v>169</v>
      </c>
      <c r="B532">
        <v>0.5697805719168676</v>
      </c>
      <c r="C532">
        <v>0.71105075228125858</v>
      </c>
      <c r="D532" s="4">
        <f>-LN(B532)/D$3</f>
        <v>0.79787794868030582</v>
      </c>
      <c r="E532" s="4">
        <f>-LN(C532)/D$4</f>
        <v>7.2555631952670382E-2</v>
      </c>
      <c r="F532" s="8">
        <v>2</v>
      </c>
      <c r="G532" s="4">
        <v>151.34907530504492</v>
      </c>
    </row>
    <row r="533" spans="1:7" x14ac:dyDescent="0.3">
      <c r="A533">
        <v>588</v>
      </c>
      <c r="B533">
        <v>0.12427137058626057</v>
      </c>
      <c r="C533">
        <v>0.42292550431836912</v>
      </c>
      <c r="D533" s="4">
        <f t="shared" ref="D533:D539" si="36">-LN(B533)/F$3</f>
        <v>0.88735643920213836</v>
      </c>
      <c r="E533" s="4">
        <f t="shared" ref="E533:E539" si="37">-LN(C533)/F$4</f>
        <v>0.18309770812086323</v>
      </c>
      <c r="F533" s="8">
        <v>3</v>
      </c>
      <c r="G533" s="4">
        <v>151.65852540924374</v>
      </c>
    </row>
    <row r="534" spans="1:7" x14ac:dyDescent="0.3">
      <c r="A534">
        <v>589</v>
      </c>
      <c r="B534">
        <v>0.40794091616565448</v>
      </c>
      <c r="C534">
        <v>0.10965300454725792</v>
      </c>
      <c r="D534" s="4">
        <f t="shared" si="36"/>
        <v>0.38154592697187695</v>
      </c>
      <c r="E534" s="4">
        <f t="shared" si="37"/>
        <v>0.4703051921791202</v>
      </c>
      <c r="F534" s="8">
        <v>3</v>
      </c>
      <c r="G534" s="4">
        <v>152.04007133621562</v>
      </c>
    </row>
    <row r="535" spans="1:7" x14ac:dyDescent="0.3">
      <c r="A535">
        <v>590</v>
      </c>
      <c r="B535">
        <v>0.41853083895382548</v>
      </c>
      <c r="C535">
        <v>0.53920102542191839</v>
      </c>
      <c r="D535" s="4">
        <f t="shared" si="36"/>
        <v>0.37064029894088263</v>
      </c>
      <c r="E535" s="4">
        <f t="shared" si="37"/>
        <v>0.13141847183807803</v>
      </c>
      <c r="F535" s="8">
        <v>3</v>
      </c>
      <c r="G535" s="4">
        <v>152.4107116351565</v>
      </c>
    </row>
    <row r="536" spans="1:7" x14ac:dyDescent="0.3">
      <c r="A536">
        <v>591</v>
      </c>
      <c r="B536">
        <v>0.66310617389446702</v>
      </c>
      <c r="C536">
        <v>0.56779686880092772</v>
      </c>
      <c r="D536" s="4">
        <f t="shared" si="36"/>
        <v>0.17481708936040899</v>
      </c>
      <c r="E536" s="4">
        <f t="shared" si="37"/>
        <v>0.12042373395205554</v>
      </c>
      <c r="F536" s="8">
        <v>3</v>
      </c>
      <c r="G536" s="4">
        <v>152.58552872451691</v>
      </c>
    </row>
    <row r="537" spans="1:7" x14ac:dyDescent="0.3">
      <c r="A537">
        <v>592</v>
      </c>
      <c r="B537">
        <v>1.7853328043458357E-2</v>
      </c>
      <c r="C537">
        <v>0.67040009765923037</v>
      </c>
      <c r="D537" s="4">
        <f t="shared" si="36"/>
        <v>1.7130065289887348</v>
      </c>
      <c r="E537" s="4">
        <f t="shared" si="37"/>
        <v>8.5080975349191068E-2</v>
      </c>
      <c r="F537" s="8">
        <v>3</v>
      </c>
      <c r="G537" s="4">
        <v>154.29853525350563</v>
      </c>
    </row>
    <row r="538" spans="1:7" x14ac:dyDescent="0.3">
      <c r="A538">
        <v>593</v>
      </c>
      <c r="B538">
        <v>0.43565172276985992</v>
      </c>
      <c r="C538">
        <v>0.87707144383068336</v>
      </c>
      <c r="D538" s="4">
        <f t="shared" si="36"/>
        <v>0.35357964077922249</v>
      </c>
      <c r="E538" s="4">
        <f t="shared" si="37"/>
        <v>2.7907835327430169E-2</v>
      </c>
      <c r="F538" s="8">
        <v>3</v>
      </c>
      <c r="G538" s="4">
        <v>154.65211489428486</v>
      </c>
    </row>
    <row r="539" spans="1:7" x14ac:dyDescent="0.3">
      <c r="A539">
        <v>594</v>
      </c>
      <c r="B539">
        <v>0.99349955748161256</v>
      </c>
      <c r="C539">
        <v>0.97500534073915834</v>
      </c>
      <c r="D539" s="4">
        <f t="shared" si="36"/>
        <v>2.7751754910384642E-3</v>
      </c>
      <c r="E539" s="4">
        <f t="shared" si="37"/>
        <v>5.3856021953413349E-3</v>
      </c>
      <c r="F539" s="8">
        <v>3</v>
      </c>
      <c r="G539" s="4">
        <v>154.65489006977592</v>
      </c>
    </row>
    <row r="540" spans="1:7" x14ac:dyDescent="0.3">
      <c r="A540">
        <v>170</v>
      </c>
      <c r="B540">
        <v>8.597064119388409E-2</v>
      </c>
      <c r="C540">
        <v>0.63032929471724597</v>
      </c>
      <c r="D540" s="4">
        <f>-LN(B540)/D$3</f>
        <v>3.4804956347220024</v>
      </c>
      <c r="E540" s="4">
        <f>-LN(C540)/D$4</f>
        <v>9.8194235345539282E-2</v>
      </c>
      <c r="F540" s="8">
        <v>2</v>
      </c>
      <c r="G540" s="4">
        <v>154.82957093976691</v>
      </c>
    </row>
    <row r="541" spans="1:7" x14ac:dyDescent="0.3">
      <c r="A541">
        <v>595</v>
      </c>
      <c r="B541">
        <v>0.61436811426129945</v>
      </c>
      <c r="C541">
        <v>0.24387340922269357</v>
      </c>
      <c r="D541" s="4">
        <f>-LN(B541)/F$3</f>
        <v>0.20730255142832149</v>
      </c>
      <c r="E541" s="4">
        <f>-LN(C541)/F$4</f>
        <v>0.30023531978317469</v>
      </c>
      <c r="F541" s="8">
        <v>3</v>
      </c>
      <c r="G541" s="4">
        <v>154.86219262120423</v>
      </c>
    </row>
    <row r="542" spans="1:7" x14ac:dyDescent="0.3">
      <c r="A542">
        <v>596</v>
      </c>
      <c r="B542">
        <v>0.18442335276345104</v>
      </c>
      <c r="C542">
        <v>0.10013122959074679</v>
      </c>
      <c r="D542" s="4">
        <f>-LN(B542)/F$3</f>
        <v>0.71937078042290437</v>
      </c>
      <c r="E542" s="4">
        <f>-LN(C542)/F$4</f>
        <v>0.4896326930626132</v>
      </c>
      <c r="F542" s="8">
        <v>3</v>
      </c>
      <c r="G542" s="4">
        <v>155.58156340162714</v>
      </c>
    </row>
    <row r="543" spans="1:7" x14ac:dyDescent="0.3">
      <c r="A543">
        <v>597</v>
      </c>
      <c r="B543">
        <v>0.72847682119205293</v>
      </c>
      <c r="C543">
        <v>0.98922696615497296</v>
      </c>
      <c r="D543" s="4">
        <f>-LN(B543)/F$3</f>
        <v>0.13480828554149282</v>
      </c>
      <c r="E543" s="4">
        <f>-LN(C543)/F$4</f>
        <v>2.3045708802806424E-3</v>
      </c>
      <c r="F543" s="8">
        <v>3</v>
      </c>
      <c r="G543" s="4">
        <v>155.71637168716862</v>
      </c>
    </row>
    <row r="544" spans="1:7" x14ac:dyDescent="0.3">
      <c r="A544">
        <v>598</v>
      </c>
      <c r="B544">
        <v>0.17694631794183172</v>
      </c>
      <c r="C544">
        <v>0.10815759758293406</v>
      </c>
      <c r="D544" s="4">
        <f>-LN(B544)/F$3</f>
        <v>0.73698250249948216</v>
      </c>
      <c r="E544" s="4">
        <f>-LN(C544)/F$4</f>
        <v>0.47322678268732171</v>
      </c>
      <c r="F544" s="8">
        <v>3</v>
      </c>
      <c r="G544" s="4">
        <v>156.45335418966809</v>
      </c>
    </row>
    <row r="545" spans="1:7" x14ac:dyDescent="0.3">
      <c r="A545">
        <v>171</v>
      </c>
      <c r="B545">
        <v>0.31699575792718282</v>
      </c>
      <c r="C545">
        <v>5.2095095675527205E-2</v>
      </c>
      <c r="D545" s="4">
        <f>-LN(B545)/D$3</f>
        <v>1.6295984214575496</v>
      </c>
      <c r="E545" s="4">
        <f>-LN(C545)/D$4</f>
        <v>0.62865626969381772</v>
      </c>
      <c r="F545" s="8">
        <v>2</v>
      </c>
      <c r="G545" s="4">
        <v>156.45916936122447</v>
      </c>
    </row>
    <row r="546" spans="1:7" x14ac:dyDescent="0.3">
      <c r="A546">
        <v>599</v>
      </c>
      <c r="B546">
        <v>0.55986205633716846</v>
      </c>
      <c r="C546">
        <v>0.41380046998504594</v>
      </c>
      <c r="D546" s="4">
        <f>-LN(B546)/F$3</f>
        <v>0.24683610790042618</v>
      </c>
      <c r="E546" s="4">
        <f>-LN(C546)/F$4</f>
        <v>0.18773859104107971</v>
      </c>
      <c r="F546" s="8">
        <v>3</v>
      </c>
      <c r="G546" s="4">
        <v>156.70019029756853</v>
      </c>
    </row>
    <row r="547" spans="1:7" x14ac:dyDescent="0.3">
      <c r="A547">
        <v>600</v>
      </c>
      <c r="B547">
        <v>0.81536301767021702</v>
      </c>
      <c r="C547">
        <v>0.9463789788506729</v>
      </c>
      <c r="D547" s="4">
        <f>-LN(B547)/F$3</f>
        <v>8.6860359343516449E-2</v>
      </c>
      <c r="E547" s="4">
        <f>-LN(C547)/F$4</f>
        <v>1.1725995374657294E-2</v>
      </c>
      <c r="F547" s="8">
        <v>3</v>
      </c>
      <c r="G547" s="4">
        <v>156.78705065691204</v>
      </c>
    </row>
    <row r="548" spans="1:7" x14ac:dyDescent="0.3">
      <c r="A548">
        <v>172</v>
      </c>
      <c r="B548">
        <v>0.7415387432477798</v>
      </c>
      <c r="C548">
        <v>0.61449018829920343</v>
      </c>
      <c r="D548" s="4">
        <f>-LN(B548)/D$3</f>
        <v>0.42415300558964036</v>
      </c>
      <c r="E548" s="4">
        <f>-LN(C548)/D$4</f>
        <v>0.1036090036318786</v>
      </c>
      <c r="F548" s="8">
        <v>2</v>
      </c>
      <c r="G548" s="4">
        <v>156.8833223668141</v>
      </c>
    </row>
    <row r="549" spans="1:7" x14ac:dyDescent="0.3">
      <c r="A549">
        <v>601</v>
      </c>
      <c r="B549">
        <v>0.56828516495254366</v>
      </c>
      <c r="C549">
        <v>0.18927579577013459</v>
      </c>
      <c r="D549" s="4">
        <f>-LN(B549)/F$3</f>
        <v>0.24048167458451983</v>
      </c>
      <c r="E549" s="4">
        <f>-LN(C549)/F$4</f>
        <v>0.35415959376489137</v>
      </c>
      <c r="F549" s="8">
        <v>3</v>
      </c>
      <c r="G549" s="4">
        <v>157.02753233149656</v>
      </c>
    </row>
    <row r="550" spans="1:7" x14ac:dyDescent="0.3">
      <c r="A550">
        <v>602</v>
      </c>
      <c r="B550">
        <v>5.5330057679982912E-2</v>
      </c>
      <c r="C550">
        <v>0.87200537125766775</v>
      </c>
      <c r="D550" s="4">
        <f>-LN(B550)/F$3</f>
        <v>1.2316761615321417</v>
      </c>
      <c r="E550" s="4">
        <f>-LN(C550)/F$4</f>
        <v>2.9140360721908093E-2</v>
      </c>
      <c r="F550" s="8">
        <v>3</v>
      </c>
      <c r="G550" s="4">
        <v>158.25920849302869</v>
      </c>
    </row>
    <row r="551" spans="1:7" x14ac:dyDescent="0.3">
      <c r="A551">
        <v>603</v>
      </c>
      <c r="B551">
        <v>0.94399853511154519</v>
      </c>
      <c r="C551">
        <v>0.29016998809778133</v>
      </c>
      <c r="D551" s="4">
        <f>-LN(B551)/F$3</f>
        <v>2.4523687075088414E-2</v>
      </c>
      <c r="E551" s="4">
        <f>-LN(C551)/F$4</f>
        <v>0.26325284295219131</v>
      </c>
      <c r="F551" s="8">
        <v>3</v>
      </c>
      <c r="G551" s="4">
        <v>158.28373218010378</v>
      </c>
    </row>
    <row r="552" spans="1:7" x14ac:dyDescent="0.3">
      <c r="A552">
        <v>604</v>
      </c>
      <c r="B552">
        <v>0.96658223212378303</v>
      </c>
      <c r="C552">
        <v>3.4607989745780818E-2</v>
      </c>
      <c r="D552" s="4">
        <f>-LN(B552)/F$3</f>
        <v>1.4463362369964844E-2</v>
      </c>
      <c r="E552" s="4">
        <f>-LN(C552)/F$4</f>
        <v>0.71567461831227375</v>
      </c>
      <c r="F552" s="8">
        <v>3</v>
      </c>
      <c r="G552" s="4">
        <v>158.29819554247374</v>
      </c>
    </row>
    <row r="553" spans="1:7" x14ac:dyDescent="0.3">
      <c r="A553">
        <v>173</v>
      </c>
      <c r="B553">
        <v>0.24558244575334939</v>
      </c>
      <c r="C553">
        <v>0.84405041657765434</v>
      </c>
      <c r="D553" s="4">
        <f>-LN(B553)/D$3</f>
        <v>1.991663205970569</v>
      </c>
      <c r="E553" s="4">
        <f>-LN(C553)/D$4</f>
        <v>3.6072989550782947E-2</v>
      </c>
      <c r="F553" s="8">
        <v>2</v>
      </c>
      <c r="G553" s="4">
        <v>158.87498557278468</v>
      </c>
    </row>
    <row r="554" spans="1:7" x14ac:dyDescent="0.3">
      <c r="A554">
        <v>605</v>
      </c>
      <c r="B554">
        <v>0.11981566820276497</v>
      </c>
      <c r="C554">
        <v>0.11038544877468184</v>
      </c>
      <c r="D554" s="4">
        <f>-LN(B554)/F$3</f>
        <v>0.90289396405062872</v>
      </c>
      <c r="E554" s="4">
        <f>-LN(C554)/F$4</f>
        <v>0.46888871455389064</v>
      </c>
      <c r="F554" s="8">
        <v>3</v>
      </c>
      <c r="G554" s="4">
        <v>159.20108950652437</v>
      </c>
    </row>
    <row r="555" spans="1:7" x14ac:dyDescent="0.3">
      <c r="A555">
        <v>606</v>
      </c>
      <c r="B555">
        <v>0.63704336680196538</v>
      </c>
      <c r="C555">
        <v>0.53736991485335861</v>
      </c>
      <c r="D555" s="4">
        <f>-LN(B555)/F$3</f>
        <v>0.19187980679803696</v>
      </c>
      <c r="E555" s="4">
        <f>-LN(C555)/F$4</f>
        <v>0.13214224832959282</v>
      </c>
      <c r="F555" s="8">
        <v>3</v>
      </c>
      <c r="G555" s="4">
        <v>159.3929693133224</v>
      </c>
    </row>
    <row r="556" spans="1:7" x14ac:dyDescent="0.3">
      <c r="A556">
        <v>607</v>
      </c>
      <c r="B556">
        <v>0.73409222693563647</v>
      </c>
      <c r="C556">
        <v>4.88906521805475E-2</v>
      </c>
      <c r="D556" s="4">
        <f>-LN(B556)/F$3</f>
        <v>0.13154068446162634</v>
      </c>
      <c r="E556" s="4">
        <f>-LN(C556)/F$4</f>
        <v>0.64216363036746371</v>
      </c>
      <c r="F556" s="8">
        <v>3</v>
      </c>
      <c r="G556" s="4">
        <v>159.52450999778404</v>
      </c>
    </row>
    <row r="557" spans="1:7" x14ac:dyDescent="0.3">
      <c r="A557">
        <v>174</v>
      </c>
      <c r="B557">
        <v>0.5093539231543931</v>
      </c>
      <c r="C557">
        <v>0.70555742057557913</v>
      </c>
      <c r="D557" s="4">
        <f>-LN(B557)/D$3</f>
        <v>0.95689670028298335</v>
      </c>
      <c r="E557" s="4">
        <f>-LN(C557)/D$4</f>
        <v>7.4205770446733238E-2</v>
      </c>
      <c r="F557" s="8">
        <v>2</v>
      </c>
      <c r="G557" s="4">
        <v>159.83188227306766</v>
      </c>
    </row>
    <row r="558" spans="1:7" x14ac:dyDescent="0.3">
      <c r="A558">
        <v>608</v>
      </c>
      <c r="B558">
        <v>0.25800347911008026</v>
      </c>
      <c r="C558">
        <v>0.37079989013336589</v>
      </c>
      <c r="D558" s="4">
        <f>-LN(B558)/F$3</f>
        <v>0.57650306775687177</v>
      </c>
      <c r="E558" s="4">
        <f>-LN(C558)/F$4</f>
        <v>0.21108356203972115</v>
      </c>
      <c r="F558" s="8">
        <v>3</v>
      </c>
      <c r="G558" s="4">
        <v>160.10101306554091</v>
      </c>
    </row>
    <row r="559" spans="1:7" x14ac:dyDescent="0.3">
      <c r="A559">
        <v>609</v>
      </c>
      <c r="B559">
        <v>0.4574419385357219</v>
      </c>
      <c r="C559">
        <v>0.63377788628803366</v>
      </c>
      <c r="D559" s="4">
        <f>-LN(B559)/F$3</f>
        <v>0.33281077132969705</v>
      </c>
      <c r="E559" s="4">
        <f>-LN(C559)/F$4</f>
        <v>9.703334532178827E-2</v>
      </c>
      <c r="F559" s="8">
        <v>3</v>
      </c>
      <c r="G559" s="4">
        <v>160.4338238368706</v>
      </c>
    </row>
    <row r="560" spans="1:7" x14ac:dyDescent="0.3">
      <c r="A560">
        <v>175</v>
      </c>
      <c r="B560">
        <v>0.5637379070406201</v>
      </c>
      <c r="C560">
        <v>6.9704275643177591E-2</v>
      </c>
      <c r="D560" s="4">
        <f>-LN(B560)/D$3</f>
        <v>0.81300119052631592</v>
      </c>
      <c r="E560" s="4">
        <f>-LN(C560)/D$4</f>
        <v>0.56670077012329423</v>
      </c>
      <c r="F560" s="8">
        <v>2</v>
      </c>
      <c r="G560" s="4">
        <v>160.64488346359397</v>
      </c>
    </row>
    <row r="561" spans="1:7" x14ac:dyDescent="0.3">
      <c r="A561">
        <v>610</v>
      </c>
      <c r="B561">
        <v>0.3966490676595355</v>
      </c>
      <c r="C561">
        <v>0.26389355143894772</v>
      </c>
      <c r="D561" s="4">
        <f>-LN(B561)/F$3</f>
        <v>0.39349078713778529</v>
      </c>
      <c r="E561" s="4">
        <f>-LN(C561)/F$4</f>
        <v>0.28344882370105395</v>
      </c>
      <c r="F561" s="8">
        <v>3</v>
      </c>
      <c r="G561" s="4">
        <v>160.82731462400838</v>
      </c>
    </row>
    <row r="562" spans="1:7" x14ac:dyDescent="0.3">
      <c r="A562">
        <v>611</v>
      </c>
      <c r="B562">
        <v>0.91332743308816799</v>
      </c>
      <c r="C562">
        <v>0.30155339213232824</v>
      </c>
      <c r="D562" s="4">
        <f>-LN(B562)/F$3</f>
        <v>3.8579075919762257E-2</v>
      </c>
      <c r="E562" s="4">
        <f>-LN(C562)/F$4</f>
        <v>0.25506557237455768</v>
      </c>
      <c r="F562" s="8">
        <v>3</v>
      </c>
      <c r="G562" s="4">
        <v>160.86589369992814</v>
      </c>
    </row>
    <row r="563" spans="1:7" x14ac:dyDescent="0.3">
      <c r="A563">
        <v>176</v>
      </c>
      <c r="B563">
        <v>0.84340952787865842</v>
      </c>
      <c r="C563">
        <v>0.83388775292214723</v>
      </c>
      <c r="D563" s="4">
        <f>-LN(B563)/D$3</f>
        <v>0.24156402942794097</v>
      </c>
      <c r="E563" s="4">
        <f>-LN(C563)/D$4</f>
        <v>3.8650313724179576E-2</v>
      </c>
      <c r="F563" s="8">
        <v>2</v>
      </c>
      <c r="G563" s="4">
        <v>160.8864474930219</v>
      </c>
    </row>
    <row r="564" spans="1:7" x14ac:dyDescent="0.3">
      <c r="A564">
        <v>37</v>
      </c>
      <c r="B564">
        <v>3.1830805383465069E-2</v>
      </c>
      <c r="C564">
        <v>0.78872035889767145</v>
      </c>
      <c r="D564" s="4">
        <f>-LN(B564)/B$3</f>
        <v>14.669449937679197</v>
      </c>
      <c r="E564" s="4">
        <f>-LN(C564)/B$4</f>
        <v>5.049860546326123E-2</v>
      </c>
      <c r="F564" s="8">
        <v>1</v>
      </c>
      <c r="G564" s="4">
        <v>162.44990812608054</v>
      </c>
    </row>
    <row r="565" spans="1:7" x14ac:dyDescent="0.3">
      <c r="A565">
        <v>612</v>
      </c>
      <c r="B565">
        <v>2.0081179235206154E-2</v>
      </c>
      <c r="C565">
        <v>0.34931485946226387</v>
      </c>
      <c r="D565" s="4">
        <f>-LN(B565)/F$3</f>
        <v>1.6629669187361986</v>
      </c>
      <c r="E565" s="4">
        <f>-LN(C565)/F$4</f>
        <v>0.22378331646517793</v>
      </c>
      <c r="F565" s="8">
        <v>3</v>
      </c>
      <c r="G565" s="4">
        <v>162.52886061866434</v>
      </c>
    </row>
    <row r="566" spans="1:7" x14ac:dyDescent="0.3">
      <c r="A566">
        <v>38</v>
      </c>
      <c r="B566">
        <v>0.97091586046937473</v>
      </c>
      <c r="C566">
        <v>0.21744438001648</v>
      </c>
      <c r="D566" s="4">
        <f>-LN(B566)/B$3</f>
        <v>0.12559773147692782</v>
      </c>
      <c r="E566" s="4">
        <f>-LN(C566)/B$4</f>
        <v>0.32464089047202815</v>
      </c>
      <c r="F566" s="8">
        <v>1</v>
      </c>
      <c r="G566" s="4">
        <v>162.57550585755746</v>
      </c>
    </row>
    <row r="567" spans="1:7" x14ac:dyDescent="0.3">
      <c r="A567">
        <v>177</v>
      </c>
      <c r="B567">
        <v>0.23603015228736229</v>
      </c>
      <c r="C567">
        <v>0.36347544785912655</v>
      </c>
      <c r="D567" s="4">
        <f>-LN(B567)/D$3</f>
        <v>2.0479371889193501</v>
      </c>
      <c r="E567" s="4">
        <f>-LN(C567)/D$4</f>
        <v>0.21532841021405064</v>
      </c>
      <c r="F567" s="8">
        <v>2</v>
      </c>
      <c r="G567" s="4">
        <v>162.93438468194125</v>
      </c>
    </row>
    <row r="568" spans="1:7" x14ac:dyDescent="0.3">
      <c r="A568">
        <v>613</v>
      </c>
      <c r="B568">
        <v>0.25046540726950894</v>
      </c>
      <c r="C568">
        <v>0.38929410687582017</v>
      </c>
      <c r="D568" s="4">
        <f>-LN(B568)/F$3</f>
        <v>0.58912104796837117</v>
      </c>
      <c r="E568" s="4">
        <f>-LN(C568)/F$4</f>
        <v>0.20072769409051822</v>
      </c>
      <c r="F568" s="8">
        <v>3</v>
      </c>
      <c r="G568" s="4">
        <v>163.11798166663272</v>
      </c>
    </row>
    <row r="569" spans="1:7" x14ac:dyDescent="0.3">
      <c r="A569">
        <v>614</v>
      </c>
      <c r="B569">
        <v>0.84423352763451032</v>
      </c>
      <c r="C569">
        <v>0.22299874874111147</v>
      </c>
      <c r="D569" s="4">
        <f>-LN(B569)/F$3</f>
        <v>7.2053672828992749E-2</v>
      </c>
      <c r="E569" s="4">
        <f>-LN(C569)/F$4</f>
        <v>0.31927428054556728</v>
      </c>
      <c r="F569" s="8">
        <v>3</v>
      </c>
      <c r="G569" s="4">
        <v>163.1900353394617</v>
      </c>
    </row>
    <row r="570" spans="1:7" x14ac:dyDescent="0.3">
      <c r="A570">
        <v>615</v>
      </c>
      <c r="B570">
        <v>0.8971526230658895</v>
      </c>
      <c r="C570">
        <v>0.85076448866237375</v>
      </c>
      <c r="D570" s="4">
        <f>-LN(B570)/F$3</f>
        <v>4.6182673638917308E-2</v>
      </c>
      <c r="E570" s="4">
        <f>-LN(C570)/F$4</f>
        <v>3.4387220274014446E-2</v>
      </c>
      <c r="F570" s="8">
        <v>3</v>
      </c>
      <c r="G570" s="4">
        <v>163.23621801310063</v>
      </c>
    </row>
    <row r="571" spans="1:7" x14ac:dyDescent="0.3">
      <c r="A571">
        <v>616</v>
      </c>
      <c r="B571">
        <v>0.66890469069490643</v>
      </c>
      <c r="C571">
        <v>0.11148411511581774</v>
      </c>
      <c r="D571" s="4">
        <f>-LN(B571)/F$3</f>
        <v>0.17111221035406229</v>
      </c>
      <c r="E571" s="4">
        <f>-LN(C571)/F$4</f>
        <v>0.46678152416172369</v>
      </c>
      <c r="F571" s="8">
        <v>3</v>
      </c>
      <c r="G571" s="4">
        <v>163.40733022345469</v>
      </c>
    </row>
    <row r="572" spans="1:7" x14ac:dyDescent="0.3">
      <c r="A572">
        <v>617</v>
      </c>
      <c r="B572">
        <v>0.76281014435254979</v>
      </c>
      <c r="C572">
        <v>0.80492568742942594</v>
      </c>
      <c r="D572" s="4">
        <f>-LN(B572)/F$3</f>
        <v>0.11521110915221837</v>
      </c>
      <c r="E572" s="4">
        <f>-LN(C572)/F$4</f>
        <v>4.6171344590854521E-2</v>
      </c>
      <c r="F572" s="8">
        <v>3</v>
      </c>
      <c r="G572" s="4">
        <v>163.52254133260692</v>
      </c>
    </row>
    <row r="573" spans="1:7" x14ac:dyDescent="0.3">
      <c r="A573">
        <v>39</v>
      </c>
      <c r="B573">
        <v>0.69853816339609975</v>
      </c>
      <c r="C573">
        <v>0.13296914578691976</v>
      </c>
      <c r="D573" s="4">
        <f>-LN(B573)/B$3</f>
        <v>1.5266615555861083</v>
      </c>
      <c r="E573" s="4">
        <f>-LN(C573)/B$4</f>
        <v>0.42928471579530675</v>
      </c>
      <c r="F573" s="8">
        <v>1</v>
      </c>
      <c r="G573" s="4">
        <v>164.10216741314358</v>
      </c>
    </row>
    <row r="574" spans="1:7" x14ac:dyDescent="0.3">
      <c r="A574">
        <v>618</v>
      </c>
      <c r="B574">
        <v>0.15155491805780205</v>
      </c>
      <c r="C574">
        <v>7.4587237159337141E-2</v>
      </c>
      <c r="D574" s="4">
        <f>-LN(B574)/F$3</f>
        <v>0.80289669118607321</v>
      </c>
      <c r="E574" s="4">
        <f>-LN(C574)/F$4</f>
        <v>0.55229486597104216</v>
      </c>
      <c r="F574" s="8">
        <v>3</v>
      </c>
      <c r="G574" s="4">
        <v>164.325438023793</v>
      </c>
    </row>
    <row r="575" spans="1:7" x14ac:dyDescent="0.3">
      <c r="A575">
        <v>40</v>
      </c>
      <c r="B575">
        <v>0.93942075869014552</v>
      </c>
      <c r="C575">
        <v>0.93685720389416183</v>
      </c>
      <c r="D575" s="4">
        <f>-LN(B575)/B$3</f>
        <v>0.26592258644887057</v>
      </c>
      <c r="E575" s="4">
        <f>-LN(C575)/B$4</f>
        <v>1.3877533081283084E-2</v>
      </c>
      <c r="F575" s="8">
        <v>1</v>
      </c>
      <c r="G575" s="4">
        <v>164.36808999959246</v>
      </c>
    </row>
    <row r="576" spans="1:7" x14ac:dyDescent="0.3">
      <c r="A576">
        <v>619</v>
      </c>
      <c r="B576">
        <v>0.78017517624439225</v>
      </c>
      <c r="C576">
        <v>0.38523514511551255</v>
      </c>
      <c r="D576" s="4">
        <f>-LN(B576)/F$3</f>
        <v>0.10563268067455805</v>
      </c>
      <c r="E576" s="4">
        <f>-LN(C576)/F$4</f>
        <v>0.20295773714947282</v>
      </c>
      <c r="F576" s="8">
        <v>3</v>
      </c>
      <c r="G576" s="4">
        <v>164.43107070446754</v>
      </c>
    </row>
    <row r="577" spans="1:7" x14ac:dyDescent="0.3">
      <c r="A577">
        <v>620</v>
      </c>
      <c r="B577">
        <v>0.59117404705954157</v>
      </c>
      <c r="C577">
        <v>8.5879085665456101E-2</v>
      </c>
      <c r="D577" s="4">
        <f>-LN(B577)/F$3</f>
        <v>0.22367864215353497</v>
      </c>
      <c r="E577" s="4">
        <f>-LN(C577)/F$4</f>
        <v>0.52230105376192537</v>
      </c>
      <c r="F577" s="8">
        <v>3</v>
      </c>
      <c r="G577" s="4">
        <v>164.65474934662109</v>
      </c>
    </row>
    <row r="578" spans="1:7" x14ac:dyDescent="0.3">
      <c r="A578">
        <v>621</v>
      </c>
      <c r="B578">
        <v>0.32316049684133424</v>
      </c>
      <c r="C578">
        <v>0.61125522629474771</v>
      </c>
      <c r="D578" s="4">
        <f>-LN(B578)/F$3</f>
        <v>0.48068348294677848</v>
      </c>
      <c r="E578" s="4">
        <f>-LN(C578)/F$4</f>
        <v>0.10473206128811732</v>
      </c>
      <c r="F578" s="8">
        <v>3</v>
      </c>
      <c r="G578" s="4">
        <v>165.13543282956786</v>
      </c>
    </row>
    <row r="579" spans="1:7" x14ac:dyDescent="0.3">
      <c r="A579">
        <v>178</v>
      </c>
      <c r="B579">
        <v>0.18311105685598317</v>
      </c>
      <c r="C579">
        <v>0.63200781273842588</v>
      </c>
      <c r="D579" s="4">
        <f>-LN(B579)/D$3</f>
        <v>2.4080318328300594</v>
      </c>
      <c r="E579" s="4">
        <f>-LN(C579)/D$4</f>
        <v>9.7628409145489051E-2</v>
      </c>
      <c r="F579" s="8">
        <v>2</v>
      </c>
      <c r="G579" s="4">
        <v>165.34241651477132</v>
      </c>
    </row>
    <row r="580" spans="1:7" x14ac:dyDescent="0.3">
      <c r="A580">
        <v>622</v>
      </c>
      <c r="B580">
        <v>0.3660390026551103</v>
      </c>
      <c r="C580">
        <v>7.8554643391216775E-2</v>
      </c>
      <c r="D580" s="4">
        <f t="shared" ref="D580:D587" si="38">-LN(B580)/F$3</f>
        <v>0.42766612196890591</v>
      </c>
      <c r="E580" s="4">
        <f t="shared" ref="E580:E587" si="39">-LN(C580)/F$4</f>
        <v>0.5412682557870877</v>
      </c>
      <c r="F580" s="8">
        <v>3</v>
      </c>
      <c r="G580" s="4">
        <v>165.56309895153677</v>
      </c>
    </row>
    <row r="581" spans="1:7" x14ac:dyDescent="0.3">
      <c r="A581">
        <v>623</v>
      </c>
      <c r="B581">
        <v>0.81905575731681268</v>
      </c>
      <c r="C581">
        <v>0.2703939939573351</v>
      </c>
      <c r="D581" s="4">
        <f t="shared" si="38"/>
        <v>8.4937496891268394E-2</v>
      </c>
      <c r="E581" s="4">
        <f t="shared" si="39"/>
        <v>0.27827130782048026</v>
      </c>
      <c r="F581" s="8">
        <v>3</v>
      </c>
      <c r="G581" s="4">
        <v>165.64803644842803</v>
      </c>
    </row>
    <row r="582" spans="1:7" x14ac:dyDescent="0.3">
      <c r="A582">
        <v>624</v>
      </c>
      <c r="B582">
        <v>0.31995605334635457</v>
      </c>
      <c r="C582">
        <v>0.24112674336985382</v>
      </c>
      <c r="D582" s="4">
        <f t="shared" si="38"/>
        <v>0.48492409613280291</v>
      </c>
      <c r="E582" s="4">
        <f t="shared" si="39"/>
        <v>0.30264522928354265</v>
      </c>
      <c r="F582" s="8">
        <v>3</v>
      </c>
      <c r="G582" s="4">
        <v>166.13296054456083</v>
      </c>
    </row>
    <row r="583" spans="1:7" x14ac:dyDescent="0.3">
      <c r="A583">
        <v>625</v>
      </c>
      <c r="B583">
        <v>0.92251350444044311</v>
      </c>
      <c r="C583">
        <v>0.20734275337992492</v>
      </c>
      <c r="D583" s="4">
        <f t="shared" si="38"/>
        <v>3.4320537963733355E-2</v>
      </c>
      <c r="E583" s="4">
        <f t="shared" si="39"/>
        <v>0.3347621365180542</v>
      </c>
      <c r="F583" s="8">
        <v>3</v>
      </c>
      <c r="G583" s="4">
        <v>166.16728108252457</v>
      </c>
    </row>
    <row r="584" spans="1:7" x14ac:dyDescent="0.3">
      <c r="A584">
        <v>626</v>
      </c>
      <c r="B584">
        <v>0.24387340922269357</v>
      </c>
      <c r="C584">
        <v>0.62218085268715473</v>
      </c>
      <c r="D584" s="4">
        <f t="shared" si="38"/>
        <v>0.60047063956634938</v>
      </c>
      <c r="E584" s="4">
        <f t="shared" si="39"/>
        <v>0.10096265288473297</v>
      </c>
      <c r="F584" s="8">
        <v>3</v>
      </c>
      <c r="G584" s="4">
        <v>166.76775172209091</v>
      </c>
    </row>
    <row r="585" spans="1:7" x14ac:dyDescent="0.3">
      <c r="A585">
        <v>627</v>
      </c>
      <c r="B585">
        <v>5.8259834589678643E-2</v>
      </c>
      <c r="C585">
        <v>9.0975676747947626E-2</v>
      </c>
      <c r="D585" s="4">
        <f t="shared" si="38"/>
        <v>1.209720156012611</v>
      </c>
      <c r="E585" s="4">
        <f t="shared" si="39"/>
        <v>0.51003470142070473</v>
      </c>
      <c r="F585" s="8">
        <v>3</v>
      </c>
      <c r="G585" s="4">
        <v>167.97747187810353</v>
      </c>
    </row>
    <row r="586" spans="1:7" x14ac:dyDescent="0.3">
      <c r="A586">
        <v>628</v>
      </c>
      <c r="B586">
        <v>0.28308969389934996</v>
      </c>
      <c r="C586">
        <v>8.3346049378948336E-2</v>
      </c>
      <c r="D586" s="4">
        <f t="shared" si="38"/>
        <v>0.53701765616168573</v>
      </c>
      <c r="E586" s="4">
        <f t="shared" si="39"/>
        <v>0.52867107848546357</v>
      </c>
      <c r="F586" s="8">
        <v>3</v>
      </c>
      <c r="G586" s="4">
        <v>168.51448953426521</v>
      </c>
    </row>
    <row r="587" spans="1:7" x14ac:dyDescent="0.3">
      <c r="A587">
        <v>629</v>
      </c>
      <c r="B587">
        <v>9.4454786828211304E-2</v>
      </c>
      <c r="C587">
        <v>0.7942136906033509</v>
      </c>
      <c r="D587" s="4">
        <f t="shared" si="38"/>
        <v>1.0040995766964627</v>
      </c>
      <c r="E587" s="4">
        <f t="shared" si="39"/>
        <v>4.9021855787701393E-2</v>
      </c>
      <c r="F587" s="8">
        <v>3</v>
      </c>
      <c r="G587" s="4">
        <v>169.51858911096167</v>
      </c>
    </row>
    <row r="588" spans="1:7" x14ac:dyDescent="0.3">
      <c r="A588">
        <v>41</v>
      </c>
      <c r="B588">
        <v>0.27109591967528307</v>
      </c>
      <c r="C588">
        <v>0.90682699056978056</v>
      </c>
      <c r="D588" s="4">
        <f>-LN(B588)/B$3</f>
        <v>5.554393930151841</v>
      </c>
      <c r="E588" s="4">
        <f>-LN(C588)/B$4</f>
        <v>2.0809275778316098E-2</v>
      </c>
      <c r="F588" s="8">
        <v>1</v>
      </c>
      <c r="G588" s="4">
        <v>169.92248392974429</v>
      </c>
    </row>
    <row r="589" spans="1:7" x14ac:dyDescent="0.3">
      <c r="A589">
        <v>630</v>
      </c>
      <c r="B589">
        <v>0.23352763451033051</v>
      </c>
      <c r="C589">
        <v>0.44489883114108708</v>
      </c>
      <c r="D589" s="4">
        <f t="shared" ref="D589:D595" si="40">-LN(B589)/F$3</f>
        <v>0.61891696161499588</v>
      </c>
      <c r="E589" s="4">
        <f t="shared" ref="E589:E595" si="41">-LN(C589)/F$4</f>
        <v>0.17232092944962246</v>
      </c>
      <c r="F589" s="8">
        <v>3</v>
      </c>
      <c r="G589" s="4">
        <v>170.13750607257666</v>
      </c>
    </row>
    <row r="590" spans="1:7" x14ac:dyDescent="0.3">
      <c r="A590">
        <v>631</v>
      </c>
      <c r="B590">
        <v>0.50437940610980558</v>
      </c>
      <c r="C590">
        <v>0.10177922910245063</v>
      </c>
      <c r="D590" s="4">
        <f t="shared" si="40"/>
        <v>0.29124532094236494</v>
      </c>
      <c r="E590" s="4">
        <f t="shared" si="41"/>
        <v>0.48615941106503396</v>
      </c>
      <c r="F590" s="8">
        <v>3</v>
      </c>
      <c r="G590" s="4">
        <v>170.42875139351901</v>
      </c>
    </row>
    <row r="591" spans="1:7" x14ac:dyDescent="0.3">
      <c r="A591">
        <v>632</v>
      </c>
      <c r="B591">
        <v>0.90459913937803282</v>
      </c>
      <c r="C591">
        <v>0.92867824335459459</v>
      </c>
      <c r="D591" s="4">
        <f t="shared" si="40"/>
        <v>4.2665265243764974E-2</v>
      </c>
      <c r="E591" s="4">
        <f t="shared" si="41"/>
        <v>1.5743180311567465E-2</v>
      </c>
      <c r="F591" s="8">
        <v>3</v>
      </c>
      <c r="G591" s="4">
        <v>170.47141665876276</v>
      </c>
    </row>
    <row r="592" spans="1:7" x14ac:dyDescent="0.3">
      <c r="A592">
        <v>633</v>
      </c>
      <c r="B592">
        <v>0.73525193029572433</v>
      </c>
      <c r="C592">
        <v>0.68184453871272932</v>
      </c>
      <c r="D592" s="4">
        <f t="shared" si="40"/>
        <v>0.13086896859224348</v>
      </c>
      <c r="E592" s="4">
        <f t="shared" si="41"/>
        <v>8.1479488558423435E-2</v>
      </c>
      <c r="F592" s="8">
        <v>3</v>
      </c>
      <c r="G592" s="4">
        <v>170.602285627355</v>
      </c>
    </row>
    <row r="593" spans="1:7" x14ac:dyDescent="0.3">
      <c r="A593">
        <v>634</v>
      </c>
      <c r="B593">
        <v>0.64098025452436902</v>
      </c>
      <c r="C593">
        <v>0.34150212103640859</v>
      </c>
      <c r="D593" s="4">
        <f t="shared" si="40"/>
        <v>0.18925813902556451</v>
      </c>
      <c r="E593" s="4">
        <f t="shared" si="41"/>
        <v>0.22859604022327931</v>
      </c>
      <c r="F593" s="8">
        <v>3</v>
      </c>
      <c r="G593" s="4">
        <v>170.79154376638056</v>
      </c>
    </row>
    <row r="594" spans="1:7" x14ac:dyDescent="0.3">
      <c r="A594">
        <v>635</v>
      </c>
      <c r="B594">
        <v>0.75563829462569043</v>
      </c>
      <c r="C594">
        <v>0.24301889095736565</v>
      </c>
      <c r="D594" s="4">
        <f t="shared" si="40"/>
        <v>0.11923083555610704</v>
      </c>
      <c r="E594" s="4">
        <f t="shared" si="41"/>
        <v>0.30098214853147637</v>
      </c>
      <c r="F594" s="8">
        <v>3</v>
      </c>
      <c r="G594" s="4">
        <v>170.91077460193665</v>
      </c>
    </row>
    <row r="595" spans="1:7" x14ac:dyDescent="0.3">
      <c r="A595">
        <v>636</v>
      </c>
      <c r="B595">
        <v>0.34134952848902861</v>
      </c>
      <c r="C595">
        <v>0.48228400524918363</v>
      </c>
      <c r="D595" s="4">
        <f t="shared" si="40"/>
        <v>0.45738226231112922</v>
      </c>
      <c r="E595" s="4">
        <f t="shared" si="41"/>
        <v>0.1551536416906979</v>
      </c>
      <c r="F595" s="8">
        <v>3</v>
      </c>
      <c r="G595" s="4">
        <v>171.36815686424779</v>
      </c>
    </row>
    <row r="596" spans="1:7" x14ac:dyDescent="0.3">
      <c r="A596">
        <v>42</v>
      </c>
      <c r="B596">
        <v>0.63597521897030551</v>
      </c>
      <c r="C596">
        <v>0.25412762840662861</v>
      </c>
      <c r="D596" s="4">
        <f>-LN(B596)/B$3</f>
        <v>1.9259390650395494</v>
      </c>
      <c r="E596" s="4">
        <f>-LN(C596)/B$4</f>
        <v>0.29147205619565203</v>
      </c>
      <c r="F596" s="8">
        <v>1</v>
      </c>
      <c r="G596" s="4">
        <v>171.84842299478385</v>
      </c>
    </row>
    <row r="597" spans="1:7" x14ac:dyDescent="0.3">
      <c r="A597">
        <v>179</v>
      </c>
      <c r="B597">
        <v>7.4465163121433149E-3</v>
      </c>
      <c r="C597">
        <v>0.78325754570146799</v>
      </c>
      <c r="D597" s="4">
        <f>-LN(B597)/D$3</f>
        <v>6.950367326329336</v>
      </c>
      <c r="E597" s="4">
        <f>-LN(C597)/D$4</f>
        <v>5.1977386247017074E-2</v>
      </c>
      <c r="F597" s="8">
        <v>2</v>
      </c>
      <c r="G597" s="4">
        <v>172.29278384110066</v>
      </c>
    </row>
    <row r="598" spans="1:7" x14ac:dyDescent="0.3">
      <c r="A598">
        <v>180</v>
      </c>
      <c r="B598">
        <v>0.91610461745048377</v>
      </c>
      <c r="C598">
        <v>0.37269203772087772</v>
      </c>
      <c r="D598" s="4">
        <f>-LN(B598)/D$3</f>
        <v>0.12429036828244508</v>
      </c>
      <c r="E598" s="4">
        <f>-LN(C598)/D$4</f>
        <v>0.21000060351076921</v>
      </c>
      <c r="F598" s="8">
        <v>2</v>
      </c>
      <c r="G598" s="4">
        <v>172.41707420938312</v>
      </c>
    </row>
    <row r="599" spans="1:7" x14ac:dyDescent="0.3">
      <c r="A599">
        <v>637</v>
      </c>
      <c r="B599">
        <v>1.9318216498306222E-2</v>
      </c>
      <c r="C599">
        <v>0.6768395031586657</v>
      </c>
      <c r="D599" s="4">
        <f>-LN(B599)/F$3</f>
        <v>1.6794496886005139</v>
      </c>
      <c r="E599" s="4">
        <f>-LN(C599)/F$4</f>
        <v>8.3047043583451649E-2</v>
      </c>
      <c r="F599" s="8">
        <v>3</v>
      </c>
      <c r="G599" s="4">
        <v>173.04760655284832</v>
      </c>
    </row>
    <row r="600" spans="1:7" x14ac:dyDescent="0.3">
      <c r="A600">
        <v>638</v>
      </c>
      <c r="B600">
        <v>0.5076448866237373</v>
      </c>
      <c r="C600">
        <v>0.62532425916318246</v>
      </c>
      <c r="D600" s="4">
        <f>-LN(B600)/F$3</f>
        <v>0.28849919911776639</v>
      </c>
      <c r="E600" s="4">
        <f>-LN(C600)/F$4</f>
        <v>9.9890414706901784E-2</v>
      </c>
      <c r="F600" s="8">
        <v>3</v>
      </c>
      <c r="G600" s="4">
        <v>173.3361057519661</v>
      </c>
    </row>
    <row r="601" spans="1:7" x14ac:dyDescent="0.3">
      <c r="A601">
        <v>639</v>
      </c>
      <c r="B601">
        <v>0.49287392803735464</v>
      </c>
      <c r="C601">
        <v>0.87627796258430735</v>
      </c>
      <c r="D601" s="4">
        <f>-LN(B601)/F$3</f>
        <v>0.3010646220019495</v>
      </c>
      <c r="E601" s="4">
        <f>-LN(C601)/F$4</f>
        <v>2.8100410530078244E-2</v>
      </c>
      <c r="F601" s="8">
        <v>3</v>
      </c>
      <c r="G601" s="4">
        <v>173.63717037396805</v>
      </c>
    </row>
    <row r="602" spans="1:7" x14ac:dyDescent="0.3">
      <c r="A602">
        <v>181</v>
      </c>
      <c r="B602">
        <v>0.4098635822626423</v>
      </c>
      <c r="C602">
        <v>0.23407696768089847</v>
      </c>
      <c r="D602" s="4">
        <f>-LN(B602)/D$3</f>
        <v>1.2651502139547526</v>
      </c>
      <c r="E602" s="4">
        <f>-LN(C602)/D$4</f>
        <v>0.30895857361576207</v>
      </c>
      <c r="F602" s="8">
        <v>2</v>
      </c>
      <c r="G602" s="4">
        <v>173.68222442333786</v>
      </c>
    </row>
    <row r="603" spans="1:7" x14ac:dyDescent="0.3">
      <c r="A603">
        <v>640</v>
      </c>
      <c r="B603">
        <v>0.63539536729026158</v>
      </c>
      <c r="C603">
        <v>0.25577562791833247</v>
      </c>
      <c r="D603" s="4">
        <f>-LN(B603)/F$3</f>
        <v>0.19298206305805274</v>
      </c>
      <c r="E603" s="4">
        <f>-LN(C603)/F$4</f>
        <v>0.29009673877797398</v>
      </c>
      <c r="F603" s="8">
        <v>3</v>
      </c>
      <c r="G603" s="4">
        <v>173.8301524370261</v>
      </c>
    </row>
    <row r="604" spans="1:7" x14ac:dyDescent="0.3">
      <c r="A604">
        <v>182</v>
      </c>
      <c r="B604">
        <v>0.67549668874172186</v>
      </c>
      <c r="C604">
        <v>0.98278756065553763</v>
      </c>
      <c r="D604" s="4">
        <f>-LN(B604)/D$3</f>
        <v>0.55646386316404717</v>
      </c>
      <c r="E604" s="4">
        <f>-LN(C604)/D$4</f>
        <v>3.694105417204593E-3</v>
      </c>
      <c r="F604" s="8">
        <v>2</v>
      </c>
      <c r="G604" s="4">
        <v>174.23868828650191</v>
      </c>
    </row>
    <row r="605" spans="1:7" x14ac:dyDescent="0.3">
      <c r="A605">
        <v>183</v>
      </c>
      <c r="B605">
        <v>0.92052980132450335</v>
      </c>
      <c r="C605">
        <v>0.57170323801385536</v>
      </c>
      <c r="D605" s="4">
        <f>-LN(B605)/D$3</f>
        <v>0.11745518253082629</v>
      </c>
      <c r="E605" s="4">
        <f>-LN(C605)/D$4</f>
        <v>0.11896494402006916</v>
      </c>
      <c r="F605" s="8">
        <v>2</v>
      </c>
      <c r="G605" s="4">
        <v>174.35614346903273</v>
      </c>
    </row>
    <row r="606" spans="1:7" x14ac:dyDescent="0.3">
      <c r="A606">
        <v>184</v>
      </c>
      <c r="B606">
        <v>0.71144749290444653</v>
      </c>
      <c r="C606">
        <v>0.29960020752586441</v>
      </c>
      <c r="D606" s="4">
        <f>-LN(B606)/D$3</f>
        <v>0.48291299563176998</v>
      </c>
      <c r="E606" s="4">
        <f>-LN(C606)/D$4</f>
        <v>0.25644815631124734</v>
      </c>
      <c r="F606" s="8">
        <v>2</v>
      </c>
      <c r="G606" s="4">
        <v>174.83905646466451</v>
      </c>
    </row>
    <row r="607" spans="1:7" x14ac:dyDescent="0.3">
      <c r="A607">
        <v>641</v>
      </c>
      <c r="B607">
        <v>6.711020233771782E-2</v>
      </c>
      <c r="C607">
        <v>0.95590075380718409</v>
      </c>
      <c r="D607" s="4">
        <f>-LN(B607)/F$3</f>
        <v>1.1495400850215416</v>
      </c>
      <c r="E607" s="4">
        <f>-LN(C607)/F$4</f>
        <v>9.5959968785116288E-3</v>
      </c>
      <c r="F607" s="8">
        <v>3</v>
      </c>
      <c r="G607" s="4">
        <v>174.97969252204763</v>
      </c>
    </row>
    <row r="608" spans="1:7" x14ac:dyDescent="0.3">
      <c r="A608">
        <v>642</v>
      </c>
      <c r="B608">
        <v>0.23273415326395458</v>
      </c>
      <c r="C608">
        <v>0.13193151646473586</v>
      </c>
      <c r="D608" s="4">
        <f>-LN(B608)/F$3</f>
        <v>0.62036529784590411</v>
      </c>
      <c r="E608" s="4">
        <f>-LN(C608)/F$4</f>
        <v>0.43095155440164939</v>
      </c>
      <c r="F608" s="8">
        <v>3</v>
      </c>
      <c r="G608" s="4">
        <v>175.60005781989352</v>
      </c>
    </row>
    <row r="609" spans="1:7" x14ac:dyDescent="0.3">
      <c r="A609">
        <v>643</v>
      </c>
      <c r="B609">
        <v>0.73784600360118413</v>
      </c>
      <c r="C609">
        <v>0.89724417859431749</v>
      </c>
      <c r="D609" s="4">
        <f>-LN(B609)/F$3</f>
        <v>0.12937027377138843</v>
      </c>
      <c r="E609" s="4">
        <f>-LN(C609)/F$4</f>
        <v>2.3069624899704436E-2</v>
      </c>
      <c r="F609" s="8">
        <v>3</v>
      </c>
      <c r="G609" s="4">
        <v>175.72942809366492</v>
      </c>
    </row>
    <row r="610" spans="1:7" x14ac:dyDescent="0.3">
      <c r="A610">
        <v>43</v>
      </c>
      <c r="B610">
        <v>0.39259010589922788</v>
      </c>
      <c r="C610">
        <v>0.73482467116306038</v>
      </c>
      <c r="D610" s="4">
        <f>-LN(B610)/B$3</f>
        <v>3.978677442283558</v>
      </c>
      <c r="E610" s="4">
        <f>-LN(C610)/B$4</f>
        <v>6.5558159757534498E-2</v>
      </c>
      <c r="F610" s="8">
        <v>1</v>
      </c>
      <c r="G610" s="4">
        <v>175.8271004370674</v>
      </c>
    </row>
    <row r="611" spans="1:7" x14ac:dyDescent="0.3">
      <c r="A611">
        <v>644</v>
      </c>
      <c r="B611">
        <v>0.56379894405957209</v>
      </c>
      <c r="C611">
        <v>0.85335856196783344</v>
      </c>
      <c r="D611" s="4">
        <f>-LN(B611)/F$3</f>
        <v>0.24385428646928875</v>
      </c>
      <c r="E611" s="4">
        <f>-LN(C611)/F$4</f>
        <v>3.3739460810130642E-2</v>
      </c>
      <c r="F611" s="8">
        <v>3</v>
      </c>
      <c r="G611" s="4">
        <v>175.97328238013421</v>
      </c>
    </row>
    <row r="612" spans="1:7" x14ac:dyDescent="0.3">
      <c r="A612">
        <v>645</v>
      </c>
      <c r="B612">
        <v>0.52061525315103607</v>
      </c>
      <c r="C612">
        <v>0.33204138309884945</v>
      </c>
      <c r="D612" s="4">
        <f>-LN(B612)/F$3</f>
        <v>0.27776339901058061</v>
      </c>
      <c r="E612" s="4">
        <f>-LN(C612)/F$4</f>
        <v>0.23457354679690429</v>
      </c>
      <c r="F612" s="8">
        <v>3</v>
      </c>
      <c r="G612" s="4">
        <v>176.25104577914479</v>
      </c>
    </row>
    <row r="613" spans="1:7" x14ac:dyDescent="0.3">
      <c r="A613">
        <v>185</v>
      </c>
      <c r="B613">
        <v>0.30497146519363993</v>
      </c>
      <c r="C613">
        <v>0.13327433088167973</v>
      </c>
      <c r="D613" s="4">
        <f>-LN(B613)/D$3</f>
        <v>1.6844497354519075</v>
      </c>
      <c r="E613" s="4">
        <f>-LN(C613)/D$4</f>
        <v>0.42879694401485596</v>
      </c>
      <c r="F613" s="8">
        <v>2</v>
      </c>
      <c r="G613" s="4">
        <v>176.52350620011643</v>
      </c>
    </row>
    <row r="614" spans="1:7" x14ac:dyDescent="0.3">
      <c r="A614">
        <v>646</v>
      </c>
      <c r="B614">
        <v>0.4706564531388287</v>
      </c>
      <c r="C614">
        <v>4.5838801232947785E-2</v>
      </c>
      <c r="D614" s="4">
        <f>-LN(B614)/F$3</f>
        <v>0.32069227657977784</v>
      </c>
      <c r="E614" s="4">
        <f>-LN(C614)/F$4</f>
        <v>0.65587752298538371</v>
      </c>
      <c r="F614" s="8">
        <v>3</v>
      </c>
      <c r="G614" s="4">
        <v>176.57173805572458</v>
      </c>
    </row>
    <row r="615" spans="1:7" x14ac:dyDescent="0.3">
      <c r="A615">
        <v>647</v>
      </c>
      <c r="B615">
        <v>0.28547013763847773</v>
      </c>
      <c r="C615">
        <v>0.38212225714896086</v>
      </c>
      <c r="D615" s="4">
        <f>-LN(B615)/F$3</f>
        <v>0.53345440513597975</v>
      </c>
      <c r="E615" s="4">
        <f>-LN(C615)/F$4</f>
        <v>0.20468397376307151</v>
      </c>
      <c r="F615" s="8">
        <v>3</v>
      </c>
      <c r="G615" s="4">
        <v>177.10519246086056</v>
      </c>
    </row>
    <row r="616" spans="1:7" x14ac:dyDescent="0.3">
      <c r="A616">
        <v>648</v>
      </c>
      <c r="B616">
        <v>0.966795861690115</v>
      </c>
      <c r="C616">
        <v>0.65834528641621148</v>
      </c>
      <c r="D616" s="4">
        <f>-LN(B616)/F$3</f>
        <v>1.4369323651826917E-2</v>
      </c>
      <c r="E616" s="4">
        <f>-LN(C616)/F$4</f>
        <v>8.8941645510269396E-2</v>
      </c>
      <c r="F616" s="8">
        <v>3</v>
      </c>
      <c r="G616" s="4">
        <v>177.1195617845124</v>
      </c>
    </row>
    <row r="617" spans="1:7" x14ac:dyDescent="0.3">
      <c r="A617">
        <v>649</v>
      </c>
      <c r="B617">
        <v>0.68379772331919308</v>
      </c>
      <c r="C617">
        <v>0.3197119052705466</v>
      </c>
      <c r="D617" s="4">
        <f>-LN(B617)/F$3</f>
        <v>0.16174175797307033</v>
      </c>
      <c r="E617" s="4">
        <f>-LN(C617)/F$4</f>
        <v>0.24262446483569813</v>
      </c>
      <c r="F617" s="8">
        <v>3</v>
      </c>
      <c r="G617" s="4">
        <v>177.28130354248546</v>
      </c>
    </row>
    <row r="618" spans="1:7" x14ac:dyDescent="0.3">
      <c r="A618">
        <v>186</v>
      </c>
      <c r="B618">
        <v>0.49226355784783471</v>
      </c>
      <c r="C618">
        <v>0.57573168126468699</v>
      </c>
      <c r="D618" s="4">
        <f>-LN(B618)/D$3</f>
        <v>1.0053064102640132</v>
      </c>
      <c r="E618" s="4">
        <f>-LN(C618)/D$4</f>
        <v>0.11747096977807939</v>
      </c>
      <c r="F618" s="8">
        <v>2</v>
      </c>
      <c r="G618" s="4">
        <v>177.52881261038044</v>
      </c>
    </row>
    <row r="619" spans="1:7" x14ac:dyDescent="0.3">
      <c r="A619">
        <v>187</v>
      </c>
      <c r="B619">
        <v>0.92669454023865472</v>
      </c>
      <c r="C619">
        <v>0.9310892056031983</v>
      </c>
      <c r="D619" s="4">
        <f>-LN(B619)/D$3</f>
        <v>0.10798763407618185</v>
      </c>
      <c r="E619" s="4">
        <f>-LN(C619)/D$4</f>
        <v>1.5191529642721021E-2</v>
      </c>
      <c r="F619" s="8">
        <v>2</v>
      </c>
      <c r="G619" s="4">
        <v>177.63680024445662</v>
      </c>
    </row>
    <row r="620" spans="1:7" x14ac:dyDescent="0.3">
      <c r="A620">
        <v>650</v>
      </c>
      <c r="B620">
        <v>0.33536790063173316</v>
      </c>
      <c r="C620">
        <v>0.32996612445448165</v>
      </c>
      <c r="D620" s="4">
        <f>-LN(B620)/F$3</f>
        <v>0.46490516549296163</v>
      </c>
      <c r="E620" s="4">
        <f>-LN(C620)/F$4</f>
        <v>0.23590750701256291</v>
      </c>
      <c r="F620" s="8">
        <v>3</v>
      </c>
      <c r="G620" s="4">
        <v>177.74620870797841</v>
      </c>
    </row>
    <row r="621" spans="1:7" x14ac:dyDescent="0.3">
      <c r="A621">
        <v>651</v>
      </c>
      <c r="B621">
        <v>0.21625415814691609</v>
      </c>
      <c r="C621">
        <v>0.42301705984679711</v>
      </c>
      <c r="D621" s="4">
        <f>-LN(B621)/F$3</f>
        <v>0.65161740635317722</v>
      </c>
      <c r="E621" s="4">
        <f>-LN(C621)/F$4</f>
        <v>0.18305165322170866</v>
      </c>
      <c r="F621" s="8">
        <v>3</v>
      </c>
      <c r="G621" s="4">
        <v>178.39782611433159</v>
      </c>
    </row>
    <row r="622" spans="1:7" x14ac:dyDescent="0.3">
      <c r="A622">
        <v>652</v>
      </c>
      <c r="B622">
        <v>0.83581041901913511</v>
      </c>
      <c r="C622">
        <v>0.95162816248054449</v>
      </c>
      <c r="D622" s="4">
        <f>-LN(B622)/F$3</f>
        <v>7.6320622605188682E-2</v>
      </c>
      <c r="E622" s="4">
        <f>-LN(C622)/F$4</f>
        <v>1.0549128961465313E-2</v>
      </c>
      <c r="F622" s="8">
        <v>3</v>
      </c>
      <c r="G622" s="4">
        <v>178.47414673693677</v>
      </c>
    </row>
    <row r="623" spans="1:7" x14ac:dyDescent="0.3">
      <c r="A623">
        <v>188</v>
      </c>
      <c r="B623">
        <v>0.43476668599505602</v>
      </c>
      <c r="C623">
        <v>0.77748954741050447</v>
      </c>
      <c r="D623" s="4">
        <f>-LN(B623)/D$3</f>
        <v>1.1814833274001202</v>
      </c>
      <c r="E623" s="4">
        <f>-LN(C623)/D$4</f>
        <v>5.3550016779601591E-2</v>
      </c>
      <c r="F623" s="8">
        <v>2</v>
      </c>
      <c r="G623" s="4">
        <v>178.81828357185674</v>
      </c>
    </row>
    <row r="624" spans="1:7" x14ac:dyDescent="0.3">
      <c r="A624">
        <v>653</v>
      </c>
      <c r="B624">
        <v>0.38355662709433269</v>
      </c>
      <c r="C624">
        <v>0.90499588000122078</v>
      </c>
      <c r="D624" s="4">
        <f>-LN(B624)/F$3</f>
        <v>0.407773621455288</v>
      </c>
      <c r="E624" s="4">
        <f>-LN(C624)/F$4</f>
        <v>2.1239337824981368E-2</v>
      </c>
      <c r="F624" s="8">
        <v>3</v>
      </c>
      <c r="G624" s="4">
        <v>178.88192035839205</v>
      </c>
    </row>
    <row r="625" spans="1:7" x14ac:dyDescent="0.3">
      <c r="A625">
        <v>654</v>
      </c>
      <c r="B625">
        <v>0.44251838740195931</v>
      </c>
      <c r="C625">
        <v>4.0345469527268286E-2</v>
      </c>
      <c r="D625" s="4">
        <f>-LN(B625)/F$3</f>
        <v>0.34692479231775231</v>
      </c>
      <c r="E625" s="4">
        <f>-LN(C625)/F$4</f>
        <v>0.68303748296675582</v>
      </c>
      <c r="F625" s="8">
        <v>3</v>
      </c>
      <c r="G625" s="4">
        <v>179.22884515070982</v>
      </c>
    </row>
    <row r="626" spans="1:7" x14ac:dyDescent="0.3">
      <c r="A626">
        <v>655</v>
      </c>
      <c r="B626">
        <v>0.89486373485518966</v>
      </c>
      <c r="C626">
        <v>0.30921353801080353</v>
      </c>
      <c r="D626" s="4">
        <f>-LN(B626)/F$3</f>
        <v>4.7269712279648539E-2</v>
      </c>
      <c r="E626" s="4">
        <f>-LN(C626)/F$4</f>
        <v>0.24972833600719532</v>
      </c>
      <c r="F626" s="8">
        <v>3</v>
      </c>
      <c r="G626" s="4">
        <v>179.27611486298946</v>
      </c>
    </row>
    <row r="627" spans="1:7" x14ac:dyDescent="0.3">
      <c r="A627">
        <v>656</v>
      </c>
      <c r="B627">
        <v>0.94262520218512524</v>
      </c>
      <c r="C627">
        <v>0.99267555772576066</v>
      </c>
      <c r="D627" s="4">
        <f>-LN(B627)/F$3</f>
        <v>2.5143203390540141E-2</v>
      </c>
      <c r="E627" s="4">
        <f>-LN(C627)/F$4</f>
        <v>1.5641271711779004E-3</v>
      </c>
      <c r="F627" s="8">
        <v>3</v>
      </c>
      <c r="G627" s="4">
        <v>179.30125806638</v>
      </c>
    </row>
    <row r="628" spans="1:7" x14ac:dyDescent="0.3">
      <c r="A628">
        <v>189</v>
      </c>
      <c r="B628">
        <v>0.57548753318887902</v>
      </c>
      <c r="C628">
        <v>0.11966307565538499</v>
      </c>
      <c r="D628" s="4">
        <f>-LN(B628)/D$3</f>
        <v>0.78374143777086713</v>
      </c>
      <c r="E628" s="4">
        <f>-LN(C628)/D$4</f>
        <v>0.45171812511979836</v>
      </c>
      <c r="F628" s="8">
        <v>2</v>
      </c>
      <c r="G628" s="4">
        <v>179.6020250096276</v>
      </c>
    </row>
    <row r="629" spans="1:7" x14ac:dyDescent="0.3">
      <c r="A629">
        <v>657</v>
      </c>
      <c r="B629">
        <v>0.20752586443678092</v>
      </c>
      <c r="C629">
        <v>0.42689291055024875</v>
      </c>
      <c r="D629" s="4">
        <f>-LN(B629)/F$3</f>
        <v>0.66914863795369606</v>
      </c>
      <c r="E629" s="4">
        <f>-LN(C629)/F$4</f>
        <v>0.18111108344087604</v>
      </c>
      <c r="F629" s="8">
        <v>3</v>
      </c>
      <c r="G629" s="4">
        <v>179.9704067043337</v>
      </c>
    </row>
    <row r="630" spans="1:7" x14ac:dyDescent="0.3">
      <c r="A630">
        <v>658</v>
      </c>
      <c r="B630">
        <v>0.82052064577166051</v>
      </c>
      <c r="C630">
        <v>0.30683309427167577</v>
      </c>
      <c r="D630" s="4">
        <f>-LN(B630)/F$3</f>
        <v>8.4177109081355672E-2</v>
      </c>
      <c r="E630" s="4">
        <f>-LN(C630)/F$4</f>
        <v>0.25137262683039646</v>
      </c>
      <c r="F630" s="8">
        <v>3</v>
      </c>
      <c r="G630" s="4">
        <v>180.05458381341506</v>
      </c>
    </row>
    <row r="631" spans="1:7" x14ac:dyDescent="0.3">
      <c r="A631">
        <v>659</v>
      </c>
      <c r="B631">
        <v>0.36136967070528275</v>
      </c>
      <c r="C631">
        <v>0.71047090060121465</v>
      </c>
      <c r="D631" s="4">
        <f>-LN(B631)/F$3</f>
        <v>0.43312928766996889</v>
      </c>
      <c r="E631" s="4">
        <f>-LN(C631)/F$4</f>
        <v>7.2729210321278659E-2</v>
      </c>
      <c r="F631" s="8">
        <v>3</v>
      </c>
      <c r="G631" s="4">
        <v>180.48771310108503</v>
      </c>
    </row>
    <row r="632" spans="1:7" x14ac:dyDescent="0.3">
      <c r="A632">
        <v>660</v>
      </c>
      <c r="B632">
        <v>0.2904446546830653</v>
      </c>
      <c r="C632">
        <v>9.5095675527207255E-2</v>
      </c>
      <c r="D632" s="4">
        <f>-LN(B632)/F$3</f>
        <v>0.52610308012044271</v>
      </c>
      <c r="E632" s="4">
        <f>-LN(C632)/F$4</f>
        <v>0.50061101773717975</v>
      </c>
      <c r="F632" s="8">
        <v>3</v>
      </c>
      <c r="G632" s="4">
        <v>181.01381618120547</v>
      </c>
    </row>
    <row r="633" spans="1:7" x14ac:dyDescent="0.3">
      <c r="A633">
        <v>190</v>
      </c>
      <c r="B633">
        <v>0.36106448561052279</v>
      </c>
      <c r="C633">
        <v>9.289834284493545E-2</v>
      </c>
      <c r="D633" s="4">
        <f>-LN(B633)/D$3</f>
        <v>1.4449627036903845</v>
      </c>
      <c r="E633" s="4">
        <f>-LN(C633)/D$4</f>
        <v>0.50558499390932077</v>
      </c>
      <c r="F633" s="8">
        <v>2</v>
      </c>
      <c r="G633" s="4">
        <v>181.04698771331798</v>
      </c>
    </row>
    <row r="634" spans="1:7" x14ac:dyDescent="0.3">
      <c r="A634">
        <v>44</v>
      </c>
      <c r="B634">
        <v>0.27567369609668263</v>
      </c>
      <c r="C634">
        <v>0.3414105655079806</v>
      </c>
      <c r="D634" s="4">
        <f>-LN(B634)/B$3</f>
        <v>5.4831377583214476</v>
      </c>
      <c r="E634" s="4">
        <f>-LN(C634)/B$4</f>
        <v>0.22865308968264966</v>
      </c>
      <c r="F634" s="8">
        <v>1</v>
      </c>
      <c r="G634" s="4">
        <v>181.31023819538885</v>
      </c>
    </row>
    <row r="635" spans="1:7" x14ac:dyDescent="0.3">
      <c r="A635">
        <v>661</v>
      </c>
      <c r="B635">
        <v>0.27539902951139866</v>
      </c>
      <c r="C635">
        <v>0.47657704397717215</v>
      </c>
      <c r="D635" s="4">
        <f>-LN(B635)/F$3</f>
        <v>0.54873796451810364</v>
      </c>
      <c r="E635" s="4">
        <f>-LN(C635)/F$4</f>
        <v>0.15768635780904472</v>
      </c>
      <c r="F635" s="8">
        <v>3</v>
      </c>
      <c r="G635" s="4">
        <v>181.56255414572357</v>
      </c>
    </row>
    <row r="636" spans="1:7" x14ac:dyDescent="0.3">
      <c r="A636">
        <v>662</v>
      </c>
      <c r="B636">
        <v>0.22232734153263956</v>
      </c>
      <c r="C636">
        <v>0.26075014496292004</v>
      </c>
      <c r="D636" s="4">
        <f>-LN(B636)/F$3</f>
        <v>0.63983169009620366</v>
      </c>
      <c r="E636" s="4">
        <f>-LN(C636)/F$4</f>
        <v>0.28599843173519307</v>
      </c>
      <c r="F636" s="8">
        <v>3</v>
      </c>
      <c r="G636" s="4">
        <v>182.20238583581977</v>
      </c>
    </row>
    <row r="637" spans="1:7" x14ac:dyDescent="0.3">
      <c r="A637">
        <v>663</v>
      </c>
      <c r="B637">
        <v>0.52137821588793598</v>
      </c>
      <c r="C637">
        <v>1.8341624195074312E-2</v>
      </c>
      <c r="D637" s="4">
        <f>-LN(B637)/F$3</f>
        <v>0.27714023761447948</v>
      </c>
      <c r="E637" s="4">
        <f>-LN(C637)/F$4</f>
        <v>0.85076218208939924</v>
      </c>
      <c r="F637" s="8">
        <v>3</v>
      </c>
      <c r="G637" s="4">
        <v>182.47952607343424</v>
      </c>
    </row>
    <row r="638" spans="1:7" x14ac:dyDescent="0.3">
      <c r="A638">
        <v>191</v>
      </c>
      <c r="B638">
        <v>0.27329325235755486</v>
      </c>
      <c r="C638">
        <v>0.74156926175725579</v>
      </c>
      <c r="D638" s="4">
        <f>-LN(B638)/D$3</f>
        <v>1.8400140083128678</v>
      </c>
      <c r="E638" s="4">
        <f>-LN(C638)/D$4</f>
        <v>6.3614194497211937E-2</v>
      </c>
      <c r="F638" s="8">
        <v>2</v>
      </c>
      <c r="G638" s="4">
        <v>182.88700172163084</v>
      </c>
    </row>
    <row r="639" spans="1:7" x14ac:dyDescent="0.3">
      <c r="A639">
        <v>664</v>
      </c>
      <c r="B639">
        <v>0.16891994994964446</v>
      </c>
      <c r="C639">
        <v>0.22708822901089512</v>
      </c>
      <c r="D639" s="4">
        <f>-LN(B639)/F$3</f>
        <v>0.75673631711176448</v>
      </c>
      <c r="E639" s="4">
        <f>-LN(C639)/F$4</f>
        <v>0.31540780062938778</v>
      </c>
      <c r="F639" s="8">
        <v>3</v>
      </c>
      <c r="G639" s="4">
        <v>183.23626239054602</v>
      </c>
    </row>
    <row r="640" spans="1:7" x14ac:dyDescent="0.3">
      <c r="A640">
        <v>192</v>
      </c>
      <c r="B640">
        <v>0.5535752433851131</v>
      </c>
      <c r="C640">
        <v>0.8868984038819544</v>
      </c>
      <c r="D640" s="4">
        <f>-LN(B640)/D$3</f>
        <v>0.83880509928711267</v>
      </c>
      <c r="E640" s="4">
        <f>-LN(C640)/D$4</f>
        <v>2.5537200481040273E-2</v>
      </c>
      <c r="F640" s="8">
        <v>2</v>
      </c>
      <c r="G640" s="4">
        <v>183.72580682091794</v>
      </c>
    </row>
    <row r="641" spans="1:7" x14ac:dyDescent="0.3">
      <c r="A641">
        <v>45</v>
      </c>
      <c r="B641">
        <v>0.54789880062257756</v>
      </c>
      <c r="C641">
        <v>2.5482955412457656E-2</v>
      </c>
      <c r="D641" s="4">
        <f>-LN(B641)/B$3</f>
        <v>2.5602752318491704</v>
      </c>
      <c r="E641" s="4">
        <f>-LN(C641)/B$4</f>
        <v>0.78079690755415498</v>
      </c>
      <c r="F641" s="8">
        <v>1</v>
      </c>
      <c r="G641" s="4">
        <v>183.87051342723802</v>
      </c>
    </row>
    <row r="642" spans="1:7" x14ac:dyDescent="0.3">
      <c r="A642">
        <v>665</v>
      </c>
      <c r="B642">
        <v>0.19919431134983367</v>
      </c>
      <c r="C642">
        <v>0.22016052735984373</v>
      </c>
      <c r="D642" s="4">
        <f>-LN(B642)/F$3</f>
        <v>0.68658489009368784</v>
      </c>
      <c r="E642" s="4">
        <f>-LN(C642)/F$4</f>
        <v>0.32199964444508505</v>
      </c>
      <c r="F642" s="8">
        <v>3</v>
      </c>
      <c r="G642" s="4">
        <v>183.9228472806397</v>
      </c>
    </row>
    <row r="643" spans="1:7" x14ac:dyDescent="0.3">
      <c r="A643">
        <v>666</v>
      </c>
      <c r="B643">
        <v>0.86886196478164002</v>
      </c>
      <c r="C643">
        <v>0.6913357951597644</v>
      </c>
      <c r="D643" s="4">
        <f>-LN(B643)/F$3</f>
        <v>5.9817451099276893E-2</v>
      </c>
      <c r="E643" s="4">
        <f>-LN(C643)/F$4</f>
        <v>7.8538216571031619E-2</v>
      </c>
      <c r="F643" s="8">
        <v>3</v>
      </c>
      <c r="G643" s="4">
        <v>183.98266473173896</v>
      </c>
    </row>
    <row r="644" spans="1:7" x14ac:dyDescent="0.3">
      <c r="A644">
        <v>193</v>
      </c>
      <c r="B644">
        <v>0.69057283242286449</v>
      </c>
      <c r="C644">
        <v>0.28800317392498548</v>
      </c>
      <c r="D644" s="4">
        <f>-LN(B644)/D$3</f>
        <v>0.52515437431537249</v>
      </c>
      <c r="E644" s="4">
        <f>-LN(C644)/D$4</f>
        <v>0.26484761241150018</v>
      </c>
      <c r="F644" s="8">
        <v>2</v>
      </c>
      <c r="G644" s="4">
        <v>184.25096119523332</v>
      </c>
    </row>
    <row r="645" spans="1:7" x14ac:dyDescent="0.3">
      <c r="A645">
        <v>194</v>
      </c>
      <c r="B645">
        <v>0.75975829340495005</v>
      </c>
      <c r="C645">
        <v>0.74074526200140389</v>
      </c>
      <c r="D645" s="4">
        <f>-LN(B645)/D$3</f>
        <v>0.38972330677886646</v>
      </c>
      <c r="E645" s="4">
        <f>-LN(C645)/D$4</f>
        <v>6.3850742290866028E-2</v>
      </c>
      <c r="F645" s="8">
        <v>2</v>
      </c>
      <c r="G645" s="4">
        <v>184.64068450201219</v>
      </c>
    </row>
    <row r="646" spans="1:7" x14ac:dyDescent="0.3">
      <c r="A646">
        <v>667</v>
      </c>
      <c r="B646">
        <v>4.1077913754692219E-2</v>
      </c>
      <c r="C646">
        <v>0.50227362895596184</v>
      </c>
      <c r="D646" s="4">
        <f>-LN(B646)/F$3</f>
        <v>1.3584190128300897</v>
      </c>
      <c r="E646" s="4">
        <f>-LN(C646)/F$4</f>
        <v>0.14651281493398416</v>
      </c>
      <c r="F646" s="8">
        <v>3</v>
      </c>
      <c r="G646" s="4">
        <v>185.34108374456906</v>
      </c>
    </row>
    <row r="647" spans="1:7" x14ac:dyDescent="0.3">
      <c r="A647">
        <v>195</v>
      </c>
      <c r="B647">
        <v>0.37089144566179388</v>
      </c>
      <c r="C647">
        <v>0.41175572985015413</v>
      </c>
      <c r="D647" s="4">
        <f>-LN(B647)/D$3</f>
        <v>1.4068735581341612</v>
      </c>
      <c r="E647" s="4">
        <f>-LN(C647)/D$4</f>
        <v>0.18879255195188149</v>
      </c>
      <c r="F647" s="8">
        <v>2</v>
      </c>
      <c r="G647" s="4">
        <v>186.04755806014634</v>
      </c>
    </row>
    <row r="648" spans="1:7" x14ac:dyDescent="0.3">
      <c r="A648">
        <v>668</v>
      </c>
      <c r="B648">
        <v>9.3600268562883393E-2</v>
      </c>
      <c r="C648">
        <v>0.16891994994964446</v>
      </c>
      <c r="D648" s="4">
        <f>-LN(B648)/F$3</f>
        <v>1.0079668196770775</v>
      </c>
      <c r="E648" s="4">
        <f>-LN(C648)/F$4</f>
        <v>0.37836815855588224</v>
      </c>
      <c r="F648" s="8">
        <v>3</v>
      </c>
      <c r="G648" s="4">
        <v>186.34905056424614</v>
      </c>
    </row>
    <row r="649" spans="1:7" x14ac:dyDescent="0.3">
      <c r="A649">
        <v>196</v>
      </c>
      <c r="B649">
        <v>0.80349131748405411</v>
      </c>
      <c r="C649">
        <v>0.81850642414624475</v>
      </c>
      <c r="D649" s="4">
        <f>-LN(B649)/D$3</f>
        <v>0.31033886486838014</v>
      </c>
      <c r="E649" s="4">
        <f>-LN(C649)/D$4</f>
        <v>4.2611496493556229E-2</v>
      </c>
      <c r="F649" s="8">
        <v>2</v>
      </c>
      <c r="G649" s="4">
        <v>186.35789692501473</v>
      </c>
    </row>
    <row r="650" spans="1:7" x14ac:dyDescent="0.3">
      <c r="A650">
        <v>669</v>
      </c>
      <c r="B650">
        <v>0.38984344004638816</v>
      </c>
      <c r="C650">
        <v>5.1637318033387253E-2</v>
      </c>
      <c r="D650" s="4">
        <f>-LN(B650)/F$3</f>
        <v>0.40085534307823378</v>
      </c>
      <c r="E650" s="4">
        <f>-LN(C650)/F$4</f>
        <v>0.6305341808913224</v>
      </c>
      <c r="F650" s="8">
        <v>3</v>
      </c>
      <c r="G650" s="4">
        <v>186.74990590732438</v>
      </c>
    </row>
    <row r="651" spans="1:7" x14ac:dyDescent="0.3">
      <c r="A651">
        <v>670</v>
      </c>
      <c r="B651">
        <v>0.15475936155278175</v>
      </c>
      <c r="C651">
        <v>0.71199682607501447</v>
      </c>
      <c r="D651" s="4">
        <f>-LN(B651)/F$3</f>
        <v>0.79399313811079353</v>
      </c>
      <c r="E651" s="4">
        <f>-LN(C651)/F$4</f>
        <v>7.2272728795725161E-2</v>
      </c>
      <c r="F651" s="8">
        <v>3</v>
      </c>
      <c r="G651" s="4">
        <v>187.54389904543518</v>
      </c>
    </row>
    <row r="652" spans="1:7" x14ac:dyDescent="0.3">
      <c r="A652">
        <v>671</v>
      </c>
      <c r="B652">
        <v>0.35377056184575945</v>
      </c>
      <c r="C652">
        <v>0.43592638935514388</v>
      </c>
      <c r="D652" s="4">
        <f>-LN(B652)/F$3</f>
        <v>0.44217306653398536</v>
      </c>
      <c r="E652" s="4">
        <f>-LN(C652)/F$4</f>
        <v>0.17665571949809464</v>
      </c>
      <c r="F652" s="8">
        <v>3</v>
      </c>
      <c r="G652" s="4">
        <v>187.98607211196918</v>
      </c>
    </row>
    <row r="653" spans="1:7" x14ac:dyDescent="0.3">
      <c r="A653">
        <v>672</v>
      </c>
      <c r="B653">
        <v>0.41157261879329815</v>
      </c>
      <c r="C653">
        <v>0.75823236793115023</v>
      </c>
      <c r="D653" s="4">
        <f>-LN(B653)/F$3</f>
        <v>0.37777438343015174</v>
      </c>
      <c r="E653" s="4">
        <f>-LN(C653)/F$4</f>
        <v>5.8886252408289992E-2</v>
      </c>
      <c r="F653" s="8">
        <v>3</v>
      </c>
      <c r="G653" s="4">
        <v>188.36384649539934</v>
      </c>
    </row>
    <row r="654" spans="1:7" x14ac:dyDescent="0.3">
      <c r="A654">
        <v>46</v>
      </c>
      <c r="B654">
        <v>0.32575457014679404</v>
      </c>
      <c r="C654">
        <v>1.1932737205114903E-2</v>
      </c>
      <c r="D654" s="4">
        <f>-LN(B654)/B$3</f>
        <v>4.7728129083467818</v>
      </c>
      <c r="E654" s="4">
        <f>-LN(C654)/B$4</f>
        <v>0.94222758092979109</v>
      </c>
      <c r="F654" s="8">
        <v>1</v>
      </c>
      <c r="G654" s="4">
        <v>188.64332633558482</v>
      </c>
    </row>
    <row r="655" spans="1:7" x14ac:dyDescent="0.3">
      <c r="A655">
        <v>673</v>
      </c>
      <c r="B655">
        <v>0.3652150028992584</v>
      </c>
      <c r="C655">
        <v>0.98229926450392158</v>
      </c>
      <c r="D655" s="4">
        <f t="shared" ref="D655:D662" si="42">-LN(B655)/F$3</f>
        <v>0.42862512756675208</v>
      </c>
      <c r="E655" s="4">
        <f t="shared" ref="E655:E662" si="43">-LN(C655)/F$4</f>
        <v>3.799844053303835E-3</v>
      </c>
      <c r="F655" s="8">
        <v>3</v>
      </c>
      <c r="G655" s="4">
        <v>188.7924716229661</v>
      </c>
    </row>
    <row r="656" spans="1:7" x14ac:dyDescent="0.3">
      <c r="A656">
        <v>674</v>
      </c>
      <c r="B656">
        <v>0.34925382244331188</v>
      </c>
      <c r="C656">
        <v>0.217261268959624</v>
      </c>
      <c r="D656" s="4">
        <f t="shared" si="42"/>
        <v>0.44764099412143954</v>
      </c>
      <c r="E656" s="4">
        <f t="shared" si="43"/>
        <v>0.32482013728755543</v>
      </c>
      <c r="F656" s="8">
        <v>3</v>
      </c>
      <c r="G656" s="4">
        <v>189.24011261708753</v>
      </c>
    </row>
    <row r="657" spans="1:7" x14ac:dyDescent="0.3">
      <c r="A657">
        <v>675</v>
      </c>
      <c r="B657">
        <v>0.68391979735709707</v>
      </c>
      <c r="C657">
        <v>0.85091708120975373</v>
      </c>
      <c r="D657" s="4">
        <f t="shared" si="42"/>
        <v>0.16166579725974944</v>
      </c>
      <c r="E657" s="4">
        <f t="shared" si="43"/>
        <v>3.4349062136670327E-2</v>
      </c>
      <c r="F657" s="8">
        <v>3</v>
      </c>
      <c r="G657" s="4">
        <v>189.40177841434729</v>
      </c>
    </row>
    <row r="658" spans="1:7" x14ac:dyDescent="0.3">
      <c r="A658">
        <v>676</v>
      </c>
      <c r="B658">
        <v>0.85421308023316145</v>
      </c>
      <c r="C658">
        <v>0.25415814691610461</v>
      </c>
      <c r="D658" s="4">
        <f t="shared" si="42"/>
        <v>6.705302461527006E-2</v>
      </c>
      <c r="E658" s="4">
        <f t="shared" si="43"/>
        <v>0.29144650639586789</v>
      </c>
      <c r="F658" s="8">
        <v>3</v>
      </c>
      <c r="G658" s="4">
        <v>189.46883143896255</v>
      </c>
    </row>
    <row r="659" spans="1:7" x14ac:dyDescent="0.3">
      <c r="A659">
        <v>677</v>
      </c>
      <c r="B659">
        <v>0.21662038026062808</v>
      </c>
      <c r="C659">
        <v>0.67232276375621813</v>
      </c>
      <c r="D659" s="4">
        <f t="shared" si="42"/>
        <v>0.65089738602082636</v>
      </c>
      <c r="E659" s="4">
        <f t="shared" si="43"/>
        <v>8.4471649055105333E-2</v>
      </c>
      <c r="F659" s="8">
        <v>3</v>
      </c>
      <c r="G659" s="4">
        <v>190.11972882498338</v>
      </c>
    </row>
    <row r="660" spans="1:7" x14ac:dyDescent="0.3">
      <c r="A660">
        <v>678</v>
      </c>
      <c r="B660">
        <v>0.8214056825464644</v>
      </c>
      <c r="C660">
        <v>0.41239661854915005</v>
      </c>
      <c r="D660" s="4">
        <f t="shared" si="42"/>
        <v>8.3718365685245211E-2</v>
      </c>
      <c r="E660" s="4">
        <f t="shared" si="43"/>
        <v>0.18846164389729742</v>
      </c>
      <c r="F660" s="8">
        <v>3</v>
      </c>
      <c r="G660" s="4">
        <v>190.20344719066864</v>
      </c>
    </row>
    <row r="661" spans="1:7" x14ac:dyDescent="0.3">
      <c r="A661">
        <v>679</v>
      </c>
      <c r="B661">
        <v>0.49494918668172244</v>
      </c>
      <c r="C661">
        <v>7.3366496780297247E-2</v>
      </c>
      <c r="D661" s="4">
        <f t="shared" si="42"/>
        <v>0.2992766701493112</v>
      </c>
      <c r="E661" s="4">
        <f t="shared" si="43"/>
        <v>0.555805935042614</v>
      </c>
      <c r="F661" s="8">
        <v>3</v>
      </c>
      <c r="G661" s="4">
        <v>190.50272386081795</v>
      </c>
    </row>
    <row r="662" spans="1:7" x14ac:dyDescent="0.3">
      <c r="A662">
        <v>680</v>
      </c>
      <c r="B662">
        <v>0.81875057222205272</v>
      </c>
      <c r="C662">
        <v>0.35245826593829155</v>
      </c>
      <c r="D662" s="4">
        <f t="shared" si="42"/>
        <v>8.5096082185428065E-2</v>
      </c>
      <c r="E662" s="4">
        <f t="shared" si="43"/>
        <v>0.22187724643410561</v>
      </c>
      <c r="F662" s="8">
        <v>3</v>
      </c>
      <c r="G662" s="4">
        <v>190.58781994300338</v>
      </c>
    </row>
    <row r="663" spans="1:7" x14ac:dyDescent="0.3">
      <c r="A663">
        <v>47</v>
      </c>
      <c r="B663">
        <v>0.63209936826685387</v>
      </c>
      <c r="C663">
        <v>0.7857295449690237</v>
      </c>
      <c r="D663" s="4">
        <f>-LN(B663)/B$3</f>
        <v>1.951951782655363</v>
      </c>
      <c r="E663" s="4">
        <f>-LN(C663)/B$4</f>
        <v>5.1306943858681744E-2</v>
      </c>
      <c r="F663" s="8">
        <v>1</v>
      </c>
      <c r="G663" s="4">
        <v>190.59527811824017</v>
      </c>
    </row>
    <row r="664" spans="1:7" x14ac:dyDescent="0.3">
      <c r="A664">
        <v>681</v>
      </c>
      <c r="B664">
        <v>0.88973662526322217</v>
      </c>
      <c r="C664">
        <v>0.51176488540299692</v>
      </c>
      <c r="D664" s="4">
        <f>-LN(B664)/F$3</f>
        <v>4.9714802860181213E-2</v>
      </c>
      <c r="E664" s="4">
        <f>-LN(C664)/F$4</f>
        <v>0.14252978034218602</v>
      </c>
      <c r="F664" s="8">
        <v>3</v>
      </c>
      <c r="G664" s="4">
        <v>190.63753474586358</v>
      </c>
    </row>
    <row r="665" spans="1:7" x14ac:dyDescent="0.3">
      <c r="A665">
        <v>682</v>
      </c>
      <c r="B665">
        <v>0.82268745994445636</v>
      </c>
      <c r="C665">
        <v>0.19617297891170996</v>
      </c>
      <c r="D665" s="4">
        <f>-LN(B665)/F$3</f>
        <v>8.3054854249004939E-2</v>
      </c>
      <c r="E665" s="4">
        <f>-LN(C665)/F$4</f>
        <v>0.34654435393574051</v>
      </c>
      <c r="F665" s="8">
        <v>3</v>
      </c>
      <c r="G665" s="4">
        <v>190.72058960011259</v>
      </c>
    </row>
    <row r="666" spans="1:7" x14ac:dyDescent="0.3">
      <c r="A666">
        <v>197</v>
      </c>
      <c r="B666">
        <v>4.1322061830500197E-2</v>
      </c>
      <c r="C666">
        <v>0.31672109134189885</v>
      </c>
      <c r="D666" s="4">
        <f>-LN(B666)/D$3</f>
        <v>4.519657782812998</v>
      </c>
      <c r="E666" s="4">
        <f>-LN(C666)/D$4</f>
        <v>0.24462419796334017</v>
      </c>
      <c r="F666" s="8">
        <v>2</v>
      </c>
      <c r="G666" s="4">
        <v>190.87755470782773</v>
      </c>
    </row>
    <row r="667" spans="1:7" x14ac:dyDescent="0.3">
      <c r="A667">
        <v>683</v>
      </c>
      <c r="B667">
        <v>0.26734214300973541</v>
      </c>
      <c r="C667">
        <v>0.70046082949308752</v>
      </c>
      <c r="D667" s="4">
        <f>-LN(B667)/F$3</f>
        <v>0.56137276869146668</v>
      </c>
      <c r="E667" s="4">
        <f>-LN(C667)/F$4</f>
        <v>7.5748262275358122E-2</v>
      </c>
      <c r="F667" s="8">
        <v>3</v>
      </c>
      <c r="G667" s="4">
        <v>191.28196236880405</v>
      </c>
    </row>
    <row r="668" spans="1:7" x14ac:dyDescent="0.3">
      <c r="A668">
        <v>684</v>
      </c>
      <c r="B668">
        <v>0.65926084170049137</v>
      </c>
      <c r="C668">
        <v>0.88164922025208292</v>
      </c>
      <c r="D668" s="4">
        <f>-LN(B668)/F$3</f>
        <v>0.17729191845828271</v>
      </c>
      <c r="E668" s="4">
        <f>-LN(C668)/F$4</f>
        <v>2.6800215222869943E-2</v>
      </c>
      <c r="F668" s="8">
        <v>3</v>
      </c>
      <c r="G668" s="4">
        <v>191.45925428726233</v>
      </c>
    </row>
    <row r="669" spans="1:7" x14ac:dyDescent="0.3">
      <c r="A669">
        <v>685</v>
      </c>
      <c r="B669">
        <v>0.43604846339304787</v>
      </c>
      <c r="C669">
        <v>0.65611743522446364</v>
      </c>
      <c r="D669" s="4">
        <f>-LN(B669)/F$3</f>
        <v>0.35319229244217176</v>
      </c>
      <c r="E669" s="4">
        <f>-LN(C669)/F$4</f>
        <v>8.9662869989199145E-2</v>
      </c>
      <c r="F669" s="8">
        <v>3</v>
      </c>
      <c r="G669" s="4">
        <v>191.8124465797045</v>
      </c>
    </row>
    <row r="670" spans="1:7" x14ac:dyDescent="0.3">
      <c r="A670">
        <v>686</v>
      </c>
      <c r="B670">
        <v>0.35712759788811915</v>
      </c>
      <c r="C670">
        <v>0.67876216925565358</v>
      </c>
      <c r="D670" s="4">
        <f>-LN(B670)/F$3</f>
        <v>0.43815410383285208</v>
      </c>
      <c r="E670" s="4">
        <f>-LN(C670)/F$4</f>
        <v>8.2443506164455269E-2</v>
      </c>
      <c r="F670" s="8">
        <v>3</v>
      </c>
      <c r="G670" s="4">
        <v>192.25060068353736</v>
      </c>
    </row>
    <row r="671" spans="1:7" x14ac:dyDescent="0.3">
      <c r="A671">
        <v>198</v>
      </c>
      <c r="B671">
        <v>0.22040467543565173</v>
      </c>
      <c r="C671">
        <v>0.23252052369762261</v>
      </c>
      <c r="D671" s="4">
        <f>-LN(B671)/D$3</f>
        <v>2.1450921822950084</v>
      </c>
      <c r="E671" s="4">
        <f>-LN(C671)/D$4</f>
        <v>0.31037803912390938</v>
      </c>
      <c r="F671" s="8">
        <v>2</v>
      </c>
      <c r="G671" s="4">
        <v>193.02264689012273</v>
      </c>
    </row>
    <row r="672" spans="1:7" x14ac:dyDescent="0.3">
      <c r="A672">
        <v>687</v>
      </c>
      <c r="B672">
        <v>1.2817773979918821E-2</v>
      </c>
      <c r="C672">
        <v>0.1717886898403882</v>
      </c>
      <c r="D672" s="4">
        <f t="shared" ref="D672:D687" si="44">-LN(B672)/F$3</f>
        <v>1.8540095655650937</v>
      </c>
      <c r="E672" s="4">
        <f t="shared" ref="E672:E687" si="45">-LN(C672)/F$4</f>
        <v>0.37478512870028879</v>
      </c>
      <c r="F672" s="8">
        <v>3</v>
      </c>
      <c r="G672" s="4">
        <v>194.10461024910245</v>
      </c>
    </row>
    <row r="673" spans="1:7" x14ac:dyDescent="0.3">
      <c r="A673">
        <v>688</v>
      </c>
      <c r="B673">
        <v>0.76885280922879728</v>
      </c>
      <c r="C673">
        <v>0.71239356669820242</v>
      </c>
      <c r="D673" s="4">
        <f t="shared" si="44"/>
        <v>0.11185350349831481</v>
      </c>
      <c r="E673" s="4">
        <f t="shared" si="45"/>
        <v>7.2154203844754058E-2</v>
      </c>
      <c r="F673" s="8">
        <v>3</v>
      </c>
      <c r="G673" s="4">
        <v>194.21646375260076</v>
      </c>
    </row>
    <row r="674" spans="1:7" x14ac:dyDescent="0.3">
      <c r="A674">
        <v>689</v>
      </c>
      <c r="B674">
        <v>0.89156773583178195</v>
      </c>
      <c r="C674">
        <v>0.42353587450788904</v>
      </c>
      <c r="D674" s="4">
        <f t="shared" si="44"/>
        <v>4.8839942529628935E-2</v>
      </c>
      <c r="E674" s="4">
        <f t="shared" si="45"/>
        <v>0.18279086359487012</v>
      </c>
      <c r="F674" s="8">
        <v>3</v>
      </c>
      <c r="G674" s="4">
        <v>194.2653036951304</v>
      </c>
    </row>
    <row r="675" spans="1:7" x14ac:dyDescent="0.3">
      <c r="A675">
        <v>690</v>
      </c>
      <c r="B675">
        <v>0.17084261604663228</v>
      </c>
      <c r="C675">
        <v>0.61516159550767535</v>
      </c>
      <c r="D675" s="4">
        <f t="shared" si="44"/>
        <v>0.75192022139573833</v>
      </c>
      <c r="E675" s="4">
        <f t="shared" si="45"/>
        <v>0.10337665718449453</v>
      </c>
      <c r="F675" s="8">
        <v>3</v>
      </c>
      <c r="G675" s="4">
        <v>195.01722391652615</v>
      </c>
    </row>
    <row r="676" spans="1:7" x14ac:dyDescent="0.3">
      <c r="A676">
        <v>691</v>
      </c>
      <c r="B676">
        <v>0.43116550187688835</v>
      </c>
      <c r="C676">
        <v>0.59382915738395337</v>
      </c>
      <c r="D676" s="4">
        <f t="shared" si="44"/>
        <v>0.35798436915389048</v>
      </c>
      <c r="E676" s="4">
        <f t="shared" si="45"/>
        <v>0.11088587549361935</v>
      </c>
      <c r="F676" s="8">
        <v>3</v>
      </c>
      <c r="G676" s="4">
        <v>195.37520828568003</v>
      </c>
    </row>
    <row r="677" spans="1:7" x14ac:dyDescent="0.3">
      <c r="A677">
        <v>692</v>
      </c>
      <c r="B677">
        <v>0.73412274544511247</v>
      </c>
      <c r="C677">
        <v>0.91094698934904017</v>
      </c>
      <c r="D677" s="4">
        <f t="shared" si="44"/>
        <v>0.13152299413694885</v>
      </c>
      <c r="E677" s="4">
        <f t="shared" si="45"/>
        <v>1.9844802751770699E-2</v>
      </c>
      <c r="F677" s="8">
        <v>3</v>
      </c>
      <c r="G677" s="4">
        <v>195.50673127981699</v>
      </c>
    </row>
    <row r="678" spans="1:7" x14ac:dyDescent="0.3">
      <c r="A678">
        <v>693</v>
      </c>
      <c r="B678">
        <v>0.93847468489638963</v>
      </c>
      <c r="C678">
        <v>0.95947141941587577</v>
      </c>
      <c r="D678" s="4">
        <f t="shared" si="44"/>
        <v>2.7021020137996184E-2</v>
      </c>
      <c r="E678" s="4">
        <f t="shared" si="45"/>
        <v>8.8027129646506795E-3</v>
      </c>
      <c r="F678" s="8">
        <v>3</v>
      </c>
      <c r="G678" s="4">
        <v>195.53375229995498</v>
      </c>
    </row>
    <row r="679" spans="1:7" x14ac:dyDescent="0.3">
      <c r="A679">
        <v>694</v>
      </c>
      <c r="B679">
        <v>0.391644032105472</v>
      </c>
      <c r="C679">
        <v>3.6439100314340646E-2</v>
      </c>
      <c r="D679" s="4">
        <f t="shared" si="44"/>
        <v>0.39889443962166926</v>
      </c>
      <c r="E679" s="4">
        <f t="shared" si="45"/>
        <v>0.70470487157507156</v>
      </c>
      <c r="F679" s="8">
        <v>3</v>
      </c>
      <c r="G679" s="4">
        <v>195.93264673957665</v>
      </c>
    </row>
    <row r="680" spans="1:7" x14ac:dyDescent="0.3">
      <c r="A680">
        <v>695</v>
      </c>
      <c r="B680">
        <v>0.11600085451826533</v>
      </c>
      <c r="C680">
        <v>0.97143467513046666</v>
      </c>
      <c r="D680" s="4">
        <f t="shared" si="44"/>
        <v>0.91666286015580201</v>
      </c>
      <c r="E680" s="4">
        <f t="shared" si="45"/>
        <v>6.1662241852026463E-3</v>
      </c>
      <c r="F680" s="8">
        <v>3</v>
      </c>
      <c r="G680" s="4">
        <v>196.84930959973246</v>
      </c>
    </row>
    <row r="681" spans="1:7" x14ac:dyDescent="0.3">
      <c r="A681">
        <v>696</v>
      </c>
      <c r="B681">
        <v>0.34299752800073247</v>
      </c>
      <c r="C681">
        <v>0.66805017242957854</v>
      </c>
      <c r="D681" s="4">
        <f t="shared" si="44"/>
        <v>0.45533278248387943</v>
      </c>
      <c r="E681" s="4">
        <f t="shared" si="45"/>
        <v>8.5828085072016003E-2</v>
      </c>
      <c r="F681" s="8">
        <v>3</v>
      </c>
      <c r="G681" s="4">
        <v>197.30464238221634</v>
      </c>
    </row>
    <row r="682" spans="1:7" x14ac:dyDescent="0.3">
      <c r="A682">
        <v>697</v>
      </c>
      <c r="B682">
        <v>6.2562944425794244E-3</v>
      </c>
      <c r="C682">
        <v>0.57499923703726308</v>
      </c>
      <c r="D682" s="4">
        <f t="shared" si="44"/>
        <v>2.1592200898795642</v>
      </c>
      <c r="E682" s="4">
        <f t="shared" si="45"/>
        <v>0.11774182235689007</v>
      </c>
      <c r="F682" s="8">
        <v>3</v>
      </c>
      <c r="G682" s="4">
        <v>199.46386247209591</v>
      </c>
    </row>
    <row r="683" spans="1:7" x14ac:dyDescent="0.3">
      <c r="A683">
        <v>698</v>
      </c>
      <c r="B683">
        <v>0.85048982207708979</v>
      </c>
      <c r="C683">
        <v>0.85921811578722496</v>
      </c>
      <c r="D683" s="4">
        <f t="shared" si="44"/>
        <v>6.8911844342712469E-2</v>
      </c>
      <c r="E683" s="4">
        <f t="shared" si="45"/>
        <v>3.2283504461164514E-2</v>
      </c>
      <c r="F683" s="8">
        <v>3</v>
      </c>
      <c r="G683" s="4">
        <v>199.53277431643863</v>
      </c>
    </row>
    <row r="684" spans="1:7" x14ac:dyDescent="0.3">
      <c r="A684">
        <v>699</v>
      </c>
      <c r="B684">
        <v>0.71556749168370615</v>
      </c>
      <c r="C684">
        <v>0.50471510971404154</v>
      </c>
      <c r="D684" s="4">
        <f t="shared" si="44"/>
        <v>0.14241674741899921</v>
      </c>
      <c r="E684" s="4">
        <f t="shared" si="45"/>
        <v>0.14548109533473871</v>
      </c>
      <c r="F684" s="8">
        <v>3</v>
      </c>
      <c r="G684" s="4">
        <v>199.67519106385762</v>
      </c>
    </row>
    <row r="685" spans="1:7" x14ac:dyDescent="0.3">
      <c r="A685">
        <v>700</v>
      </c>
      <c r="B685">
        <v>0.72756126590777304</v>
      </c>
      <c r="C685">
        <v>3.4302804651020848E-2</v>
      </c>
      <c r="D685" s="4">
        <f t="shared" si="44"/>
        <v>0.13534343369195651</v>
      </c>
      <c r="E685" s="4">
        <f t="shared" si="45"/>
        <v>0.71755918295781851</v>
      </c>
      <c r="F685" s="8">
        <v>3</v>
      </c>
      <c r="G685" s="4">
        <v>199.81053449754958</v>
      </c>
    </row>
    <row r="686" spans="1:7" x14ac:dyDescent="0.3">
      <c r="A686">
        <v>701</v>
      </c>
      <c r="B686">
        <v>0.96887112033448286</v>
      </c>
      <c r="C686">
        <v>0.6657612842188787</v>
      </c>
      <c r="D686" s="4">
        <f t="shared" si="44"/>
        <v>1.3456884548005402E-2</v>
      </c>
      <c r="E686" s="4">
        <f t="shared" si="45"/>
        <v>8.6558320169717859E-2</v>
      </c>
      <c r="F686" s="8">
        <v>3</v>
      </c>
      <c r="G686" s="4">
        <v>199.82399138209757</v>
      </c>
    </row>
    <row r="687" spans="1:7" x14ac:dyDescent="0.3">
      <c r="A687">
        <v>702</v>
      </c>
      <c r="B687">
        <v>0.61577196569719539</v>
      </c>
      <c r="C687">
        <v>0.75469222083193455</v>
      </c>
      <c r="D687" s="4">
        <f t="shared" si="44"/>
        <v>0.2063313061875344</v>
      </c>
      <c r="E687" s="4">
        <f t="shared" si="45"/>
        <v>5.9881971781712055E-2</v>
      </c>
      <c r="F687" s="8">
        <v>3</v>
      </c>
      <c r="G687" s="4">
        <v>200.03032268828511</v>
      </c>
    </row>
    <row r="688" spans="1:7" x14ac:dyDescent="0.3">
      <c r="A688">
        <v>199</v>
      </c>
      <c r="B688">
        <v>6.7140720847193823E-3</v>
      </c>
      <c r="C688">
        <v>5.6031983397930848E-2</v>
      </c>
      <c r="D688" s="4">
        <f>-LN(B688)/D$3</f>
        <v>7.0972335375929392</v>
      </c>
      <c r="E688" s="4">
        <f>-LN(C688)/D$4</f>
        <v>0.61315587642020164</v>
      </c>
      <c r="F688" s="8">
        <v>2</v>
      </c>
      <c r="G688" s="4">
        <v>200.11988042771566</v>
      </c>
    </row>
    <row r="689" spans="1:7" x14ac:dyDescent="0.3">
      <c r="A689">
        <v>703</v>
      </c>
      <c r="B689">
        <v>0.45469527268288218</v>
      </c>
      <c r="C689">
        <v>0.10611285744804223</v>
      </c>
      <c r="D689" s="4">
        <f t="shared" ref="D689:D696" si="46">-LN(B689)/F$3</f>
        <v>0.33537353819916793</v>
      </c>
      <c r="E689" s="4">
        <f t="shared" ref="E689:E696" si="47">-LN(C689)/F$4</f>
        <v>0.47728767198883454</v>
      </c>
      <c r="F689" s="8">
        <v>3</v>
      </c>
      <c r="G689" s="4">
        <v>200.36569622648429</v>
      </c>
    </row>
    <row r="690" spans="1:7" x14ac:dyDescent="0.3">
      <c r="A690">
        <v>704</v>
      </c>
      <c r="B690">
        <v>0.42271187475203709</v>
      </c>
      <c r="C690">
        <v>0.99362163151951655</v>
      </c>
      <c r="D690" s="4">
        <f t="shared" si="46"/>
        <v>0.36641041667246183</v>
      </c>
      <c r="E690" s="4">
        <f t="shared" si="47"/>
        <v>1.3614462099848347E-3</v>
      </c>
      <c r="F690" s="8">
        <v>3</v>
      </c>
      <c r="G690" s="4">
        <v>200.73210664315675</v>
      </c>
    </row>
    <row r="691" spans="1:7" x14ac:dyDescent="0.3">
      <c r="A691">
        <v>705</v>
      </c>
      <c r="B691">
        <v>9.3173009430219431E-2</v>
      </c>
      <c r="C691">
        <v>0.6165349284340953</v>
      </c>
      <c r="D691" s="4">
        <f t="shared" si="46"/>
        <v>1.0099137011151089</v>
      </c>
      <c r="E691" s="4">
        <f t="shared" si="47"/>
        <v>0.10290219190771369</v>
      </c>
      <c r="F691" s="8">
        <v>3</v>
      </c>
      <c r="G691" s="4">
        <v>201.74202034427185</v>
      </c>
    </row>
    <row r="692" spans="1:7" x14ac:dyDescent="0.3">
      <c r="A692">
        <v>706</v>
      </c>
      <c r="B692">
        <v>0.77190466017639703</v>
      </c>
      <c r="C692">
        <v>5.9144871364482557E-2</v>
      </c>
      <c r="D692" s="4">
        <f t="shared" si="46"/>
        <v>0.1101677590487653</v>
      </c>
      <c r="E692" s="4">
        <f t="shared" si="47"/>
        <v>0.60165221232014299</v>
      </c>
      <c r="F692" s="8">
        <v>3</v>
      </c>
      <c r="G692" s="4">
        <v>201.85218810332063</v>
      </c>
    </row>
    <row r="693" spans="1:7" x14ac:dyDescent="0.3">
      <c r="A693">
        <v>707</v>
      </c>
      <c r="B693">
        <v>0.92461928159428697</v>
      </c>
      <c r="C693">
        <v>0.79461043122653885</v>
      </c>
      <c r="D693" s="4">
        <f t="shared" si="46"/>
        <v>3.3350303685411586E-2</v>
      </c>
      <c r="E693" s="4">
        <f t="shared" si="47"/>
        <v>4.8915597455963716E-2</v>
      </c>
      <c r="F693" s="8">
        <v>3</v>
      </c>
      <c r="G693" s="4">
        <v>201.88553840700604</v>
      </c>
    </row>
    <row r="694" spans="1:7" x14ac:dyDescent="0.3">
      <c r="A694">
        <v>708</v>
      </c>
      <c r="B694">
        <v>0.62205877864925074</v>
      </c>
      <c r="C694">
        <v>0.90554521317178871</v>
      </c>
      <c r="D694" s="4">
        <f t="shared" si="46"/>
        <v>0.20200880479644834</v>
      </c>
      <c r="E694" s="4">
        <f t="shared" si="47"/>
        <v>2.1110227911905772E-2</v>
      </c>
      <c r="F694" s="8">
        <v>3</v>
      </c>
      <c r="G694" s="4">
        <v>202.08754721180247</v>
      </c>
    </row>
    <row r="695" spans="1:7" x14ac:dyDescent="0.3">
      <c r="A695">
        <v>709</v>
      </c>
      <c r="B695">
        <v>0.39637440107425154</v>
      </c>
      <c r="C695">
        <v>0.59886471144749287</v>
      </c>
      <c r="D695" s="4">
        <f t="shared" si="46"/>
        <v>0.3937855562266584</v>
      </c>
      <c r="E695" s="4">
        <f t="shared" si="47"/>
        <v>0.10908926887788543</v>
      </c>
      <c r="F695" s="8">
        <v>3</v>
      </c>
      <c r="G695" s="4">
        <v>202.48133276802912</v>
      </c>
    </row>
    <row r="696" spans="1:7" x14ac:dyDescent="0.3">
      <c r="A696">
        <v>710</v>
      </c>
      <c r="B696">
        <v>0.97293008209479048</v>
      </c>
      <c r="C696">
        <v>6.4699240089114048E-3</v>
      </c>
      <c r="D696" s="4">
        <f t="shared" si="46"/>
        <v>1.1677896787758529E-2</v>
      </c>
      <c r="E696" s="4">
        <f t="shared" si="47"/>
        <v>1.0724661522730579</v>
      </c>
      <c r="F696" s="8">
        <v>3</v>
      </c>
      <c r="G696" s="4">
        <v>202.49301066481686</v>
      </c>
    </row>
    <row r="697" spans="1:7" x14ac:dyDescent="0.3">
      <c r="A697">
        <v>200</v>
      </c>
      <c r="B697">
        <v>0.1727958006530961</v>
      </c>
      <c r="C697">
        <v>0.96612445448164308</v>
      </c>
      <c r="D697" s="4">
        <f>-LN(B697)/D$3</f>
        <v>2.4902762052248781</v>
      </c>
      <c r="E697" s="4">
        <f>-LN(C697)/D$4</f>
        <v>7.3324719576579695E-3</v>
      </c>
      <c r="F697" s="8">
        <v>2</v>
      </c>
      <c r="G697" s="4">
        <v>202.61015663294054</v>
      </c>
    </row>
    <row r="698" spans="1:7" x14ac:dyDescent="0.3">
      <c r="A698">
        <v>711</v>
      </c>
      <c r="B698">
        <v>0.54634235663930175</v>
      </c>
      <c r="C698">
        <v>0.12298959318826869</v>
      </c>
      <c r="D698" s="4">
        <f t="shared" ref="D698:D703" si="48">-LN(B698)/F$3</f>
        <v>0.25723807358489348</v>
      </c>
      <c r="E698" s="4">
        <f t="shared" ref="E698:E703" si="49">-LN(C698)/F$4</f>
        <v>0.44588415647120322</v>
      </c>
      <c r="F698" s="8">
        <v>3</v>
      </c>
      <c r="G698" s="4">
        <v>202.75024873840175</v>
      </c>
    </row>
    <row r="699" spans="1:7" x14ac:dyDescent="0.3">
      <c r="A699">
        <v>712</v>
      </c>
      <c r="B699">
        <v>0.41257972960600603</v>
      </c>
      <c r="C699">
        <v>0.84844508194219792</v>
      </c>
      <c r="D699" s="4">
        <f t="shared" si="48"/>
        <v>0.37673438637913981</v>
      </c>
      <c r="E699" s="4">
        <f t="shared" si="49"/>
        <v>3.4968068106506982E-2</v>
      </c>
      <c r="F699" s="8">
        <v>3</v>
      </c>
      <c r="G699" s="4">
        <v>203.12698312478088</v>
      </c>
    </row>
    <row r="700" spans="1:7" x14ac:dyDescent="0.3">
      <c r="A700">
        <v>713</v>
      </c>
      <c r="B700">
        <v>6.7323831904049808E-2</v>
      </c>
      <c r="C700">
        <v>0.66740928373058261</v>
      </c>
      <c r="D700" s="4">
        <f t="shared" si="48"/>
        <v>1.1481876555497601</v>
      </c>
      <c r="E700" s="4">
        <f t="shared" si="49"/>
        <v>8.6032298397246965E-2</v>
      </c>
      <c r="F700" s="8">
        <v>3</v>
      </c>
      <c r="G700" s="4">
        <v>204.27517078033063</v>
      </c>
    </row>
    <row r="701" spans="1:7" x14ac:dyDescent="0.3">
      <c r="A701">
        <v>714</v>
      </c>
      <c r="B701">
        <v>0.80312509537034216</v>
      </c>
      <c r="C701">
        <v>6.4180425428022089E-2</v>
      </c>
      <c r="D701" s="4">
        <f t="shared" si="48"/>
        <v>9.3295656233827795E-2</v>
      </c>
      <c r="E701" s="4">
        <f t="shared" si="49"/>
        <v>0.58426744992610302</v>
      </c>
      <c r="F701" s="8">
        <v>3</v>
      </c>
      <c r="G701" s="4">
        <v>204.36846643656446</v>
      </c>
    </row>
    <row r="702" spans="1:7" x14ac:dyDescent="0.3">
      <c r="A702">
        <v>715</v>
      </c>
      <c r="B702">
        <v>0.61436811426129945</v>
      </c>
      <c r="C702">
        <v>0.29486983855708487</v>
      </c>
      <c r="D702" s="4">
        <f t="shared" si="48"/>
        <v>0.20730255142832149</v>
      </c>
      <c r="E702" s="4">
        <f t="shared" si="49"/>
        <v>0.25983430749809189</v>
      </c>
      <c r="F702" s="8">
        <v>3</v>
      </c>
      <c r="G702" s="4">
        <v>204.57576898799277</v>
      </c>
    </row>
    <row r="703" spans="1:7" x14ac:dyDescent="0.3">
      <c r="A703">
        <v>716</v>
      </c>
      <c r="B703">
        <v>0.26877651295510729</v>
      </c>
      <c r="C703">
        <v>0.89385662404248178</v>
      </c>
      <c r="D703" s="4">
        <f t="shared" si="48"/>
        <v>0.55909576661698901</v>
      </c>
      <c r="E703" s="4">
        <f t="shared" si="49"/>
        <v>2.3874445204596317E-2</v>
      </c>
      <c r="F703" s="8">
        <v>3</v>
      </c>
      <c r="G703" s="4">
        <v>205.13486475460977</v>
      </c>
    </row>
    <row r="704" spans="1:7" x14ac:dyDescent="0.3">
      <c r="A704">
        <v>201</v>
      </c>
      <c r="B704">
        <v>0.11258278145695365</v>
      </c>
      <c r="C704">
        <v>0.31415753654591511</v>
      </c>
      <c r="D704" s="4">
        <f>-LN(B704)/D$3</f>
        <v>3.097966656395331</v>
      </c>
      <c r="E704" s="4">
        <f>-LN(C704)/D$4</f>
        <v>0.24635334258354979</v>
      </c>
      <c r="F704" s="8">
        <v>2</v>
      </c>
      <c r="G704" s="4">
        <v>205.70812328933587</v>
      </c>
    </row>
    <row r="705" spans="1:7" x14ac:dyDescent="0.3">
      <c r="A705">
        <v>717</v>
      </c>
      <c r="B705">
        <v>0.10879848628192999</v>
      </c>
      <c r="C705">
        <v>6.1189611499374373E-2</v>
      </c>
      <c r="D705" s="4">
        <f>-LN(B705)/F$3</f>
        <v>0.94393951383276065</v>
      </c>
      <c r="E705" s="4">
        <f>-LN(C705)/F$4</f>
        <v>0.59442081927972645</v>
      </c>
      <c r="F705" s="8">
        <v>3</v>
      </c>
      <c r="G705" s="4">
        <v>206.07880426844252</v>
      </c>
    </row>
    <row r="706" spans="1:7" x14ac:dyDescent="0.3">
      <c r="A706">
        <v>718</v>
      </c>
      <c r="B706">
        <v>0.47538682210760824</v>
      </c>
      <c r="C706">
        <v>0.65413373210852377</v>
      </c>
      <c r="D706" s="4">
        <f>-LN(B706)/F$3</f>
        <v>0.31643678469309705</v>
      </c>
      <c r="E706" s="4">
        <f>-LN(C706)/F$4</f>
        <v>9.0307120230306709E-2</v>
      </c>
      <c r="F706" s="8">
        <v>3</v>
      </c>
      <c r="G706" s="4">
        <v>206.39524105313563</v>
      </c>
    </row>
    <row r="707" spans="1:7" x14ac:dyDescent="0.3">
      <c r="A707">
        <v>48</v>
      </c>
      <c r="B707">
        <v>2.3285622730185859E-2</v>
      </c>
      <c r="C707">
        <v>0.21778008362071596</v>
      </c>
      <c r="D707" s="4">
        <f>-LN(B707)/B$3</f>
        <v>15.999655996046496</v>
      </c>
      <c r="E707" s="4">
        <f>-LN(C707)/B$4</f>
        <v>0.32431266299905076</v>
      </c>
      <c r="F707" s="8">
        <v>1</v>
      </c>
      <c r="G707" s="4">
        <v>206.59493411428667</v>
      </c>
    </row>
    <row r="708" spans="1:7" x14ac:dyDescent="0.3">
      <c r="A708">
        <v>719</v>
      </c>
      <c r="B708">
        <v>0.32651753288369395</v>
      </c>
      <c r="C708">
        <v>0.12695699942014832</v>
      </c>
      <c r="D708" s="4">
        <f>-LN(B708)/F$3</f>
        <v>0.47628580094330947</v>
      </c>
      <c r="E708" s="4">
        <f>-LN(C708)/F$4</f>
        <v>0.43912911427661167</v>
      </c>
      <c r="F708" s="8">
        <v>3</v>
      </c>
      <c r="G708" s="4">
        <v>206.87152685407895</v>
      </c>
    </row>
    <row r="709" spans="1:7" x14ac:dyDescent="0.3">
      <c r="A709">
        <v>202</v>
      </c>
      <c r="B709">
        <v>0.43955809198278756</v>
      </c>
      <c r="C709">
        <v>0.87462996307260354</v>
      </c>
      <c r="D709" s="4">
        <f>-LN(B709)/D$3</f>
        <v>1.1659367278813246</v>
      </c>
      <c r="E709" s="4">
        <f>-LN(C709)/D$4</f>
        <v>2.8500932216439533E-2</v>
      </c>
      <c r="F709" s="8">
        <v>2</v>
      </c>
      <c r="G709" s="4">
        <v>206.8740600172172</v>
      </c>
    </row>
    <row r="710" spans="1:7" x14ac:dyDescent="0.3">
      <c r="A710">
        <v>720</v>
      </c>
      <c r="B710">
        <v>0.58800012207403796</v>
      </c>
      <c r="C710">
        <v>0.84386730552079836</v>
      </c>
      <c r="D710" s="4">
        <f t="shared" ref="D710:D715" si="50">-LN(B710)/F$3</f>
        <v>0.22596941424452066</v>
      </c>
      <c r="E710" s="4">
        <f t="shared" ref="E710:E715" si="51">-LN(C710)/F$4</f>
        <v>3.6119152700768077E-2</v>
      </c>
      <c r="F710" s="8">
        <v>3</v>
      </c>
      <c r="G710" s="4">
        <v>207.09749626832348</v>
      </c>
    </row>
    <row r="711" spans="1:7" x14ac:dyDescent="0.3">
      <c r="A711">
        <v>721</v>
      </c>
      <c r="B711">
        <v>0.85665456099124115</v>
      </c>
      <c r="C711">
        <v>0.11655018768883328</v>
      </c>
      <c r="D711" s="4">
        <f t="shared" si="50"/>
        <v>6.583851957423649E-2</v>
      </c>
      <c r="E711" s="4">
        <f t="shared" si="51"/>
        <v>0.45732623470848244</v>
      </c>
      <c r="F711" s="8">
        <v>3</v>
      </c>
      <c r="G711" s="4">
        <v>207.16333478789772</v>
      </c>
    </row>
    <row r="712" spans="1:7" x14ac:dyDescent="0.3">
      <c r="A712">
        <v>722</v>
      </c>
      <c r="B712">
        <v>0.89873958555864131</v>
      </c>
      <c r="C712">
        <v>3.9490951261940369E-2</v>
      </c>
      <c r="D712" s="4">
        <f t="shared" si="50"/>
        <v>4.5430620301936044E-2</v>
      </c>
      <c r="E712" s="4">
        <f t="shared" si="51"/>
        <v>0.68759227984990168</v>
      </c>
      <c r="F712" s="8">
        <v>3</v>
      </c>
      <c r="G712" s="4">
        <v>207.20876540819967</v>
      </c>
    </row>
    <row r="713" spans="1:7" x14ac:dyDescent="0.3">
      <c r="A713">
        <v>723</v>
      </c>
      <c r="B713">
        <v>0.70638142033143103</v>
      </c>
      <c r="C713">
        <v>0.51371807000946079</v>
      </c>
      <c r="D713" s="4">
        <f t="shared" si="50"/>
        <v>0.14791486465845138</v>
      </c>
      <c r="E713" s="4">
        <f t="shared" si="51"/>
        <v>0.14171929062474511</v>
      </c>
      <c r="F713" s="8">
        <v>3</v>
      </c>
      <c r="G713" s="4">
        <v>207.35668027285811</v>
      </c>
    </row>
    <row r="714" spans="1:7" x14ac:dyDescent="0.3">
      <c r="A714">
        <v>724</v>
      </c>
      <c r="B714">
        <v>0.54789880062257756</v>
      </c>
      <c r="C714">
        <v>0.46281319620349742</v>
      </c>
      <c r="D714" s="4">
        <f t="shared" si="50"/>
        <v>0.25602752318491701</v>
      </c>
      <c r="E714" s="4">
        <f t="shared" si="51"/>
        <v>0.1639216532410005</v>
      </c>
      <c r="F714" s="8">
        <v>3</v>
      </c>
      <c r="G714" s="4">
        <v>207.61270779604303</v>
      </c>
    </row>
    <row r="715" spans="1:7" x14ac:dyDescent="0.3">
      <c r="A715">
        <v>725</v>
      </c>
      <c r="B715">
        <v>0.53218176824243901</v>
      </c>
      <c r="C715">
        <v>0.69716483046967981</v>
      </c>
      <c r="D715" s="4">
        <f t="shared" si="50"/>
        <v>0.26841284185856323</v>
      </c>
      <c r="E715" s="4">
        <f t="shared" si="51"/>
        <v>7.6751789483112856E-2</v>
      </c>
      <c r="F715" s="8">
        <v>3</v>
      </c>
      <c r="G715" s="4">
        <v>207.8811206379016</v>
      </c>
    </row>
    <row r="716" spans="1:7" x14ac:dyDescent="0.3">
      <c r="A716">
        <v>49</v>
      </c>
      <c r="B716">
        <v>0.72896511734366898</v>
      </c>
      <c r="C716">
        <v>0.30350657673879206</v>
      </c>
      <c r="D716" s="4">
        <f>-LN(B716)/B$3</f>
        <v>1.3452314813915387</v>
      </c>
      <c r="E716" s="4">
        <f>-LN(C716)/B$4</f>
        <v>0.25369191469517266</v>
      </c>
      <c r="F716" s="8">
        <v>1</v>
      </c>
      <c r="G716" s="4">
        <v>207.94016559567822</v>
      </c>
    </row>
    <row r="717" spans="1:7" x14ac:dyDescent="0.3">
      <c r="A717">
        <v>726</v>
      </c>
      <c r="B717">
        <v>0.64601580858790852</v>
      </c>
      <c r="C717">
        <v>0.65898617511520741</v>
      </c>
      <c r="D717" s="4">
        <f>-LN(B717)/F$3</f>
        <v>0.18592821446836041</v>
      </c>
      <c r="E717" s="4">
        <f>-LN(C717)/F$4</f>
        <v>8.8734621974585579E-2</v>
      </c>
      <c r="F717" s="8">
        <v>3</v>
      </c>
      <c r="G717" s="4">
        <v>208.06704885236996</v>
      </c>
    </row>
    <row r="718" spans="1:7" x14ac:dyDescent="0.3">
      <c r="A718">
        <v>727</v>
      </c>
      <c r="B718">
        <v>0.82467116306039612</v>
      </c>
      <c r="C718">
        <v>0.55006561479537341</v>
      </c>
      <c r="D718" s="4">
        <f>-LN(B718)/F$3</f>
        <v>8.2030026525735947E-2</v>
      </c>
      <c r="E718" s="4">
        <f>-LN(C718)/F$4</f>
        <v>0.12717398047729861</v>
      </c>
      <c r="F718" s="8">
        <v>3</v>
      </c>
      <c r="G718" s="4">
        <v>208.14907887889569</v>
      </c>
    </row>
    <row r="719" spans="1:7" x14ac:dyDescent="0.3">
      <c r="A719">
        <v>728</v>
      </c>
      <c r="B719">
        <v>6.7598498489333775E-2</v>
      </c>
      <c r="C719">
        <v>0.73424481948301645</v>
      </c>
      <c r="D719" s="4">
        <f>-LN(B719)/F$3</f>
        <v>1.146455109734531</v>
      </c>
      <c r="E719" s="4">
        <f>-LN(C719)/F$4</f>
        <v>6.5726120095795038E-2</v>
      </c>
      <c r="F719" s="8">
        <v>3</v>
      </c>
      <c r="G719" s="4">
        <v>209.29553398863021</v>
      </c>
    </row>
    <row r="720" spans="1:7" x14ac:dyDescent="0.3">
      <c r="A720">
        <v>729</v>
      </c>
      <c r="B720">
        <v>0.48390148625141149</v>
      </c>
      <c r="C720">
        <v>0.54835657826471751</v>
      </c>
      <c r="D720" s="4">
        <f>-LN(B720)/F$3</f>
        <v>0.30888252501515512</v>
      </c>
      <c r="E720" s="4">
        <f>-LN(C720)/F$4</f>
        <v>0.12783606667599137</v>
      </c>
      <c r="F720" s="8">
        <v>3</v>
      </c>
      <c r="G720" s="4">
        <v>209.60441651364536</v>
      </c>
    </row>
    <row r="721" spans="1:7" x14ac:dyDescent="0.3">
      <c r="A721">
        <v>730</v>
      </c>
      <c r="B721">
        <v>0.85372478408154551</v>
      </c>
      <c r="C721">
        <v>0.68910794396801656</v>
      </c>
      <c r="D721" s="4">
        <f>-LN(B721)/F$3</f>
        <v>6.7296342134525358E-2</v>
      </c>
      <c r="E721" s="4">
        <f>-LN(C721)/F$4</f>
        <v>7.922496864930445E-2</v>
      </c>
      <c r="F721" s="8">
        <v>3</v>
      </c>
      <c r="G721" s="4">
        <v>209.67171285577987</v>
      </c>
    </row>
    <row r="722" spans="1:7" x14ac:dyDescent="0.3">
      <c r="A722">
        <v>203</v>
      </c>
      <c r="B722">
        <v>0.13834040345469528</v>
      </c>
      <c r="C722">
        <v>0.36133915219580676</v>
      </c>
      <c r="D722" s="4">
        <f>-LN(B722)/D$3</f>
        <v>2.8057275736376379</v>
      </c>
      <c r="E722" s="4">
        <f>-LN(C722)/D$4</f>
        <v>0.21658261317391217</v>
      </c>
      <c r="F722" s="8">
        <v>2</v>
      </c>
      <c r="G722" s="4">
        <v>209.67978759085483</v>
      </c>
    </row>
    <row r="723" spans="1:7" x14ac:dyDescent="0.3">
      <c r="A723">
        <v>731</v>
      </c>
      <c r="B723">
        <v>0.22565385906552324</v>
      </c>
      <c r="C723">
        <v>0.96832178716391493</v>
      </c>
      <c r="D723" s="4">
        <f t="shared" ref="D723:D728" si="52">-LN(B723)/F$3</f>
        <v>0.6335119365356624</v>
      </c>
      <c r="E723" s="4">
        <f t="shared" ref="E723:E728" si="53">-LN(C723)/F$4</f>
        <v>6.849111104322736E-3</v>
      </c>
      <c r="F723" s="8">
        <v>3</v>
      </c>
      <c r="G723" s="4">
        <v>210.30522479231553</v>
      </c>
    </row>
    <row r="724" spans="1:7" x14ac:dyDescent="0.3">
      <c r="A724">
        <v>732</v>
      </c>
      <c r="B724">
        <v>0.15356913968321786</v>
      </c>
      <c r="C724">
        <v>0.17432172612689598</v>
      </c>
      <c r="D724" s="4">
        <f t="shared" si="52"/>
        <v>0.79727846467025854</v>
      </c>
      <c r="E724" s="4">
        <f t="shared" si="53"/>
        <v>0.37167078432680073</v>
      </c>
      <c r="F724" s="8">
        <v>3</v>
      </c>
      <c r="G724" s="4">
        <v>211.10250325698578</v>
      </c>
    </row>
    <row r="725" spans="1:7" x14ac:dyDescent="0.3">
      <c r="A725">
        <v>733</v>
      </c>
      <c r="B725">
        <v>0.27521591845454269</v>
      </c>
      <c r="C725">
        <v>0.4812768944364757</v>
      </c>
      <c r="D725" s="4">
        <f t="shared" si="52"/>
        <v>0.5490209920741933</v>
      </c>
      <c r="E725" s="4">
        <f t="shared" si="53"/>
        <v>0.15559840646772335</v>
      </c>
      <c r="F725" s="8">
        <v>3</v>
      </c>
      <c r="G725" s="4">
        <v>211.65152424905997</v>
      </c>
    </row>
    <row r="726" spans="1:7" x14ac:dyDescent="0.3">
      <c r="A726">
        <v>734</v>
      </c>
      <c r="B726">
        <v>0.5842463454084903</v>
      </c>
      <c r="C726">
        <v>0.11685537278359324</v>
      </c>
      <c r="D726" s="4">
        <f t="shared" si="52"/>
        <v>0.22869470670943595</v>
      </c>
      <c r="E726" s="4">
        <f t="shared" si="53"/>
        <v>0.45676983805916793</v>
      </c>
      <c r="F726" s="8">
        <v>3</v>
      </c>
      <c r="G726" s="4">
        <v>211.88021895576941</v>
      </c>
    </row>
    <row r="727" spans="1:7" x14ac:dyDescent="0.3">
      <c r="A727">
        <v>735</v>
      </c>
      <c r="B727">
        <v>0.96487319559312723</v>
      </c>
      <c r="C727">
        <v>4.6235541856135744E-2</v>
      </c>
      <c r="D727" s="4">
        <f t="shared" si="52"/>
        <v>1.5216421194804049E-2</v>
      </c>
      <c r="E727" s="4">
        <f t="shared" si="53"/>
        <v>0.65404393030040731</v>
      </c>
      <c r="F727" s="8">
        <v>3</v>
      </c>
      <c r="G727" s="4">
        <v>211.8954353769642</v>
      </c>
    </row>
    <row r="728" spans="1:7" x14ac:dyDescent="0.3">
      <c r="A728">
        <v>736</v>
      </c>
      <c r="B728">
        <v>0.41123691518906219</v>
      </c>
      <c r="C728">
        <v>0.73363444929349653</v>
      </c>
      <c r="D728" s="4">
        <f t="shared" si="52"/>
        <v>0.37812161471412165</v>
      </c>
      <c r="E728" s="4">
        <f t="shared" si="53"/>
        <v>6.5903063810468857E-2</v>
      </c>
      <c r="F728" s="8">
        <v>3</v>
      </c>
      <c r="G728" s="4">
        <v>212.27355699167833</v>
      </c>
    </row>
    <row r="729" spans="1:7" x14ac:dyDescent="0.3">
      <c r="A729">
        <v>204</v>
      </c>
      <c r="B729">
        <v>0.14682454908902248</v>
      </c>
      <c r="C729">
        <v>0.95101779229102446</v>
      </c>
      <c r="D729" s="4">
        <f>-LN(B729)/D$3</f>
        <v>2.7213006363913905</v>
      </c>
      <c r="E729" s="4">
        <f>-LN(C729)/D$4</f>
        <v>1.0685639910230643E-2</v>
      </c>
      <c r="F729" s="8">
        <v>2</v>
      </c>
      <c r="G729" s="4">
        <v>212.40108822724622</v>
      </c>
    </row>
    <row r="730" spans="1:7" x14ac:dyDescent="0.3">
      <c r="A730">
        <v>205</v>
      </c>
      <c r="B730">
        <v>0.87487411114841152</v>
      </c>
      <c r="C730">
        <v>0.869960631122776</v>
      </c>
      <c r="D730" s="4">
        <f>-LN(B730)/D$3</f>
        <v>0.18961032049429166</v>
      </c>
      <c r="E730" s="4">
        <f>-LN(C730)/D$4</f>
        <v>2.9639855306469683E-2</v>
      </c>
      <c r="F730" s="8">
        <v>2</v>
      </c>
      <c r="G730" s="4">
        <v>212.59069854774052</v>
      </c>
    </row>
    <row r="731" spans="1:7" x14ac:dyDescent="0.3">
      <c r="A731">
        <v>737</v>
      </c>
      <c r="B731">
        <v>0.27372051149021881</v>
      </c>
      <c r="C731">
        <v>0.79342020935697499</v>
      </c>
      <c r="D731" s="4">
        <f>-LN(B731)/F$3</f>
        <v>0.5513394571222896</v>
      </c>
      <c r="E731" s="4">
        <f>-LN(C731)/F$4</f>
        <v>4.9234531784557334E-2</v>
      </c>
      <c r="F731" s="8">
        <v>3</v>
      </c>
      <c r="G731" s="4">
        <v>212.82489644880062</v>
      </c>
    </row>
    <row r="732" spans="1:7" x14ac:dyDescent="0.3">
      <c r="A732">
        <v>738</v>
      </c>
      <c r="B732">
        <v>0.68248542741172524</v>
      </c>
      <c r="C732">
        <v>0.10315256202887051</v>
      </c>
      <c r="D732" s="4">
        <f>-LN(B732)/F$3</f>
        <v>0.16255919316113474</v>
      </c>
      <c r="E732" s="4">
        <f>-LN(C732)/F$4</f>
        <v>0.48330770252730193</v>
      </c>
      <c r="F732" s="8">
        <v>3</v>
      </c>
      <c r="G732" s="4">
        <v>212.98745564196176</v>
      </c>
    </row>
    <row r="733" spans="1:7" x14ac:dyDescent="0.3">
      <c r="A733">
        <v>206</v>
      </c>
      <c r="B733">
        <v>0.72682882168034912</v>
      </c>
      <c r="C733">
        <v>3.7202063051240575E-2</v>
      </c>
      <c r="D733" s="4">
        <f>-LN(B733)/D$3</f>
        <v>0.45257345767343488</v>
      </c>
      <c r="E733" s="4">
        <f>-LN(C733)/D$4</f>
        <v>0.70029597039874725</v>
      </c>
      <c r="F733" s="8">
        <v>2</v>
      </c>
      <c r="G733" s="4">
        <v>213.04327200541394</v>
      </c>
    </row>
    <row r="734" spans="1:7" x14ac:dyDescent="0.3">
      <c r="A734">
        <v>207</v>
      </c>
      <c r="B734">
        <v>0.67354350413525799</v>
      </c>
      <c r="C734">
        <v>0.2997222815637684</v>
      </c>
      <c r="D734" s="4">
        <f>-LN(B734)/D$3</f>
        <v>0.56057119305617287</v>
      </c>
      <c r="E734" s="4">
        <f>-LN(C734)/D$4</f>
        <v>0.25636148110587442</v>
      </c>
      <c r="F734" s="8">
        <v>2</v>
      </c>
      <c r="G734" s="4">
        <v>213.60384319847012</v>
      </c>
    </row>
    <row r="735" spans="1:7" x14ac:dyDescent="0.3">
      <c r="A735">
        <v>208</v>
      </c>
      <c r="B735">
        <v>0.99295022431104463</v>
      </c>
      <c r="C735">
        <v>0.10946989349040193</v>
      </c>
      <c r="D735" s="4">
        <f>-LN(B735)/D$3</f>
        <v>1.0035096125281475E-2</v>
      </c>
      <c r="E735" s="4">
        <f>-LN(C735)/D$4</f>
        <v>0.47066078996236194</v>
      </c>
      <c r="F735" s="8">
        <v>2</v>
      </c>
      <c r="G735" s="4">
        <v>213.61387829459539</v>
      </c>
    </row>
    <row r="736" spans="1:7" x14ac:dyDescent="0.3">
      <c r="A736">
        <v>739</v>
      </c>
      <c r="B736">
        <v>0.16428113650929288</v>
      </c>
      <c r="C736">
        <v>0.64171269875179293</v>
      </c>
      <c r="D736" s="4">
        <f t="shared" ref="D736:D743" si="54">-LN(B736)/F$3</f>
        <v>0.76858556246571341</v>
      </c>
      <c r="E736" s="4">
        <f t="shared" ref="E736:E743" si="55">-LN(C736)/F$4</f>
        <v>9.438608195467009E-2</v>
      </c>
      <c r="F736" s="8">
        <v>3</v>
      </c>
      <c r="G736" s="4">
        <v>213.75604120442748</v>
      </c>
    </row>
    <row r="737" spans="1:9" x14ac:dyDescent="0.3">
      <c r="A737">
        <v>740</v>
      </c>
      <c r="B737">
        <v>4.2725913266396069E-3</v>
      </c>
      <c r="C737">
        <v>0.31745353556932282</v>
      </c>
      <c r="D737" s="4">
        <f t="shared" si="54"/>
        <v>2.321504156487693</v>
      </c>
      <c r="E737" s="4">
        <f t="shared" si="55"/>
        <v>0.24413272681326934</v>
      </c>
      <c r="F737" s="8">
        <v>3</v>
      </c>
      <c r="G737" s="4">
        <v>216.07754536091517</v>
      </c>
    </row>
    <row r="738" spans="1:9" x14ac:dyDescent="0.3">
      <c r="A738">
        <v>741</v>
      </c>
      <c r="B738">
        <v>0.89898373363444928</v>
      </c>
      <c r="C738">
        <v>0.8316599017303995</v>
      </c>
      <c r="D738" s="4">
        <f t="shared" si="54"/>
        <v>4.5315037667227234E-2</v>
      </c>
      <c r="E738" s="4">
        <f t="shared" si="55"/>
        <v>3.921950929566273E-2</v>
      </c>
      <c r="F738" s="8">
        <v>3</v>
      </c>
      <c r="G738" s="4">
        <v>216.12286039858239</v>
      </c>
    </row>
    <row r="739" spans="1:9" x14ac:dyDescent="0.3">
      <c r="A739">
        <v>742</v>
      </c>
      <c r="B739">
        <v>0.65782647175511944</v>
      </c>
      <c r="C739">
        <v>0.91824091311380351</v>
      </c>
      <c r="D739" s="4">
        <f t="shared" si="54"/>
        <v>0.17821876730814848</v>
      </c>
      <c r="E739" s="4">
        <f t="shared" si="55"/>
        <v>1.8147976639406718E-2</v>
      </c>
      <c r="F739" s="8">
        <v>3</v>
      </c>
      <c r="G739" s="4">
        <v>216.30107916589054</v>
      </c>
    </row>
    <row r="740" spans="1:9" x14ac:dyDescent="0.3">
      <c r="A740">
        <v>743</v>
      </c>
      <c r="B740">
        <v>0.49162266914883879</v>
      </c>
      <c r="C740">
        <v>0.51075777459028904</v>
      </c>
      <c r="D740" s="4">
        <f t="shared" si="54"/>
        <v>0.30214629334358223</v>
      </c>
      <c r="E740" s="4">
        <f t="shared" si="55"/>
        <v>0.14294889861504986</v>
      </c>
      <c r="F740" s="8">
        <v>3</v>
      </c>
      <c r="G740" s="4">
        <v>216.60322545923412</v>
      </c>
    </row>
    <row r="741" spans="1:9" x14ac:dyDescent="0.3">
      <c r="A741">
        <v>744</v>
      </c>
      <c r="B741">
        <v>0.84228034302804655</v>
      </c>
      <c r="C741">
        <v>0.45704519791253395</v>
      </c>
      <c r="D741" s="4">
        <f t="shared" si="54"/>
        <v>7.3039306889613187E-2</v>
      </c>
      <c r="E741" s="4">
        <f t="shared" si="55"/>
        <v>0.16658999822085332</v>
      </c>
      <c r="F741" s="8">
        <v>3</v>
      </c>
      <c r="G741" s="4">
        <v>216.67626476612375</v>
      </c>
    </row>
    <row r="742" spans="1:9" x14ac:dyDescent="0.3">
      <c r="A742">
        <v>745</v>
      </c>
      <c r="B742">
        <v>0.18463698232978301</v>
      </c>
      <c r="C742">
        <v>0.10425122837000642</v>
      </c>
      <c r="D742" s="4">
        <f t="shared" si="54"/>
        <v>0.71887814439595599</v>
      </c>
      <c r="E742" s="4">
        <f t="shared" si="55"/>
        <v>0.48105353945679219</v>
      </c>
      <c r="F742" s="8">
        <v>3</v>
      </c>
      <c r="G742" s="4">
        <v>217.3951429105197</v>
      </c>
    </row>
    <row r="743" spans="1:9" x14ac:dyDescent="0.3">
      <c r="A743">
        <v>746</v>
      </c>
      <c r="B743">
        <v>0.62266914883877067</v>
      </c>
      <c r="C743">
        <v>0.23102511673329876</v>
      </c>
      <c r="D743" s="4">
        <f t="shared" si="54"/>
        <v>0.20159147340920663</v>
      </c>
      <c r="E743" s="4">
        <f t="shared" si="55"/>
        <v>0.31175081785614667</v>
      </c>
      <c r="F743" s="8">
        <v>3</v>
      </c>
      <c r="G743" s="4">
        <v>217.59673438392889</v>
      </c>
    </row>
    <row r="744" spans="1:9" x14ac:dyDescent="0.3">
      <c r="A744">
        <v>209</v>
      </c>
      <c r="B744">
        <v>5.3621021149327069E-2</v>
      </c>
      <c r="C744">
        <v>0.71782586138492999</v>
      </c>
      <c r="D744" s="4">
        <f>-LN(B744)/D$3</f>
        <v>4.1500909250613995</v>
      </c>
      <c r="E744" s="4">
        <f>-LN(C744)/D$4</f>
        <v>7.0537930263795789E-2</v>
      </c>
      <c r="F744" s="8">
        <v>2</v>
      </c>
      <c r="G744" s="4">
        <v>217.76396921965679</v>
      </c>
    </row>
    <row r="745" spans="1:9" x14ac:dyDescent="0.3">
      <c r="A745">
        <v>747</v>
      </c>
      <c r="B745">
        <v>0.46946623126926479</v>
      </c>
      <c r="C745">
        <v>0.56495864741966006</v>
      </c>
      <c r="D745" s="4">
        <f>-LN(B745)/F$3</f>
        <v>0.32176974799984376</v>
      </c>
      <c r="E745" s="4">
        <f>-LN(C745)/F$4</f>
        <v>0.12148994487700554</v>
      </c>
      <c r="F745" s="8">
        <v>3</v>
      </c>
      <c r="G745" s="4">
        <v>217.91850413192873</v>
      </c>
    </row>
    <row r="746" spans="1:9" x14ac:dyDescent="0.3">
      <c r="A746">
        <v>210</v>
      </c>
      <c r="B746">
        <v>0.8221991637928403</v>
      </c>
      <c r="C746">
        <v>0.79110080263679927</v>
      </c>
      <c r="D746" s="4">
        <f>-LN(B746)/D$3</f>
        <v>0.27769166178024318</v>
      </c>
      <c r="E746" s="4">
        <f>-LN(C746)/D$4</f>
        <v>4.9857421781290087E-2</v>
      </c>
      <c r="F746" s="8">
        <v>2</v>
      </c>
      <c r="G746" s="4">
        <v>218.04166088143702</v>
      </c>
    </row>
    <row r="747" spans="1:9" x14ac:dyDescent="0.3">
      <c r="A747">
        <v>748</v>
      </c>
      <c r="B747">
        <v>0.27793206579790641</v>
      </c>
      <c r="C747">
        <v>0.16223639637440107</v>
      </c>
      <c r="D747" s="4">
        <f>-LN(B747)/F$3</f>
        <v>0.54484194161172994</v>
      </c>
      <c r="E747" s="4">
        <f>-LN(C747)/F$4</f>
        <v>0.38695761074941443</v>
      </c>
      <c r="F747" s="8">
        <v>3</v>
      </c>
      <c r="G747" s="4">
        <v>218.46334607354046</v>
      </c>
    </row>
    <row r="748" spans="1:9" x14ac:dyDescent="0.3">
      <c r="A748">
        <v>749</v>
      </c>
      <c r="B748">
        <v>0.8112735374004334</v>
      </c>
      <c r="C748">
        <v>0.84804834131900997</v>
      </c>
      <c r="D748" s="4">
        <f>-LN(B748)/F$3</f>
        <v>8.899999899573266E-2</v>
      </c>
      <c r="E748" s="4">
        <f>-LN(C748)/F$4</f>
        <v>3.5067582668640927E-2</v>
      </c>
      <c r="F748" s="8">
        <v>3</v>
      </c>
      <c r="G748" s="4">
        <v>218.55234607253621</v>
      </c>
    </row>
    <row r="749" spans="1:9" x14ac:dyDescent="0.3">
      <c r="A749">
        <v>750</v>
      </c>
      <c r="B749">
        <v>0.81902523880733669</v>
      </c>
      <c r="C749">
        <v>3.3112582781456956E-2</v>
      </c>
      <c r="D749" s="4">
        <f>-LN(B749)/F$3</f>
        <v>8.4953352761410653E-2</v>
      </c>
      <c r="E749" s="4">
        <f>-LN(C749)/F$4</f>
        <v>0.72507274986826031</v>
      </c>
      <c r="F749" s="8">
        <v>3</v>
      </c>
      <c r="G749" s="4">
        <v>218.63729942529761</v>
      </c>
    </row>
    <row r="750" spans="1:9" x14ac:dyDescent="0.3">
      <c r="A750">
        <v>751</v>
      </c>
      <c r="B750">
        <v>2.0722067934202094E-2</v>
      </c>
      <c r="C750">
        <v>0.22470778527176732</v>
      </c>
      <c r="D750" s="4">
        <f>-LN(B750)/F$3</f>
        <v>1.6495983245943351</v>
      </c>
      <c r="E750" s="4">
        <f>-LN(C750)/F$4</f>
        <v>0.31764988361418445</v>
      </c>
      <c r="F750" s="8">
        <v>3</v>
      </c>
      <c r="G750" s="4">
        <v>220.28689774989195</v>
      </c>
    </row>
    <row r="751" spans="1:9" x14ac:dyDescent="0.3">
      <c r="A751">
        <v>211</v>
      </c>
      <c r="B751">
        <v>0.14273506881923886</v>
      </c>
      <c r="C751">
        <v>0.34275337992492444</v>
      </c>
      <c r="D751" s="4">
        <f>-LN(B751)/D$3</f>
        <v>2.7613688406092165</v>
      </c>
      <c r="E751" s="4">
        <f>-LN(C751)/D$4</f>
        <v>0.22781789348773357</v>
      </c>
      <c r="F751" s="8">
        <v>2</v>
      </c>
      <c r="G751" s="4">
        <v>220.80302972204623</v>
      </c>
    </row>
    <row r="752" spans="1:9" x14ac:dyDescent="0.3">
      <c r="A752">
        <v>50</v>
      </c>
      <c r="B752">
        <v>4.3824579607531972E-2</v>
      </c>
      <c r="C752">
        <v>0.47425763725699638</v>
      </c>
      <c r="D752" s="4">
        <f>-LN(B752)/B$3</f>
        <v>13.308767832966868</v>
      </c>
      <c r="E752" s="4">
        <f>-LN(C752)/B$4</f>
        <v>0.15872437583696711</v>
      </c>
      <c r="F752" s="8">
        <v>1</v>
      </c>
      <c r="G752" s="4">
        <v>221.2489334286451</v>
      </c>
      <c r="I752">
        <v>225</v>
      </c>
    </row>
    <row r="753" spans="1:8" x14ac:dyDescent="0.3">
      <c r="A753">
        <v>752</v>
      </c>
      <c r="B753">
        <v>9.5553453169347213E-2</v>
      </c>
      <c r="C753">
        <v>0.48695333719901118</v>
      </c>
      <c r="D753" s="4">
        <f>-LN(B753)/F$3</f>
        <v>0.99917849745913956</v>
      </c>
      <c r="E753" s="4">
        <f>-LN(C753)/F$4</f>
        <v>0.15310361219789079</v>
      </c>
      <c r="F753" s="8">
        <v>3</v>
      </c>
      <c r="G753" s="4">
        <v>221.28607624735108</v>
      </c>
    </row>
    <row r="754" spans="1:8" x14ac:dyDescent="0.3">
      <c r="A754">
        <v>753</v>
      </c>
      <c r="B754">
        <v>0.2661519211401715</v>
      </c>
      <c r="C754">
        <v>0.45631275368511004</v>
      </c>
      <c r="D754" s="4">
        <f>-LN(B754)/F$3</f>
        <v>0.56327148984187159</v>
      </c>
      <c r="E754" s="4">
        <f>-LN(C754)/F$4</f>
        <v>0.16693124281276278</v>
      </c>
      <c r="F754" s="8">
        <v>3</v>
      </c>
      <c r="G754" s="4">
        <v>221.84934773719294</v>
      </c>
    </row>
    <row r="755" spans="1:8" x14ac:dyDescent="0.3">
      <c r="A755">
        <v>754</v>
      </c>
      <c r="B755">
        <v>0.76409192175054175</v>
      </c>
      <c r="C755">
        <v>0.97863704336680202</v>
      </c>
      <c r="D755" s="4">
        <f>-LN(B755)/F$3</f>
        <v>0.11449667260665818</v>
      </c>
      <c r="E755" s="4">
        <f>-LN(C755)/F$4</f>
        <v>4.5945632794315737E-3</v>
      </c>
      <c r="F755" s="8">
        <v>3</v>
      </c>
      <c r="G755" s="4">
        <v>221.96384440979961</v>
      </c>
    </row>
    <row r="756" spans="1:8" x14ac:dyDescent="0.3">
      <c r="A756">
        <v>212</v>
      </c>
      <c r="B756">
        <v>0.36838892788476213</v>
      </c>
      <c r="C756">
        <v>0.47447126682332835</v>
      </c>
      <c r="D756" s="4">
        <f>-LN(B756)/D$3</f>
        <v>1.4164766378074565</v>
      </c>
      <c r="E756" s="4">
        <f>-LN(C756)/D$4</f>
        <v>0.15862855689481767</v>
      </c>
      <c r="F756" s="8">
        <v>2</v>
      </c>
      <c r="G756" s="4">
        <v>222.21950635985368</v>
      </c>
    </row>
    <row r="757" spans="1:8" x14ac:dyDescent="0.3">
      <c r="A757">
        <v>755</v>
      </c>
      <c r="B757">
        <v>0.15692617572557757</v>
      </c>
      <c r="C757">
        <v>0.52415540025025176</v>
      </c>
      <c r="D757" s="4">
        <f>-LN(B757)/F$3</f>
        <v>0.78807651171470172</v>
      </c>
      <c r="E757" s="4">
        <f>-LN(C757)/F$4</f>
        <v>0.13743980282230506</v>
      </c>
      <c r="F757" s="8">
        <v>3</v>
      </c>
      <c r="G757" s="4">
        <v>222.75192092151431</v>
      </c>
    </row>
    <row r="758" spans="1:8" x14ac:dyDescent="0.3">
      <c r="A758">
        <v>213</v>
      </c>
      <c r="B758">
        <v>0.43174535355693228</v>
      </c>
      <c r="C758">
        <v>0.91589098788415169</v>
      </c>
      <c r="D758" s="4">
        <f>-LN(B758)/D$3</f>
        <v>1.1913749275126944</v>
      </c>
      <c r="E758" s="4">
        <f>-LN(C758)/D$4</f>
        <v>1.869317664898287E-2</v>
      </c>
      <c r="F758" s="8">
        <v>2</v>
      </c>
      <c r="G758" s="4">
        <v>223.41088128736638</v>
      </c>
    </row>
    <row r="759" spans="1:8" x14ac:dyDescent="0.3">
      <c r="A759">
        <v>756</v>
      </c>
      <c r="B759">
        <v>7.1871089815973385E-2</v>
      </c>
      <c r="C759">
        <v>0.83886226996673485</v>
      </c>
      <c r="D759" s="4">
        <f>-LN(B759)/F$3</f>
        <v>1.1203749718744109</v>
      </c>
      <c r="E759" s="4">
        <f>-LN(C759)/F$4</f>
        <v>3.7384839520045059E-2</v>
      </c>
      <c r="F759" s="8">
        <v>3</v>
      </c>
      <c r="G759" s="4">
        <v>223.87229589338872</v>
      </c>
    </row>
    <row r="760" spans="1:8" x14ac:dyDescent="0.3">
      <c r="A760">
        <v>214</v>
      </c>
      <c r="B760">
        <v>0.61400189214758749</v>
      </c>
      <c r="C760">
        <v>0.99185155796990876</v>
      </c>
      <c r="D760" s="4">
        <f>-LN(B760)/D$3</f>
        <v>0.69185428250517411</v>
      </c>
      <c r="E760" s="4">
        <f>-LN(C760)/D$4</f>
        <v>1.7408131994797907E-3</v>
      </c>
      <c r="F760" s="8">
        <v>2</v>
      </c>
      <c r="G760" s="4">
        <v>224.10273556987156</v>
      </c>
    </row>
    <row r="761" spans="1:8" x14ac:dyDescent="0.3">
      <c r="A761">
        <v>757</v>
      </c>
      <c r="B761">
        <v>0.28623310037537769</v>
      </c>
      <c r="C761">
        <v>0.67531357768486588</v>
      </c>
      <c r="D761" s="4">
        <f>-LN(B761)/F$3</f>
        <v>0.53231862291338095</v>
      </c>
      <c r="E761" s="4">
        <f>-LN(C761)/F$4</f>
        <v>8.3527263074647751E-2</v>
      </c>
      <c r="F761" s="8">
        <v>3</v>
      </c>
      <c r="G761" s="4">
        <v>224.4046145163021</v>
      </c>
    </row>
    <row r="762" spans="1:8" x14ac:dyDescent="0.3">
      <c r="A762">
        <v>758</v>
      </c>
      <c r="B762">
        <v>0.54618976409192177</v>
      </c>
      <c r="C762">
        <v>0.42152165288247323</v>
      </c>
      <c r="D762" s="4">
        <f>-LN(B762)/F$3</f>
        <v>0.25735694056935127</v>
      </c>
      <c r="E762" s="4">
        <f>-LN(C762)/F$4</f>
        <v>0.18380513443521296</v>
      </c>
      <c r="F762" s="8">
        <v>3</v>
      </c>
      <c r="G762" s="4">
        <v>224.66197145687144</v>
      </c>
    </row>
    <row r="763" spans="1:8" x14ac:dyDescent="0.3">
      <c r="A763">
        <v>215</v>
      </c>
      <c r="B763">
        <v>0.67040009765923037</v>
      </c>
      <c r="C763">
        <v>0.33439130832850122</v>
      </c>
      <c r="D763" s="4">
        <f>-LN(B763)/D$3</f>
        <v>0.56720650232794056</v>
      </c>
      <c r="E763" s="4">
        <f>-LN(C763)/D$4</f>
        <v>0.23307306169148737</v>
      </c>
      <c r="F763" s="8">
        <v>2</v>
      </c>
      <c r="G763" s="4">
        <v>224.66994207219949</v>
      </c>
    </row>
    <row r="764" spans="1:8" x14ac:dyDescent="0.3">
      <c r="A764" s="2">
        <v>759</v>
      </c>
      <c r="B764" s="2">
        <v>0.21491134372997223</v>
      </c>
      <c r="C764" s="2">
        <v>0.12460707419049653</v>
      </c>
      <c r="D764" s="5">
        <f>-LN(B764)/F$3</f>
        <v>0.65426795346399402</v>
      </c>
      <c r="E764" s="5">
        <f>-LN(C764)/F$4</f>
        <v>0.44310423383740594</v>
      </c>
      <c r="F764" s="13">
        <v>3</v>
      </c>
      <c r="G764" s="5">
        <v>225.31623941033544</v>
      </c>
      <c r="H764" s="2"/>
    </row>
    <row r="765" spans="1:8" x14ac:dyDescent="0.3">
      <c r="A765" s="2">
        <v>216</v>
      </c>
      <c r="B765" s="2">
        <v>3.1128879665517136E-2</v>
      </c>
      <c r="C765" s="2">
        <v>0.78237250892666399</v>
      </c>
      <c r="D765" s="5">
        <f>-LN(B765)/D$3</f>
        <v>4.9214457930171163</v>
      </c>
      <c r="E765" s="5">
        <f>-LN(C765)/D$4</f>
        <v>5.2217935687503499E-2</v>
      </c>
      <c r="F765" s="13">
        <v>2</v>
      </c>
      <c r="G765" s="5">
        <v>229.5913878652166</v>
      </c>
    </row>
    <row r="766" spans="1:8" x14ac:dyDescent="0.3">
      <c r="A766" s="2">
        <v>51</v>
      </c>
      <c r="B766" s="2">
        <v>9.4119083223975344E-2</v>
      </c>
      <c r="C766" s="2">
        <v>0.45713675344096194</v>
      </c>
      <c r="D766" s="4">
        <f>-LN(B766)/B$3</f>
        <v>10.056146619881547</v>
      </c>
      <c r="E766" s="4">
        <f>-LN(C766)/B$4</f>
        <v>0.16654738110354572</v>
      </c>
      <c r="F766" s="8">
        <v>1</v>
      </c>
      <c r="G766" s="4">
        <v>231.30508004852666</v>
      </c>
    </row>
    <row r="767" spans="1:8" x14ac:dyDescent="0.3">
      <c r="D767" s="4"/>
      <c r="E767" s="4"/>
      <c r="G767" s="4"/>
    </row>
    <row r="768" spans="1:8" x14ac:dyDescent="0.3">
      <c r="D768" s="4"/>
      <c r="E768" s="4"/>
      <c r="G768" s="4"/>
    </row>
    <row r="769" spans="4:7" x14ac:dyDescent="0.3">
      <c r="D769" s="4"/>
      <c r="E769" s="4"/>
      <c r="G769" s="4"/>
    </row>
    <row r="770" spans="4:7" x14ac:dyDescent="0.3">
      <c r="D770" s="4"/>
      <c r="E770" s="4"/>
      <c r="G770" s="4"/>
    </row>
    <row r="771" spans="4:7" x14ac:dyDescent="0.3">
      <c r="D771" s="4"/>
      <c r="E771" s="4"/>
      <c r="G771" s="4"/>
    </row>
    <row r="772" spans="4:7" x14ac:dyDescent="0.3">
      <c r="D772" s="4"/>
      <c r="E772" s="4"/>
      <c r="G772" s="4"/>
    </row>
    <row r="773" spans="4:7" x14ac:dyDescent="0.3">
      <c r="D773" s="4"/>
      <c r="E773" s="4"/>
      <c r="G773" s="4"/>
    </row>
    <row r="774" spans="4:7" x14ac:dyDescent="0.3">
      <c r="D774" s="4"/>
      <c r="E774" s="4"/>
      <c r="G774" s="4"/>
    </row>
    <row r="775" spans="4:7" x14ac:dyDescent="0.3">
      <c r="D775" s="4"/>
      <c r="E775" s="4"/>
      <c r="G775" s="4"/>
    </row>
    <row r="776" spans="4:7" x14ac:dyDescent="0.3">
      <c r="D776" s="4"/>
      <c r="E776" s="4"/>
      <c r="G776" s="4"/>
    </row>
    <row r="777" spans="4:7" x14ac:dyDescent="0.3">
      <c r="D777" s="4"/>
      <c r="E777" s="4"/>
      <c r="G777" s="4"/>
    </row>
    <row r="778" spans="4:7" x14ac:dyDescent="0.3">
      <c r="D778" s="4"/>
      <c r="E778" s="4"/>
      <c r="G778" s="4"/>
    </row>
    <row r="779" spans="4:7" x14ac:dyDescent="0.3">
      <c r="D779" s="4"/>
      <c r="E779" s="4"/>
      <c r="G779" s="4"/>
    </row>
    <row r="780" spans="4:7" x14ac:dyDescent="0.3">
      <c r="D780" s="4"/>
      <c r="E780" s="4"/>
      <c r="G780" s="4"/>
    </row>
    <row r="781" spans="4:7" x14ac:dyDescent="0.3">
      <c r="D781" s="4"/>
      <c r="E781" s="4"/>
      <c r="G781" s="4"/>
    </row>
    <row r="782" spans="4:7" x14ac:dyDescent="0.3">
      <c r="D782" s="4"/>
      <c r="E782" s="4"/>
      <c r="G782" s="4"/>
    </row>
    <row r="783" spans="4:7" x14ac:dyDescent="0.3">
      <c r="D783" s="4"/>
      <c r="E783" s="4"/>
      <c r="G783" s="4"/>
    </row>
    <row r="784" spans="4:7" x14ac:dyDescent="0.3">
      <c r="D784" s="4"/>
      <c r="E784" s="4"/>
      <c r="G784" s="4"/>
    </row>
    <row r="785" spans="4:7" x14ac:dyDescent="0.3">
      <c r="D785" s="4"/>
      <c r="E785" s="4"/>
      <c r="G785" s="4"/>
    </row>
    <row r="786" spans="4:7" x14ac:dyDescent="0.3">
      <c r="D786" s="4"/>
      <c r="E786" s="4"/>
      <c r="G786" s="4"/>
    </row>
    <row r="787" spans="4:7" x14ac:dyDescent="0.3">
      <c r="D787" s="4"/>
      <c r="E787" s="4"/>
      <c r="G787" s="4"/>
    </row>
    <row r="788" spans="4:7" x14ac:dyDescent="0.3">
      <c r="D788" s="4"/>
      <c r="E788" s="4"/>
      <c r="G788" s="4"/>
    </row>
    <row r="789" spans="4:7" x14ac:dyDescent="0.3">
      <c r="D789" s="4"/>
      <c r="E789" s="4"/>
      <c r="G789" s="4"/>
    </row>
    <row r="790" spans="4:7" x14ac:dyDescent="0.3">
      <c r="D790" s="4"/>
      <c r="E790" s="4"/>
      <c r="G790" s="4"/>
    </row>
    <row r="791" spans="4:7" x14ac:dyDescent="0.3">
      <c r="D791" s="4"/>
      <c r="E791" s="4"/>
      <c r="G791" s="4"/>
    </row>
    <row r="792" spans="4:7" x14ac:dyDescent="0.3">
      <c r="D792" s="4"/>
      <c r="E792" s="4"/>
      <c r="G792" s="4"/>
    </row>
    <row r="793" spans="4:7" x14ac:dyDescent="0.3">
      <c r="D793" s="4"/>
      <c r="E793" s="4"/>
      <c r="G793" s="4"/>
    </row>
    <row r="794" spans="4:7" x14ac:dyDescent="0.3">
      <c r="D794" s="4"/>
      <c r="E794" s="4"/>
      <c r="G794" s="4"/>
    </row>
    <row r="795" spans="4:7" x14ac:dyDescent="0.3">
      <c r="D795" s="4"/>
      <c r="E795" s="4"/>
      <c r="G795" s="4"/>
    </row>
    <row r="796" spans="4:7" x14ac:dyDescent="0.3">
      <c r="D796" s="4"/>
      <c r="E796" s="4"/>
      <c r="G796" s="4"/>
    </row>
    <row r="797" spans="4:7" x14ac:dyDescent="0.3">
      <c r="D797" s="4"/>
      <c r="E797" s="4"/>
      <c r="G797" s="4"/>
    </row>
    <row r="798" spans="4:7" x14ac:dyDescent="0.3">
      <c r="D798" s="4"/>
      <c r="E798" s="4"/>
      <c r="G798" s="4"/>
    </row>
    <row r="799" spans="4:7" x14ac:dyDescent="0.3">
      <c r="D799" s="4"/>
      <c r="E799" s="4"/>
      <c r="G799" s="4"/>
    </row>
    <row r="800" spans="4:7" x14ac:dyDescent="0.3">
      <c r="D800" s="4"/>
      <c r="E800" s="4"/>
      <c r="G800" s="4"/>
    </row>
    <row r="801" spans="4:7" x14ac:dyDescent="0.3">
      <c r="D801" s="4"/>
      <c r="E801" s="4"/>
      <c r="G801" s="4"/>
    </row>
    <row r="802" spans="4:7" x14ac:dyDescent="0.3">
      <c r="D802" s="4"/>
      <c r="E802" s="4"/>
      <c r="G802" s="4"/>
    </row>
    <row r="803" spans="4:7" x14ac:dyDescent="0.3">
      <c r="D803" s="4"/>
      <c r="E803" s="4"/>
      <c r="G803" s="4"/>
    </row>
    <row r="804" spans="4:7" x14ac:dyDescent="0.3">
      <c r="D804" s="4"/>
      <c r="E804" s="4"/>
      <c r="G804" s="4"/>
    </row>
    <row r="805" spans="4:7" x14ac:dyDescent="0.3">
      <c r="D805" s="4"/>
      <c r="E805" s="4"/>
      <c r="G805" s="4"/>
    </row>
    <row r="806" spans="4:7" x14ac:dyDescent="0.3">
      <c r="D806" s="4"/>
      <c r="E806" s="4"/>
      <c r="G806" s="4"/>
    </row>
    <row r="807" spans="4:7" x14ac:dyDescent="0.3">
      <c r="D807" s="4"/>
      <c r="E807" s="4"/>
      <c r="G807" s="4"/>
    </row>
    <row r="808" spans="4:7" x14ac:dyDescent="0.3">
      <c r="D808" s="4"/>
      <c r="E808" s="4"/>
      <c r="G808" s="4"/>
    </row>
    <row r="809" spans="4:7" x14ac:dyDescent="0.3">
      <c r="D809" s="4"/>
      <c r="E809" s="4"/>
      <c r="G809" s="4"/>
    </row>
    <row r="810" spans="4:7" x14ac:dyDescent="0.3">
      <c r="D810" s="4"/>
      <c r="E810" s="4"/>
      <c r="G810" s="4"/>
    </row>
    <row r="811" spans="4:7" x14ac:dyDescent="0.3">
      <c r="D811" s="4"/>
      <c r="E811" s="4"/>
      <c r="G811" s="4"/>
    </row>
    <row r="812" spans="4:7" x14ac:dyDescent="0.3">
      <c r="D812" s="4"/>
      <c r="E812" s="4"/>
      <c r="G812" s="4"/>
    </row>
    <row r="813" spans="4:7" x14ac:dyDescent="0.3">
      <c r="D813" s="4"/>
      <c r="E813" s="4"/>
      <c r="G813" s="4"/>
    </row>
    <row r="814" spans="4:7" x14ac:dyDescent="0.3">
      <c r="D814" s="4"/>
      <c r="E814" s="4"/>
      <c r="G814" s="4"/>
    </row>
    <row r="815" spans="4:7" x14ac:dyDescent="0.3">
      <c r="D815" s="4"/>
      <c r="E815" s="4"/>
      <c r="G815" s="4"/>
    </row>
    <row r="816" spans="4:7" x14ac:dyDescent="0.3">
      <c r="D816" s="4"/>
      <c r="E816" s="4"/>
      <c r="G816" s="4"/>
    </row>
    <row r="817" spans="4:7" x14ac:dyDescent="0.3">
      <c r="D817" s="4"/>
      <c r="E817" s="4"/>
      <c r="G817" s="4"/>
    </row>
    <row r="818" spans="4:7" x14ac:dyDescent="0.3">
      <c r="D818" s="4"/>
      <c r="E818" s="4"/>
      <c r="G818" s="4"/>
    </row>
    <row r="819" spans="4:7" x14ac:dyDescent="0.3">
      <c r="D819" s="4"/>
      <c r="E819" s="4"/>
      <c r="G819" s="4"/>
    </row>
    <row r="820" spans="4:7" x14ac:dyDescent="0.3">
      <c r="D820" s="4"/>
      <c r="E820" s="4"/>
      <c r="G820" s="4"/>
    </row>
    <row r="821" spans="4:7" x14ac:dyDescent="0.3">
      <c r="D821" s="4"/>
      <c r="E821" s="4"/>
      <c r="G821" s="4"/>
    </row>
    <row r="822" spans="4:7" x14ac:dyDescent="0.3">
      <c r="D822" s="4"/>
      <c r="E822" s="4"/>
      <c r="G822" s="4"/>
    </row>
    <row r="823" spans="4:7" x14ac:dyDescent="0.3">
      <c r="D823" s="4"/>
      <c r="E823" s="4"/>
      <c r="G823" s="4"/>
    </row>
    <row r="824" spans="4:7" x14ac:dyDescent="0.3">
      <c r="D824" s="4"/>
      <c r="E824" s="4"/>
      <c r="G824" s="4"/>
    </row>
    <row r="825" spans="4:7" x14ac:dyDescent="0.3">
      <c r="D825" s="4"/>
      <c r="E825" s="4"/>
      <c r="G825" s="4"/>
    </row>
    <row r="826" spans="4:7" x14ac:dyDescent="0.3">
      <c r="D826" s="4"/>
      <c r="E826" s="4"/>
      <c r="G826" s="4"/>
    </row>
    <row r="827" spans="4:7" x14ac:dyDescent="0.3">
      <c r="D827" s="4"/>
      <c r="E827" s="4"/>
      <c r="G827" s="4"/>
    </row>
    <row r="828" spans="4:7" x14ac:dyDescent="0.3">
      <c r="D828" s="4"/>
      <c r="E828" s="4"/>
      <c r="G828" s="4"/>
    </row>
    <row r="829" spans="4:7" x14ac:dyDescent="0.3">
      <c r="D829" s="4"/>
      <c r="E829" s="4"/>
      <c r="G829" s="4"/>
    </row>
    <row r="830" spans="4:7" x14ac:dyDescent="0.3">
      <c r="D830" s="4"/>
      <c r="E830" s="4"/>
      <c r="G830" s="4"/>
    </row>
    <row r="831" spans="4:7" x14ac:dyDescent="0.3">
      <c r="D831" s="4"/>
      <c r="E831" s="4"/>
      <c r="G831" s="4"/>
    </row>
    <row r="832" spans="4:7" x14ac:dyDescent="0.3">
      <c r="D832" s="4"/>
      <c r="E832" s="4"/>
      <c r="G832" s="4"/>
    </row>
    <row r="833" spans="4:7" x14ac:dyDescent="0.3">
      <c r="D833" s="4"/>
      <c r="E833" s="4"/>
      <c r="G833" s="4"/>
    </row>
    <row r="834" spans="4:7" x14ac:dyDescent="0.3">
      <c r="D834" s="4"/>
      <c r="E834" s="4"/>
      <c r="G834" s="4"/>
    </row>
    <row r="835" spans="4:7" x14ac:dyDescent="0.3">
      <c r="D835" s="4"/>
      <c r="E835" s="4"/>
      <c r="G835" s="4"/>
    </row>
    <row r="836" spans="4:7" x14ac:dyDescent="0.3">
      <c r="D836" s="4"/>
      <c r="E836" s="4"/>
      <c r="G836" s="4"/>
    </row>
    <row r="837" spans="4:7" x14ac:dyDescent="0.3">
      <c r="D837" s="4"/>
      <c r="E837" s="4"/>
      <c r="G837" s="4"/>
    </row>
    <row r="838" spans="4:7" x14ac:dyDescent="0.3">
      <c r="D838" s="4"/>
      <c r="E838" s="4"/>
      <c r="G838" s="4"/>
    </row>
    <row r="839" spans="4:7" x14ac:dyDescent="0.3">
      <c r="D839" s="4"/>
      <c r="E839" s="4"/>
      <c r="G839" s="4"/>
    </row>
    <row r="840" spans="4:7" x14ac:dyDescent="0.3">
      <c r="D840" s="4"/>
      <c r="E840" s="4"/>
      <c r="G840" s="4"/>
    </row>
    <row r="841" spans="4:7" x14ac:dyDescent="0.3">
      <c r="D841" s="4"/>
      <c r="E841" s="4"/>
      <c r="G841" s="4"/>
    </row>
    <row r="842" spans="4:7" x14ac:dyDescent="0.3">
      <c r="D842" s="4"/>
      <c r="E842" s="4"/>
      <c r="G842" s="4"/>
    </row>
    <row r="843" spans="4:7" x14ac:dyDescent="0.3">
      <c r="D843" s="4"/>
      <c r="E843" s="4"/>
      <c r="G843" s="4"/>
    </row>
    <row r="844" spans="4:7" x14ac:dyDescent="0.3">
      <c r="D844" s="4"/>
      <c r="E844" s="4"/>
      <c r="G844" s="4"/>
    </row>
    <row r="845" spans="4:7" x14ac:dyDescent="0.3">
      <c r="D845" s="4"/>
      <c r="E845" s="4"/>
      <c r="G845" s="4"/>
    </row>
    <row r="846" spans="4:7" x14ac:dyDescent="0.3">
      <c r="D846" s="4"/>
      <c r="E846" s="4"/>
      <c r="G846" s="4"/>
    </row>
    <row r="847" spans="4:7" x14ac:dyDescent="0.3">
      <c r="D847" s="4"/>
      <c r="E847" s="4"/>
      <c r="G847" s="4"/>
    </row>
    <row r="848" spans="4:7" x14ac:dyDescent="0.3">
      <c r="D848" s="4"/>
      <c r="E848" s="4"/>
      <c r="G848" s="4"/>
    </row>
    <row r="849" spans="4:7" x14ac:dyDescent="0.3">
      <c r="D849" s="4"/>
      <c r="E849" s="4"/>
      <c r="G849" s="4"/>
    </row>
    <row r="850" spans="4:7" x14ac:dyDescent="0.3">
      <c r="D850" s="4"/>
      <c r="E850" s="4"/>
      <c r="G850" s="4"/>
    </row>
    <row r="851" spans="4:7" x14ac:dyDescent="0.3">
      <c r="D851" s="4"/>
      <c r="E851" s="4"/>
      <c r="G851" s="4"/>
    </row>
    <row r="852" spans="4:7" x14ac:dyDescent="0.3">
      <c r="D852" s="4"/>
      <c r="E852" s="4"/>
      <c r="G852" s="4"/>
    </row>
    <row r="853" spans="4:7" x14ac:dyDescent="0.3">
      <c r="D853" s="4"/>
      <c r="E853" s="4"/>
      <c r="G853" s="4"/>
    </row>
    <row r="854" spans="4:7" x14ac:dyDescent="0.3">
      <c r="D854" s="4"/>
      <c r="E854" s="4"/>
      <c r="G854" s="4"/>
    </row>
    <row r="855" spans="4:7" x14ac:dyDescent="0.3">
      <c r="D855" s="4"/>
      <c r="E855" s="4"/>
      <c r="G855" s="4"/>
    </row>
    <row r="856" spans="4:7" x14ac:dyDescent="0.3">
      <c r="D856" s="4"/>
      <c r="E856" s="4"/>
      <c r="G856" s="4"/>
    </row>
    <row r="857" spans="4:7" x14ac:dyDescent="0.3">
      <c r="D857" s="4"/>
      <c r="E857" s="4"/>
      <c r="G857" s="4"/>
    </row>
    <row r="858" spans="4:7" x14ac:dyDescent="0.3">
      <c r="D858" s="4"/>
      <c r="E858" s="4"/>
      <c r="G858" s="4"/>
    </row>
    <row r="859" spans="4:7" x14ac:dyDescent="0.3">
      <c r="D859" s="4"/>
      <c r="E859" s="4"/>
      <c r="G859" s="4"/>
    </row>
    <row r="860" spans="4:7" x14ac:dyDescent="0.3">
      <c r="D860" s="4"/>
      <c r="E860" s="4"/>
      <c r="G860" s="4"/>
    </row>
    <row r="861" spans="4:7" x14ac:dyDescent="0.3">
      <c r="D861" s="4"/>
      <c r="E861" s="4"/>
      <c r="G861" s="4"/>
    </row>
    <row r="862" spans="4:7" x14ac:dyDescent="0.3">
      <c r="D862" s="4"/>
      <c r="E862" s="4"/>
      <c r="G862" s="4"/>
    </row>
    <row r="863" spans="4:7" x14ac:dyDescent="0.3">
      <c r="D863" s="4"/>
      <c r="E863" s="4"/>
      <c r="G863" s="4"/>
    </row>
    <row r="864" spans="4:7" x14ac:dyDescent="0.3">
      <c r="D864" s="4"/>
      <c r="E864" s="4"/>
      <c r="G864" s="4"/>
    </row>
    <row r="865" spans="4:7" x14ac:dyDescent="0.3">
      <c r="D865" s="4"/>
      <c r="E865" s="4"/>
      <c r="G865" s="4"/>
    </row>
    <row r="866" spans="4:7" x14ac:dyDescent="0.3">
      <c r="D866" s="4"/>
      <c r="E866" s="4"/>
      <c r="G866" s="4"/>
    </row>
    <row r="867" spans="4:7" x14ac:dyDescent="0.3">
      <c r="D867" s="4"/>
      <c r="E867" s="4"/>
      <c r="G867" s="4"/>
    </row>
    <row r="868" spans="4:7" x14ac:dyDescent="0.3">
      <c r="D868" s="4"/>
      <c r="E868" s="4"/>
      <c r="G868" s="4"/>
    </row>
    <row r="869" spans="4:7" x14ac:dyDescent="0.3">
      <c r="D869" s="4"/>
      <c r="E869" s="4"/>
      <c r="G869" s="4"/>
    </row>
    <row r="870" spans="4:7" x14ac:dyDescent="0.3">
      <c r="D870" s="4"/>
      <c r="E870" s="4"/>
      <c r="G870" s="4"/>
    </row>
    <row r="871" spans="4:7" x14ac:dyDescent="0.3">
      <c r="D871" s="4"/>
      <c r="E871" s="4"/>
      <c r="G871" s="4"/>
    </row>
    <row r="872" spans="4:7" x14ac:dyDescent="0.3">
      <c r="D872" s="4"/>
      <c r="E872" s="4"/>
      <c r="G872" s="4"/>
    </row>
    <row r="873" spans="4:7" x14ac:dyDescent="0.3">
      <c r="D873" s="4"/>
      <c r="E873" s="4"/>
      <c r="G873" s="4"/>
    </row>
    <row r="874" spans="4:7" x14ac:dyDescent="0.3">
      <c r="D874" s="4"/>
      <c r="E874" s="4"/>
      <c r="G874" s="4"/>
    </row>
    <row r="875" spans="4:7" x14ac:dyDescent="0.3">
      <c r="D875" s="4"/>
      <c r="E875" s="4"/>
      <c r="G875" s="4"/>
    </row>
    <row r="876" spans="4:7" x14ac:dyDescent="0.3">
      <c r="D876" s="4"/>
      <c r="E876" s="4"/>
      <c r="G876" s="4"/>
    </row>
    <row r="877" spans="4:7" x14ac:dyDescent="0.3">
      <c r="D877" s="4"/>
      <c r="E877" s="4"/>
      <c r="G877" s="4"/>
    </row>
    <row r="878" spans="4:7" x14ac:dyDescent="0.3">
      <c r="D878" s="4"/>
      <c r="E878" s="4"/>
      <c r="G878" s="4"/>
    </row>
    <row r="879" spans="4:7" x14ac:dyDescent="0.3">
      <c r="D879" s="4"/>
      <c r="E879" s="4"/>
      <c r="G879" s="4"/>
    </row>
    <row r="880" spans="4:7" x14ac:dyDescent="0.3">
      <c r="D880" s="4"/>
      <c r="E880" s="4"/>
      <c r="G880" s="4"/>
    </row>
    <row r="881" spans="4:7" x14ac:dyDescent="0.3">
      <c r="D881" s="4"/>
      <c r="E881" s="4"/>
      <c r="G881" s="4"/>
    </row>
    <row r="882" spans="4:7" x14ac:dyDescent="0.3">
      <c r="D882" s="4"/>
      <c r="E882" s="4"/>
      <c r="G882" s="4"/>
    </row>
    <row r="883" spans="4:7" x14ac:dyDescent="0.3">
      <c r="D883" s="4"/>
      <c r="E883" s="4"/>
      <c r="G883" s="4"/>
    </row>
    <row r="884" spans="4:7" x14ac:dyDescent="0.3">
      <c r="D884" s="4"/>
      <c r="E884" s="4"/>
      <c r="G884" s="4"/>
    </row>
    <row r="885" spans="4:7" x14ac:dyDescent="0.3">
      <c r="D885" s="4"/>
      <c r="E885" s="4"/>
      <c r="G885" s="4"/>
    </row>
    <row r="886" spans="4:7" x14ac:dyDescent="0.3">
      <c r="D886" s="4"/>
      <c r="E886" s="4"/>
      <c r="G886" s="4"/>
    </row>
    <row r="887" spans="4:7" x14ac:dyDescent="0.3">
      <c r="D887" s="4"/>
      <c r="E887" s="4"/>
      <c r="G887" s="4"/>
    </row>
    <row r="888" spans="4:7" x14ac:dyDescent="0.3">
      <c r="D888" s="4"/>
      <c r="E888" s="4"/>
      <c r="G888" s="4"/>
    </row>
    <row r="889" spans="4:7" x14ac:dyDescent="0.3">
      <c r="D889" s="4"/>
      <c r="E889" s="4"/>
      <c r="G889" s="4"/>
    </row>
    <row r="890" spans="4:7" x14ac:dyDescent="0.3">
      <c r="D890" s="4"/>
      <c r="E890" s="4"/>
      <c r="G890" s="4"/>
    </row>
    <row r="891" spans="4:7" x14ac:dyDescent="0.3">
      <c r="D891" s="4"/>
      <c r="E891" s="4"/>
      <c r="G891" s="4"/>
    </row>
    <row r="892" spans="4:7" x14ac:dyDescent="0.3">
      <c r="D892" s="4"/>
      <c r="E892" s="4"/>
      <c r="G892" s="4"/>
    </row>
    <row r="893" spans="4:7" x14ac:dyDescent="0.3">
      <c r="D893" s="4"/>
      <c r="E893" s="4"/>
      <c r="G893" s="4"/>
    </row>
    <row r="894" spans="4:7" x14ac:dyDescent="0.3">
      <c r="D894" s="4"/>
      <c r="E894" s="4"/>
      <c r="G894" s="4"/>
    </row>
    <row r="895" spans="4:7" x14ac:dyDescent="0.3">
      <c r="D895" s="4"/>
      <c r="E895" s="4"/>
      <c r="G895" s="4"/>
    </row>
    <row r="896" spans="4:7" x14ac:dyDescent="0.3">
      <c r="D896" s="4"/>
      <c r="E896" s="4"/>
      <c r="G896" s="4"/>
    </row>
    <row r="897" spans="4:7" x14ac:dyDescent="0.3">
      <c r="D897" s="4"/>
      <c r="E897" s="4"/>
      <c r="G897" s="4"/>
    </row>
    <row r="898" spans="4:7" x14ac:dyDescent="0.3">
      <c r="D898" s="4"/>
      <c r="E898" s="4"/>
      <c r="G898" s="4"/>
    </row>
    <row r="899" spans="4:7" x14ac:dyDescent="0.3">
      <c r="D899" s="4"/>
      <c r="E899" s="4"/>
      <c r="G899" s="4"/>
    </row>
    <row r="900" spans="4:7" x14ac:dyDescent="0.3">
      <c r="D900" s="4"/>
      <c r="E900" s="4"/>
      <c r="G900" s="4"/>
    </row>
    <row r="901" spans="4:7" x14ac:dyDescent="0.3">
      <c r="D901" s="4"/>
      <c r="E901" s="4"/>
      <c r="G901" s="4"/>
    </row>
    <row r="902" spans="4:7" x14ac:dyDescent="0.3">
      <c r="D902" s="4"/>
      <c r="E902" s="4"/>
      <c r="G902" s="4"/>
    </row>
    <row r="903" spans="4:7" x14ac:dyDescent="0.3">
      <c r="D903" s="4"/>
      <c r="E903" s="4"/>
      <c r="G903" s="4"/>
    </row>
    <row r="904" spans="4:7" x14ac:dyDescent="0.3">
      <c r="D904" s="4"/>
      <c r="E904" s="4"/>
      <c r="G904" s="4"/>
    </row>
    <row r="905" spans="4:7" x14ac:dyDescent="0.3">
      <c r="D905" s="4"/>
      <c r="E905" s="4"/>
      <c r="G905" s="4"/>
    </row>
    <row r="906" spans="4:7" x14ac:dyDescent="0.3">
      <c r="D906" s="4"/>
      <c r="E906" s="4"/>
      <c r="G906" s="4"/>
    </row>
    <row r="907" spans="4:7" x14ac:dyDescent="0.3">
      <c r="D907" s="4"/>
      <c r="E907" s="4"/>
      <c r="G907" s="4"/>
    </row>
    <row r="908" spans="4:7" x14ac:dyDescent="0.3">
      <c r="D908" s="4"/>
      <c r="E908" s="4"/>
      <c r="G908" s="4"/>
    </row>
    <row r="909" spans="4:7" x14ac:dyDescent="0.3">
      <c r="D909" s="4"/>
      <c r="E909" s="4"/>
      <c r="G909" s="4"/>
    </row>
    <row r="910" spans="4:7" x14ac:dyDescent="0.3">
      <c r="D910" s="4"/>
      <c r="E910" s="4"/>
      <c r="G910" s="4"/>
    </row>
    <row r="911" spans="4:7" x14ac:dyDescent="0.3">
      <c r="D911" s="4"/>
      <c r="E911" s="4"/>
      <c r="G911" s="4"/>
    </row>
    <row r="912" spans="4:7" x14ac:dyDescent="0.3">
      <c r="D912" s="4"/>
      <c r="E912" s="4"/>
      <c r="G912" s="4"/>
    </row>
    <row r="913" spans="4:7" x14ac:dyDescent="0.3">
      <c r="D913" s="4"/>
      <c r="E913" s="4"/>
      <c r="G913" s="4"/>
    </row>
    <row r="914" spans="4:7" x14ac:dyDescent="0.3">
      <c r="D914" s="4"/>
      <c r="E914" s="4"/>
      <c r="G914" s="4"/>
    </row>
    <row r="915" spans="4:7" x14ac:dyDescent="0.3">
      <c r="D915" s="4"/>
      <c r="E915" s="4"/>
      <c r="G915" s="4"/>
    </row>
    <row r="916" spans="4:7" x14ac:dyDescent="0.3">
      <c r="D916" s="4"/>
      <c r="E916" s="4"/>
      <c r="G916" s="4"/>
    </row>
    <row r="917" spans="4:7" x14ac:dyDescent="0.3">
      <c r="D917" s="4"/>
      <c r="E917" s="4"/>
      <c r="G917" s="4"/>
    </row>
    <row r="918" spans="4:7" x14ac:dyDescent="0.3">
      <c r="D918" s="4"/>
      <c r="E918" s="4"/>
      <c r="G918" s="4"/>
    </row>
    <row r="919" spans="4:7" x14ac:dyDescent="0.3">
      <c r="D919" s="4"/>
      <c r="E919" s="4"/>
      <c r="G919" s="4"/>
    </row>
    <row r="920" spans="4:7" x14ac:dyDescent="0.3">
      <c r="D920" s="4"/>
      <c r="E920" s="4"/>
      <c r="G920" s="4"/>
    </row>
    <row r="921" spans="4:7" x14ac:dyDescent="0.3">
      <c r="D921" s="4"/>
      <c r="E921" s="4"/>
      <c r="G921" s="4"/>
    </row>
    <row r="922" spans="4:7" x14ac:dyDescent="0.3">
      <c r="D922" s="4"/>
      <c r="E922" s="4"/>
      <c r="G922" s="4"/>
    </row>
    <row r="923" spans="4:7" x14ac:dyDescent="0.3">
      <c r="D923" s="4"/>
      <c r="E923" s="4"/>
      <c r="G923" s="4"/>
    </row>
    <row r="924" spans="4:7" x14ac:dyDescent="0.3">
      <c r="D924" s="4"/>
      <c r="E924" s="4"/>
      <c r="G924" s="4"/>
    </row>
    <row r="925" spans="4:7" x14ac:dyDescent="0.3">
      <c r="D925" s="4"/>
      <c r="E925" s="4"/>
      <c r="G925" s="4"/>
    </row>
    <row r="926" spans="4:7" x14ac:dyDescent="0.3">
      <c r="D926" s="4"/>
      <c r="E926" s="4"/>
      <c r="G926" s="4"/>
    </row>
    <row r="927" spans="4:7" x14ac:dyDescent="0.3">
      <c r="D927" s="4"/>
      <c r="E927" s="4"/>
      <c r="G927" s="4"/>
    </row>
    <row r="928" spans="4:7" x14ac:dyDescent="0.3">
      <c r="D928" s="4"/>
      <c r="E928" s="4"/>
      <c r="G928" s="4"/>
    </row>
    <row r="929" spans="4:7" x14ac:dyDescent="0.3">
      <c r="D929" s="4"/>
      <c r="E929" s="4"/>
      <c r="G929" s="4"/>
    </row>
    <row r="930" spans="4:7" x14ac:dyDescent="0.3">
      <c r="D930" s="4"/>
      <c r="E930" s="4"/>
      <c r="G930" s="4"/>
    </row>
    <row r="931" spans="4:7" x14ac:dyDescent="0.3">
      <c r="D931" s="4"/>
      <c r="E931" s="4"/>
      <c r="G931" s="4"/>
    </row>
    <row r="932" spans="4:7" x14ac:dyDescent="0.3">
      <c r="D932" s="4"/>
      <c r="E932" s="4"/>
      <c r="G932" s="4"/>
    </row>
    <row r="933" spans="4:7" x14ac:dyDescent="0.3">
      <c r="D933" s="4"/>
      <c r="E933" s="4"/>
      <c r="G933" s="4"/>
    </row>
    <row r="934" spans="4:7" x14ac:dyDescent="0.3">
      <c r="D934" s="4"/>
      <c r="E934" s="4"/>
      <c r="G934" s="4"/>
    </row>
    <row r="935" spans="4:7" x14ac:dyDescent="0.3">
      <c r="D935" s="4"/>
      <c r="E935" s="4"/>
      <c r="G935" s="4"/>
    </row>
    <row r="936" spans="4:7" x14ac:dyDescent="0.3">
      <c r="D936" s="4"/>
      <c r="E936" s="4"/>
      <c r="G936" s="4"/>
    </row>
    <row r="937" spans="4:7" x14ac:dyDescent="0.3">
      <c r="D937" s="4"/>
      <c r="E937" s="4"/>
      <c r="G937" s="4"/>
    </row>
    <row r="938" spans="4:7" x14ac:dyDescent="0.3">
      <c r="D938" s="4"/>
      <c r="E938" s="4"/>
      <c r="G938" s="4"/>
    </row>
    <row r="939" spans="4:7" x14ac:dyDescent="0.3">
      <c r="D939" s="4"/>
      <c r="E939" s="4"/>
      <c r="G939" s="4"/>
    </row>
    <row r="940" spans="4:7" x14ac:dyDescent="0.3">
      <c r="D940" s="4"/>
      <c r="E940" s="4"/>
      <c r="G940" s="4"/>
    </row>
    <row r="941" spans="4:7" x14ac:dyDescent="0.3">
      <c r="D941" s="4"/>
      <c r="E941" s="4"/>
      <c r="G941" s="4"/>
    </row>
    <row r="942" spans="4:7" x14ac:dyDescent="0.3">
      <c r="D942" s="4"/>
      <c r="E942" s="4"/>
      <c r="G942" s="4"/>
    </row>
    <row r="943" spans="4:7" x14ac:dyDescent="0.3">
      <c r="D943" s="4"/>
      <c r="E943" s="4"/>
      <c r="G943" s="4"/>
    </row>
    <row r="944" spans="4:7" x14ac:dyDescent="0.3">
      <c r="D944" s="4"/>
      <c r="E944" s="4"/>
      <c r="G944" s="4"/>
    </row>
    <row r="945" spans="4:7" x14ac:dyDescent="0.3">
      <c r="D945" s="4"/>
      <c r="E945" s="4"/>
      <c r="G945" s="4"/>
    </row>
    <row r="946" spans="4:7" x14ac:dyDescent="0.3">
      <c r="D946" s="4"/>
      <c r="E946" s="4"/>
      <c r="G946" s="4"/>
    </row>
    <row r="947" spans="4:7" x14ac:dyDescent="0.3">
      <c r="D947" s="4"/>
      <c r="E947" s="4"/>
      <c r="G947" s="4"/>
    </row>
    <row r="948" spans="4:7" x14ac:dyDescent="0.3">
      <c r="D948" s="4"/>
      <c r="E948" s="4"/>
      <c r="G948" s="4"/>
    </row>
    <row r="949" spans="4:7" x14ac:dyDescent="0.3">
      <c r="D949" s="4"/>
      <c r="E949" s="4"/>
      <c r="G949" s="4"/>
    </row>
    <row r="950" spans="4:7" x14ac:dyDescent="0.3">
      <c r="D950" s="4"/>
      <c r="E950" s="4"/>
      <c r="G950" s="4"/>
    </row>
    <row r="951" spans="4:7" x14ac:dyDescent="0.3">
      <c r="D951" s="4"/>
      <c r="E951" s="4"/>
      <c r="G951" s="4"/>
    </row>
    <row r="952" spans="4:7" x14ac:dyDescent="0.3">
      <c r="D952" s="4"/>
      <c r="E952" s="4"/>
      <c r="G952" s="4"/>
    </row>
    <row r="953" spans="4:7" x14ac:dyDescent="0.3">
      <c r="D953" s="4"/>
      <c r="E953" s="4"/>
      <c r="G953" s="4"/>
    </row>
    <row r="954" spans="4:7" x14ac:dyDescent="0.3">
      <c r="D954" s="4"/>
      <c r="E954" s="4"/>
      <c r="G954" s="4"/>
    </row>
    <row r="955" spans="4:7" x14ac:dyDescent="0.3">
      <c r="D955" s="4"/>
      <c r="E955" s="4"/>
      <c r="G955" s="4"/>
    </row>
    <row r="956" spans="4:7" x14ac:dyDescent="0.3">
      <c r="D956" s="4"/>
      <c r="E956" s="4"/>
      <c r="G956" s="4"/>
    </row>
    <row r="957" spans="4:7" x14ac:dyDescent="0.3">
      <c r="D957" s="4"/>
      <c r="E957" s="4"/>
      <c r="G957" s="4"/>
    </row>
    <row r="958" spans="4:7" x14ac:dyDescent="0.3">
      <c r="D958" s="4"/>
      <c r="E958" s="4"/>
      <c r="G958" s="4"/>
    </row>
    <row r="959" spans="4:7" x14ac:dyDescent="0.3">
      <c r="D959" s="4"/>
      <c r="E959" s="4"/>
      <c r="G959" s="4"/>
    </row>
    <row r="960" spans="4:7" x14ac:dyDescent="0.3">
      <c r="D960" s="4"/>
      <c r="E960" s="4"/>
      <c r="G960" s="4"/>
    </row>
    <row r="961" spans="4:7" x14ac:dyDescent="0.3">
      <c r="D961" s="4"/>
      <c r="E961" s="4"/>
      <c r="G961" s="4"/>
    </row>
    <row r="962" spans="4:7" x14ac:dyDescent="0.3">
      <c r="D962" s="4"/>
      <c r="E962" s="4"/>
      <c r="G962" s="4"/>
    </row>
    <row r="963" spans="4:7" x14ac:dyDescent="0.3">
      <c r="D963" s="4"/>
      <c r="E963" s="4"/>
      <c r="G963" s="4"/>
    </row>
    <row r="964" spans="4:7" x14ac:dyDescent="0.3">
      <c r="D964" s="4"/>
      <c r="E964" s="4"/>
      <c r="G964" s="4"/>
    </row>
    <row r="965" spans="4:7" x14ac:dyDescent="0.3">
      <c r="D965" s="4"/>
      <c r="E965" s="4"/>
      <c r="G965" s="4"/>
    </row>
    <row r="966" spans="4:7" x14ac:dyDescent="0.3">
      <c r="D966" s="4"/>
      <c r="E966" s="4"/>
      <c r="G966" s="4"/>
    </row>
    <row r="967" spans="4:7" x14ac:dyDescent="0.3">
      <c r="D967" s="4"/>
      <c r="E967" s="4"/>
      <c r="G967" s="4"/>
    </row>
    <row r="968" spans="4:7" x14ac:dyDescent="0.3">
      <c r="D968" s="4"/>
      <c r="E968" s="4"/>
      <c r="G968" s="4"/>
    </row>
    <row r="969" spans="4:7" x14ac:dyDescent="0.3">
      <c r="D969" s="4"/>
      <c r="E969" s="4"/>
      <c r="G969" s="4"/>
    </row>
    <row r="970" spans="4:7" x14ac:dyDescent="0.3">
      <c r="D970" s="4"/>
      <c r="E970" s="4"/>
      <c r="G970" s="4"/>
    </row>
    <row r="971" spans="4:7" x14ac:dyDescent="0.3">
      <c r="D971" s="4"/>
      <c r="E971" s="4"/>
      <c r="G971" s="4"/>
    </row>
    <row r="972" spans="4:7" x14ac:dyDescent="0.3">
      <c r="D972" s="4"/>
      <c r="E972" s="4"/>
      <c r="G972" s="4"/>
    </row>
    <row r="973" spans="4:7" x14ac:dyDescent="0.3">
      <c r="D973" s="4"/>
      <c r="E973" s="4"/>
      <c r="G973" s="4"/>
    </row>
    <row r="974" spans="4:7" x14ac:dyDescent="0.3">
      <c r="D974" s="4"/>
      <c r="E974" s="4"/>
      <c r="G974" s="4"/>
    </row>
    <row r="975" spans="4:7" x14ac:dyDescent="0.3">
      <c r="D975" s="4"/>
      <c r="E975" s="4"/>
      <c r="G975" s="4"/>
    </row>
    <row r="976" spans="4:7" x14ac:dyDescent="0.3">
      <c r="D976" s="4"/>
      <c r="E976" s="4"/>
      <c r="G976" s="4"/>
    </row>
    <row r="977" spans="4:7" x14ac:dyDescent="0.3">
      <c r="D977" s="4"/>
      <c r="E977" s="4"/>
      <c r="G977" s="4"/>
    </row>
    <row r="978" spans="4:7" x14ac:dyDescent="0.3">
      <c r="D978" s="4"/>
      <c r="E978" s="4"/>
      <c r="G978" s="4"/>
    </row>
    <row r="979" spans="4:7" x14ac:dyDescent="0.3">
      <c r="D979" s="4"/>
      <c r="E979" s="4"/>
      <c r="G979" s="4"/>
    </row>
    <row r="980" spans="4:7" x14ac:dyDescent="0.3">
      <c r="D980" s="4"/>
      <c r="E980" s="4"/>
      <c r="G980" s="4"/>
    </row>
    <row r="981" spans="4:7" x14ac:dyDescent="0.3">
      <c r="D981" s="4"/>
      <c r="E981" s="4"/>
      <c r="G981" s="4"/>
    </row>
    <row r="982" spans="4:7" x14ac:dyDescent="0.3">
      <c r="D982" s="4"/>
      <c r="E982" s="4"/>
      <c r="G982" s="4"/>
    </row>
    <row r="983" spans="4:7" x14ac:dyDescent="0.3">
      <c r="D983" s="4"/>
      <c r="E983" s="4"/>
      <c r="G983" s="4"/>
    </row>
    <row r="984" spans="4:7" x14ac:dyDescent="0.3">
      <c r="D984" s="4"/>
      <c r="E984" s="4"/>
      <c r="G984" s="4"/>
    </row>
    <row r="985" spans="4:7" x14ac:dyDescent="0.3">
      <c r="D985" s="4"/>
      <c r="E985" s="4"/>
      <c r="G985" s="4"/>
    </row>
    <row r="986" spans="4:7" x14ac:dyDescent="0.3">
      <c r="D986" s="4"/>
      <c r="E986" s="4"/>
      <c r="G986" s="4"/>
    </row>
    <row r="987" spans="4:7" x14ac:dyDescent="0.3">
      <c r="D987" s="4"/>
      <c r="E987" s="4"/>
      <c r="G987" s="4"/>
    </row>
    <row r="988" spans="4:7" x14ac:dyDescent="0.3">
      <c r="D988" s="4"/>
      <c r="E988" s="4"/>
      <c r="G988" s="4"/>
    </row>
    <row r="989" spans="4:7" x14ac:dyDescent="0.3">
      <c r="D989" s="4"/>
      <c r="E989" s="4"/>
      <c r="G989" s="4"/>
    </row>
    <row r="990" spans="4:7" x14ac:dyDescent="0.3">
      <c r="D990" s="4"/>
      <c r="E990" s="4"/>
      <c r="G990" s="4"/>
    </row>
    <row r="991" spans="4:7" x14ac:dyDescent="0.3">
      <c r="D991" s="4"/>
      <c r="E991" s="4"/>
      <c r="G991" s="4"/>
    </row>
    <row r="992" spans="4:7" x14ac:dyDescent="0.3">
      <c r="D992" s="4"/>
      <c r="E992" s="4"/>
      <c r="G992" s="4"/>
    </row>
    <row r="993" spans="4:7" x14ac:dyDescent="0.3">
      <c r="D993" s="4"/>
      <c r="E993" s="4"/>
      <c r="G993" s="4"/>
    </row>
    <row r="994" spans="4:7" x14ac:dyDescent="0.3">
      <c r="D994" s="4"/>
      <c r="E994" s="4"/>
      <c r="G994" s="4"/>
    </row>
    <row r="995" spans="4:7" x14ac:dyDescent="0.3">
      <c r="D995" s="4"/>
      <c r="E995" s="4"/>
      <c r="G995" s="4"/>
    </row>
    <row r="996" spans="4:7" x14ac:dyDescent="0.3">
      <c r="D996" s="4"/>
      <c r="E996" s="4"/>
      <c r="G996" s="4"/>
    </row>
    <row r="997" spans="4:7" x14ac:dyDescent="0.3">
      <c r="D997" s="4"/>
      <c r="E997" s="4"/>
      <c r="G997" s="4"/>
    </row>
    <row r="998" spans="4:7" x14ac:dyDescent="0.3">
      <c r="D998" s="4"/>
      <c r="E998" s="4"/>
      <c r="G998" s="4"/>
    </row>
    <row r="999" spans="4:7" x14ac:dyDescent="0.3">
      <c r="D999" s="4"/>
      <c r="E999" s="4"/>
      <c r="G999" s="4"/>
    </row>
    <row r="1000" spans="4:7" x14ac:dyDescent="0.3">
      <c r="D1000" s="4"/>
      <c r="E1000" s="4"/>
      <c r="G1000" s="4"/>
    </row>
    <row r="1001" spans="4:7" x14ac:dyDescent="0.3">
      <c r="D1001" s="4"/>
      <c r="E1001" s="4"/>
      <c r="G1001" s="4"/>
    </row>
    <row r="1002" spans="4:7" x14ac:dyDescent="0.3">
      <c r="D1002" s="4"/>
      <c r="E1002" s="4"/>
      <c r="G1002" s="4"/>
    </row>
    <row r="1003" spans="4:7" x14ac:dyDescent="0.3">
      <c r="D1003" s="4"/>
      <c r="E1003" s="4"/>
      <c r="G1003" s="4"/>
    </row>
    <row r="1004" spans="4:7" x14ac:dyDescent="0.3">
      <c r="D1004" s="4"/>
      <c r="E1004" s="4"/>
      <c r="G1004" s="4"/>
    </row>
    <row r="1005" spans="4:7" x14ac:dyDescent="0.3">
      <c r="D1005" s="4"/>
      <c r="E1005" s="4"/>
      <c r="G1005" s="4"/>
    </row>
    <row r="1006" spans="4:7" x14ac:dyDescent="0.3">
      <c r="D1006" s="4"/>
      <c r="E1006" s="4"/>
      <c r="G1006" s="4"/>
    </row>
    <row r="1007" spans="4:7" x14ac:dyDescent="0.3">
      <c r="D1007" s="4"/>
      <c r="E1007" s="4"/>
      <c r="G1007" s="4"/>
    </row>
  </sheetData>
  <sortState ref="A8:J766">
    <sortCondition ref="G8:G766"/>
  </sortState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7"/>
  <sheetViews>
    <sheetView topLeftCell="B1" zoomScale="80" zoomScaleNormal="80" workbookViewId="0">
      <selection activeCell="Y4" sqref="Y4"/>
    </sheetView>
  </sheetViews>
  <sheetFormatPr defaultRowHeight="14.4" x14ac:dyDescent="0.3"/>
  <cols>
    <col min="6" max="6" width="8.109375" style="8" customWidth="1"/>
    <col min="7" max="9" width="15" customWidth="1"/>
    <col min="10" max="10" width="16.5546875" customWidth="1"/>
    <col min="11" max="11" width="16.6640625" customWidth="1"/>
    <col min="12" max="12" width="9.88671875" hidden="1" customWidth="1"/>
    <col min="13" max="13" width="9.5546875" hidden="1" customWidth="1"/>
    <col min="21" max="21" width="27.44140625" customWidth="1"/>
  </cols>
  <sheetData>
    <row r="1" spans="1:26" x14ac:dyDescent="0.3">
      <c r="B1" t="s">
        <v>11</v>
      </c>
      <c r="I1">
        <v>1</v>
      </c>
      <c r="J1" s="5">
        <f>SUMIF(F$8:F$1000,1,J$8:J$1000)/O1</f>
        <v>0.28101579631277523</v>
      </c>
      <c r="K1" s="4">
        <f>SUMIF(F$8:F$1007,1,K$8:K$1007)/O1</f>
        <v>0.21548735740301914</v>
      </c>
      <c r="O1">
        <f>SUMIF(F8:F1007,1,O8:O1007)</f>
        <v>50</v>
      </c>
      <c r="Q1" s="21" t="s">
        <v>45</v>
      </c>
      <c r="R1" s="7">
        <f>B3/B4</f>
        <v>0.05</v>
      </c>
      <c r="S1" s="21" t="s">
        <v>48</v>
      </c>
      <c r="T1" s="7">
        <f>1/B4</f>
        <v>0.21276595744680851</v>
      </c>
      <c r="U1">
        <f>B3*T1*T1*(1+Z4)</f>
        <v>2.1276595744680854E-2</v>
      </c>
      <c r="V1">
        <f>B3*T1</f>
        <v>0.05</v>
      </c>
      <c r="Y1" s="21" t="s">
        <v>51</v>
      </c>
      <c r="Z1" s="7">
        <f>U4/(2*(1-V4))</f>
        <v>0.49645390070921974</v>
      </c>
    </row>
    <row r="2" spans="1:26" x14ac:dyDescent="0.3">
      <c r="A2" t="s">
        <v>15</v>
      </c>
      <c r="B2">
        <v>225</v>
      </c>
      <c r="F2">
        <v>20</v>
      </c>
      <c r="G2">
        <f>100*D3</f>
        <v>70.5</v>
      </c>
      <c r="H2">
        <f>100*F3</f>
        <v>235</v>
      </c>
      <c r="I2">
        <v>2</v>
      </c>
      <c r="J2" s="5">
        <f>SUMIF(F$8:F$1000,2,J$8:J$1000)/O2</f>
        <v>0.36353423416786629</v>
      </c>
      <c r="K2" s="4">
        <f>SUMIF(F$8:F$1007,2,K$8:K$1007)/O2</f>
        <v>0.2005187063019977</v>
      </c>
      <c r="O2">
        <f>SUMIF(F8:F1007,2,O8:O1007)</f>
        <v>163</v>
      </c>
      <c r="Q2" s="21" t="s">
        <v>46</v>
      </c>
      <c r="R2" s="7">
        <f>D3/D4</f>
        <v>0.15</v>
      </c>
      <c r="S2" s="21" t="s">
        <v>49</v>
      </c>
      <c r="T2" s="7">
        <f>1/D4</f>
        <v>0.21276595744680851</v>
      </c>
      <c r="U2">
        <f>D3*T2*T2*(1+Z4)</f>
        <v>6.3829787234042548E-2</v>
      </c>
      <c r="V2">
        <f>D3*T2</f>
        <v>0.15</v>
      </c>
    </row>
    <row r="3" spans="1:26" x14ac:dyDescent="0.3">
      <c r="A3" s="6" t="s">
        <v>25</v>
      </c>
      <c r="B3" s="11">
        <f>0.05*B4</f>
        <v>0.23500000000000001</v>
      </c>
      <c r="C3" s="18" t="s">
        <v>26</v>
      </c>
      <c r="D3" s="11">
        <f>0.15*D4</f>
        <v>0.70499999999999996</v>
      </c>
      <c r="E3" s="18" t="s">
        <v>28</v>
      </c>
      <c r="F3" s="11">
        <f>0.5*F4</f>
        <v>2.35</v>
      </c>
      <c r="H3">
        <f>(F3+D3+B3)/F4</f>
        <v>0.7</v>
      </c>
      <c r="I3">
        <v>3</v>
      </c>
      <c r="J3" s="5">
        <f>SUMIF(F$8:F$1000,3,J$8:J$1000)/O3</f>
        <v>0.32555292265965696</v>
      </c>
      <c r="K3" s="4">
        <f>SUMIF(F$8:F$1007,3,K$8:K$1007)/O3</f>
        <v>0.21251234250989767</v>
      </c>
      <c r="O3">
        <f>SUMIF(F8:F1007,3,O8:O1007)</f>
        <v>542</v>
      </c>
      <c r="Q3" s="21" t="s">
        <v>47</v>
      </c>
      <c r="R3" s="7">
        <f>F3/F4</f>
        <v>0.5</v>
      </c>
      <c r="S3" s="21" t="s">
        <v>50</v>
      </c>
      <c r="T3" s="7">
        <f>1/F4</f>
        <v>0.21276595744680851</v>
      </c>
      <c r="U3">
        <f>F3*T3*T3*(1+Z4)</f>
        <v>0.21276595744680851</v>
      </c>
      <c r="V3">
        <f>F3*T3</f>
        <v>0.5</v>
      </c>
    </row>
    <row r="4" spans="1:26" x14ac:dyDescent="0.3">
      <c r="A4" s="6" t="s">
        <v>24</v>
      </c>
      <c r="B4" s="7">
        <f>3+17/10</f>
        <v>4.7</v>
      </c>
      <c r="C4" s="6" t="s">
        <v>27</v>
      </c>
      <c r="D4" s="7">
        <f>3+17/10</f>
        <v>4.7</v>
      </c>
      <c r="E4" s="6" t="s">
        <v>29</v>
      </c>
      <c r="F4" s="7">
        <f>3+17/10</f>
        <v>4.7</v>
      </c>
      <c r="I4" s="21" t="s">
        <v>23</v>
      </c>
      <c r="J4" t="s">
        <v>30</v>
      </c>
      <c r="K4" t="s">
        <v>31</v>
      </c>
      <c r="O4" t="s">
        <v>63</v>
      </c>
      <c r="U4">
        <f>SUM(U1:U3)</f>
        <v>0.2978723404255319</v>
      </c>
      <c r="V4">
        <f>SUM(V1:V3)</f>
        <v>0.7</v>
      </c>
      <c r="Y4" s="21" t="s">
        <v>52</v>
      </c>
      <c r="Z4" s="22">
        <v>1</v>
      </c>
    </row>
    <row r="5" spans="1:26" x14ac:dyDescent="0.3">
      <c r="G5" t="s">
        <v>5</v>
      </c>
      <c r="H5" t="s">
        <v>6</v>
      </c>
      <c r="I5" t="s">
        <v>7</v>
      </c>
      <c r="O5" t="s">
        <v>64</v>
      </c>
    </row>
    <row r="6" spans="1:26" ht="15.6" x14ac:dyDescent="0.35">
      <c r="A6" t="s">
        <v>0</v>
      </c>
      <c r="B6" s="1" t="s">
        <v>1</v>
      </c>
      <c r="C6" s="1" t="s">
        <v>3</v>
      </c>
      <c r="D6" s="1" t="s">
        <v>2</v>
      </c>
      <c r="E6" s="1" t="s">
        <v>4</v>
      </c>
      <c r="F6" s="9" t="s">
        <v>23</v>
      </c>
      <c r="G6" s="1" t="s">
        <v>8</v>
      </c>
      <c r="H6" s="1" t="s">
        <v>9</v>
      </c>
      <c r="I6" s="1" t="s">
        <v>10</v>
      </c>
      <c r="J6" t="s">
        <v>30</v>
      </c>
      <c r="K6" t="s">
        <v>31</v>
      </c>
      <c r="N6" t="s">
        <v>22</v>
      </c>
      <c r="O6" t="s">
        <v>16</v>
      </c>
    </row>
    <row r="7" spans="1:26" s="2" customFormat="1" x14ac:dyDescent="0.3">
      <c r="B7" s="3"/>
      <c r="C7" s="3"/>
      <c r="D7" s="3"/>
      <c r="E7" s="3"/>
      <c r="F7" s="10"/>
      <c r="J7" s="5">
        <f>SUM(J8:J1007)/O7</f>
        <v>0.33080338286958272</v>
      </c>
      <c r="K7" s="5">
        <f>SUM(K8:K1007)/O7</f>
        <v>0.21012000879171008</v>
      </c>
      <c r="N7" s="2">
        <f>SUM(N8:N1007)</f>
        <v>756</v>
      </c>
      <c r="O7" s="2">
        <f>SUM(O8:O1007)</f>
        <v>755</v>
      </c>
      <c r="V7" s="2" t="s">
        <v>40</v>
      </c>
      <c r="W7" s="2" t="s">
        <v>36</v>
      </c>
      <c r="X7" s="2" t="s">
        <v>41</v>
      </c>
      <c r="Y7" s="2" t="s">
        <v>42</v>
      </c>
      <c r="Z7" s="2" t="s">
        <v>53</v>
      </c>
    </row>
    <row r="8" spans="1:26" x14ac:dyDescent="0.3">
      <c r="A8">
        <v>217</v>
      </c>
      <c r="B8">
        <v>0.84118167668691057</v>
      </c>
      <c r="C8">
        <v>0.9506210516678365</v>
      </c>
      <c r="D8" s="4">
        <f>-LN(B8)/F$3</f>
        <v>7.3594730953681478E-2</v>
      </c>
      <c r="E8" s="4">
        <f>-LN(C8)/F$4</f>
        <v>1.0774419017834104E-2</v>
      </c>
      <c r="F8" s="19">
        <v>3</v>
      </c>
      <c r="G8" s="4">
        <v>7.3594730953681478E-2</v>
      </c>
      <c r="H8" s="4">
        <f>+G8</f>
        <v>7.3594730953681478E-2</v>
      </c>
      <c r="I8" s="4">
        <f>+H8+E8</f>
        <v>8.4369149971515581E-2</v>
      </c>
      <c r="J8" s="4">
        <f>(H8-G8)*O8</f>
        <v>0</v>
      </c>
      <c r="K8" s="4">
        <f>(I8-H8)*O8</f>
        <v>1.0774419017834103E-2</v>
      </c>
      <c r="L8">
        <f>_xlfn.RANK.EQ(I8,I$8:I$507,1)</f>
        <v>1</v>
      </c>
      <c r="M8">
        <f>IF(L8=A8,0,1)</f>
        <v>1</v>
      </c>
      <c r="N8">
        <f>IF(G8&lt;B$2,1,0)</f>
        <v>1</v>
      </c>
      <c r="O8">
        <f>IF(I8&lt;B$2,1,0)</f>
        <v>1</v>
      </c>
      <c r="T8" s="4"/>
      <c r="U8" t="s">
        <v>12</v>
      </c>
      <c r="V8" s="4">
        <f>+J7</f>
        <v>0.33080338286958272</v>
      </c>
      <c r="W8" s="4">
        <f>J1</f>
        <v>0.28101579631277523</v>
      </c>
      <c r="X8" s="4">
        <f>J2</f>
        <v>0.36353423416786629</v>
      </c>
      <c r="Y8" s="4">
        <f>J3</f>
        <v>0.32555292265965696</v>
      </c>
      <c r="Z8" s="4">
        <f>Z1</f>
        <v>0.49645390070921974</v>
      </c>
    </row>
    <row r="9" spans="1:26" x14ac:dyDescent="0.3">
      <c r="A9">
        <v>218</v>
      </c>
      <c r="B9">
        <v>0.78856776635029147</v>
      </c>
      <c r="C9">
        <v>0.59248634296700953</v>
      </c>
      <c r="D9" s="4">
        <f>-LN(B9)/F$3</f>
        <v>0.10107954591408533</v>
      </c>
      <c r="E9" s="4">
        <f>-LN(C9)/F$4</f>
        <v>0.11136754384749195</v>
      </c>
      <c r="F9" s="8">
        <v>3</v>
      </c>
      <c r="G9" s="4">
        <v>0.17467427686776682</v>
      </c>
      <c r="H9" s="4">
        <f>IF(G9&gt;MAX(I$8:I8),G9,MAX(I$8:I8))</f>
        <v>0.17467427686776682</v>
      </c>
      <c r="I9" s="4">
        <f>+H9+E9</f>
        <v>0.28604182071525874</v>
      </c>
      <c r="J9" s="4">
        <f>(H9-G9)*O9</f>
        <v>0</v>
      </c>
      <c r="K9" s="4">
        <f>(I9-H9)*O9</f>
        <v>0.11136754384749192</v>
      </c>
      <c r="L9">
        <f>_xlfn.RANK.EQ(I9,I$8:I$507,1)</f>
        <v>2</v>
      </c>
      <c r="M9">
        <f>IF(L9=A9,0,1)</f>
        <v>1</v>
      </c>
      <c r="N9">
        <f>IF(G9&lt;B$2,1,0)</f>
        <v>1</v>
      </c>
      <c r="O9">
        <f>IF(I9&lt;B$2,1,0)</f>
        <v>1</v>
      </c>
      <c r="U9" t="s">
        <v>13</v>
      </c>
      <c r="V9" s="4">
        <f>+K7</f>
        <v>0.21012000879171008</v>
      </c>
      <c r="W9" s="4">
        <f>K1</f>
        <v>0.21548735740301914</v>
      </c>
      <c r="X9" s="4">
        <f>K2</f>
        <v>0.2005187063019977</v>
      </c>
      <c r="Y9" s="4">
        <f>K3</f>
        <v>0.21251234250989767</v>
      </c>
      <c r="Z9" s="4">
        <f>T1</f>
        <v>0.21276595744680851</v>
      </c>
    </row>
    <row r="10" spans="1:26" x14ac:dyDescent="0.3">
      <c r="A10">
        <v>1</v>
      </c>
      <c r="B10">
        <v>0.88140507217627495</v>
      </c>
      <c r="C10">
        <v>0.17798394726401562</v>
      </c>
      <c r="D10" s="4">
        <f>-LN(B10)/B$3</f>
        <v>0.53718285918854281</v>
      </c>
      <c r="E10" s="4">
        <f>-LN(C10)/B$4</f>
        <v>0.36724721631210422</v>
      </c>
      <c r="F10" s="12">
        <v>1</v>
      </c>
      <c r="G10" s="4">
        <v>0.53718285918854281</v>
      </c>
      <c r="H10" s="4">
        <f>IF(G10&gt;MAX(I$8:I9),G10,MAX(I$8:I9))</f>
        <v>0.53718285918854281</v>
      </c>
      <c r="I10" s="4">
        <f>+H10+E10</f>
        <v>0.90443007550064702</v>
      </c>
      <c r="J10" s="4">
        <f>(H10-G10)*O10</f>
        <v>0</v>
      </c>
      <c r="K10" s="4">
        <f>(I10-H10)*O10</f>
        <v>0.36724721631210422</v>
      </c>
      <c r="L10">
        <f>_xlfn.RANK.EQ(I10,I$8:I$507,1)</f>
        <v>3</v>
      </c>
      <c r="M10">
        <f>IF(L10=A10,0,1)</f>
        <v>1</v>
      </c>
      <c r="N10">
        <f>IF(G10&lt;B$2,1,0)</f>
        <v>1</v>
      </c>
      <c r="O10">
        <f>IF(I10&lt;B$2,1,0)</f>
        <v>1</v>
      </c>
      <c r="U10" t="s">
        <v>14</v>
      </c>
      <c r="V10" s="4">
        <f>+V8+V9</f>
        <v>0.54092339166129277</v>
      </c>
      <c r="W10" s="4">
        <f t="shared" ref="W10:Y10" si="0">+W8+W9</f>
        <v>0.49650315371579434</v>
      </c>
      <c r="X10" s="4">
        <f t="shared" si="0"/>
        <v>0.56405294046986398</v>
      </c>
      <c r="Y10" s="4">
        <f t="shared" si="0"/>
        <v>0.53806526516955466</v>
      </c>
      <c r="Z10" s="4">
        <f>Z8+Z9</f>
        <v>0.70921985815602828</v>
      </c>
    </row>
    <row r="11" spans="1:26" x14ac:dyDescent="0.3">
      <c r="A11" s="2">
        <v>52</v>
      </c>
      <c r="B11" s="2">
        <v>0.58696249275185397</v>
      </c>
      <c r="C11" s="2">
        <v>0.18662068544572283</v>
      </c>
      <c r="D11" s="5">
        <f>-LN(B11)/D$3</f>
        <v>0.75573667758867658</v>
      </c>
      <c r="E11" s="5">
        <f>-LN(C11)/D$4</f>
        <v>0.35716534941151301</v>
      </c>
      <c r="F11" s="20">
        <v>2</v>
      </c>
      <c r="G11" s="5">
        <v>0.75573667758867658</v>
      </c>
      <c r="H11" s="4">
        <f>IF(G11&gt;MAX(I$8:I10),G11,MAX(I$8:I10))</f>
        <v>0.90443007550064702</v>
      </c>
      <c r="I11" s="4">
        <f t="shared" ref="I11:I74" si="1">+H11+E11</f>
        <v>1.2615954249121599</v>
      </c>
      <c r="J11" s="4">
        <f t="shared" ref="J11:J74" si="2">(H11-G11)*O11</f>
        <v>0.14869339791197045</v>
      </c>
      <c r="K11" s="4">
        <f t="shared" ref="K11:K74" si="3">(I11-H11)*O11</f>
        <v>0.3571653494115129</v>
      </c>
      <c r="L11">
        <f t="shared" ref="L11:L74" si="4">_xlfn.RANK.EQ(I11,I$8:I$507,1)</f>
        <v>4</v>
      </c>
      <c r="M11">
        <f t="shared" ref="M11:M74" si="5">IF(L11=A11,0,1)</f>
        <v>1</v>
      </c>
      <c r="N11">
        <f t="shared" ref="N11:N74" si="6">IF(G11&lt;B$2,1,0)</f>
        <v>1</v>
      </c>
      <c r="O11">
        <f t="shared" ref="O11:O74" si="7">IF(I11&lt;B$2,1,0)</f>
        <v>1</v>
      </c>
      <c r="U11" t="s">
        <v>17</v>
      </c>
      <c r="V11" s="4">
        <f>+O7/B2</f>
        <v>3.3555555555555556</v>
      </c>
      <c r="W11" s="4">
        <f>+O1/B2</f>
        <v>0.22222222222222221</v>
      </c>
      <c r="X11" s="4">
        <f>+O2/B2</f>
        <v>0.72444444444444445</v>
      </c>
      <c r="Y11" s="4">
        <f>+O3/B2</f>
        <v>2.4088888888888889</v>
      </c>
      <c r="Z11" s="4">
        <f>O7/B2</f>
        <v>3.3555555555555556</v>
      </c>
    </row>
    <row r="12" spans="1:26" x14ac:dyDescent="0.3">
      <c r="A12">
        <v>219</v>
      </c>
      <c r="B12">
        <v>0.15134128849147008</v>
      </c>
      <c r="C12">
        <v>0.67784661397137369</v>
      </c>
      <c r="D12" s="4">
        <f>-LN(B12)/F$3</f>
        <v>0.80349693781542553</v>
      </c>
      <c r="E12" s="4">
        <f>-LN(C12)/F$4</f>
        <v>8.2730691429122316E-2</v>
      </c>
      <c r="F12" s="8">
        <v>3</v>
      </c>
      <c r="G12" s="4">
        <v>0.97817121468319235</v>
      </c>
      <c r="H12" s="4">
        <f>IF(G12&gt;MAX(I$8:I11),G12,MAX(I$8:I11))</f>
        <v>1.2615954249121599</v>
      </c>
      <c r="I12" s="4">
        <f t="shared" si="1"/>
        <v>1.3443261163412823</v>
      </c>
      <c r="J12" s="4">
        <f t="shared" si="2"/>
        <v>0.28342421022896758</v>
      </c>
      <c r="K12" s="4">
        <f t="shared" si="3"/>
        <v>8.2730691429122372E-2</v>
      </c>
      <c r="L12">
        <f t="shared" si="4"/>
        <v>5</v>
      </c>
      <c r="M12">
        <f t="shared" si="5"/>
        <v>1</v>
      </c>
      <c r="N12">
        <f t="shared" si="6"/>
        <v>1</v>
      </c>
      <c r="O12">
        <f t="shared" si="7"/>
        <v>1</v>
      </c>
      <c r="U12" t="s">
        <v>18</v>
      </c>
      <c r="V12" s="4">
        <f>+V8*V11</f>
        <v>1.1100291291845998</v>
      </c>
      <c r="W12" s="4">
        <f t="shared" ref="W12:Y12" si="8">+W8*W11</f>
        <v>6.2447954736172269E-2</v>
      </c>
      <c r="X12" s="4">
        <f t="shared" si="8"/>
        <v>0.26336035630827648</v>
      </c>
      <c r="Y12" s="4">
        <f t="shared" si="8"/>
        <v>0.78422081814015143</v>
      </c>
      <c r="Z12" s="4">
        <f>+Z8*Z11</f>
        <v>1.6658786446020486</v>
      </c>
    </row>
    <row r="13" spans="1:26" x14ac:dyDescent="0.3">
      <c r="A13">
        <v>220</v>
      </c>
      <c r="B13">
        <v>0.93585009308145395</v>
      </c>
      <c r="C13">
        <v>0.53672902615436258</v>
      </c>
      <c r="D13" s="4">
        <f>-LN(B13)/F$3</f>
        <v>2.8212754168212648E-2</v>
      </c>
      <c r="E13" s="4">
        <f>-LN(C13)/F$4</f>
        <v>0.13239615289766379</v>
      </c>
      <c r="F13" s="8">
        <v>3</v>
      </c>
      <c r="G13" s="4">
        <v>1.0063839688514049</v>
      </c>
      <c r="H13" s="4">
        <f>IF(G13&gt;MAX(I$8:I12),G13,MAX(I$8:I12))</f>
        <v>1.3443261163412823</v>
      </c>
      <c r="I13" s="4">
        <f t="shared" si="1"/>
        <v>1.4767222692389461</v>
      </c>
      <c r="J13" s="4">
        <f t="shared" si="2"/>
        <v>0.33794214748987739</v>
      </c>
      <c r="K13" s="4">
        <f t="shared" si="3"/>
        <v>0.13239615289766382</v>
      </c>
      <c r="L13">
        <f t="shared" si="4"/>
        <v>6</v>
      </c>
      <c r="M13">
        <f t="shared" si="5"/>
        <v>1</v>
      </c>
      <c r="N13">
        <f t="shared" si="6"/>
        <v>1</v>
      </c>
      <c r="O13">
        <f t="shared" si="7"/>
        <v>1</v>
      </c>
      <c r="U13" t="s">
        <v>19</v>
      </c>
      <c r="V13" s="4">
        <f>+V9*V11</f>
        <v>0.70506936283440491</v>
      </c>
      <c r="W13" s="4">
        <f t="shared" ref="W13:Y13" si="9">+W9*W11</f>
        <v>4.7886079422893142E-2</v>
      </c>
      <c r="X13" s="4">
        <f t="shared" si="9"/>
        <v>0.14526466278766945</v>
      </c>
      <c r="Y13" s="4">
        <f t="shared" si="9"/>
        <v>0.51191862062384241</v>
      </c>
      <c r="Z13" s="4">
        <f>+Z9*Z11</f>
        <v>0.71394799054373526</v>
      </c>
    </row>
    <row r="14" spans="1:26" x14ac:dyDescent="0.3">
      <c r="A14">
        <v>53</v>
      </c>
      <c r="B14">
        <v>0.79219946897793514</v>
      </c>
      <c r="C14">
        <v>0.97289956358531449</v>
      </c>
      <c r="D14" s="4">
        <f>-LN(B14)/D$3</f>
        <v>0.33041427533004197</v>
      </c>
      <c r="E14" s="4">
        <f>-LN(C14)/D$4</f>
        <v>5.8456224620881212E-3</v>
      </c>
      <c r="F14" s="8">
        <v>2</v>
      </c>
      <c r="G14" s="4">
        <v>1.0861509529187185</v>
      </c>
      <c r="H14" s="4">
        <f>IF(G14&gt;MAX(I$8:I13),G14,MAX(I$8:I13))</f>
        <v>1.4767222692389461</v>
      </c>
      <c r="I14" s="4">
        <f t="shared" si="1"/>
        <v>1.4825678917010343</v>
      </c>
      <c r="J14" s="4">
        <f t="shared" si="2"/>
        <v>0.39057131632022757</v>
      </c>
      <c r="K14" s="4">
        <f t="shared" si="3"/>
        <v>5.8456224620881958E-3</v>
      </c>
      <c r="L14">
        <f t="shared" si="4"/>
        <v>7</v>
      </c>
      <c r="M14">
        <f t="shared" si="5"/>
        <v>1</v>
      </c>
      <c r="N14">
        <f t="shared" si="6"/>
        <v>1</v>
      </c>
      <c r="O14">
        <f t="shared" si="7"/>
        <v>1</v>
      </c>
      <c r="U14" t="s">
        <v>21</v>
      </c>
      <c r="V14" s="4">
        <f>+V10*V11</f>
        <v>1.8150984920190048</v>
      </c>
      <c r="W14" s="4">
        <f t="shared" ref="W14:Y14" si="10">+W10*W11</f>
        <v>0.1103340341590654</v>
      </c>
      <c r="X14" s="4">
        <f t="shared" si="10"/>
        <v>0.4086250190959459</v>
      </c>
      <c r="Y14" s="4">
        <f t="shared" si="10"/>
        <v>1.296139438763994</v>
      </c>
      <c r="Z14" s="4">
        <f>Z12+Z13</f>
        <v>2.379826635145784</v>
      </c>
    </row>
    <row r="15" spans="1:26" x14ac:dyDescent="0.3">
      <c r="A15">
        <v>54</v>
      </c>
      <c r="B15">
        <v>0.78112125003814814</v>
      </c>
      <c r="C15">
        <v>0.16208380382702109</v>
      </c>
      <c r="D15" s="4">
        <f>-LN(B15)/D$3</f>
        <v>0.35038991696978761</v>
      </c>
      <c r="E15" s="4">
        <f>-LN(C15)/D$4</f>
        <v>0.38715782338999677</v>
      </c>
      <c r="F15" s="8">
        <v>2</v>
      </c>
      <c r="G15" s="4">
        <v>1.436540869888506</v>
      </c>
      <c r="H15" s="4">
        <f>IF(G15&gt;MAX(I$8:I14),G15,MAX(I$8:I14))</f>
        <v>1.4825678917010343</v>
      </c>
      <c r="I15" s="4">
        <f t="shared" si="1"/>
        <v>1.8697257150910311</v>
      </c>
      <c r="J15" s="4">
        <f t="shared" si="2"/>
        <v>4.6027021812528268E-2</v>
      </c>
      <c r="K15" s="4">
        <f t="shared" si="3"/>
        <v>0.38715782338999682</v>
      </c>
      <c r="L15">
        <f t="shared" si="4"/>
        <v>8</v>
      </c>
      <c r="M15">
        <f t="shared" si="5"/>
        <v>1</v>
      </c>
      <c r="N15">
        <f t="shared" si="6"/>
        <v>1</v>
      </c>
      <c r="O15">
        <f t="shared" si="7"/>
        <v>1</v>
      </c>
      <c r="U15" t="s">
        <v>20</v>
      </c>
      <c r="V15" s="4">
        <f>+V11/B4</f>
        <v>0.71394799054373526</v>
      </c>
      <c r="W15" s="4">
        <f>+W11/B4</f>
        <v>4.7281323877068557E-2</v>
      </c>
      <c r="X15" s="4">
        <f>+X11/D4</f>
        <v>0.1541371158392435</v>
      </c>
      <c r="Y15" s="4">
        <f>+Y11/F4</f>
        <v>0.51252955082742313</v>
      </c>
      <c r="Z15" s="4">
        <f>Z11/B4</f>
        <v>0.71394799054373526</v>
      </c>
    </row>
    <row r="16" spans="1:26" x14ac:dyDescent="0.3">
      <c r="A16">
        <v>2</v>
      </c>
      <c r="B16">
        <v>0.67122409741508227</v>
      </c>
      <c r="C16">
        <v>0.99200415051728874</v>
      </c>
      <c r="D16" s="4">
        <f>-LN(B16)/B$3</f>
        <v>1.6963924361042726</v>
      </c>
      <c r="E16" s="4">
        <f>-LN(C16)/B$4</f>
        <v>1.7080824929393099E-3</v>
      </c>
      <c r="F16" s="8">
        <v>1</v>
      </c>
      <c r="G16" s="4">
        <v>2.2335752952928152</v>
      </c>
      <c r="H16" s="4">
        <f>IF(G16&gt;MAX(I$8:I15),G16,MAX(I$8:I15))</f>
        <v>2.2335752952928152</v>
      </c>
      <c r="I16" s="4">
        <f t="shared" si="1"/>
        <v>2.2352833777857546</v>
      </c>
      <c r="J16" s="4">
        <f t="shared" si="2"/>
        <v>0</v>
      </c>
      <c r="K16" s="4">
        <f t="shared" si="3"/>
        <v>1.7080824929394112E-3</v>
      </c>
      <c r="L16">
        <f t="shared" si="4"/>
        <v>9</v>
      </c>
      <c r="M16">
        <f t="shared" si="5"/>
        <v>1</v>
      </c>
      <c r="N16">
        <f t="shared" si="6"/>
        <v>1</v>
      </c>
      <c r="O16">
        <f t="shared" si="7"/>
        <v>1</v>
      </c>
    </row>
    <row r="17" spans="1:15" x14ac:dyDescent="0.3">
      <c r="A17">
        <v>55</v>
      </c>
      <c r="B17">
        <v>0.533219397564623</v>
      </c>
      <c r="C17">
        <v>3.4089175084688866E-2</v>
      </c>
      <c r="D17" s="4">
        <f>-LN(B17)/D$3</f>
        <v>0.8919465415755351</v>
      </c>
      <c r="E17" s="4">
        <f>-LN(C17)/D$4</f>
        <v>0.71888838112471976</v>
      </c>
      <c r="F17" s="8">
        <v>2</v>
      </c>
      <c r="G17" s="4">
        <v>2.328487411464041</v>
      </c>
      <c r="H17" s="4">
        <f>IF(G17&gt;MAX(I$8:I16),G17,MAX(I$8:I16))</f>
        <v>2.328487411464041</v>
      </c>
      <c r="I17" s="4">
        <f t="shared" si="1"/>
        <v>3.0473757925887606</v>
      </c>
      <c r="J17" s="4">
        <f t="shared" si="2"/>
        <v>0</v>
      </c>
      <c r="K17" s="4">
        <f t="shared" si="3"/>
        <v>0.71888838112471953</v>
      </c>
      <c r="L17">
        <f t="shared" si="4"/>
        <v>10</v>
      </c>
      <c r="M17">
        <f t="shared" si="5"/>
        <v>1</v>
      </c>
      <c r="N17">
        <f t="shared" si="6"/>
        <v>1</v>
      </c>
      <c r="O17">
        <f t="shared" si="7"/>
        <v>1</v>
      </c>
    </row>
    <row r="18" spans="1:15" x14ac:dyDescent="0.3">
      <c r="A18">
        <v>221</v>
      </c>
      <c r="B18">
        <v>4.5777764213995788E-4</v>
      </c>
      <c r="C18">
        <v>0.67125461592455826</v>
      </c>
      <c r="D18" s="4">
        <f t="shared" ref="D18:D26" si="11">-LN(B18)/F$3</f>
        <v>3.2719689315970948</v>
      </c>
      <c r="E18" s="4">
        <f t="shared" ref="E18:E26" si="12">-LN(C18)/F$4</f>
        <v>8.4809948206928443E-2</v>
      </c>
      <c r="F18" s="8">
        <v>3</v>
      </c>
      <c r="G18" s="4">
        <v>4.2783529004484997</v>
      </c>
      <c r="H18" s="4">
        <f>IF(G18&gt;MAX(I$8:I17),G18,MAX(I$8:I17))</f>
        <v>4.2783529004484997</v>
      </c>
      <c r="I18" s="4">
        <f t="shared" si="1"/>
        <v>4.3631628486554277</v>
      </c>
      <c r="J18" s="4">
        <f t="shared" si="2"/>
        <v>0</v>
      </c>
      <c r="K18" s="4">
        <f t="shared" si="3"/>
        <v>8.4809948206927999E-2</v>
      </c>
      <c r="L18">
        <f t="shared" si="4"/>
        <v>11</v>
      </c>
      <c r="M18">
        <f t="shared" si="5"/>
        <v>1</v>
      </c>
      <c r="N18">
        <f t="shared" si="6"/>
        <v>1</v>
      </c>
      <c r="O18">
        <f t="shared" si="7"/>
        <v>1</v>
      </c>
    </row>
    <row r="19" spans="1:15" x14ac:dyDescent="0.3">
      <c r="A19">
        <v>222</v>
      </c>
      <c r="B19">
        <v>0.94241157261879327</v>
      </c>
      <c r="C19">
        <v>0.46571245460371713</v>
      </c>
      <c r="D19" s="4">
        <f t="shared" si="11"/>
        <v>2.5239653709221887E-2</v>
      </c>
      <c r="E19" s="4">
        <f t="shared" si="12"/>
        <v>0.16259295436530552</v>
      </c>
      <c r="F19" s="8">
        <v>3</v>
      </c>
      <c r="G19" s="4">
        <v>4.3035925541577216</v>
      </c>
      <c r="H19" s="4">
        <f>IF(G19&gt;MAX(I$8:I18),G19,MAX(I$8:I18))</f>
        <v>4.3631628486554277</v>
      </c>
      <c r="I19" s="4">
        <f t="shared" si="1"/>
        <v>4.5257558030207328</v>
      </c>
      <c r="J19" s="4">
        <f t="shared" si="2"/>
        <v>5.9570294497706122E-2</v>
      </c>
      <c r="K19" s="4">
        <f t="shared" si="3"/>
        <v>0.16259295436530508</v>
      </c>
      <c r="L19">
        <f t="shared" si="4"/>
        <v>12</v>
      </c>
      <c r="M19">
        <f t="shared" si="5"/>
        <v>1</v>
      </c>
      <c r="N19">
        <f t="shared" si="6"/>
        <v>1</v>
      </c>
      <c r="O19">
        <f t="shared" si="7"/>
        <v>1</v>
      </c>
    </row>
    <row r="20" spans="1:15" x14ac:dyDescent="0.3">
      <c r="A20">
        <v>223</v>
      </c>
      <c r="B20">
        <v>3.8544877468184455E-2</v>
      </c>
      <c r="C20">
        <v>0.99365215002899254</v>
      </c>
      <c r="D20" s="4">
        <f t="shared" si="11"/>
        <v>1.3855030076616566</v>
      </c>
      <c r="E20" s="4">
        <f t="shared" si="12"/>
        <v>1.3549113279275064E-3</v>
      </c>
      <c r="F20" s="8">
        <v>3</v>
      </c>
      <c r="G20" s="4">
        <v>5.6890955618193786</v>
      </c>
      <c r="H20" s="4">
        <f>IF(G20&gt;MAX(I$8:I19),G20,MAX(I$8:I19))</f>
        <v>5.6890955618193786</v>
      </c>
      <c r="I20" s="4">
        <f t="shared" si="1"/>
        <v>5.6904504731473065</v>
      </c>
      <c r="J20" s="4">
        <f t="shared" si="2"/>
        <v>0</v>
      </c>
      <c r="K20" s="4">
        <f t="shared" si="3"/>
        <v>1.3549113279278657E-3</v>
      </c>
      <c r="L20">
        <f t="shared" si="4"/>
        <v>13</v>
      </c>
      <c r="M20">
        <f t="shared" si="5"/>
        <v>1</v>
      </c>
      <c r="N20">
        <f t="shared" si="6"/>
        <v>1</v>
      </c>
      <c r="O20">
        <f t="shared" si="7"/>
        <v>1</v>
      </c>
    </row>
    <row r="21" spans="1:15" x14ac:dyDescent="0.3">
      <c r="A21">
        <v>224</v>
      </c>
      <c r="B21">
        <v>0.49555955687124242</v>
      </c>
      <c r="C21">
        <v>0.65971861934263132</v>
      </c>
      <c r="D21" s="4">
        <f t="shared" si="11"/>
        <v>0.29875222848212429</v>
      </c>
      <c r="E21" s="4">
        <f t="shared" si="12"/>
        <v>8.8498270041985322E-2</v>
      </c>
      <c r="F21" s="8">
        <v>3</v>
      </c>
      <c r="G21" s="4">
        <v>5.9878477903015028</v>
      </c>
      <c r="H21" s="4">
        <f>IF(G21&gt;MAX(I$8:I20),G21,MAX(I$8:I20))</f>
        <v>5.9878477903015028</v>
      </c>
      <c r="I21" s="4">
        <f t="shared" si="1"/>
        <v>6.0763460603434885</v>
      </c>
      <c r="J21" s="4">
        <f t="shared" si="2"/>
        <v>0</v>
      </c>
      <c r="K21" s="4">
        <f t="shared" si="3"/>
        <v>8.8498270041985627E-2</v>
      </c>
      <c r="L21">
        <f t="shared" si="4"/>
        <v>14</v>
      </c>
      <c r="M21">
        <f t="shared" si="5"/>
        <v>1</v>
      </c>
      <c r="N21">
        <f t="shared" si="6"/>
        <v>1</v>
      </c>
      <c r="O21">
        <f t="shared" si="7"/>
        <v>1</v>
      </c>
    </row>
    <row r="22" spans="1:15" x14ac:dyDescent="0.3">
      <c r="A22">
        <v>225</v>
      </c>
      <c r="B22">
        <v>0.85448774681844542</v>
      </c>
      <c r="C22">
        <v>0.46021912289803768</v>
      </c>
      <c r="D22" s="4">
        <f t="shared" si="11"/>
        <v>6.6916219626181897E-2</v>
      </c>
      <c r="E22" s="4">
        <f t="shared" si="12"/>
        <v>0.16511756357307164</v>
      </c>
      <c r="F22" s="8">
        <v>3</v>
      </c>
      <c r="G22" s="4">
        <v>6.0547640099276849</v>
      </c>
      <c r="H22" s="4">
        <f>IF(G22&gt;MAX(I$8:I21),G22,MAX(I$8:I21))</f>
        <v>6.0763460603434885</v>
      </c>
      <c r="I22" s="4">
        <f t="shared" si="1"/>
        <v>6.2414636239165597</v>
      </c>
      <c r="J22" s="4">
        <f t="shared" si="2"/>
        <v>2.1582050415803522E-2</v>
      </c>
      <c r="K22" s="4">
        <f t="shared" si="3"/>
        <v>0.16511756357307128</v>
      </c>
      <c r="L22">
        <f t="shared" si="4"/>
        <v>15</v>
      </c>
      <c r="M22">
        <f t="shared" si="5"/>
        <v>1</v>
      </c>
      <c r="N22">
        <f t="shared" si="6"/>
        <v>1</v>
      </c>
      <c r="O22">
        <f t="shared" si="7"/>
        <v>1</v>
      </c>
    </row>
    <row r="23" spans="1:15" x14ac:dyDescent="0.3">
      <c r="A23">
        <v>226</v>
      </c>
      <c r="B23">
        <v>0.18900112918485062</v>
      </c>
      <c r="C23">
        <v>0.51750236518448434</v>
      </c>
      <c r="D23" s="4">
        <f t="shared" si="11"/>
        <v>0.70893714443290334</v>
      </c>
      <c r="E23" s="4">
        <f t="shared" si="12"/>
        <v>0.14015769860601202</v>
      </c>
      <c r="F23" s="8">
        <v>3</v>
      </c>
      <c r="G23" s="4">
        <v>6.7637011543605885</v>
      </c>
      <c r="H23" s="4">
        <f>IF(G23&gt;MAX(I$8:I22),G23,MAX(I$8:I22))</f>
        <v>6.7637011543605885</v>
      </c>
      <c r="I23" s="4">
        <f t="shared" si="1"/>
        <v>6.9038588529666001</v>
      </c>
      <c r="J23" s="4">
        <f t="shared" si="2"/>
        <v>0</v>
      </c>
      <c r="K23" s="4">
        <f t="shared" si="3"/>
        <v>0.14015769860601157</v>
      </c>
      <c r="L23">
        <f t="shared" si="4"/>
        <v>16</v>
      </c>
      <c r="M23">
        <f t="shared" si="5"/>
        <v>1</v>
      </c>
      <c r="N23">
        <f t="shared" si="6"/>
        <v>1</v>
      </c>
      <c r="O23">
        <f t="shared" si="7"/>
        <v>1</v>
      </c>
    </row>
    <row r="24" spans="1:15" x14ac:dyDescent="0.3">
      <c r="A24">
        <v>227</v>
      </c>
      <c r="B24">
        <v>0.64839625232703635</v>
      </c>
      <c r="C24">
        <v>0.90432447279274886</v>
      </c>
      <c r="D24" s="4">
        <f t="shared" si="11"/>
        <v>0.18436309319805325</v>
      </c>
      <c r="E24" s="4">
        <f t="shared" si="12"/>
        <v>2.1397245299888911E-2</v>
      </c>
      <c r="F24" s="8">
        <v>3</v>
      </c>
      <c r="G24" s="4">
        <v>6.9480642475586416</v>
      </c>
      <c r="H24" s="4">
        <f>IF(G24&gt;MAX(I$8:I23),G24,MAX(I$8:I23))</f>
        <v>6.9480642475586416</v>
      </c>
      <c r="I24" s="4">
        <f t="shared" si="1"/>
        <v>6.9694614928585308</v>
      </c>
      <c r="J24" s="4">
        <f t="shared" si="2"/>
        <v>0</v>
      </c>
      <c r="K24" s="4">
        <f t="shared" si="3"/>
        <v>2.1397245299889178E-2</v>
      </c>
      <c r="L24">
        <f t="shared" si="4"/>
        <v>17</v>
      </c>
      <c r="M24">
        <f t="shared" si="5"/>
        <v>1</v>
      </c>
      <c r="N24">
        <f t="shared" si="6"/>
        <v>1</v>
      </c>
      <c r="O24">
        <f t="shared" si="7"/>
        <v>1</v>
      </c>
    </row>
    <row r="25" spans="1:15" x14ac:dyDescent="0.3">
      <c r="A25">
        <v>228</v>
      </c>
      <c r="B25">
        <v>0.29102450636310923</v>
      </c>
      <c r="C25">
        <v>0.7627491073335978</v>
      </c>
      <c r="D25" s="4">
        <f t="shared" si="11"/>
        <v>0.52525438342563946</v>
      </c>
      <c r="E25" s="4">
        <f t="shared" si="12"/>
        <v>5.7622579938801058E-2</v>
      </c>
      <c r="F25" s="8">
        <v>3</v>
      </c>
      <c r="G25" s="4">
        <v>7.4733186309842807</v>
      </c>
      <c r="H25" s="4">
        <f>IF(G25&gt;MAX(I$8:I24),G25,MAX(I$8:I24))</f>
        <v>7.4733186309842807</v>
      </c>
      <c r="I25" s="4">
        <f t="shared" si="1"/>
        <v>7.530941210923082</v>
      </c>
      <c r="J25" s="4">
        <f t="shared" si="2"/>
        <v>0</v>
      </c>
      <c r="K25" s="4">
        <f t="shared" si="3"/>
        <v>5.7622579938801266E-2</v>
      </c>
      <c r="L25">
        <f t="shared" si="4"/>
        <v>18</v>
      </c>
      <c r="M25">
        <f t="shared" si="5"/>
        <v>1</v>
      </c>
      <c r="N25">
        <f t="shared" si="6"/>
        <v>1</v>
      </c>
      <c r="O25">
        <f t="shared" si="7"/>
        <v>1</v>
      </c>
    </row>
    <row r="26" spans="1:15" x14ac:dyDescent="0.3">
      <c r="A26">
        <v>229</v>
      </c>
      <c r="B26">
        <v>0.57173375652333136</v>
      </c>
      <c r="C26">
        <v>0.54631183812982576</v>
      </c>
      <c r="D26" s="4">
        <f t="shared" si="11"/>
        <v>0.23790717301545022</v>
      </c>
      <c r="E26" s="4">
        <f t="shared" si="12"/>
        <v>0.12863092216280686</v>
      </c>
      <c r="F26" s="8">
        <v>3</v>
      </c>
      <c r="G26" s="4">
        <v>7.7112258039997306</v>
      </c>
      <c r="H26" s="4">
        <f>IF(G26&gt;MAX(I$8:I25),G26,MAX(I$8:I25))</f>
        <v>7.7112258039997306</v>
      </c>
      <c r="I26" s="4">
        <f t="shared" si="1"/>
        <v>7.8398567261625374</v>
      </c>
      <c r="J26" s="4">
        <f t="shared" si="2"/>
        <v>0</v>
      </c>
      <c r="K26" s="4">
        <f t="shared" si="3"/>
        <v>0.1286309221628068</v>
      </c>
      <c r="L26">
        <f t="shared" si="4"/>
        <v>19</v>
      </c>
      <c r="M26">
        <f t="shared" si="5"/>
        <v>1</v>
      </c>
      <c r="N26">
        <f t="shared" si="6"/>
        <v>1</v>
      </c>
      <c r="O26">
        <f t="shared" si="7"/>
        <v>1</v>
      </c>
    </row>
    <row r="27" spans="1:15" x14ac:dyDescent="0.3">
      <c r="A27">
        <v>56</v>
      </c>
      <c r="B27">
        <v>2.1942808313241982E-2</v>
      </c>
      <c r="C27">
        <v>0.3486129337443159</v>
      </c>
      <c r="D27" s="4">
        <f>-LN(B27)/D$3</f>
        <v>5.4174692661479957</v>
      </c>
      <c r="E27" s="4">
        <f>-LN(C27)/D$4</f>
        <v>0.22421128608966742</v>
      </c>
      <c r="F27" s="8">
        <v>2</v>
      </c>
      <c r="G27" s="4">
        <v>7.7459566776120372</v>
      </c>
      <c r="H27" s="4">
        <f>IF(G27&gt;MAX(I$8:I26),G27,MAX(I$8:I26))</f>
        <v>7.8398567261625374</v>
      </c>
      <c r="I27" s="4">
        <f t="shared" si="1"/>
        <v>8.0640680122522053</v>
      </c>
      <c r="J27" s="4">
        <f t="shared" si="2"/>
        <v>9.3900048550500159E-2</v>
      </c>
      <c r="K27" s="4">
        <f t="shared" si="3"/>
        <v>0.22421128608966789</v>
      </c>
      <c r="L27">
        <f t="shared" si="4"/>
        <v>20</v>
      </c>
      <c r="M27">
        <f t="shared" si="5"/>
        <v>1</v>
      </c>
      <c r="N27">
        <f t="shared" si="6"/>
        <v>1</v>
      </c>
      <c r="O27">
        <f t="shared" si="7"/>
        <v>1</v>
      </c>
    </row>
    <row r="28" spans="1:15" x14ac:dyDescent="0.3">
      <c r="A28">
        <v>230</v>
      </c>
      <c r="B28">
        <v>0.79067354350413521</v>
      </c>
      <c r="C28">
        <v>0.37260048219244973</v>
      </c>
      <c r="D28" s="4">
        <f>-LN(B28)/F$3</f>
        <v>9.9944727681947343E-2</v>
      </c>
      <c r="E28" s="4">
        <f>-LN(C28)/F$4</f>
        <v>0.2100528780184103</v>
      </c>
      <c r="F28" s="8">
        <v>3</v>
      </c>
      <c r="G28" s="4">
        <v>7.811170531681678</v>
      </c>
      <c r="H28" s="4">
        <f>IF(G28&gt;MAX(I$8:I27),G28,MAX(I$8:I27))</f>
        <v>8.0640680122522053</v>
      </c>
      <c r="I28" s="4">
        <f t="shared" si="1"/>
        <v>8.2741208902706163</v>
      </c>
      <c r="J28" s="4">
        <f t="shared" si="2"/>
        <v>0.2528974805705273</v>
      </c>
      <c r="K28" s="4">
        <f t="shared" si="3"/>
        <v>0.21005287801841099</v>
      </c>
      <c r="L28">
        <f t="shared" si="4"/>
        <v>21</v>
      </c>
      <c r="M28">
        <f t="shared" si="5"/>
        <v>1</v>
      </c>
      <c r="N28">
        <f t="shared" si="6"/>
        <v>1</v>
      </c>
      <c r="O28">
        <f t="shared" si="7"/>
        <v>1</v>
      </c>
    </row>
    <row r="29" spans="1:15" x14ac:dyDescent="0.3">
      <c r="A29">
        <v>231</v>
      </c>
      <c r="B29">
        <v>0.38972136600848417</v>
      </c>
      <c r="C29">
        <v>0.10242011780144658</v>
      </c>
      <c r="D29" s="4">
        <f>-LN(B29)/F$3</f>
        <v>0.40098861333140373</v>
      </c>
      <c r="E29" s="4">
        <f>-LN(C29)/F$4</f>
        <v>0.48482385590814614</v>
      </c>
      <c r="F29" s="8">
        <v>3</v>
      </c>
      <c r="G29" s="4">
        <v>8.2121591450130822</v>
      </c>
      <c r="H29" s="4">
        <f>IF(G29&gt;MAX(I$8:I28),G29,MAX(I$8:I28))</f>
        <v>8.2741208902706163</v>
      </c>
      <c r="I29" s="4">
        <f t="shared" si="1"/>
        <v>8.7589447461787628</v>
      </c>
      <c r="J29" s="4">
        <f t="shared" si="2"/>
        <v>6.1961745257534062E-2</v>
      </c>
      <c r="K29" s="4">
        <f t="shared" si="3"/>
        <v>0.48482385590814658</v>
      </c>
      <c r="L29">
        <f t="shared" si="4"/>
        <v>22</v>
      </c>
      <c r="M29">
        <f t="shared" si="5"/>
        <v>1</v>
      </c>
      <c r="N29">
        <f t="shared" si="6"/>
        <v>1</v>
      </c>
      <c r="O29">
        <f t="shared" si="7"/>
        <v>1</v>
      </c>
    </row>
    <row r="30" spans="1:15" x14ac:dyDescent="0.3">
      <c r="A30">
        <v>3</v>
      </c>
      <c r="B30">
        <v>0.21601001007110812</v>
      </c>
      <c r="C30">
        <v>0.67564928128910184</v>
      </c>
      <c r="D30" s="4">
        <f>-LN(B30)/B$3</f>
        <v>6.520980976382873</v>
      </c>
      <c r="E30" s="4">
        <f>-LN(C30)/B$4</f>
        <v>8.3421521751310387E-2</v>
      </c>
      <c r="F30" s="8">
        <v>1</v>
      </c>
      <c r="G30" s="4">
        <v>8.7545562716756891</v>
      </c>
      <c r="H30" s="4">
        <f>IF(G30&gt;MAX(I$8:I29),G30,MAX(I$8:I29))</f>
        <v>8.7589447461787628</v>
      </c>
      <c r="I30" s="4">
        <f t="shared" si="1"/>
        <v>8.842366267930073</v>
      </c>
      <c r="J30" s="4">
        <f t="shared" si="2"/>
        <v>4.3884745030737804E-3</v>
      </c>
      <c r="K30" s="4">
        <f t="shared" si="3"/>
        <v>8.3421521751310124E-2</v>
      </c>
      <c r="L30">
        <f t="shared" si="4"/>
        <v>23</v>
      </c>
      <c r="M30">
        <f t="shared" si="5"/>
        <v>1</v>
      </c>
      <c r="N30">
        <f t="shared" si="6"/>
        <v>1</v>
      </c>
      <c r="O30">
        <f t="shared" si="7"/>
        <v>1</v>
      </c>
    </row>
    <row r="31" spans="1:15" x14ac:dyDescent="0.3">
      <c r="A31">
        <v>232</v>
      </c>
      <c r="B31">
        <v>8.0874050111392568E-3</v>
      </c>
      <c r="C31">
        <v>0.56749168370616776</v>
      </c>
      <c r="D31" s="4">
        <f t="shared" ref="D31:D36" si="13">-LN(B31)/F$3</f>
        <v>2.0499776018592177</v>
      </c>
      <c r="E31" s="4">
        <f t="shared" ref="E31:E36" si="14">-LN(C31)/F$4</f>
        <v>0.12053812425451352</v>
      </c>
      <c r="F31" s="8">
        <v>3</v>
      </c>
      <c r="G31" s="4">
        <v>10.262136746872301</v>
      </c>
      <c r="H31" s="4">
        <f>IF(G31&gt;MAX(I$8:I30),G31,MAX(I$8:I30))</f>
        <v>10.262136746872301</v>
      </c>
      <c r="I31" s="4">
        <f t="shared" si="1"/>
        <v>10.382674871126815</v>
      </c>
      <c r="J31" s="4">
        <f t="shared" si="2"/>
        <v>0</v>
      </c>
      <c r="K31" s="4">
        <f t="shared" si="3"/>
        <v>0.12053812425451405</v>
      </c>
      <c r="L31">
        <f t="shared" si="4"/>
        <v>24</v>
      </c>
      <c r="M31">
        <f t="shared" si="5"/>
        <v>1</v>
      </c>
      <c r="N31">
        <f t="shared" si="6"/>
        <v>1</v>
      </c>
      <c r="O31">
        <f t="shared" si="7"/>
        <v>1</v>
      </c>
    </row>
    <row r="32" spans="1:15" x14ac:dyDescent="0.3">
      <c r="A32">
        <v>233</v>
      </c>
      <c r="B32">
        <v>0.85683767204809713</v>
      </c>
      <c r="C32">
        <v>0.8665120395519883</v>
      </c>
      <c r="D32" s="4">
        <f t="shared" si="13"/>
        <v>6.5747571278753969E-2</v>
      </c>
      <c r="E32" s="4">
        <f t="shared" si="14"/>
        <v>3.0484952225582049E-2</v>
      </c>
      <c r="F32" s="8">
        <v>3</v>
      </c>
      <c r="G32" s="4">
        <v>10.327884318151055</v>
      </c>
      <c r="H32" s="4">
        <f>IF(G32&gt;MAX(I$8:I31),G32,MAX(I$8:I31))</f>
        <v>10.382674871126815</v>
      </c>
      <c r="I32" s="4">
        <f t="shared" si="1"/>
        <v>10.413159823352396</v>
      </c>
      <c r="J32" s="4">
        <f t="shared" si="2"/>
        <v>5.4790552975759965E-2</v>
      </c>
      <c r="K32" s="4">
        <f t="shared" si="3"/>
        <v>3.0484952225581452E-2</v>
      </c>
      <c r="L32">
        <f t="shared" si="4"/>
        <v>25</v>
      </c>
      <c r="M32">
        <f t="shared" si="5"/>
        <v>1</v>
      </c>
      <c r="N32">
        <f t="shared" si="6"/>
        <v>1</v>
      </c>
      <c r="O32">
        <f t="shared" si="7"/>
        <v>1</v>
      </c>
    </row>
    <row r="33" spans="1:22" x14ac:dyDescent="0.3">
      <c r="A33">
        <v>234</v>
      </c>
      <c r="B33">
        <v>0.84710226752525408</v>
      </c>
      <c r="C33">
        <v>0.41386150700399793</v>
      </c>
      <c r="D33" s="4">
        <f t="shared" si="13"/>
        <v>7.0610149250553644E-2</v>
      </c>
      <c r="E33" s="4">
        <f t="shared" si="14"/>
        <v>0.18770720963136989</v>
      </c>
      <c r="F33" s="8">
        <v>3</v>
      </c>
      <c r="G33" s="4">
        <v>10.398494467401608</v>
      </c>
      <c r="H33" s="4">
        <f>IF(G33&gt;MAX(I$8:I32),G33,MAX(I$8:I32))</f>
        <v>10.413159823352396</v>
      </c>
      <c r="I33" s="4">
        <f t="shared" si="1"/>
        <v>10.600867032983766</v>
      </c>
      <c r="J33" s="4">
        <f t="shared" si="2"/>
        <v>1.4665355950787884E-2</v>
      </c>
      <c r="K33" s="4">
        <f t="shared" si="3"/>
        <v>0.18770720963136966</v>
      </c>
      <c r="L33">
        <f t="shared" si="4"/>
        <v>26</v>
      </c>
      <c r="M33">
        <f t="shared" si="5"/>
        <v>1</v>
      </c>
      <c r="N33">
        <f t="shared" si="6"/>
        <v>1</v>
      </c>
      <c r="O33">
        <f t="shared" si="7"/>
        <v>1</v>
      </c>
    </row>
    <row r="34" spans="1:22" x14ac:dyDescent="0.3">
      <c r="A34">
        <v>235</v>
      </c>
      <c r="B34">
        <v>0.82326731162450029</v>
      </c>
      <c r="C34">
        <v>0.35798211615344705</v>
      </c>
      <c r="D34" s="4">
        <f t="shared" si="13"/>
        <v>8.2755033852681625E-2</v>
      </c>
      <c r="E34" s="4">
        <f t="shared" si="14"/>
        <v>0.2185685635548644</v>
      </c>
      <c r="F34" s="8">
        <v>3</v>
      </c>
      <c r="G34" s="4">
        <v>10.48124950125429</v>
      </c>
      <c r="H34" s="4">
        <f>IF(G34&gt;MAX(I$8:I33),G34,MAX(I$8:I33))</f>
        <v>10.600867032983766</v>
      </c>
      <c r="I34" s="4">
        <f t="shared" si="1"/>
        <v>10.81943559653863</v>
      </c>
      <c r="J34" s="4">
        <f t="shared" si="2"/>
        <v>0.11961753172947631</v>
      </c>
      <c r="K34" s="4">
        <f t="shared" si="3"/>
        <v>0.21856856355486443</v>
      </c>
      <c r="L34">
        <f t="shared" si="4"/>
        <v>27</v>
      </c>
      <c r="M34">
        <f t="shared" si="5"/>
        <v>1</v>
      </c>
      <c r="N34">
        <f t="shared" si="6"/>
        <v>1</v>
      </c>
      <c r="O34">
        <f t="shared" si="7"/>
        <v>1</v>
      </c>
    </row>
    <row r="35" spans="1:22" x14ac:dyDescent="0.3">
      <c r="A35">
        <v>236</v>
      </c>
      <c r="B35">
        <v>0.88531144138920259</v>
      </c>
      <c r="C35">
        <v>0.50856044190801719</v>
      </c>
      <c r="D35" s="4">
        <f t="shared" si="13"/>
        <v>5.1836504130289937E-2</v>
      </c>
      <c r="E35" s="4">
        <f t="shared" si="14"/>
        <v>0.14386621434352681</v>
      </c>
      <c r="F35" s="8">
        <v>3</v>
      </c>
      <c r="G35" s="4">
        <v>10.533086005384579</v>
      </c>
      <c r="H35" s="4">
        <f>IF(G35&gt;MAX(I$8:I34),G35,MAX(I$8:I34))</f>
        <v>10.81943559653863</v>
      </c>
      <c r="I35" s="4">
        <f t="shared" si="1"/>
        <v>10.963301810882157</v>
      </c>
      <c r="J35" s="4">
        <f t="shared" si="2"/>
        <v>0.28634959115405145</v>
      </c>
      <c r="K35" s="4">
        <f t="shared" si="3"/>
        <v>0.14386621434352698</v>
      </c>
      <c r="L35">
        <f t="shared" si="4"/>
        <v>28</v>
      </c>
      <c r="M35">
        <f t="shared" si="5"/>
        <v>1</v>
      </c>
      <c r="N35">
        <f t="shared" si="6"/>
        <v>1</v>
      </c>
      <c r="O35">
        <f t="shared" si="7"/>
        <v>1</v>
      </c>
      <c r="V35" s="4"/>
    </row>
    <row r="36" spans="1:22" x14ac:dyDescent="0.3">
      <c r="A36">
        <v>237</v>
      </c>
      <c r="B36">
        <v>0.7330545976134526</v>
      </c>
      <c r="C36">
        <v>0.38306833094271675</v>
      </c>
      <c r="D36" s="4">
        <f t="shared" si="13"/>
        <v>0.13214259349847202</v>
      </c>
      <c r="E36" s="4">
        <f t="shared" si="14"/>
        <v>0.20415785020053517</v>
      </c>
      <c r="F36" s="8">
        <v>3</v>
      </c>
      <c r="G36" s="4">
        <v>10.665228598883051</v>
      </c>
      <c r="H36" s="4">
        <f>IF(G36&gt;MAX(I$8:I35),G36,MAX(I$8:I35))</f>
        <v>10.963301810882157</v>
      </c>
      <c r="I36" s="4">
        <f t="shared" si="1"/>
        <v>11.167459661082692</v>
      </c>
      <c r="J36" s="4">
        <f t="shared" si="2"/>
        <v>0.29807321199910675</v>
      </c>
      <c r="K36" s="4">
        <f t="shared" si="3"/>
        <v>0.20415785020053434</v>
      </c>
      <c r="L36">
        <f t="shared" si="4"/>
        <v>29</v>
      </c>
      <c r="M36">
        <f t="shared" si="5"/>
        <v>1</v>
      </c>
      <c r="N36">
        <f t="shared" si="6"/>
        <v>1</v>
      </c>
      <c r="O36">
        <f t="shared" si="7"/>
        <v>1</v>
      </c>
      <c r="V36" s="4"/>
    </row>
    <row r="37" spans="1:22" x14ac:dyDescent="0.3">
      <c r="A37">
        <v>57</v>
      </c>
      <c r="B37">
        <v>0.11505478072450942</v>
      </c>
      <c r="C37">
        <v>0.36509292886135442</v>
      </c>
      <c r="D37" s="4">
        <f>-LN(B37)/D$3</f>
        <v>3.0671587374657125</v>
      </c>
      <c r="E37" s="4">
        <f>-LN(C37)/D$4</f>
        <v>0.21438369323074036</v>
      </c>
      <c r="F37" s="8">
        <v>2</v>
      </c>
      <c r="G37" s="4">
        <v>10.81311541507775</v>
      </c>
      <c r="H37" s="4">
        <f>IF(G37&gt;MAX(I$8:I36),G37,MAX(I$8:I36))</f>
        <v>11.167459661082692</v>
      </c>
      <c r="I37" s="4">
        <f t="shared" si="1"/>
        <v>11.381843354313432</v>
      </c>
      <c r="J37" s="4">
        <f t="shared" si="2"/>
        <v>0.35434424600494197</v>
      </c>
      <c r="K37" s="4">
        <f t="shared" si="3"/>
        <v>0.21438369323074014</v>
      </c>
      <c r="L37">
        <f t="shared" si="4"/>
        <v>30</v>
      </c>
      <c r="M37">
        <f t="shared" si="5"/>
        <v>1</v>
      </c>
      <c r="N37">
        <f t="shared" si="6"/>
        <v>1</v>
      </c>
      <c r="O37">
        <f t="shared" si="7"/>
        <v>1</v>
      </c>
      <c r="V37" s="4"/>
    </row>
    <row r="38" spans="1:22" x14ac:dyDescent="0.3">
      <c r="A38">
        <v>238</v>
      </c>
      <c r="B38">
        <v>0.57200842310861533</v>
      </c>
      <c r="C38">
        <v>0.45609912411877807</v>
      </c>
      <c r="D38" s="4">
        <f>-LN(B38)/F$3</f>
        <v>0.23770279233889319</v>
      </c>
      <c r="E38" s="4">
        <f>-LN(C38)/F$4</f>
        <v>0.16703087566752034</v>
      </c>
      <c r="F38" s="8">
        <v>3</v>
      </c>
      <c r="G38" s="4">
        <v>10.902931391221944</v>
      </c>
      <c r="H38" s="4">
        <f>IF(G38&gt;MAX(I$8:I37),G38,MAX(I$8:I37))</f>
        <v>11.381843354313432</v>
      </c>
      <c r="I38" s="4">
        <f t="shared" si="1"/>
        <v>11.548874229980953</v>
      </c>
      <c r="J38" s="4">
        <f t="shared" si="2"/>
        <v>0.47891196309148754</v>
      </c>
      <c r="K38" s="4">
        <f t="shared" si="3"/>
        <v>0.16703087566752117</v>
      </c>
      <c r="L38">
        <f t="shared" si="4"/>
        <v>31</v>
      </c>
      <c r="M38">
        <f t="shared" si="5"/>
        <v>1</v>
      </c>
      <c r="N38">
        <f t="shared" si="6"/>
        <v>1</v>
      </c>
      <c r="O38">
        <f t="shared" si="7"/>
        <v>1</v>
      </c>
      <c r="V38" s="4"/>
    </row>
    <row r="39" spans="1:22" x14ac:dyDescent="0.3">
      <c r="A39">
        <v>239</v>
      </c>
      <c r="B39">
        <v>0.95687734611041597</v>
      </c>
      <c r="C39">
        <v>0.6215704824976348</v>
      </c>
      <c r="D39" s="4">
        <f>-LN(B39)/F$3</f>
        <v>1.8757472649747878E-2</v>
      </c>
      <c r="E39" s="4">
        <f>-LN(C39)/F$4</f>
        <v>0.10117148242247387</v>
      </c>
      <c r="F39" s="8">
        <v>3</v>
      </c>
      <c r="G39" s="4">
        <v>10.921688863871692</v>
      </c>
      <c r="H39" s="4">
        <f>IF(G39&gt;MAX(I$8:I38),G39,MAX(I$8:I38))</f>
        <v>11.548874229980953</v>
      </c>
      <c r="I39" s="4">
        <f t="shared" si="1"/>
        <v>11.650045712403427</v>
      </c>
      <c r="J39" s="4">
        <f t="shared" si="2"/>
        <v>0.62718536610926101</v>
      </c>
      <c r="K39" s="4">
        <f t="shared" si="3"/>
        <v>0.10117148242247431</v>
      </c>
      <c r="L39">
        <f t="shared" si="4"/>
        <v>32</v>
      </c>
      <c r="M39">
        <f t="shared" si="5"/>
        <v>1</v>
      </c>
      <c r="N39">
        <f t="shared" si="6"/>
        <v>1</v>
      </c>
      <c r="O39">
        <f t="shared" si="7"/>
        <v>1</v>
      </c>
      <c r="V39" s="4"/>
    </row>
    <row r="40" spans="1:22" x14ac:dyDescent="0.3">
      <c r="A40">
        <v>240</v>
      </c>
      <c r="B40">
        <v>0.45204016235847039</v>
      </c>
      <c r="C40">
        <v>4.9043244727927489E-2</v>
      </c>
      <c r="D40" s="4">
        <f>-LN(B40)/F$3</f>
        <v>0.33786563758377897</v>
      </c>
      <c r="E40" s="4">
        <f>-LN(C40)/F$4</f>
        <v>0.6415006009825257</v>
      </c>
      <c r="F40" s="8">
        <v>3</v>
      </c>
      <c r="G40" s="4">
        <v>11.259554501455471</v>
      </c>
      <c r="H40" s="4">
        <f>IF(G40&gt;MAX(I$8:I39),G40,MAX(I$8:I39))</f>
        <v>11.650045712403427</v>
      </c>
      <c r="I40" s="4">
        <f t="shared" si="1"/>
        <v>12.291546313385954</v>
      </c>
      <c r="J40" s="4">
        <f t="shared" si="2"/>
        <v>0.3904912109479568</v>
      </c>
      <c r="K40" s="4">
        <f t="shared" si="3"/>
        <v>0.64150060098252659</v>
      </c>
      <c r="L40">
        <f t="shared" si="4"/>
        <v>33</v>
      </c>
      <c r="M40">
        <f t="shared" si="5"/>
        <v>1</v>
      </c>
      <c r="N40">
        <f t="shared" si="6"/>
        <v>1</v>
      </c>
      <c r="O40">
        <f t="shared" si="7"/>
        <v>1</v>
      </c>
      <c r="V40" s="4"/>
    </row>
    <row r="41" spans="1:22" x14ac:dyDescent="0.3">
      <c r="A41">
        <v>241</v>
      </c>
      <c r="B41">
        <v>0.45234534745323041</v>
      </c>
      <c r="C41">
        <v>0.2619098483230079</v>
      </c>
      <c r="D41" s="4">
        <f>-LN(B41)/F$3</f>
        <v>0.33757844589109776</v>
      </c>
      <c r="E41" s="4">
        <f>-LN(C41)/F$4</f>
        <v>0.28505423931998164</v>
      </c>
      <c r="F41" s="8">
        <v>3</v>
      </c>
      <c r="G41" s="4">
        <v>11.597132947346568</v>
      </c>
      <c r="H41" s="4">
        <f>IF(G41&gt;MAX(I$8:I40),G41,MAX(I$8:I40))</f>
        <v>12.291546313385954</v>
      </c>
      <c r="I41" s="4">
        <f t="shared" si="1"/>
        <v>12.576600552705935</v>
      </c>
      <c r="J41" s="4">
        <f t="shared" si="2"/>
        <v>0.6944133660393863</v>
      </c>
      <c r="K41" s="4">
        <f t="shared" si="3"/>
        <v>0.28505423931998131</v>
      </c>
      <c r="L41">
        <f t="shared" si="4"/>
        <v>34</v>
      </c>
      <c r="M41">
        <f t="shared" si="5"/>
        <v>1</v>
      </c>
      <c r="N41">
        <f t="shared" si="6"/>
        <v>1</v>
      </c>
      <c r="O41">
        <f t="shared" si="7"/>
        <v>1</v>
      </c>
      <c r="V41" s="4"/>
    </row>
    <row r="42" spans="1:22" x14ac:dyDescent="0.3">
      <c r="A42">
        <v>4</v>
      </c>
      <c r="B42">
        <v>0.43586535233619189</v>
      </c>
      <c r="C42">
        <v>0.62987151707510602</v>
      </c>
      <c r="D42" s="4">
        <f>-LN(B42)/B$3</f>
        <v>3.5337102478567171</v>
      </c>
      <c r="E42" s="4">
        <f>-LN(C42)/B$4</f>
        <v>9.8348813094895404E-2</v>
      </c>
      <c r="F42" s="8">
        <v>1</v>
      </c>
      <c r="G42" s="4">
        <v>12.288266519532407</v>
      </c>
      <c r="H42" s="4">
        <f>IF(G42&gt;MAX(I$8:I41),G42,MAX(I$8:I41))</f>
        <v>12.576600552705935</v>
      </c>
      <c r="I42" s="4">
        <f t="shared" si="1"/>
        <v>12.674949365800831</v>
      </c>
      <c r="J42" s="4">
        <f t="shared" si="2"/>
        <v>0.28833403317352868</v>
      </c>
      <c r="K42" s="4">
        <f t="shared" si="3"/>
        <v>9.8348813094895959E-2</v>
      </c>
      <c r="L42">
        <f t="shared" si="4"/>
        <v>35</v>
      </c>
      <c r="M42">
        <f t="shared" si="5"/>
        <v>1</v>
      </c>
      <c r="N42">
        <f t="shared" si="6"/>
        <v>1</v>
      </c>
      <c r="O42">
        <f t="shared" si="7"/>
        <v>1</v>
      </c>
    </row>
    <row r="43" spans="1:22" x14ac:dyDescent="0.3">
      <c r="A43">
        <v>242</v>
      </c>
      <c r="B43">
        <v>0.18860438856166264</v>
      </c>
      <c r="C43">
        <v>0.83602404858546708</v>
      </c>
      <c r="D43" s="4">
        <f>-LN(B43)/F$3</f>
        <v>0.70983133612921168</v>
      </c>
      <c r="E43" s="4">
        <f>-LN(C43)/F$4</f>
        <v>3.8105936183110076E-2</v>
      </c>
      <c r="F43" s="8">
        <v>3</v>
      </c>
      <c r="G43" s="4">
        <v>12.306964283475779</v>
      </c>
      <c r="H43" s="4">
        <f>IF(G43&gt;MAX(I$8:I42),G43,MAX(I$8:I42))</f>
        <v>12.674949365800831</v>
      </c>
      <c r="I43" s="4">
        <f t="shared" si="1"/>
        <v>12.713055301983941</v>
      </c>
      <c r="J43" s="4">
        <f t="shared" si="2"/>
        <v>0.36798508232505256</v>
      </c>
      <c r="K43" s="4">
        <f t="shared" si="3"/>
        <v>3.8105936183109534E-2</v>
      </c>
      <c r="L43">
        <f t="shared" si="4"/>
        <v>36</v>
      </c>
      <c r="M43">
        <f t="shared" si="5"/>
        <v>1</v>
      </c>
      <c r="N43">
        <f t="shared" si="6"/>
        <v>1</v>
      </c>
      <c r="O43">
        <f t="shared" si="7"/>
        <v>1</v>
      </c>
    </row>
    <row r="44" spans="1:22" x14ac:dyDescent="0.3">
      <c r="A44">
        <v>243</v>
      </c>
      <c r="B44">
        <v>0.68385876033814508</v>
      </c>
      <c r="C44">
        <v>0.87954344309823906</v>
      </c>
      <c r="D44" s="4">
        <f>-LN(B44)/F$3</f>
        <v>0.16170377592146359</v>
      </c>
      <c r="E44" s="4">
        <f>-LN(C44)/F$4</f>
        <v>2.7309004425929959E-2</v>
      </c>
      <c r="F44" s="8">
        <v>3</v>
      </c>
      <c r="G44" s="4">
        <v>12.468668059397242</v>
      </c>
      <c r="H44" s="4">
        <f>IF(G44&gt;MAX(I$8:I43),G44,MAX(I$8:I43))</f>
        <v>12.713055301983941</v>
      </c>
      <c r="I44" s="4">
        <f t="shared" si="1"/>
        <v>12.740364306409871</v>
      </c>
      <c r="J44" s="4">
        <f t="shared" si="2"/>
        <v>0.24438724258669886</v>
      </c>
      <c r="K44" s="4">
        <f t="shared" si="3"/>
        <v>2.7309004425930539E-2</v>
      </c>
      <c r="L44">
        <f t="shared" si="4"/>
        <v>37</v>
      </c>
      <c r="M44">
        <f t="shared" si="5"/>
        <v>1</v>
      </c>
      <c r="N44">
        <f t="shared" si="6"/>
        <v>1</v>
      </c>
      <c r="O44">
        <f t="shared" si="7"/>
        <v>1</v>
      </c>
    </row>
    <row r="45" spans="1:22" x14ac:dyDescent="0.3">
      <c r="A45">
        <v>244</v>
      </c>
      <c r="B45">
        <v>0.83950315866573078</v>
      </c>
      <c r="C45">
        <v>0.74025696584978795</v>
      </c>
      <c r="D45" s="4">
        <f>-LN(B45)/F$3</f>
        <v>7.4444697836449844E-2</v>
      </c>
      <c r="E45" s="4">
        <f>-LN(C45)/F$4</f>
        <v>6.3991042960273525E-2</v>
      </c>
      <c r="F45" s="8">
        <v>3</v>
      </c>
      <c r="G45" s="4">
        <v>12.543112757233692</v>
      </c>
      <c r="H45" s="4">
        <f>IF(G45&gt;MAX(I$8:I44),G45,MAX(I$8:I44))</f>
        <v>12.740364306409871</v>
      </c>
      <c r="I45" s="4">
        <f t="shared" si="1"/>
        <v>12.804355349370145</v>
      </c>
      <c r="J45" s="4">
        <f t="shared" si="2"/>
        <v>0.19725154917617971</v>
      </c>
      <c r="K45" s="4">
        <f t="shared" si="3"/>
        <v>6.3991042960273248E-2</v>
      </c>
      <c r="L45">
        <f t="shared" si="4"/>
        <v>38</v>
      </c>
      <c r="M45">
        <f t="shared" si="5"/>
        <v>1</v>
      </c>
      <c r="N45">
        <f t="shared" si="6"/>
        <v>1</v>
      </c>
      <c r="O45">
        <f t="shared" si="7"/>
        <v>1</v>
      </c>
    </row>
    <row r="46" spans="1:22" x14ac:dyDescent="0.3">
      <c r="A46">
        <v>5</v>
      </c>
      <c r="B46">
        <v>0.92217780083620715</v>
      </c>
      <c r="C46">
        <v>0.10477004303109837</v>
      </c>
      <c r="D46" s="4">
        <f>-LN(B46)/B$3</f>
        <v>0.34475417643293393</v>
      </c>
      <c r="E46" s="4">
        <f>-LN(C46)/B$4</f>
        <v>0.47999731848887056</v>
      </c>
      <c r="F46" s="8">
        <v>1</v>
      </c>
      <c r="G46" s="4">
        <v>12.633020695965341</v>
      </c>
      <c r="H46" s="4">
        <f>IF(G46&gt;MAX(I$8:I45),G46,MAX(I$8:I45))</f>
        <v>12.804355349370145</v>
      </c>
      <c r="I46" s="4">
        <f t="shared" si="1"/>
        <v>13.284352667859014</v>
      </c>
      <c r="J46" s="4">
        <f t="shared" si="2"/>
        <v>0.17133465340480392</v>
      </c>
      <c r="K46" s="4">
        <f t="shared" si="3"/>
        <v>0.47999731848886995</v>
      </c>
      <c r="L46">
        <f t="shared" si="4"/>
        <v>39</v>
      </c>
      <c r="M46">
        <f t="shared" si="5"/>
        <v>1</v>
      </c>
      <c r="N46">
        <f t="shared" si="6"/>
        <v>1</v>
      </c>
      <c r="O46">
        <f t="shared" si="7"/>
        <v>1</v>
      </c>
    </row>
    <row r="47" spans="1:22" x14ac:dyDescent="0.3">
      <c r="A47">
        <v>58</v>
      </c>
      <c r="B47">
        <v>0.27454451124607077</v>
      </c>
      <c r="C47">
        <v>0.68126468703268528</v>
      </c>
      <c r="D47" s="4">
        <f>-LN(B47)/D$3</f>
        <v>1.8335345776967056</v>
      </c>
      <c r="E47" s="4">
        <f>-LN(C47)/D$4</f>
        <v>8.1660505168087871E-2</v>
      </c>
      <c r="F47" s="8">
        <v>2</v>
      </c>
      <c r="G47" s="4">
        <v>12.646649992774455</v>
      </c>
      <c r="H47" s="4">
        <f>IF(G47&gt;MAX(I$8:I46),G47,MAX(I$8:I46))</f>
        <v>13.284352667859014</v>
      </c>
      <c r="I47" s="4">
        <f t="shared" si="1"/>
        <v>13.366013173027103</v>
      </c>
      <c r="J47" s="4">
        <f t="shared" si="2"/>
        <v>0.6377026750845598</v>
      </c>
      <c r="K47" s="4">
        <f t="shared" si="3"/>
        <v>8.1660505168088093E-2</v>
      </c>
      <c r="L47">
        <f t="shared" si="4"/>
        <v>40</v>
      </c>
      <c r="M47">
        <f t="shared" si="5"/>
        <v>1</v>
      </c>
      <c r="N47">
        <f t="shared" si="6"/>
        <v>1</v>
      </c>
      <c r="O47">
        <f t="shared" si="7"/>
        <v>1</v>
      </c>
    </row>
    <row r="48" spans="1:22" x14ac:dyDescent="0.3">
      <c r="A48">
        <v>245</v>
      </c>
      <c r="B48">
        <v>0.68825342570268866</v>
      </c>
      <c r="C48">
        <v>0.81856746116519674</v>
      </c>
      <c r="D48" s="4">
        <f>-LN(B48)/F$3</f>
        <v>0.15897793938784485</v>
      </c>
      <c r="E48" s="4">
        <f>-LN(C48)/F$4</f>
        <v>4.2595630869042209E-2</v>
      </c>
      <c r="F48" s="8">
        <v>3</v>
      </c>
      <c r="G48" s="4">
        <v>12.702090696621536</v>
      </c>
      <c r="H48" s="4">
        <f>IF(G48&gt;MAX(I$8:I47),G48,MAX(I$8:I47))</f>
        <v>13.366013173027103</v>
      </c>
      <c r="I48" s="4">
        <f t="shared" si="1"/>
        <v>13.408608803896145</v>
      </c>
      <c r="J48" s="4">
        <f t="shared" si="2"/>
        <v>0.6639224764055669</v>
      </c>
      <c r="K48" s="4">
        <f t="shared" si="3"/>
        <v>4.2595630869042722E-2</v>
      </c>
      <c r="L48">
        <f t="shared" si="4"/>
        <v>41</v>
      </c>
      <c r="M48">
        <f t="shared" si="5"/>
        <v>1</v>
      </c>
      <c r="N48">
        <f t="shared" si="6"/>
        <v>1</v>
      </c>
      <c r="O48">
        <f t="shared" si="7"/>
        <v>1</v>
      </c>
    </row>
    <row r="49" spans="1:15" x14ac:dyDescent="0.3">
      <c r="A49">
        <v>246</v>
      </c>
      <c r="B49">
        <v>0.97573778496658226</v>
      </c>
      <c r="C49">
        <v>0.19953001495406963</v>
      </c>
      <c r="D49" s="4">
        <f>-LN(B49)/F$3</f>
        <v>1.0451656004031572E-2</v>
      </c>
      <c r="E49" s="4">
        <f>-LN(C49)/F$4</f>
        <v>0.34293417086621869</v>
      </c>
      <c r="F49" s="8">
        <v>3</v>
      </c>
      <c r="G49" s="4">
        <v>12.712542352625567</v>
      </c>
      <c r="H49" s="4">
        <f>IF(G49&gt;MAX(I$8:I48),G49,MAX(I$8:I48))</f>
        <v>13.408608803896145</v>
      </c>
      <c r="I49" s="4">
        <f t="shared" si="1"/>
        <v>13.751542974762364</v>
      </c>
      <c r="J49" s="4">
        <f t="shared" si="2"/>
        <v>0.69606645127057831</v>
      </c>
      <c r="K49" s="4">
        <f t="shared" si="3"/>
        <v>0.34293417086621858</v>
      </c>
      <c r="L49">
        <f t="shared" si="4"/>
        <v>42</v>
      </c>
      <c r="M49">
        <f t="shared" si="5"/>
        <v>1</v>
      </c>
      <c r="N49">
        <f t="shared" si="6"/>
        <v>1</v>
      </c>
      <c r="O49">
        <f t="shared" si="7"/>
        <v>1</v>
      </c>
    </row>
    <row r="50" spans="1:15" x14ac:dyDescent="0.3">
      <c r="A50">
        <v>247</v>
      </c>
      <c r="B50">
        <v>0.76985992004150516</v>
      </c>
      <c r="C50">
        <v>0.91723380230109564</v>
      </c>
      <c r="D50" s="4">
        <f>-LN(B50)/F$3</f>
        <v>0.11129646923755124</v>
      </c>
      <c r="E50" s="4">
        <f>-LN(C50)/F$4</f>
        <v>1.8381462740876903E-2</v>
      </c>
      <c r="F50" s="8">
        <v>3</v>
      </c>
      <c r="G50" s="4">
        <v>12.823838821863118</v>
      </c>
      <c r="H50" s="4">
        <f>IF(G50&gt;MAX(I$8:I49),G50,MAX(I$8:I49))</f>
        <v>13.751542974762364</v>
      </c>
      <c r="I50" s="4">
        <f t="shared" si="1"/>
        <v>13.76992443750324</v>
      </c>
      <c r="J50" s="4">
        <f t="shared" si="2"/>
        <v>0.92770415289924557</v>
      </c>
      <c r="K50" s="4">
        <f t="shared" si="3"/>
        <v>1.8381462740876486E-2</v>
      </c>
      <c r="L50">
        <f t="shared" si="4"/>
        <v>43</v>
      </c>
      <c r="M50">
        <f t="shared" si="5"/>
        <v>1</v>
      </c>
      <c r="N50">
        <f t="shared" si="6"/>
        <v>1</v>
      </c>
      <c r="O50">
        <f t="shared" si="7"/>
        <v>1</v>
      </c>
    </row>
    <row r="51" spans="1:15" x14ac:dyDescent="0.3">
      <c r="A51">
        <v>248</v>
      </c>
      <c r="B51">
        <v>0.44462416455580311</v>
      </c>
      <c r="C51">
        <v>0.55659657582323674</v>
      </c>
      <c r="D51" s="4">
        <f>-LN(B51)/F$3</f>
        <v>0.34490465008569698</v>
      </c>
      <c r="E51" s="4">
        <f>-LN(C51)/F$4</f>
        <v>0.12466267699186662</v>
      </c>
      <c r="F51" s="8">
        <v>3</v>
      </c>
      <c r="G51" s="4">
        <v>13.168743471948815</v>
      </c>
      <c r="H51" s="4">
        <f>IF(G51&gt;MAX(I$8:I50),G51,MAX(I$8:I50))</f>
        <v>13.76992443750324</v>
      </c>
      <c r="I51" s="4">
        <f t="shared" si="1"/>
        <v>13.894587114495106</v>
      </c>
      <c r="J51" s="4">
        <f t="shared" si="2"/>
        <v>0.60118096555442513</v>
      </c>
      <c r="K51" s="4">
        <f t="shared" si="3"/>
        <v>0.12466267699186595</v>
      </c>
      <c r="L51">
        <f t="shared" si="4"/>
        <v>44</v>
      </c>
      <c r="M51">
        <f t="shared" si="5"/>
        <v>1</v>
      </c>
      <c r="N51">
        <f t="shared" si="6"/>
        <v>1</v>
      </c>
      <c r="O51">
        <f t="shared" si="7"/>
        <v>1</v>
      </c>
    </row>
    <row r="52" spans="1:15" x14ac:dyDescent="0.3">
      <c r="A52">
        <v>59</v>
      </c>
      <c r="B52">
        <v>0.62956633198034606</v>
      </c>
      <c r="C52">
        <v>0.39906002990813927</v>
      </c>
      <c r="D52" s="4">
        <f>-LN(B52)/D$3</f>
        <v>0.65634618235798003</v>
      </c>
      <c r="E52" s="4">
        <f>-LN(C52)/D$4</f>
        <v>0.19545604734282609</v>
      </c>
      <c r="F52" s="8">
        <v>2</v>
      </c>
      <c r="G52" s="4">
        <v>13.302996175132435</v>
      </c>
      <c r="H52" s="4">
        <f>IF(G52&gt;MAX(I$8:I51),G52,MAX(I$8:I51))</f>
        <v>13.894587114495106</v>
      </c>
      <c r="I52" s="4">
        <f t="shared" si="1"/>
        <v>14.090043161837933</v>
      </c>
      <c r="J52" s="4">
        <f t="shared" si="2"/>
        <v>0.59159093936267126</v>
      </c>
      <c r="K52" s="4">
        <f t="shared" si="3"/>
        <v>0.19545604734282662</v>
      </c>
      <c r="L52">
        <f t="shared" si="4"/>
        <v>45</v>
      </c>
      <c r="M52">
        <f t="shared" si="5"/>
        <v>1</v>
      </c>
      <c r="N52">
        <f t="shared" si="6"/>
        <v>1</v>
      </c>
      <c r="O52">
        <f t="shared" si="7"/>
        <v>1</v>
      </c>
    </row>
    <row r="53" spans="1:15" x14ac:dyDescent="0.3">
      <c r="A53">
        <v>249</v>
      </c>
      <c r="B53">
        <v>0.66823328348643452</v>
      </c>
      <c r="C53">
        <v>0.63765373699148531</v>
      </c>
      <c r="D53" s="4">
        <f t="shared" ref="D53:D62" si="15">-LN(B53)/F$3</f>
        <v>0.17153954878079525</v>
      </c>
      <c r="E53" s="4">
        <f t="shared" ref="E53:E62" si="16">-LN(C53)/F$4</f>
        <v>9.5736143608070354E-2</v>
      </c>
      <c r="F53" s="8">
        <v>3</v>
      </c>
      <c r="G53" s="4">
        <v>13.340283020729611</v>
      </c>
      <c r="H53" s="4">
        <f>IF(G53&gt;MAX(I$8:I52),G53,MAX(I$8:I52))</f>
        <v>14.090043161837933</v>
      </c>
      <c r="I53" s="4">
        <f t="shared" si="1"/>
        <v>14.185779305446003</v>
      </c>
      <c r="J53" s="4">
        <f t="shared" si="2"/>
        <v>0.74976014110832168</v>
      </c>
      <c r="K53" s="4">
        <f t="shared" si="3"/>
        <v>9.5736143608069924E-2</v>
      </c>
      <c r="L53">
        <f t="shared" si="4"/>
        <v>46</v>
      </c>
      <c r="M53">
        <f t="shared" si="5"/>
        <v>1</v>
      </c>
      <c r="N53">
        <f t="shared" si="6"/>
        <v>1</v>
      </c>
      <c r="O53">
        <f t="shared" si="7"/>
        <v>1</v>
      </c>
    </row>
    <row r="54" spans="1:15" x14ac:dyDescent="0.3">
      <c r="A54">
        <v>250</v>
      </c>
      <c r="B54">
        <v>0.49537644581438645</v>
      </c>
      <c r="C54">
        <v>0.76760155034028144</v>
      </c>
      <c r="D54" s="4">
        <f t="shared" si="15"/>
        <v>0.29890949312754606</v>
      </c>
      <c r="E54" s="4">
        <f t="shared" si="16"/>
        <v>5.6273296835415043E-2</v>
      </c>
      <c r="F54" s="8">
        <v>3</v>
      </c>
      <c r="G54" s="4">
        <v>13.639192513857157</v>
      </c>
      <c r="H54" s="4">
        <f>IF(G54&gt;MAX(I$8:I53),G54,MAX(I$8:I53))</f>
        <v>14.185779305446003</v>
      </c>
      <c r="I54" s="4">
        <f t="shared" si="1"/>
        <v>14.242052602281419</v>
      </c>
      <c r="J54" s="4">
        <f t="shared" si="2"/>
        <v>0.5465867915888456</v>
      </c>
      <c r="K54" s="4">
        <f t="shared" si="3"/>
        <v>5.627329683541582E-2</v>
      </c>
      <c r="L54">
        <f t="shared" si="4"/>
        <v>47</v>
      </c>
      <c r="M54">
        <f t="shared" si="5"/>
        <v>1</v>
      </c>
      <c r="N54">
        <f t="shared" si="6"/>
        <v>1</v>
      </c>
      <c r="O54">
        <f t="shared" si="7"/>
        <v>1</v>
      </c>
    </row>
    <row r="55" spans="1:15" x14ac:dyDescent="0.3">
      <c r="A55">
        <v>251</v>
      </c>
      <c r="B55">
        <v>0.29483932004760888</v>
      </c>
      <c r="C55">
        <v>0.64677877132480854</v>
      </c>
      <c r="D55" s="4">
        <f t="shared" si="15"/>
        <v>0.51971265907994646</v>
      </c>
      <c r="E55" s="4">
        <f t="shared" si="16"/>
        <v>9.2712972957193565E-2</v>
      </c>
      <c r="F55" s="8">
        <v>3</v>
      </c>
      <c r="G55" s="4">
        <v>14.158905172937104</v>
      </c>
      <c r="H55" s="4">
        <f>IF(G55&gt;MAX(I$8:I54),G55,MAX(I$8:I54))</f>
        <v>14.242052602281419</v>
      </c>
      <c r="I55" s="4">
        <f t="shared" si="1"/>
        <v>14.334765575238611</v>
      </c>
      <c r="J55" s="4">
        <f t="shared" si="2"/>
        <v>8.3147429344315071E-2</v>
      </c>
      <c r="K55" s="4">
        <f t="shared" si="3"/>
        <v>9.2712972957192719E-2</v>
      </c>
      <c r="L55">
        <f t="shared" si="4"/>
        <v>48</v>
      </c>
      <c r="M55">
        <f t="shared" si="5"/>
        <v>1</v>
      </c>
      <c r="N55">
        <f t="shared" si="6"/>
        <v>1</v>
      </c>
      <c r="O55">
        <f t="shared" si="7"/>
        <v>1</v>
      </c>
    </row>
    <row r="56" spans="1:15" x14ac:dyDescent="0.3">
      <c r="A56">
        <v>252</v>
      </c>
      <c r="B56">
        <v>0.22916348765526293</v>
      </c>
      <c r="C56">
        <v>0.53767509994811857</v>
      </c>
      <c r="D56" s="4">
        <f t="shared" si="15"/>
        <v>0.62694451500234039</v>
      </c>
      <c r="E56" s="4">
        <f t="shared" si="16"/>
        <v>0.13202144780545591</v>
      </c>
      <c r="F56" s="8">
        <v>3</v>
      </c>
      <c r="G56" s="4">
        <v>14.785849687939445</v>
      </c>
      <c r="H56" s="4">
        <f>IF(G56&gt;MAX(I$8:I55),G56,MAX(I$8:I55))</f>
        <v>14.785849687939445</v>
      </c>
      <c r="I56" s="4">
        <f t="shared" si="1"/>
        <v>14.917871135744901</v>
      </c>
      <c r="J56" s="4">
        <f t="shared" si="2"/>
        <v>0</v>
      </c>
      <c r="K56" s="4">
        <f t="shared" si="3"/>
        <v>0.13202144780545666</v>
      </c>
      <c r="L56">
        <f t="shared" si="4"/>
        <v>49</v>
      </c>
      <c r="M56">
        <f t="shared" si="5"/>
        <v>1</v>
      </c>
      <c r="N56">
        <f t="shared" si="6"/>
        <v>1</v>
      </c>
      <c r="O56">
        <f t="shared" si="7"/>
        <v>1</v>
      </c>
    </row>
    <row r="57" spans="1:15" x14ac:dyDescent="0.3">
      <c r="A57">
        <v>253</v>
      </c>
      <c r="B57">
        <v>0.40205084383678702</v>
      </c>
      <c r="C57">
        <v>0.77312540055543688</v>
      </c>
      <c r="D57" s="4">
        <f t="shared" si="15"/>
        <v>0.38773477495946618</v>
      </c>
      <c r="E57" s="4">
        <f t="shared" si="16"/>
        <v>5.4747663348154917E-2</v>
      </c>
      <c r="F57" s="8">
        <v>3</v>
      </c>
      <c r="G57" s="4">
        <v>15.17358446289891</v>
      </c>
      <c r="H57" s="4">
        <f>IF(G57&gt;MAX(I$8:I56),G57,MAX(I$8:I56))</f>
        <v>15.17358446289891</v>
      </c>
      <c r="I57" s="4">
        <f t="shared" si="1"/>
        <v>15.228332126247064</v>
      </c>
      <c r="J57" s="4">
        <f t="shared" si="2"/>
        <v>0</v>
      </c>
      <c r="K57" s="4">
        <f t="shared" si="3"/>
        <v>5.4747663348154063E-2</v>
      </c>
      <c r="L57">
        <f t="shared" si="4"/>
        <v>50</v>
      </c>
      <c r="M57">
        <f t="shared" si="5"/>
        <v>1</v>
      </c>
      <c r="N57">
        <f t="shared" si="6"/>
        <v>1</v>
      </c>
      <c r="O57">
        <f t="shared" si="7"/>
        <v>1</v>
      </c>
    </row>
    <row r="58" spans="1:15" x14ac:dyDescent="0.3">
      <c r="A58">
        <v>254</v>
      </c>
      <c r="B58">
        <v>0.53340250862147898</v>
      </c>
      <c r="C58">
        <v>0.36140018921475875</v>
      </c>
      <c r="D58" s="4">
        <f t="shared" si="15"/>
        <v>0.26743785709272089</v>
      </c>
      <c r="E58" s="4">
        <f t="shared" si="16"/>
        <v>0.21654667601354519</v>
      </c>
      <c r="F58" s="8">
        <v>3</v>
      </c>
      <c r="G58" s="4">
        <v>15.441022319991632</v>
      </c>
      <c r="H58" s="4">
        <f>IF(G58&gt;MAX(I$8:I57),G58,MAX(I$8:I57))</f>
        <v>15.441022319991632</v>
      </c>
      <c r="I58" s="4">
        <f t="shared" si="1"/>
        <v>15.657568996005176</v>
      </c>
      <c r="J58" s="4">
        <f t="shared" si="2"/>
        <v>0</v>
      </c>
      <c r="K58" s="4">
        <f t="shared" si="3"/>
        <v>0.21654667601354483</v>
      </c>
      <c r="L58">
        <f t="shared" si="4"/>
        <v>51</v>
      </c>
      <c r="M58">
        <f t="shared" si="5"/>
        <v>1</v>
      </c>
      <c r="N58">
        <f t="shared" si="6"/>
        <v>1</v>
      </c>
      <c r="O58">
        <f t="shared" si="7"/>
        <v>1</v>
      </c>
    </row>
    <row r="59" spans="1:15" x14ac:dyDescent="0.3">
      <c r="A59">
        <v>255</v>
      </c>
      <c r="B59">
        <v>0.95645008697775202</v>
      </c>
      <c r="C59">
        <v>0.15555284279915768</v>
      </c>
      <c r="D59" s="4">
        <f t="shared" si="15"/>
        <v>1.8947521040583847E-2</v>
      </c>
      <c r="E59" s="4">
        <f t="shared" si="16"/>
        <v>0.3959084638330515</v>
      </c>
      <c r="F59" s="8">
        <v>3</v>
      </c>
      <c r="G59" s="4">
        <v>15.459969841032215</v>
      </c>
      <c r="H59" s="4">
        <f>IF(G59&gt;MAX(I$8:I58),G59,MAX(I$8:I58))</f>
        <v>15.657568996005176</v>
      </c>
      <c r="I59" s="4">
        <f t="shared" si="1"/>
        <v>16.053477459838227</v>
      </c>
      <c r="J59" s="4">
        <f t="shared" si="2"/>
        <v>0.19759915497296099</v>
      </c>
      <c r="K59" s="4">
        <f t="shared" si="3"/>
        <v>0.39590846383305056</v>
      </c>
      <c r="L59">
        <f t="shared" si="4"/>
        <v>52</v>
      </c>
      <c r="M59">
        <f t="shared" si="5"/>
        <v>1</v>
      </c>
      <c r="N59">
        <f t="shared" si="6"/>
        <v>1</v>
      </c>
      <c r="O59">
        <f t="shared" si="7"/>
        <v>1</v>
      </c>
    </row>
    <row r="60" spans="1:15" x14ac:dyDescent="0.3">
      <c r="A60">
        <v>256</v>
      </c>
      <c r="B60">
        <v>0.43470564897610403</v>
      </c>
      <c r="C60">
        <v>0.26752525406659139</v>
      </c>
      <c r="D60" s="4">
        <f t="shared" si="15"/>
        <v>0.35450474296072998</v>
      </c>
      <c r="E60" s="4">
        <f t="shared" si="16"/>
        <v>0.28054070412268711</v>
      </c>
      <c r="F60" s="8">
        <v>3</v>
      </c>
      <c r="G60" s="4">
        <v>15.814474583992945</v>
      </c>
      <c r="H60" s="4">
        <f>IF(G60&gt;MAX(I$8:I59),G60,MAX(I$8:I59))</f>
        <v>16.053477459838227</v>
      </c>
      <c r="I60" s="4">
        <f t="shared" si="1"/>
        <v>16.334018163960913</v>
      </c>
      <c r="J60" s="4">
        <f t="shared" si="2"/>
        <v>0.23900287584528179</v>
      </c>
      <c r="K60" s="4">
        <f t="shared" si="3"/>
        <v>0.28054070412268572</v>
      </c>
      <c r="L60">
        <f t="shared" si="4"/>
        <v>53</v>
      </c>
      <c r="M60">
        <f t="shared" si="5"/>
        <v>1</v>
      </c>
      <c r="N60">
        <f t="shared" si="6"/>
        <v>1</v>
      </c>
      <c r="O60">
        <f t="shared" si="7"/>
        <v>1</v>
      </c>
    </row>
    <row r="61" spans="1:15" x14ac:dyDescent="0.3">
      <c r="A61">
        <v>257</v>
      </c>
      <c r="B61">
        <v>0.66164128543961909</v>
      </c>
      <c r="C61">
        <v>0.43412579729606005</v>
      </c>
      <c r="D61" s="4">
        <f t="shared" si="15"/>
        <v>0.17575818502204316</v>
      </c>
      <c r="E61" s="4">
        <f t="shared" si="16"/>
        <v>0.17753636837464942</v>
      </c>
      <c r="F61" s="8">
        <v>3</v>
      </c>
      <c r="G61" s="4">
        <v>15.990232769014989</v>
      </c>
      <c r="H61" s="4">
        <f>IF(G61&gt;MAX(I$8:I60),G61,MAX(I$8:I60))</f>
        <v>16.334018163960913</v>
      </c>
      <c r="I61" s="4">
        <f t="shared" si="1"/>
        <v>16.511554532335563</v>
      </c>
      <c r="J61" s="4">
        <f t="shared" si="2"/>
        <v>0.34378539494592353</v>
      </c>
      <c r="K61" s="4">
        <f t="shared" si="3"/>
        <v>0.17753636837464981</v>
      </c>
      <c r="L61">
        <f t="shared" si="4"/>
        <v>54</v>
      </c>
      <c r="M61">
        <f t="shared" si="5"/>
        <v>1</v>
      </c>
      <c r="N61">
        <f t="shared" si="6"/>
        <v>1</v>
      </c>
      <c r="O61">
        <f t="shared" si="7"/>
        <v>1</v>
      </c>
    </row>
    <row r="62" spans="1:15" x14ac:dyDescent="0.3">
      <c r="A62">
        <v>258</v>
      </c>
      <c r="B62">
        <v>0.78420361949522388</v>
      </c>
      <c r="C62">
        <v>0.96929837946714681</v>
      </c>
      <c r="D62" s="4">
        <f t="shared" si="15"/>
        <v>0.10344109515272154</v>
      </c>
      <c r="E62" s="4">
        <f t="shared" si="16"/>
        <v>6.634636030615839E-3</v>
      </c>
      <c r="F62" s="8">
        <v>3</v>
      </c>
      <c r="G62" s="4">
        <v>16.093673864167712</v>
      </c>
      <c r="H62" s="4">
        <f>IF(G62&gt;MAX(I$8:I61),G62,MAX(I$8:I61))</f>
        <v>16.511554532335563</v>
      </c>
      <c r="I62" s="4">
        <f t="shared" si="1"/>
        <v>16.518189168366177</v>
      </c>
      <c r="J62" s="4">
        <f t="shared" si="2"/>
        <v>0.41788066816785019</v>
      </c>
      <c r="K62" s="4">
        <f t="shared" si="3"/>
        <v>6.6346360306148711E-3</v>
      </c>
      <c r="L62">
        <f t="shared" si="4"/>
        <v>55</v>
      </c>
      <c r="M62">
        <f t="shared" si="5"/>
        <v>1</v>
      </c>
      <c r="N62">
        <f t="shared" si="6"/>
        <v>1</v>
      </c>
      <c r="O62">
        <f t="shared" si="7"/>
        <v>1</v>
      </c>
    </row>
    <row r="63" spans="1:15" x14ac:dyDescent="0.3">
      <c r="A63">
        <v>60</v>
      </c>
      <c r="B63">
        <v>0.11438337351603747</v>
      </c>
      <c r="C63">
        <v>0.45716727195043794</v>
      </c>
      <c r="D63" s="4">
        <f>-LN(B63)/D$3</f>
        <v>3.0754603503504558</v>
      </c>
      <c r="E63" s="4">
        <f>-LN(C63)/D$4</f>
        <v>0.16653317729450495</v>
      </c>
      <c r="F63" s="8">
        <v>2</v>
      </c>
      <c r="G63" s="4">
        <v>16.378456525482889</v>
      </c>
      <c r="H63" s="4">
        <f>IF(G63&gt;MAX(I$8:I62),G63,MAX(I$8:I62))</f>
        <v>16.518189168366177</v>
      </c>
      <c r="I63" s="4">
        <f t="shared" si="1"/>
        <v>16.684722345660681</v>
      </c>
      <c r="J63" s="4">
        <f t="shared" si="2"/>
        <v>0.13973264288328835</v>
      </c>
      <c r="K63" s="4">
        <f t="shared" si="3"/>
        <v>0.16653317729450379</v>
      </c>
      <c r="L63">
        <f t="shared" si="4"/>
        <v>56</v>
      </c>
      <c r="M63">
        <f t="shared" si="5"/>
        <v>1</v>
      </c>
      <c r="N63">
        <f t="shared" si="6"/>
        <v>1</v>
      </c>
      <c r="O63">
        <f t="shared" si="7"/>
        <v>1</v>
      </c>
    </row>
    <row r="64" spans="1:15" x14ac:dyDescent="0.3">
      <c r="A64">
        <v>6</v>
      </c>
      <c r="B64">
        <v>0.40018921475875119</v>
      </c>
      <c r="C64">
        <v>0.10840174565874203</v>
      </c>
      <c r="D64" s="4">
        <f>-LN(B64)/B$3</f>
        <v>3.8970970503147218</v>
      </c>
      <c r="E64" s="4">
        <f>-LN(C64)/B$4</f>
        <v>0.47274703962623893</v>
      </c>
      <c r="F64" s="8">
        <v>1</v>
      </c>
      <c r="G64" s="4">
        <v>16.530117746280062</v>
      </c>
      <c r="H64" s="4">
        <f>IF(G64&gt;MAX(I$8:I63),G64,MAX(I$8:I63))</f>
        <v>16.684722345660681</v>
      </c>
      <c r="I64" s="4">
        <f t="shared" si="1"/>
        <v>17.15746938528692</v>
      </c>
      <c r="J64" s="4">
        <f t="shared" si="2"/>
        <v>0.15460459938061888</v>
      </c>
      <c r="K64" s="4">
        <f t="shared" si="3"/>
        <v>0.47274703962623832</v>
      </c>
      <c r="L64">
        <f t="shared" si="4"/>
        <v>57</v>
      </c>
      <c r="M64">
        <f t="shared" si="5"/>
        <v>1</v>
      </c>
      <c r="N64">
        <f t="shared" si="6"/>
        <v>1</v>
      </c>
      <c r="O64">
        <f t="shared" si="7"/>
        <v>1</v>
      </c>
    </row>
    <row r="65" spans="1:15" x14ac:dyDescent="0.3">
      <c r="A65">
        <v>259</v>
      </c>
      <c r="B65">
        <v>0.14090395825067903</v>
      </c>
      <c r="C65">
        <v>0.1315652943510239</v>
      </c>
      <c r="D65" s="4">
        <f>-LN(B65)/F$3</f>
        <v>0.8339050075950617</v>
      </c>
      <c r="E65" s="4">
        <f>-LN(C65)/F$4</f>
        <v>0.4315429820443083</v>
      </c>
      <c r="F65" s="8">
        <v>3</v>
      </c>
      <c r="G65" s="4">
        <v>16.927578871762773</v>
      </c>
      <c r="H65" s="4">
        <f>IF(G65&gt;MAX(I$8:I64),G65,MAX(I$8:I64))</f>
        <v>17.15746938528692</v>
      </c>
      <c r="I65" s="4">
        <f t="shared" si="1"/>
        <v>17.589012367331229</v>
      </c>
      <c r="J65" s="4">
        <f t="shared" si="2"/>
        <v>0.22989051352414691</v>
      </c>
      <c r="K65" s="4">
        <f t="shared" si="3"/>
        <v>0.4315429820443093</v>
      </c>
      <c r="L65">
        <f t="shared" si="4"/>
        <v>58</v>
      </c>
      <c r="M65">
        <f t="shared" si="5"/>
        <v>1</v>
      </c>
      <c r="N65">
        <f t="shared" si="6"/>
        <v>1</v>
      </c>
      <c r="O65">
        <f t="shared" si="7"/>
        <v>1</v>
      </c>
    </row>
    <row r="66" spans="1:15" x14ac:dyDescent="0.3">
      <c r="A66">
        <v>260</v>
      </c>
      <c r="B66">
        <v>0.99478133487960452</v>
      </c>
      <c r="C66">
        <v>0.22360911893063143</v>
      </c>
      <c r="D66" s="4">
        <f>-LN(B66)/F$3</f>
        <v>2.22652336820146E-3</v>
      </c>
      <c r="E66" s="4">
        <f>-LN(C66)/F$4</f>
        <v>0.31869271408413191</v>
      </c>
      <c r="F66" s="8">
        <v>3</v>
      </c>
      <c r="G66" s="4">
        <v>16.929805395130973</v>
      </c>
      <c r="H66" s="4">
        <f>IF(G66&gt;MAX(I$8:I65),G66,MAX(I$8:I65))</f>
        <v>17.589012367331229</v>
      </c>
      <c r="I66" s="4">
        <f t="shared" si="1"/>
        <v>17.907705081415362</v>
      </c>
      <c r="J66" s="4">
        <f t="shared" si="2"/>
        <v>0.65920697220025559</v>
      </c>
      <c r="K66" s="4">
        <f t="shared" si="3"/>
        <v>0.31869271408413269</v>
      </c>
      <c r="L66">
        <f t="shared" si="4"/>
        <v>59</v>
      </c>
      <c r="M66">
        <f t="shared" si="5"/>
        <v>1</v>
      </c>
      <c r="N66">
        <f t="shared" si="6"/>
        <v>1</v>
      </c>
      <c r="O66">
        <f t="shared" si="7"/>
        <v>1</v>
      </c>
    </row>
    <row r="67" spans="1:15" x14ac:dyDescent="0.3">
      <c r="A67">
        <v>261</v>
      </c>
      <c r="B67">
        <v>0.86956389049958804</v>
      </c>
      <c r="C67">
        <v>6.3783684804834137E-2</v>
      </c>
      <c r="D67" s="4">
        <f>-LN(B67)/F$3</f>
        <v>5.9473816298636878E-2</v>
      </c>
      <c r="E67" s="4">
        <f>-LN(C67)/F$4</f>
        <v>0.58558677561628236</v>
      </c>
      <c r="F67" s="8">
        <v>3</v>
      </c>
      <c r="G67" s="4">
        <v>16.989279211429611</v>
      </c>
      <c r="H67" s="4">
        <f>IF(G67&gt;MAX(I$8:I66),G67,MAX(I$8:I66))</f>
        <v>17.907705081415362</v>
      </c>
      <c r="I67" s="4">
        <f t="shared" si="1"/>
        <v>18.493291857031643</v>
      </c>
      <c r="J67" s="4">
        <f t="shared" si="2"/>
        <v>0.91842586998575015</v>
      </c>
      <c r="K67" s="4">
        <f t="shared" si="3"/>
        <v>0.58558677561628159</v>
      </c>
      <c r="L67">
        <f t="shared" si="4"/>
        <v>60</v>
      </c>
      <c r="M67">
        <f t="shared" si="5"/>
        <v>1</v>
      </c>
      <c r="N67">
        <f t="shared" si="6"/>
        <v>1</v>
      </c>
      <c r="O67">
        <f t="shared" si="7"/>
        <v>1</v>
      </c>
    </row>
    <row r="68" spans="1:15" x14ac:dyDescent="0.3">
      <c r="A68">
        <v>262</v>
      </c>
      <c r="B68">
        <v>0.81060213019196148</v>
      </c>
      <c r="C68">
        <v>0.13525803399761957</v>
      </c>
      <c r="D68" s="4">
        <f>-LN(B68)/F$3</f>
        <v>8.9352313562285179E-2</v>
      </c>
      <c r="E68" s="4">
        <f>-LN(C68)/F$4</f>
        <v>0.42565339615494974</v>
      </c>
      <c r="F68" s="8">
        <v>3</v>
      </c>
      <c r="G68" s="4">
        <v>17.078631524991895</v>
      </c>
      <c r="H68" s="4">
        <f>IF(G68&gt;MAX(I$8:I67),G68,MAX(I$8:I67))</f>
        <v>18.493291857031643</v>
      </c>
      <c r="I68" s="4">
        <f t="shared" si="1"/>
        <v>18.918945253186592</v>
      </c>
      <c r="J68" s="4">
        <f t="shared" si="2"/>
        <v>1.4146603320397482</v>
      </c>
      <c r="K68" s="4">
        <f t="shared" si="3"/>
        <v>0.42565339615494935</v>
      </c>
      <c r="L68">
        <f t="shared" si="4"/>
        <v>61</v>
      </c>
      <c r="M68">
        <f t="shared" si="5"/>
        <v>1</v>
      </c>
      <c r="N68">
        <f t="shared" si="6"/>
        <v>1</v>
      </c>
      <c r="O68">
        <f t="shared" si="7"/>
        <v>1</v>
      </c>
    </row>
    <row r="69" spans="1:15" x14ac:dyDescent="0.3">
      <c r="A69">
        <v>61</v>
      </c>
      <c r="B69">
        <v>0.35932493057039094</v>
      </c>
      <c r="C69">
        <v>0.5170140690328684</v>
      </c>
      <c r="D69" s="4">
        <f>-LN(B69)/D$3</f>
        <v>1.4518130507335847</v>
      </c>
      <c r="E69" s="4">
        <f>-LN(C69)/D$4</f>
        <v>0.14035855149243351</v>
      </c>
      <c r="F69" s="8">
        <v>2</v>
      </c>
      <c r="G69" s="4">
        <v>17.830269576216473</v>
      </c>
      <c r="H69" s="4">
        <f>IF(G69&gt;MAX(I$8:I68),G69,MAX(I$8:I68))</f>
        <v>18.918945253186592</v>
      </c>
      <c r="I69" s="4">
        <f t="shared" si="1"/>
        <v>19.059303804679026</v>
      </c>
      <c r="J69" s="4">
        <f t="shared" si="2"/>
        <v>1.0886756769701194</v>
      </c>
      <c r="K69" s="4">
        <f t="shared" si="3"/>
        <v>0.14035855149243304</v>
      </c>
      <c r="L69">
        <f t="shared" si="4"/>
        <v>62</v>
      </c>
      <c r="M69">
        <f t="shared" si="5"/>
        <v>1</v>
      </c>
      <c r="N69">
        <f t="shared" si="6"/>
        <v>1</v>
      </c>
      <c r="O69">
        <f t="shared" si="7"/>
        <v>1</v>
      </c>
    </row>
    <row r="70" spans="1:15" x14ac:dyDescent="0.3">
      <c r="A70">
        <v>263</v>
      </c>
      <c r="B70">
        <v>0.16785180211798456</v>
      </c>
      <c r="C70">
        <v>0.82213812677388831</v>
      </c>
      <c r="D70" s="4">
        <f>-LN(B70)/F$3</f>
        <v>0.75943566771694526</v>
      </c>
      <c r="E70" s="4">
        <f>-LN(C70)/F$4</f>
        <v>4.1669544809541631E-2</v>
      </c>
      <c r="F70" s="8">
        <v>3</v>
      </c>
      <c r="G70" s="4">
        <v>17.838067192708841</v>
      </c>
      <c r="H70" s="4">
        <f>IF(G70&gt;MAX(I$8:I69),G70,MAX(I$8:I69))</f>
        <v>19.059303804679026</v>
      </c>
      <c r="I70" s="4">
        <f t="shared" si="1"/>
        <v>19.100973349488566</v>
      </c>
      <c r="J70" s="4">
        <f t="shared" si="2"/>
        <v>1.2212366119701841</v>
      </c>
      <c r="K70" s="4">
        <f t="shared" si="3"/>
        <v>4.1669544809540326E-2</v>
      </c>
      <c r="L70">
        <f t="shared" si="4"/>
        <v>63</v>
      </c>
      <c r="M70">
        <f t="shared" si="5"/>
        <v>1</v>
      </c>
      <c r="N70">
        <f t="shared" si="6"/>
        <v>1</v>
      </c>
      <c r="O70">
        <f t="shared" si="7"/>
        <v>1</v>
      </c>
    </row>
    <row r="71" spans="1:15" x14ac:dyDescent="0.3">
      <c r="A71">
        <v>62</v>
      </c>
      <c r="B71">
        <v>0.97903378398998997</v>
      </c>
      <c r="C71">
        <v>0.5289162877285073</v>
      </c>
      <c r="D71" s="4">
        <f>-LN(B71)/D$3</f>
        <v>3.0055501241039777E-2</v>
      </c>
      <c r="E71" s="4">
        <f>-LN(C71)/D$4</f>
        <v>0.13551597998000184</v>
      </c>
      <c r="F71" s="8">
        <v>2</v>
      </c>
      <c r="G71" s="4">
        <v>17.860325077457514</v>
      </c>
      <c r="H71" s="4">
        <f>IF(G71&gt;MAX(I$8:I70),G71,MAX(I$8:I70))</f>
        <v>19.100973349488566</v>
      </c>
      <c r="I71" s="4">
        <f t="shared" si="1"/>
        <v>19.236489329468569</v>
      </c>
      <c r="J71" s="4">
        <f t="shared" si="2"/>
        <v>1.2406482720310521</v>
      </c>
      <c r="K71" s="4">
        <f t="shared" si="3"/>
        <v>0.13551597998000275</v>
      </c>
      <c r="L71">
        <f t="shared" si="4"/>
        <v>64</v>
      </c>
      <c r="M71">
        <f t="shared" si="5"/>
        <v>1</v>
      </c>
      <c r="N71">
        <f t="shared" si="6"/>
        <v>1</v>
      </c>
      <c r="O71">
        <f t="shared" si="7"/>
        <v>1</v>
      </c>
    </row>
    <row r="72" spans="1:15" x14ac:dyDescent="0.3">
      <c r="A72">
        <v>264</v>
      </c>
      <c r="B72">
        <v>0.42561113315225685</v>
      </c>
      <c r="C72">
        <v>0.52589495529038366</v>
      </c>
      <c r="D72" s="4">
        <f>-LN(B72)/F$3</f>
        <v>0.36350177981890541</v>
      </c>
      <c r="E72" s="4">
        <f>-LN(C72)/F$4</f>
        <v>0.1367348491402583</v>
      </c>
      <c r="F72" s="8">
        <v>3</v>
      </c>
      <c r="G72" s="4">
        <v>18.201568972527745</v>
      </c>
      <c r="H72" s="4">
        <f>IF(G72&gt;MAX(I$8:I71),G72,MAX(I$8:I71))</f>
        <v>19.236489329468569</v>
      </c>
      <c r="I72" s="4">
        <f t="shared" si="1"/>
        <v>19.373224178608826</v>
      </c>
      <c r="J72" s="4">
        <f t="shared" si="2"/>
        <v>1.0349203569408232</v>
      </c>
      <c r="K72" s="4">
        <f t="shared" si="3"/>
        <v>0.13673484914025735</v>
      </c>
      <c r="L72">
        <f t="shared" si="4"/>
        <v>65</v>
      </c>
      <c r="M72">
        <f t="shared" si="5"/>
        <v>1</v>
      </c>
      <c r="N72">
        <f t="shared" si="6"/>
        <v>1</v>
      </c>
      <c r="O72">
        <f t="shared" si="7"/>
        <v>1</v>
      </c>
    </row>
    <row r="73" spans="1:15" x14ac:dyDescent="0.3">
      <c r="A73">
        <v>265</v>
      </c>
      <c r="B73">
        <v>0.55171361430707722</v>
      </c>
      <c r="C73">
        <v>0.21689504684591204</v>
      </c>
      <c r="D73" s="4">
        <f>-LN(B73)/F$3</f>
        <v>0.25307497106256494</v>
      </c>
      <c r="E73" s="4">
        <f>-LN(C73)/F$4</f>
        <v>0.32517908458052952</v>
      </c>
      <c r="F73" s="8">
        <v>3</v>
      </c>
      <c r="G73" s="4">
        <v>18.454643943590309</v>
      </c>
      <c r="H73" s="4">
        <f>IF(G73&gt;MAX(I$8:I72),G73,MAX(I$8:I72))</f>
        <v>19.373224178608826</v>
      </c>
      <c r="I73" s="4">
        <f t="shared" si="1"/>
        <v>19.698403263189356</v>
      </c>
      <c r="J73" s="4">
        <f t="shared" si="2"/>
        <v>0.91858023501851704</v>
      </c>
      <c r="K73" s="4">
        <f t="shared" si="3"/>
        <v>0.32517908458052958</v>
      </c>
      <c r="L73">
        <f t="shared" si="4"/>
        <v>66</v>
      </c>
      <c r="M73">
        <f t="shared" si="5"/>
        <v>1</v>
      </c>
      <c r="N73">
        <f t="shared" si="6"/>
        <v>1</v>
      </c>
      <c r="O73">
        <f t="shared" si="7"/>
        <v>1</v>
      </c>
    </row>
    <row r="74" spans="1:15" x14ac:dyDescent="0.3">
      <c r="A74">
        <v>266</v>
      </c>
      <c r="B74">
        <v>0.3107699819940794</v>
      </c>
      <c r="C74">
        <v>0.95147556993316451</v>
      </c>
      <c r="D74" s="4">
        <f>-LN(B74)/F$3</f>
        <v>0.49732010561009293</v>
      </c>
      <c r="E74" s="4">
        <f>-LN(C74)/F$4</f>
        <v>1.058324848838248E-2</v>
      </c>
      <c r="F74" s="8">
        <v>3</v>
      </c>
      <c r="G74" s="4">
        <v>18.951964049200402</v>
      </c>
      <c r="H74" s="4">
        <f>IF(G74&gt;MAX(I$8:I73),G74,MAX(I$8:I73))</f>
        <v>19.698403263189356</v>
      </c>
      <c r="I74" s="4">
        <f t="shared" si="1"/>
        <v>19.70898651167774</v>
      </c>
      <c r="J74" s="4">
        <f t="shared" si="2"/>
        <v>0.7464392139889533</v>
      </c>
      <c r="K74" s="4">
        <f t="shared" si="3"/>
        <v>1.05832484883841E-2</v>
      </c>
      <c r="L74">
        <f t="shared" si="4"/>
        <v>67</v>
      </c>
      <c r="M74">
        <f t="shared" si="5"/>
        <v>1</v>
      </c>
      <c r="N74">
        <f t="shared" si="6"/>
        <v>1</v>
      </c>
      <c r="O74">
        <f t="shared" si="7"/>
        <v>1</v>
      </c>
    </row>
    <row r="75" spans="1:15" x14ac:dyDescent="0.3">
      <c r="A75">
        <v>267</v>
      </c>
      <c r="B75">
        <v>0.61510055848872336</v>
      </c>
      <c r="C75">
        <v>0.18185979796746726</v>
      </c>
      <c r="D75" s="4">
        <f>-LN(B75)/F$3</f>
        <v>0.20679553821451821</v>
      </c>
      <c r="E75" s="4">
        <f>-LN(C75)/F$4</f>
        <v>0.36266366587412874</v>
      </c>
      <c r="F75" s="8">
        <v>3</v>
      </c>
      <c r="G75" s="4">
        <v>19.15875958741492</v>
      </c>
      <c r="H75" s="4">
        <f>IF(G75&gt;MAX(I$8:I74),G75,MAX(I$8:I74))</f>
        <v>19.70898651167774</v>
      </c>
      <c r="I75" s="4">
        <f t="shared" ref="I75:I138" si="17">+H75+E75</f>
        <v>20.07165017755187</v>
      </c>
      <c r="J75" s="4">
        <f t="shared" ref="J75:J138" si="18">(H75-G75)*O75</f>
        <v>0.55022692426281949</v>
      </c>
      <c r="K75" s="4">
        <f t="shared" ref="K75:K138" si="19">(I75-H75)*O75</f>
        <v>0.36266366587413046</v>
      </c>
      <c r="L75">
        <f t="shared" ref="L75:L138" si="20">_xlfn.RANK.EQ(I75,I$8:I$507,1)</f>
        <v>68</v>
      </c>
      <c r="M75">
        <f t="shared" ref="M75:M138" si="21">IF(L75=A75,0,1)</f>
        <v>1</v>
      </c>
      <c r="N75">
        <f t="shared" ref="N75:N138" si="22">IF(G75&lt;B$2,1,0)</f>
        <v>1</v>
      </c>
      <c r="O75">
        <f t="shared" ref="O75:O138" si="23">IF(I75&lt;B$2,1,0)</f>
        <v>1</v>
      </c>
    </row>
    <row r="76" spans="1:15" x14ac:dyDescent="0.3">
      <c r="A76">
        <v>7</v>
      </c>
      <c r="B76">
        <v>0.53175450910977506</v>
      </c>
      <c r="C76">
        <v>0.98950163274025693</v>
      </c>
      <c r="D76" s="4">
        <f>-LN(B76)/B$3</f>
        <v>2.6875461497133708</v>
      </c>
      <c r="E76" s="4">
        <f>-LN(C76)/B$4</f>
        <v>2.245502952112466E-3</v>
      </c>
      <c r="F76" s="8">
        <v>1</v>
      </c>
      <c r="G76" s="4">
        <v>19.217663895993432</v>
      </c>
      <c r="H76" s="4">
        <f>IF(G76&gt;MAX(I$8:I75),G76,MAX(I$8:I75))</f>
        <v>20.07165017755187</v>
      </c>
      <c r="I76" s="4">
        <f t="shared" si="17"/>
        <v>20.073895680503984</v>
      </c>
      <c r="J76" s="4">
        <f t="shared" si="18"/>
        <v>0.85398628155843781</v>
      </c>
      <c r="K76" s="4">
        <f t="shared" si="19"/>
        <v>2.2455029521140091E-3</v>
      </c>
      <c r="L76">
        <f t="shared" si="20"/>
        <v>69</v>
      </c>
      <c r="M76">
        <f t="shared" si="21"/>
        <v>1</v>
      </c>
      <c r="N76">
        <f t="shared" si="22"/>
        <v>1</v>
      </c>
      <c r="O76">
        <f t="shared" si="23"/>
        <v>1</v>
      </c>
    </row>
    <row r="77" spans="1:15" x14ac:dyDescent="0.3">
      <c r="A77">
        <v>268</v>
      </c>
      <c r="B77">
        <v>0.47676015503402813</v>
      </c>
      <c r="C77">
        <v>0.1174962614825892</v>
      </c>
      <c r="D77" s="4">
        <f>-LN(B77)/F$3</f>
        <v>0.31520924858942184</v>
      </c>
      <c r="E77" s="4">
        <f>-LN(C77)/F$4</f>
        <v>0.45560611980288379</v>
      </c>
      <c r="F77" s="8">
        <v>3</v>
      </c>
      <c r="G77" s="4">
        <v>19.473968836004342</v>
      </c>
      <c r="H77" s="4">
        <f>IF(G77&gt;MAX(I$8:I76),G77,MAX(I$8:I76))</f>
        <v>20.073895680503984</v>
      </c>
      <c r="I77" s="4">
        <f t="shared" si="17"/>
        <v>20.529501800306868</v>
      </c>
      <c r="J77" s="4">
        <f t="shared" si="18"/>
        <v>0.59992684449964173</v>
      </c>
      <c r="K77" s="4">
        <f t="shared" si="19"/>
        <v>0.45560611980288357</v>
      </c>
      <c r="L77">
        <f t="shared" si="20"/>
        <v>70</v>
      </c>
      <c r="M77">
        <f t="shared" si="21"/>
        <v>1</v>
      </c>
      <c r="N77">
        <f t="shared" si="22"/>
        <v>1</v>
      </c>
      <c r="O77">
        <f t="shared" si="23"/>
        <v>1</v>
      </c>
    </row>
    <row r="78" spans="1:15" x14ac:dyDescent="0.3">
      <c r="A78">
        <v>269</v>
      </c>
      <c r="B78">
        <v>0.51081881160924103</v>
      </c>
      <c r="C78">
        <v>0.1423993652150029</v>
      </c>
      <c r="D78" s="4">
        <f>-LN(B78)/F$3</f>
        <v>0.28584694798406995</v>
      </c>
      <c r="E78" s="4">
        <f>-LN(C78)/F$4</f>
        <v>0.41470632718595923</v>
      </c>
      <c r="F78" s="8">
        <v>3</v>
      </c>
      <c r="G78" s="4">
        <v>19.759815783988412</v>
      </c>
      <c r="H78" s="4">
        <f>IF(G78&gt;MAX(I$8:I77),G78,MAX(I$8:I77))</f>
        <v>20.529501800306868</v>
      </c>
      <c r="I78" s="4">
        <f t="shared" si="17"/>
        <v>20.944208127492828</v>
      </c>
      <c r="J78" s="4">
        <f t="shared" si="18"/>
        <v>0.76968601631845601</v>
      </c>
      <c r="K78" s="4">
        <f t="shared" si="19"/>
        <v>0.41470632718596079</v>
      </c>
      <c r="L78">
        <f t="shared" si="20"/>
        <v>71</v>
      </c>
      <c r="M78">
        <f t="shared" si="21"/>
        <v>1</v>
      </c>
      <c r="N78">
        <f t="shared" si="22"/>
        <v>1</v>
      </c>
      <c r="O78">
        <f t="shared" si="23"/>
        <v>1</v>
      </c>
    </row>
    <row r="79" spans="1:15" x14ac:dyDescent="0.3">
      <c r="A79">
        <v>8</v>
      </c>
      <c r="B79">
        <v>0.81087679677724545</v>
      </c>
      <c r="C79">
        <v>0.63847773674733721</v>
      </c>
      <c r="D79" s="4">
        <f>-LN(B79)/B$3</f>
        <v>0.89208149617670052</v>
      </c>
      <c r="E79" s="4">
        <f>-LN(C79)/B$4</f>
        <v>9.5461377057816099E-2</v>
      </c>
      <c r="F79" s="8">
        <v>1</v>
      </c>
      <c r="G79" s="4">
        <v>20.109745392170133</v>
      </c>
      <c r="H79" s="4">
        <f>IF(G79&gt;MAX(I$8:I78),G79,MAX(I$8:I78))</f>
        <v>20.944208127492828</v>
      </c>
      <c r="I79" s="4">
        <f t="shared" si="17"/>
        <v>21.039669504550645</v>
      </c>
      <c r="J79" s="4">
        <f t="shared" si="18"/>
        <v>0.83446273532269544</v>
      </c>
      <c r="K79" s="4">
        <f t="shared" si="19"/>
        <v>9.5461377057816321E-2</v>
      </c>
      <c r="L79">
        <f t="shared" si="20"/>
        <v>72</v>
      </c>
      <c r="M79">
        <f t="shared" si="21"/>
        <v>1</v>
      </c>
      <c r="N79">
        <f t="shared" si="22"/>
        <v>1</v>
      </c>
      <c r="O79">
        <f t="shared" si="23"/>
        <v>1</v>
      </c>
    </row>
    <row r="80" spans="1:15" x14ac:dyDescent="0.3">
      <c r="A80">
        <v>63</v>
      </c>
      <c r="B80">
        <v>0.19858394116031372</v>
      </c>
      <c r="C80">
        <v>0.73665578173162027</v>
      </c>
      <c r="D80" s="4">
        <f>-LN(B80)/D$3</f>
        <v>2.2929693487381559</v>
      </c>
      <c r="E80" s="4">
        <f>-LN(C80)/D$4</f>
        <v>6.5028627484583115E-2</v>
      </c>
      <c r="F80" s="8">
        <v>2</v>
      </c>
      <c r="G80" s="4">
        <v>20.153294426195671</v>
      </c>
      <c r="H80" s="4">
        <f>IF(G80&gt;MAX(I$8:I79),G80,MAX(I$8:I79))</f>
        <v>21.039669504550645</v>
      </c>
      <c r="I80" s="4">
        <f t="shared" si="17"/>
        <v>21.104698132035228</v>
      </c>
      <c r="J80" s="4">
        <f t="shared" si="18"/>
        <v>0.88637507835497331</v>
      </c>
      <c r="K80" s="4">
        <f t="shared" si="19"/>
        <v>6.5028627484583268E-2</v>
      </c>
      <c r="L80">
        <f t="shared" si="20"/>
        <v>73</v>
      </c>
      <c r="M80">
        <f t="shared" si="21"/>
        <v>1</v>
      </c>
      <c r="N80">
        <f t="shared" si="22"/>
        <v>1</v>
      </c>
      <c r="O80">
        <f t="shared" si="23"/>
        <v>1</v>
      </c>
    </row>
    <row r="81" spans="1:15" x14ac:dyDescent="0.3">
      <c r="A81">
        <v>270</v>
      </c>
      <c r="B81">
        <v>0.22287667470320749</v>
      </c>
      <c r="C81">
        <v>0.93511764885402993</v>
      </c>
      <c r="D81" s="4">
        <f>-LN(B81)/F$3</f>
        <v>0.63878156967458477</v>
      </c>
      <c r="E81" s="4">
        <f>-LN(C81)/F$4</f>
        <v>1.4272963820790654E-2</v>
      </c>
      <c r="F81" s="8">
        <v>3</v>
      </c>
      <c r="G81" s="4">
        <v>20.398597353662996</v>
      </c>
      <c r="H81" s="4">
        <f>IF(G81&gt;MAX(I$8:I80),G81,MAX(I$8:I80))</f>
        <v>21.104698132035228</v>
      </c>
      <c r="I81" s="4">
        <f t="shared" si="17"/>
        <v>21.118971095856018</v>
      </c>
      <c r="J81" s="4">
        <f t="shared" si="18"/>
        <v>0.70610077837223173</v>
      </c>
      <c r="K81" s="4">
        <f t="shared" si="19"/>
        <v>1.4272963820790352E-2</v>
      </c>
      <c r="L81">
        <f t="shared" si="20"/>
        <v>74</v>
      </c>
      <c r="M81">
        <f t="shared" si="21"/>
        <v>1</v>
      </c>
      <c r="N81">
        <f t="shared" si="22"/>
        <v>1</v>
      </c>
      <c r="O81">
        <f t="shared" si="23"/>
        <v>1</v>
      </c>
    </row>
    <row r="82" spans="1:15" x14ac:dyDescent="0.3">
      <c r="A82">
        <v>271</v>
      </c>
      <c r="B82">
        <v>0.12973418378246407</v>
      </c>
      <c r="C82">
        <v>0.3665272988067263</v>
      </c>
      <c r="D82" s="4">
        <f>-LN(B82)/F$3</f>
        <v>0.8690500689347207</v>
      </c>
      <c r="E82" s="4">
        <f>-LN(C82)/F$4</f>
        <v>0.21354942027262863</v>
      </c>
      <c r="F82" s="8">
        <v>3</v>
      </c>
      <c r="G82" s="4">
        <v>21.267647422597719</v>
      </c>
      <c r="H82" s="4">
        <f>IF(G82&gt;MAX(I$8:I81),G82,MAX(I$8:I81))</f>
        <v>21.267647422597719</v>
      </c>
      <c r="I82" s="4">
        <f t="shared" si="17"/>
        <v>21.481196842870347</v>
      </c>
      <c r="J82" s="4">
        <f t="shared" si="18"/>
        <v>0</v>
      </c>
      <c r="K82" s="4">
        <f t="shared" si="19"/>
        <v>0.2135494202726278</v>
      </c>
      <c r="L82">
        <f t="shared" si="20"/>
        <v>75</v>
      </c>
      <c r="M82">
        <f t="shared" si="21"/>
        <v>1</v>
      </c>
      <c r="N82">
        <f t="shared" si="22"/>
        <v>1</v>
      </c>
      <c r="O82">
        <f t="shared" si="23"/>
        <v>1</v>
      </c>
    </row>
    <row r="83" spans="1:15" x14ac:dyDescent="0.3">
      <c r="A83">
        <v>64</v>
      </c>
      <c r="B83">
        <v>0.37742240668965726</v>
      </c>
      <c r="C83">
        <v>0.42954802087466049</v>
      </c>
      <c r="D83" s="4">
        <f>-LN(B83)/D$3</f>
        <v>1.382113867536634</v>
      </c>
      <c r="E83" s="4">
        <f>-LN(C83)/D$4</f>
        <v>0.17979185901010483</v>
      </c>
      <c r="F83" s="8">
        <v>2</v>
      </c>
      <c r="G83" s="4">
        <v>21.535408293732306</v>
      </c>
      <c r="H83" s="4">
        <f>IF(G83&gt;MAX(I$8:I82),G83,MAX(I$8:I82))</f>
        <v>21.535408293732306</v>
      </c>
      <c r="I83" s="4">
        <f t="shared" si="17"/>
        <v>21.715200152742412</v>
      </c>
      <c r="J83" s="4">
        <f t="shared" si="18"/>
        <v>0</v>
      </c>
      <c r="K83" s="4">
        <f t="shared" si="19"/>
        <v>0.17979185901010553</v>
      </c>
      <c r="L83">
        <f t="shared" si="20"/>
        <v>76</v>
      </c>
      <c r="M83">
        <f t="shared" si="21"/>
        <v>1</v>
      </c>
      <c r="N83">
        <f t="shared" si="22"/>
        <v>1</v>
      </c>
      <c r="O83">
        <f t="shared" si="23"/>
        <v>1</v>
      </c>
    </row>
    <row r="84" spans="1:15" x14ac:dyDescent="0.3">
      <c r="A84">
        <v>272</v>
      </c>
      <c r="B84">
        <v>0.32248908963286232</v>
      </c>
      <c r="C84">
        <v>0.90871913815729244</v>
      </c>
      <c r="D84" s="4">
        <f>-LN(B84)/F$3</f>
        <v>0.48156849953802261</v>
      </c>
      <c r="E84" s="4">
        <f>-LN(C84)/F$4</f>
        <v>2.0365789675181243E-2</v>
      </c>
      <c r="F84" s="8">
        <v>3</v>
      </c>
      <c r="G84" s="4">
        <v>21.74921592213574</v>
      </c>
      <c r="H84" s="4">
        <f>IF(G84&gt;MAX(I$8:I83),G84,MAX(I$8:I83))</f>
        <v>21.74921592213574</v>
      </c>
      <c r="I84" s="4">
        <f t="shared" si="17"/>
        <v>21.769581711810922</v>
      </c>
      <c r="J84" s="4">
        <f t="shared" si="18"/>
        <v>0</v>
      </c>
      <c r="K84" s="4">
        <f t="shared" si="19"/>
        <v>2.03657896751821E-2</v>
      </c>
      <c r="L84">
        <f t="shared" si="20"/>
        <v>77</v>
      </c>
      <c r="M84">
        <f t="shared" si="21"/>
        <v>1</v>
      </c>
      <c r="N84">
        <f t="shared" si="22"/>
        <v>1</v>
      </c>
      <c r="O84">
        <f t="shared" si="23"/>
        <v>1</v>
      </c>
    </row>
    <row r="85" spans="1:15" x14ac:dyDescent="0.3">
      <c r="A85">
        <v>273</v>
      </c>
      <c r="B85">
        <v>0.37675099948118534</v>
      </c>
      <c r="C85">
        <v>0.47746208075197605</v>
      </c>
      <c r="D85" s="4">
        <f>-LN(B85)/F$3</f>
        <v>0.41539182492600168</v>
      </c>
      <c r="E85" s="4">
        <f>-LN(C85)/F$4</f>
        <v>0.15729160303242581</v>
      </c>
      <c r="F85" s="8">
        <v>3</v>
      </c>
      <c r="G85" s="4">
        <v>22.164607747061741</v>
      </c>
      <c r="H85" s="4">
        <f>IF(G85&gt;MAX(I$8:I84),G85,MAX(I$8:I84))</f>
        <v>22.164607747061741</v>
      </c>
      <c r="I85" s="4">
        <f t="shared" si="17"/>
        <v>22.321899350094167</v>
      </c>
      <c r="J85" s="4">
        <f t="shared" si="18"/>
        <v>0</v>
      </c>
      <c r="K85" s="4">
        <f t="shared" si="19"/>
        <v>0.15729160303242651</v>
      </c>
      <c r="L85">
        <f t="shared" si="20"/>
        <v>78</v>
      </c>
      <c r="M85">
        <f t="shared" si="21"/>
        <v>1</v>
      </c>
      <c r="N85">
        <f t="shared" si="22"/>
        <v>1</v>
      </c>
      <c r="O85">
        <f t="shared" si="23"/>
        <v>1</v>
      </c>
    </row>
    <row r="86" spans="1:15" x14ac:dyDescent="0.3">
      <c r="A86">
        <v>65</v>
      </c>
      <c r="B86">
        <v>0.6070741904965361</v>
      </c>
      <c r="C86">
        <v>0.76345103305154571</v>
      </c>
      <c r="D86" s="4">
        <f>-LN(B86)/D$3</f>
        <v>0.70794931988759546</v>
      </c>
      <c r="E86" s="4">
        <f>-LN(C86)/D$4</f>
        <v>5.7426870471852486E-2</v>
      </c>
      <c r="F86" s="8">
        <v>2</v>
      </c>
      <c r="G86" s="4">
        <v>22.243357613619903</v>
      </c>
      <c r="H86" s="4">
        <f>IF(G86&gt;MAX(I$8:I85),G86,MAX(I$8:I85))</f>
        <v>22.321899350094167</v>
      </c>
      <c r="I86" s="4">
        <f t="shared" si="17"/>
        <v>22.379326220566021</v>
      </c>
      <c r="J86" s="4">
        <f t="shared" si="18"/>
        <v>7.8541736474264212E-2</v>
      </c>
      <c r="K86" s="4">
        <f t="shared" si="19"/>
        <v>5.742687047185413E-2</v>
      </c>
      <c r="L86">
        <f t="shared" si="20"/>
        <v>79</v>
      </c>
      <c r="M86">
        <f t="shared" si="21"/>
        <v>1</v>
      </c>
      <c r="N86">
        <f t="shared" si="22"/>
        <v>1</v>
      </c>
      <c r="O86">
        <f t="shared" si="23"/>
        <v>1</v>
      </c>
    </row>
    <row r="87" spans="1:15" x14ac:dyDescent="0.3">
      <c r="A87">
        <v>274</v>
      </c>
      <c r="B87">
        <v>0.69866023743400374</v>
      </c>
      <c r="C87">
        <v>0.57170323801385536</v>
      </c>
      <c r="D87" s="4">
        <f t="shared" ref="D87:D93" si="24">-LN(B87)/F$3</f>
        <v>0.15259179761601743</v>
      </c>
      <c r="E87" s="4">
        <f t="shared" ref="E87:E93" si="25">-LN(C87)/F$4</f>
        <v>0.11896494402006916</v>
      </c>
      <c r="F87" s="8">
        <v>3</v>
      </c>
      <c r="G87" s="4">
        <v>22.317199544677759</v>
      </c>
      <c r="H87" s="4">
        <f>IF(G87&gt;MAX(I$8:I86),G87,MAX(I$8:I86))</f>
        <v>22.379326220566021</v>
      </c>
      <c r="I87" s="4">
        <f t="shared" si="17"/>
        <v>22.498291164586089</v>
      </c>
      <c r="J87" s="4">
        <f t="shared" si="18"/>
        <v>6.2126675888261929E-2</v>
      </c>
      <c r="K87" s="4">
        <f t="shared" si="19"/>
        <v>0.11896494402006752</v>
      </c>
      <c r="L87">
        <f t="shared" si="20"/>
        <v>80</v>
      </c>
      <c r="M87">
        <f t="shared" si="21"/>
        <v>1</v>
      </c>
      <c r="N87">
        <f t="shared" si="22"/>
        <v>1</v>
      </c>
      <c r="O87">
        <f t="shared" si="23"/>
        <v>1</v>
      </c>
    </row>
    <row r="88" spans="1:15" x14ac:dyDescent="0.3">
      <c r="A88">
        <v>275</v>
      </c>
      <c r="B88">
        <v>0.63203833124790187</v>
      </c>
      <c r="C88">
        <v>0.22873622852259895</v>
      </c>
      <c r="D88" s="4">
        <f t="shared" si="24"/>
        <v>0.19523627062372512</v>
      </c>
      <c r="E88" s="4">
        <f t="shared" si="25"/>
        <v>0.31386931485503955</v>
      </c>
      <c r="F88" s="8">
        <v>3</v>
      </c>
      <c r="G88" s="4">
        <v>22.512435815301483</v>
      </c>
      <c r="H88" s="4">
        <f>IF(G88&gt;MAX(I$8:I87),G88,MAX(I$8:I87))</f>
        <v>22.512435815301483</v>
      </c>
      <c r="I88" s="4">
        <f t="shared" si="17"/>
        <v>22.826305130156523</v>
      </c>
      <c r="J88" s="4">
        <f t="shared" si="18"/>
        <v>0</v>
      </c>
      <c r="K88" s="4">
        <f t="shared" si="19"/>
        <v>0.31386931485504022</v>
      </c>
      <c r="L88">
        <f t="shared" si="20"/>
        <v>81</v>
      </c>
      <c r="M88">
        <f t="shared" si="21"/>
        <v>1</v>
      </c>
      <c r="N88">
        <f t="shared" si="22"/>
        <v>1</v>
      </c>
      <c r="O88">
        <f t="shared" si="23"/>
        <v>1</v>
      </c>
    </row>
    <row r="89" spans="1:15" x14ac:dyDescent="0.3">
      <c r="A89">
        <v>276</v>
      </c>
      <c r="B89">
        <v>0.57576219977416299</v>
      </c>
      <c r="C89">
        <v>0.91439558091982787</v>
      </c>
      <c r="D89" s="4">
        <f t="shared" si="24"/>
        <v>0.23491938346620658</v>
      </c>
      <c r="E89" s="4">
        <f t="shared" si="25"/>
        <v>1.9040850910224821E-2</v>
      </c>
      <c r="F89" s="8">
        <v>3</v>
      </c>
      <c r="G89" s="4">
        <v>22.747355198767689</v>
      </c>
      <c r="H89" s="4">
        <f>IF(G89&gt;MAX(I$8:I88),G89,MAX(I$8:I88))</f>
        <v>22.826305130156523</v>
      </c>
      <c r="I89" s="4">
        <f t="shared" si="17"/>
        <v>22.84534598106675</v>
      </c>
      <c r="J89" s="4">
        <f t="shared" si="18"/>
        <v>7.8949931388834216E-2</v>
      </c>
      <c r="K89" s="4">
        <f t="shared" si="19"/>
        <v>1.9040850910226226E-2</v>
      </c>
      <c r="L89">
        <f t="shared" si="20"/>
        <v>82</v>
      </c>
      <c r="M89">
        <f t="shared" si="21"/>
        <v>1</v>
      </c>
      <c r="N89">
        <f t="shared" si="22"/>
        <v>1</v>
      </c>
      <c r="O89">
        <f t="shared" si="23"/>
        <v>1</v>
      </c>
    </row>
    <row r="90" spans="1:15" x14ac:dyDescent="0.3">
      <c r="A90">
        <v>277</v>
      </c>
      <c r="B90">
        <v>0.69032868434705652</v>
      </c>
      <c r="C90">
        <v>0.95898312326425972</v>
      </c>
      <c r="D90" s="4">
        <f t="shared" si="24"/>
        <v>0.15769678327032866</v>
      </c>
      <c r="E90" s="4">
        <f t="shared" si="25"/>
        <v>8.9110218123698969E-3</v>
      </c>
      <c r="F90" s="8">
        <v>3</v>
      </c>
      <c r="G90" s="4">
        <v>22.905051982038017</v>
      </c>
      <c r="H90" s="4">
        <f>IF(G90&gt;MAX(I$8:I89),G90,MAX(I$8:I89))</f>
        <v>22.905051982038017</v>
      </c>
      <c r="I90" s="4">
        <f t="shared" si="17"/>
        <v>22.913963003850387</v>
      </c>
      <c r="J90" s="4">
        <f t="shared" si="18"/>
        <v>0</v>
      </c>
      <c r="K90" s="4">
        <f t="shared" si="19"/>
        <v>8.9110218123700236E-3</v>
      </c>
      <c r="L90">
        <f t="shared" si="20"/>
        <v>83</v>
      </c>
      <c r="M90">
        <f t="shared" si="21"/>
        <v>1</v>
      </c>
      <c r="N90">
        <f t="shared" si="22"/>
        <v>1</v>
      </c>
      <c r="O90">
        <f t="shared" si="23"/>
        <v>1</v>
      </c>
    </row>
    <row r="91" spans="1:15" x14ac:dyDescent="0.3">
      <c r="A91">
        <v>278</v>
      </c>
      <c r="B91">
        <v>0.47764519180883208</v>
      </c>
      <c r="C91">
        <v>0.80535294656208989</v>
      </c>
      <c r="D91" s="4">
        <f t="shared" si="24"/>
        <v>0.31442004198505591</v>
      </c>
      <c r="E91" s="4">
        <f t="shared" si="25"/>
        <v>4.6058437173897612E-2</v>
      </c>
      <c r="F91" s="8">
        <v>3</v>
      </c>
      <c r="G91" s="4">
        <v>23.219472024023073</v>
      </c>
      <c r="H91" s="4">
        <f>IF(G91&gt;MAX(I$8:I90),G91,MAX(I$8:I90))</f>
        <v>23.219472024023073</v>
      </c>
      <c r="I91" s="4">
        <f t="shared" si="17"/>
        <v>23.26553046119697</v>
      </c>
      <c r="J91" s="4">
        <f t="shared" si="18"/>
        <v>0</v>
      </c>
      <c r="K91" s="4">
        <f t="shared" si="19"/>
        <v>4.605843717389746E-2</v>
      </c>
      <c r="L91">
        <f t="shared" si="20"/>
        <v>84</v>
      </c>
      <c r="M91">
        <f t="shared" si="21"/>
        <v>1</v>
      </c>
      <c r="N91">
        <f t="shared" si="22"/>
        <v>1</v>
      </c>
      <c r="O91">
        <f t="shared" si="23"/>
        <v>1</v>
      </c>
    </row>
    <row r="92" spans="1:15" x14ac:dyDescent="0.3">
      <c r="A92">
        <v>279</v>
      </c>
      <c r="B92">
        <v>0.31778923917355878</v>
      </c>
      <c r="C92">
        <v>0.97186193426313061</v>
      </c>
      <c r="D92" s="4">
        <f t="shared" si="24"/>
        <v>0.48781569609595227</v>
      </c>
      <c r="E92" s="4">
        <f t="shared" si="25"/>
        <v>6.0726654361527013E-3</v>
      </c>
      <c r="F92" s="8">
        <v>3</v>
      </c>
      <c r="G92" s="4">
        <v>23.707287720119027</v>
      </c>
      <c r="H92" s="4">
        <f>IF(G92&gt;MAX(I$8:I91),G92,MAX(I$8:I91))</f>
        <v>23.707287720119027</v>
      </c>
      <c r="I92" s="4">
        <f t="shared" si="17"/>
        <v>23.71336038555518</v>
      </c>
      <c r="J92" s="4">
        <f t="shared" si="18"/>
        <v>0</v>
      </c>
      <c r="K92" s="4">
        <f t="shared" si="19"/>
        <v>6.0726654361538124E-3</v>
      </c>
      <c r="L92">
        <f t="shared" si="20"/>
        <v>85</v>
      </c>
      <c r="M92">
        <f t="shared" si="21"/>
        <v>1</v>
      </c>
      <c r="N92">
        <f t="shared" si="22"/>
        <v>1</v>
      </c>
      <c r="O92">
        <f t="shared" si="23"/>
        <v>1</v>
      </c>
    </row>
    <row r="93" spans="1:15" x14ac:dyDescent="0.3">
      <c r="A93">
        <v>280</v>
      </c>
      <c r="B93">
        <v>0.90527054658650474</v>
      </c>
      <c r="C93">
        <v>0.9175084688863796</v>
      </c>
      <c r="D93" s="4">
        <f t="shared" si="24"/>
        <v>4.2349546150378094E-2</v>
      </c>
      <c r="E93" s="4">
        <f t="shared" si="25"/>
        <v>1.8317759298327088E-2</v>
      </c>
      <c r="F93" s="8">
        <v>3</v>
      </c>
      <c r="G93" s="4">
        <v>23.749637266269406</v>
      </c>
      <c r="H93" s="4">
        <f>IF(G93&gt;MAX(I$8:I92),G93,MAX(I$8:I92))</f>
        <v>23.749637266269406</v>
      </c>
      <c r="I93" s="4">
        <f t="shared" si="17"/>
        <v>23.767955025567733</v>
      </c>
      <c r="J93" s="4">
        <f t="shared" si="18"/>
        <v>0</v>
      </c>
      <c r="K93" s="4">
        <f t="shared" si="19"/>
        <v>1.8317759298327019E-2</v>
      </c>
      <c r="L93">
        <f t="shared" si="20"/>
        <v>86</v>
      </c>
      <c r="M93">
        <f t="shared" si="21"/>
        <v>1</v>
      </c>
      <c r="N93">
        <f t="shared" si="22"/>
        <v>1</v>
      </c>
      <c r="O93">
        <f t="shared" si="23"/>
        <v>1</v>
      </c>
    </row>
    <row r="94" spans="1:15" x14ac:dyDescent="0.3">
      <c r="A94">
        <v>66</v>
      </c>
      <c r="B94">
        <v>0.28336436048463393</v>
      </c>
      <c r="C94">
        <v>0.94152653584398938</v>
      </c>
      <c r="D94" s="4">
        <f>-LN(B94)/D$3</f>
        <v>1.7886832859128763</v>
      </c>
      <c r="E94" s="4">
        <f>-LN(C94)/D$4</f>
        <v>1.2819733326881464E-2</v>
      </c>
      <c r="F94" s="8">
        <v>2</v>
      </c>
      <c r="G94" s="4">
        <v>24.032040899532781</v>
      </c>
      <c r="H94" s="4">
        <f>IF(G94&gt;MAX(I$8:I93),G94,MAX(I$8:I93))</f>
        <v>24.032040899532781</v>
      </c>
      <c r="I94" s="4">
        <f t="shared" si="17"/>
        <v>24.044860632859663</v>
      </c>
      <c r="J94" s="4">
        <f t="shared" si="18"/>
        <v>0</v>
      </c>
      <c r="K94" s="4">
        <f t="shared" si="19"/>
        <v>1.2819733326882243E-2</v>
      </c>
      <c r="L94">
        <f t="shared" si="20"/>
        <v>87</v>
      </c>
      <c r="M94">
        <f t="shared" si="21"/>
        <v>1</v>
      </c>
      <c r="N94">
        <f t="shared" si="22"/>
        <v>1</v>
      </c>
      <c r="O94">
        <f t="shared" si="23"/>
        <v>1</v>
      </c>
    </row>
    <row r="95" spans="1:15" x14ac:dyDescent="0.3">
      <c r="A95">
        <v>281</v>
      </c>
      <c r="B95">
        <v>0.17609179967650379</v>
      </c>
      <c r="C95">
        <v>0.55894650105288857</v>
      </c>
      <c r="D95" s="4">
        <f>-LN(B95)/F$3</f>
        <v>0.73904248121414418</v>
      </c>
      <c r="E95" s="4">
        <f>-LN(C95)/F$4</f>
        <v>0.12376627981754662</v>
      </c>
      <c r="F95" s="8">
        <v>3</v>
      </c>
      <c r="G95" s="4">
        <v>24.488679747483552</v>
      </c>
      <c r="H95" s="4">
        <f>IF(G95&gt;MAX(I$8:I94),G95,MAX(I$8:I94))</f>
        <v>24.488679747483552</v>
      </c>
      <c r="I95" s="4">
        <f t="shared" si="17"/>
        <v>24.612446027301097</v>
      </c>
      <c r="J95" s="4">
        <f t="shared" si="18"/>
        <v>0</v>
      </c>
      <c r="K95" s="4">
        <f t="shared" si="19"/>
        <v>0.12376627981754496</v>
      </c>
      <c r="L95">
        <f t="shared" si="20"/>
        <v>88</v>
      </c>
      <c r="M95">
        <f t="shared" si="21"/>
        <v>1</v>
      </c>
      <c r="N95">
        <f t="shared" si="22"/>
        <v>1</v>
      </c>
      <c r="O95">
        <f t="shared" si="23"/>
        <v>1</v>
      </c>
    </row>
    <row r="96" spans="1:15" x14ac:dyDescent="0.3">
      <c r="A96">
        <v>67</v>
      </c>
      <c r="B96">
        <v>0.66820276497695852</v>
      </c>
      <c r="C96">
        <v>0.11542100283822138</v>
      </c>
      <c r="D96" s="4">
        <f>-LN(B96)/D$3</f>
        <v>0.57186327818423421</v>
      </c>
      <c r="E96" s="4">
        <f>-LN(C96)/D$4</f>
        <v>0.45939764705042146</v>
      </c>
      <c r="F96" s="8">
        <v>2</v>
      </c>
      <c r="G96" s="4">
        <v>24.603904177717016</v>
      </c>
      <c r="H96" s="4">
        <f>IF(G96&gt;MAX(I$8:I95),G96,MAX(I$8:I95))</f>
        <v>24.612446027301097</v>
      </c>
      <c r="I96" s="4">
        <f t="shared" si="17"/>
        <v>25.07184367435152</v>
      </c>
      <c r="J96" s="4">
        <f t="shared" si="18"/>
        <v>8.5418495840805519E-3</v>
      </c>
      <c r="K96" s="4">
        <f t="shared" si="19"/>
        <v>0.45939764705042307</v>
      </c>
      <c r="L96">
        <f t="shared" si="20"/>
        <v>89</v>
      </c>
      <c r="M96">
        <f t="shared" si="21"/>
        <v>1</v>
      </c>
      <c r="N96">
        <f t="shared" si="22"/>
        <v>1</v>
      </c>
      <c r="O96">
        <f t="shared" si="23"/>
        <v>1</v>
      </c>
    </row>
    <row r="97" spans="1:15" x14ac:dyDescent="0.3">
      <c r="A97">
        <v>282</v>
      </c>
      <c r="B97">
        <v>0.6930143131809442</v>
      </c>
      <c r="C97">
        <v>0.25754570146794031</v>
      </c>
      <c r="D97" s="4">
        <f>-LN(B97)/F$3</f>
        <v>0.15604452172968813</v>
      </c>
      <c r="E97" s="4">
        <f>-LN(C97)/F$4</f>
        <v>0.28862938153136536</v>
      </c>
      <c r="F97" s="8">
        <v>3</v>
      </c>
      <c r="G97" s="4">
        <v>24.644724269213238</v>
      </c>
      <c r="H97" s="4">
        <f>IF(G97&gt;MAX(I$8:I96),G97,MAX(I$8:I96))</f>
        <v>25.07184367435152</v>
      </c>
      <c r="I97" s="4">
        <f t="shared" si="17"/>
        <v>25.360473055882885</v>
      </c>
      <c r="J97" s="4">
        <f t="shared" si="18"/>
        <v>0.42711940513828139</v>
      </c>
      <c r="K97" s="4">
        <f t="shared" si="19"/>
        <v>0.28862938153136497</v>
      </c>
      <c r="L97">
        <f t="shared" si="20"/>
        <v>90</v>
      </c>
      <c r="M97">
        <f t="shared" si="21"/>
        <v>1</v>
      </c>
      <c r="N97">
        <f t="shared" si="22"/>
        <v>1</v>
      </c>
      <c r="O97">
        <f t="shared" si="23"/>
        <v>1</v>
      </c>
    </row>
    <row r="98" spans="1:15" x14ac:dyDescent="0.3">
      <c r="A98">
        <v>9</v>
      </c>
      <c r="B98">
        <v>0.3401287881099887</v>
      </c>
      <c r="C98">
        <v>0.41029084139530625</v>
      </c>
      <c r="D98" s="4">
        <f>-LN(B98)/B$3</f>
        <v>4.589067849086871</v>
      </c>
      <c r="E98" s="4">
        <f>-LN(C98)/B$4</f>
        <v>0.18955085138518885</v>
      </c>
      <c r="F98" s="8">
        <v>1</v>
      </c>
      <c r="G98" s="4">
        <v>24.698813241257003</v>
      </c>
      <c r="H98" s="4">
        <f>IF(G98&gt;MAX(I$8:I97),G98,MAX(I$8:I97))</f>
        <v>25.360473055882885</v>
      </c>
      <c r="I98" s="4">
        <f t="shared" si="17"/>
        <v>25.550023907268073</v>
      </c>
      <c r="J98" s="4">
        <f t="shared" si="18"/>
        <v>0.66165981462588164</v>
      </c>
      <c r="K98" s="4">
        <f t="shared" si="19"/>
        <v>0.18955085138518868</v>
      </c>
      <c r="L98">
        <f t="shared" si="20"/>
        <v>91</v>
      </c>
      <c r="M98">
        <f t="shared" si="21"/>
        <v>1</v>
      </c>
      <c r="N98">
        <f t="shared" si="22"/>
        <v>1</v>
      </c>
      <c r="O98">
        <f t="shared" si="23"/>
        <v>1</v>
      </c>
    </row>
    <row r="99" spans="1:15" x14ac:dyDescent="0.3">
      <c r="A99">
        <v>10</v>
      </c>
      <c r="B99">
        <v>0.98794518875698112</v>
      </c>
      <c r="C99">
        <v>0.65285195471053192</v>
      </c>
      <c r="D99" s="4">
        <f>-LN(B99)/B$3</f>
        <v>5.1608764850176028E-2</v>
      </c>
      <c r="E99" s="4">
        <f>-LN(C99)/B$4</f>
        <v>9.0724444896523287E-2</v>
      </c>
      <c r="F99" s="8">
        <v>1</v>
      </c>
      <c r="G99" s="4">
        <v>24.750422006107179</v>
      </c>
      <c r="H99" s="4">
        <f>IF(G99&gt;MAX(I$8:I98),G99,MAX(I$8:I98))</f>
        <v>25.550023907268073</v>
      </c>
      <c r="I99" s="4">
        <f t="shared" si="17"/>
        <v>25.640748352164596</v>
      </c>
      <c r="J99" s="4">
        <f t="shared" si="18"/>
        <v>0.79960190116089436</v>
      </c>
      <c r="K99" s="4">
        <f t="shared" si="19"/>
        <v>9.0724444896522982E-2</v>
      </c>
      <c r="L99">
        <f t="shared" si="20"/>
        <v>92</v>
      </c>
      <c r="M99">
        <f t="shared" si="21"/>
        <v>1</v>
      </c>
      <c r="N99">
        <f t="shared" si="22"/>
        <v>1</v>
      </c>
      <c r="O99">
        <f t="shared" si="23"/>
        <v>1</v>
      </c>
    </row>
    <row r="100" spans="1:15" x14ac:dyDescent="0.3">
      <c r="A100">
        <v>283</v>
      </c>
      <c r="B100">
        <v>0.36619159520249028</v>
      </c>
      <c r="C100">
        <v>0.61842707602160707</v>
      </c>
      <c r="D100" s="4">
        <f>-LN(B100)/F$3</f>
        <v>0.42748876527276386</v>
      </c>
      <c r="E100" s="4">
        <f>-LN(C100)/F$4</f>
        <v>0.10225021248380271</v>
      </c>
      <c r="F100" s="8">
        <v>3</v>
      </c>
      <c r="G100" s="4">
        <v>25.072213034486001</v>
      </c>
      <c r="H100" s="4">
        <f>IF(G100&gt;MAX(I$8:I99),G100,MAX(I$8:I99))</f>
        <v>25.640748352164596</v>
      </c>
      <c r="I100" s="4">
        <f t="shared" si="17"/>
        <v>25.742998564648399</v>
      </c>
      <c r="J100" s="4">
        <f t="shared" si="18"/>
        <v>0.56853531767859522</v>
      </c>
      <c r="K100" s="4">
        <f t="shared" si="19"/>
        <v>0.10225021248380273</v>
      </c>
      <c r="L100">
        <f t="shared" si="20"/>
        <v>93</v>
      </c>
      <c r="M100">
        <f t="shared" si="21"/>
        <v>1</v>
      </c>
      <c r="N100">
        <f t="shared" si="22"/>
        <v>1</v>
      </c>
      <c r="O100">
        <f t="shared" si="23"/>
        <v>1</v>
      </c>
    </row>
    <row r="101" spans="1:15" x14ac:dyDescent="0.3">
      <c r="A101">
        <v>284</v>
      </c>
      <c r="B101">
        <v>0.53773613696707057</v>
      </c>
      <c r="C101">
        <v>0.6887722403637806</v>
      </c>
      <c r="D101" s="4">
        <f>-LN(B101)/F$3</f>
        <v>0.26399459185753754</v>
      </c>
      <c r="E101" s="4">
        <f>-LN(C101)/F$4</f>
        <v>7.9328644282351632E-2</v>
      </c>
      <c r="F101" s="8">
        <v>3</v>
      </c>
      <c r="G101" s="4">
        <v>25.336207626343541</v>
      </c>
      <c r="H101" s="4">
        <f>IF(G101&gt;MAX(I$8:I100),G101,MAX(I$8:I100))</f>
        <v>25.742998564648399</v>
      </c>
      <c r="I101" s="4">
        <f t="shared" si="17"/>
        <v>25.822327208930751</v>
      </c>
      <c r="J101" s="4">
        <f t="shared" si="18"/>
        <v>0.40679093830485868</v>
      </c>
      <c r="K101" s="4">
        <f t="shared" si="19"/>
        <v>7.9328644282352201E-2</v>
      </c>
      <c r="L101">
        <f t="shared" si="20"/>
        <v>94</v>
      </c>
      <c r="M101">
        <f t="shared" si="21"/>
        <v>1</v>
      </c>
      <c r="N101">
        <f t="shared" si="22"/>
        <v>1</v>
      </c>
      <c r="O101">
        <f t="shared" si="23"/>
        <v>1</v>
      </c>
    </row>
    <row r="102" spans="1:15" x14ac:dyDescent="0.3">
      <c r="A102">
        <v>11</v>
      </c>
      <c r="B102">
        <v>0.83159886471144751</v>
      </c>
      <c r="C102">
        <v>0.60783715323343612</v>
      </c>
      <c r="D102" s="4">
        <f>-LN(B102)/B$3</f>
        <v>0.78470250291515153</v>
      </c>
      <c r="E102" s="4">
        <f>-LN(C102)/B$4</f>
        <v>0.10592516446130101</v>
      </c>
      <c r="F102" s="8">
        <v>1</v>
      </c>
      <c r="G102" s="4">
        <v>25.535124509022332</v>
      </c>
      <c r="H102" s="4">
        <f>IF(G102&gt;MAX(I$8:I101),G102,MAX(I$8:I101))</f>
        <v>25.822327208930751</v>
      </c>
      <c r="I102" s="4">
        <f t="shared" si="17"/>
        <v>25.928252373392052</v>
      </c>
      <c r="J102" s="4">
        <f t="shared" si="18"/>
        <v>0.28720269990841985</v>
      </c>
      <c r="K102" s="4">
        <f t="shared" si="19"/>
        <v>0.10592516446130062</v>
      </c>
      <c r="L102">
        <f t="shared" si="20"/>
        <v>95</v>
      </c>
      <c r="M102">
        <f t="shared" si="21"/>
        <v>1</v>
      </c>
      <c r="N102">
        <f t="shared" si="22"/>
        <v>1</v>
      </c>
      <c r="O102">
        <f t="shared" si="23"/>
        <v>1</v>
      </c>
    </row>
    <row r="103" spans="1:15" x14ac:dyDescent="0.3">
      <c r="A103">
        <v>12</v>
      </c>
      <c r="B103">
        <v>0.95852534562211977</v>
      </c>
      <c r="C103">
        <v>0.12414929654835657</v>
      </c>
      <c r="D103" s="4">
        <f>-LN(B103)/B$3</f>
        <v>0.18025222910273028</v>
      </c>
      <c r="E103" s="4">
        <f>-LN(C103)/B$4</f>
        <v>0.44388732620998578</v>
      </c>
      <c r="F103" s="8">
        <v>1</v>
      </c>
      <c r="G103" s="4">
        <v>25.715376738125062</v>
      </c>
      <c r="H103" s="4">
        <f>IF(G103&gt;MAX(I$8:I102),G103,MAX(I$8:I102))</f>
        <v>25.928252373392052</v>
      </c>
      <c r="I103" s="4">
        <f t="shared" si="17"/>
        <v>26.372139699602037</v>
      </c>
      <c r="J103" s="4">
        <f t="shared" si="18"/>
        <v>0.2128756352669896</v>
      </c>
      <c r="K103" s="4">
        <f t="shared" si="19"/>
        <v>0.44388732620998539</v>
      </c>
      <c r="L103">
        <f t="shared" si="20"/>
        <v>96</v>
      </c>
      <c r="M103">
        <f t="shared" si="21"/>
        <v>1</v>
      </c>
      <c r="N103">
        <f t="shared" si="22"/>
        <v>1</v>
      </c>
      <c r="O103">
        <f t="shared" si="23"/>
        <v>1</v>
      </c>
    </row>
    <row r="104" spans="1:15" x14ac:dyDescent="0.3">
      <c r="A104">
        <v>285</v>
      </c>
      <c r="B104">
        <v>0.36152226325266273</v>
      </c>
      <c r="C104">
        <v>0.95001068147831658</v>
      </c>
      <c r="D104" s="4">
        <f>-LN(B104)/F$3</f>
        <v>0.43294963979509499</v>
      </c>
      <c r="E104" s="4">
        <f>-LN(C104)/F$4</f>
        <v>1.0911074636037053E-2</v>
      </c>
      <c r="F104" s="8">
        <v>3</v>
      </c>
      <c r="G104" s="4">
        <v>25.769157266138635</v>
      </c>
      <c r="H104" s="4">
        <f>IF(G104&gt;MAX(I$8:I103),G104,MAX(I$8:I103))</f>
        <v>26.372139699602037</v>
      </c>
      <c r="I104" s="4">
        <f t="shared" si="17"/>
        <v>26.383050774238075</v>
      </c>
      <c r="J104" s="4">
        <f t="shared" si="18"/>
        <v>0.60298243346340286</v>
      </c>
      <c r="K104" s="4">
        <f t="shared" si="19"/>
        <v>1.091107463603791E-2</v>
      </c>
      <c r="L104">
        <f t="shared" si="20"/>
        <v>97</v>
      </c>
      <c r="M104">
        <f t="shared" si="21"/>
        <v>1</v>
      </c>
      <c r="N104">
        <f t="shared" si="22"/>
        <v>1</v>
      </c>
      <c r="O104">
        <f t="shared" si="23"/>
        <v>1</v>
      </c>
    </row>
    <row r="105" spans="1:15" x14ac:dyDescent="0.3">
      <c r="A105">
        <v>286</v>
      </c>
      <c r="B105">
        <v>0.64021729178746911</v>
      </c>
      <c r="C105">
        <v>0.45603808709982602</v>
      </c>
      <c r="D105" s="4">
        <f>-LN(B105)/F$3</f>
        <v>0.18976495397184454</v>
      </c>
      <c r="E105" s="4">
        <f>-LN(C105)/F$4</f>
        <v>0.16705935076893422</v>
      </c>
      <c r="F105" s="8">
        <v>3</v>
      </c>
      <c r="G105" s="4">
        <v>25.95892222011048</v>
      </c>
      <c r="H105" s="4">
        <f>IF(G105&gt;MAX(I$8:I104),G105,MAX(I$8:I104))</f>
        <v>26.383050774238075</v>
      </c>
      <c r="I105" s="4">
        <f t="shared" si="17"/>
        <v>26.550110125007009</v>
      </c>
      <c r="J105" s="4">
        <f t="shared" si="18"/>
        <v>0.42412855412759498</v>
      </c>
      <c r="K105" s="4">
        <f t="shared" si="19"/>
        <v>0.16705935076893397</v>
      </c>
      <c r="L105">
        <f t="shared" si="20"/>
        <v>98</v>
      </c>
      <c r="M105">
        <f t="shared" si="21"/>
        <v>1</v>
      </c>
      <c r="N105">
        <f t="shared" si="22"/>
        <v>1</v>
      </c>
      <c r="O105">
        <f t="shared" si="23"/>
        <v>1</v>
      </c>
    </row>
    <row r="106" spans="1:15" x14ac:dyDescent="0.3">
      <c r="A106">
        <v>287</v>
      </c>
      <c r="B106">
        <v>0.75865962706381418</v>
      </c>
      <c r="C106">
        <v>0.44923245948667867</v>
      </c>
      <c r="D106" s="4">
        <f>-LN(B106)/F$3</f>
        <v>0.11753278781327808</v>
      </c>
      <c r="E106" s="4">
        <f>-LN(C106)/F$4</f>
        <v>0.17025846767500352</v>
      </c>
      <c r="F106" s="8">
        <v>3</v>
      </c>
      <c r="G106" s="4">
        <v>26.076455007923759</v>
      </c>
      <c r="H106" s="4">
        <f>IF(G106&gt;MAX(I$8:I105),G106,MAX(I$8:I105))</f>
        <v>26.550110125007009</v>
      </c>
      <c r="I106" s="4">
        <f t="shared" si="17"/>
        <v>26.720368592682014</v>
      </c>
      <c r="J106" s="4">
        <f t="shared" si="18"/>
        <v>0.47365511708325059</v>
      </c>
      <c r="K106" s="4">
        <f t="shared" si="19"/>
        <v>0.17025846767500497</v>
      </c>
      <c r="L106">
        <f t="shared" si="20"/>
        <v>99</v>
      </c>
      <c r="M106">
        <f t="shared" si="21"/>
        <v>1</v>
      </c>
      <c r="N106">
        <f t="shared" si="22"/>
        <v>1</v>
      </c>
      <c r="O106">
        <f t="shared" si="23"/>
        <v>1</v>
      </c>
    </row>
    <row r="107" spans="1:15" x14ac:dyDescent="0.3">
      <c r="A107">
        <v>288</v>
      </c>
      <c r="B107">
        <v>0.4259773552659688</v>
      </c>
      <c r="C107">
        <v>0.29456465346232491</v>
      </c>
      <c r="D107" s="4">
        <f>-LN(B107)/F$3</f>
        <v>0.36313578330990931</v>
      </c>
      <c r="E107" s="4">
        <f>-LN(C107)/F$4</f>
        <v>0.26005463055541733</v>
      </c>
      <c r="F107" s="8">
        <v>3</v>
      </c>
      <c r="G107" s="4">
        <v>26.43959079123367</v>
      </c>
      <c r="H107" s="4">
        <f>IF(G107&gt;MAX(I$8:I106),G107,MAX(I$8:I106))</f>
        <v>26.720368592682014</v>
      </c>
      <c r="I107" s="4">
        <f t="shared" si="17"/>
        <v>26.98042322323743</v>
      </c>
      <c r="J107" s="4">
        <f t="shared" si="18"/>
        <v>0.28077780144834463</v>
      </c>
      <c r="K107" s="4">
        <f t="shared" si="19"/>
        <v>0.26005463055541611</v>
      </c>
      <c r="L107">
        <f t="shared" si="20"/>
        <v>100</v>
      </c>
      <c r="M107">
        <f t="shared" si="21"/>
        <v>1</v>
      </c>
      <c r="N107">
        <f t="shared" si="22"/>
        <v>1</v>
      </c>
      <c r="O107">
        <f t="shared" si="23"/>
        <v>1</v>
      </c>
    </row>
    <row r="108" spans="1:15" x14ac:dyDescent="0.3">
      <c r="A108">
        <v>68</v>
      </c>
      <c r="B108">
        <v>0.2446974089785455</v>
      </c>
      <c r="C108">
        <v>0.22669148838770714</v>
      </c>
      <c r="D108" s="4">
        <f>-LN(B108)/D$3</f>
        <v>1.9967842512807541</v>
      </c>
      <c r="E108" s="4">
        <f>-LN(C108)/D$4</f>
        <v>0.3157798442303803</v>
      </c>
      <c r="F108" s="8">
        <v>2</v>
      </c>
      <c r="G108" s="4">
        <v>26.600688428997771</v>
      </c>
      <c r="H108" s="4">
        <f>IF(G108&gt;MAX(I$8:I107),G108,MAX(I$8:I107))</f>
        <v>26.98042322323743</v>
      </c>
      <c r="I108" s="4">
        <f t="shared" si="17"/>
        <v>27.296203067467811</v>
      </c>
      <c r="J108" s="4">
        <f t="shared" si="18"/>
        <v>0.37973479423965983</v>
      </c>
      <c r="K108" s="4">
        <f t="shared" si="19"/>
        <v>0.31577984423038075</v>
      </c>
      <c r="L108">
        <f t="shared" si="20"/>
        <v>101</v>
      </c>
      <c r="M108">
        <f t="shared" si="21"/>
        <v>1</v>
      </c>
      <c r="N108">
        <f t="shared" si="22"/>
        <v>1</v>
      </c>
      <c r="O108">
        <f t="shared" si="23"/>
        <v>1</v>
      </c>
    </row>
    <row r="109" spans="1:15" x14ac:dyDescent="0.3">
      <c r="A109">
        <v>69</v>
      </c>
      <c r="B109">
        <v>0.90554521317178871</v>
      </c>
      <c r="C109">
        <v>0.22199163792840357</v>
      </c>
      <c r="D109" s="4">
        <f>-LN(B109)/D$3</f>
        <v>0.1407348527460385</v>
      </c>
      <c r="E109" s="4">
        <f>-LN(C109)/D$4</f>
        <v>0.32023735421456373</v>
      </c>
      <c r="F109" s="8">
        <v>2</v>
      </c>
      <c r="G109" s="4">
        <v>26.74142328174381</v>
      </c>
      <c r="H109" s="4">
        <f>IF(G109&gt;MAX(I$8:I108),G109,MAX(I$8:I108))</f>
        <v>27.296203067467811</v>
      </c>
      <c r="I109" s="4">
        <f t="shared" si="17"/>
        <v>27.616440421682373</v>
      </c>
      <c r="J109" s="4">
        <f t="shared" si="18"/>
        <v>0.55477978572400133</v>
      </c>
      <c r="K109" s="4">
        <f t="shared" si="19"/>
        <v>0.32023735421456223</v>
      </c>
      <c r="L109">
        <f t="shared" si="20"/>
        <v>102</v>
      </c>
      <c r="M109">
        <f t="shared" si="21"/>
        <v>1</v>
      </c>
      <c r="N109">
        <f t="shared" si="22"/>
        <v>1</v>
      </c>
      <c r="O109">
        <f t="shared" si="23"/>
        <v>1</v>
      </c>
    </row>
    <row r="110" spans="1:15" x14ac:dyDescent="0.3">
      <c r="A110">
        <v>289</v>
      </c>
      <c r="B110">
        <v>0.19724112674336985</v>
      </c>
      <c r="C110">
        <v>0.70702230903042695</v>
      </c>
      <c r="D110" s="4">
        <f>-LN(B110)/F$3</f>
        <v>0.69077800216701635</v>
      </c>
      <c r="E110" s="4">
        <f>-LN(C110)/F$4</f>
        <v>7.3764480656364845E-2</v>
      </c>
      <c r="F110" s="8">
        <v>3</v>
      </c>
      <c r="G110" s="4">
        <v>27.130368793400685</v>
      </c>
      <c r="H110" s="4">
        <f>IF(G110&gt;MAX(I$8:I109),G110,MAX(I$8:I109))</f>
        <v>27.616440421682373</v>
      </c>
      <c r="I110" s="4">
        <f t="shared" si="17"/>
        <v>27.690204902338738</v>
      </c>
      <c r="J110" s="4">
        <f t="shared" si="18"/>
        <v>0.48607162828168882</v>
      </c>
      <c r="K110" s="4">
        <f t="shared" si="19"/>
        <v>7.3764480656365095E-2</v>
      </c>
      <c r="L110">
        <f t="shared" si="20"/>
        <v>103</v>
      </c>
      <c r="M110">
        <f t="shared" si="21"/>
        <v>1</v>
      </c>
      <c r="N110">
        <f t="shared" si="22"/>
        <v>1</v>
      </c>
      <c r="O110">
        <f t="shared" si="23"/>
        <v>1</v>
      </c>
    </row>
    <row r="111" spans="1:15" x14ac:dyDescent="0.3">
      <c r="A111">
        <v>290</v>
      </c>
      <c r="B111">
        <v>0.53971984008301033</v>
      </c>
      <c r="C111">
        <v>0.85418256172368545</v>
      </c>
      <c r="D111" s="4">
        <f>-LN(B111)/F$3</f>
        <v>0.26242769732587357</v>
      </c>
      <c r="E111" s="4">
        <f>-LN(C111)/F$4</f>
        <v>3.3534113942443412E-2</v>
      </c>
      <c r="F111" s="8">
        <v>3</v>
      </c>
      <c r="G111" s="4">
        <v>27.392796490726557</v>
      </c>
      <c r="H111" s="4">
        <f>IF(G111&gt;MAX(I$8:I110),G111,MAX(I$8:I110))</f>
        <v>27.690204902338738</v>
      </c>
      <c r="I111" s="4">
        <f t="shared" si="17"/>
        <v>27.723739016281183</v>
      </c>
      <c r="J111" s="4">
        <f t="shared" si="18"/>
        <v>0.29740841161218157</v>
      </c>
      <c r="K111" s="4">
        <f t="shared" si="19"/>
        <v>3.3534113942444321E-2</v>
      </c>
      <c r="L111">
        <f t="shared" si="20"/>
        <v>104</v>
      </c>
      <c r="M111">
        <f t="shared" si="21"/>
        <v>1</v>
      </c>
      <c r="N111">
        <f t="shared" si="22"/>
        <v>1</v>
      </c>
      <c r="O111">
        <f t="shared" si="23"/>
        <v>1</v>
      </c>
    </row>
    <row r="112" spans="1:15" x14ac:dyDescent="0.3">
      <c r="A112">
        <v>70</v>
      </c>
      <c r="B112">
        <v>0.50154118472853781</v>
      </c>
      <c r="C112">
        <v>6.4790795617542044E-2</v>
      </c>
      <c r="D112" s="4">
        <f>-LN(B112)/D$3</f>
        <v>0.97882205938191602</v>
      </c>
      <c r="E112" s="4">
        <f>-LN(C112)/D$4</f>
        <v>0.58225355928768674</v>
      </c>
      <c r="F112" s="8">
        <v>2</v>
      </c>
      <c r="G112" s="4">
        <v>27.720245341125725</v>
      </c>
      <c r="H112" s="4">
        <f>IF(G112&gt;MAX(I$8:I111),G112,MAX(I$8:I111))</f>
        <v>27.723739016281183</v>
      </c>
      <c r="I112" s="4">
        <f t="shared" si="17"/>
        <v>28.305992575568869</v>
      </c>
      <c r="J112" s="4">
        <f t="shared" si="18"/>
        <v>3.4936751554575096E-3</v>
      </c>
      <c r="K112" s="4">
        <f t="shared" si="19"/>
        <v>0.58225355928768607</v>
      </c>
      <c r="L112">
        <f t="shared" si="20"/>
        <v>105</v>
      </c>
      <c r="M112">
        <f t="shared" si="21"/>
        <v>1</v>
      </c>
      <c r="N112">
        <f t="shared" si="22"/>
        <v>1</v>
      </c>
      <c r="O112">
        <f t="shared" si="23"/>
        <v>1</v>
      </c>
    </row>
    <row r="113" spans="1:15" x14ac:dyDescent="0.3">
      <c r="A113">
        <v>291</v>
      </c>
      <c r="B113">
        <v>0.11532944730979339</v>
      </c>
      <c r="C113">
        <v>6.9338053529465621E-2</v>
      </c>
      <c r="D113" s="4">
        <f t="shared" ref="D113:D120" si="26">-LN(B113)/F$3</f>
        <v>0.91913297319399778</v>
      </c>
      <c r="E113" s="4">
        <f t="shared" ref="E113:E120" si="27">-LN(C113)/F$4</f>
        <v>0.56782157670517908</v>
      </c>
      <c r="F113" s="8">
        <v>3</v>
      </c>
      <c r="G113" s="4">
        <v>28.311929463920556</v>
      </c>
      <c r="H113" s="4">
        <f>IF(G113&gt;MAX(I$8:I112),G113,MAX(I$8:I112))</f>
        <v>28.311929463920556</v>
      </c>
      <c r="I113" s="4">
        <f t="shared" si="17"/>
        <v>28.879751040625735</v>
      </c>
      <c r="J113" s="4">
        <f t="shared" si="18"/>
        <v>0</v>
      </c>
      <c r="K113" s="4">
        <f t="shared" si="19"/>
        <v>0.56782157670517819</v>
      </c>
      <c r="L113">
        <f t="shared" si="20"/>
        <v>106</v>
      </c>
      <c r="M113">
        <f t="shared" si="21"/>
        <v>1</v>
      </c>
      <c r="N113">
        <f t="shared" si="22"/>
        <v>1</v>
      </c>
      <c r="O113">
        <f t="shared" si="23"/>
        <v>1</v>
      </c>
    </row>
    <row r="114" spans="1:15" x14ac:dyDescent="0.3">
      <c r="A114">
        <v>292</v>
      </c>
      <c r="B114">
        <v>0.36417737357707447</v>
      </c>
      <c r="C114">
        <v>0.52369762260811181</v>
      </c>
      <c r="D114" s="4">
        <f t="shared" si="26"/>
        <v>0.42983584680243747</v>
      </c>
      <c r="E114" s="4">
        <f t="shared" si="27"/>
        <v>0.13762570581136821</v>
      </c>
      <c r="F114" s="8">
        <v>3</v>
      </c>
      <c r="G114" s="4">
        <v>28.741765310722993</v>
      </c>
      <c r="H114" s="4">
        <f>IF(G114&gt;MAX(I$8:I113),G114,MAX(I$8:I113))</f>
        <v>28.879751040625735</v>
      </c>
      <c r="I114" s="4">
        <f t="shared" si="17"/>
        <v>29.017376746437101</v>
      </c>
      <c r="J114" s="4">
        <f t="shared" si="18"/>
        <v>0.13798572990274138</v>
      </c>
      <c r="K114" s="4">
        <f t="shared" si="19"/>
        <v>0.13762570581136657</v>
      </c>
      <c r="L114">
        <f t="shared" si="20"/>
        <v>107</v>
      </c>
      <c r="M114">
        <f t="shared" si="21"/>
        <v>1</v>
      </c>
      <c r="N114">
        <f t="shared" si="22"/>
        <v>1</v>
      </c>
      <c r="O114">
        <f t="shared" si="23"/>
        <v>1</v>
      </c>
    </row>
    <row r="115" spans="1:15" x14ac:dyDescent="0.3">
      <c r="A115">
        <v>293</v>
      </c>
      <c r="B115">
        <v>0.83645130771813103</v>
      </c>
      <c r="C115">
        <v>0.15167699209570604</v>
      </c>
      <c r="D115" s="4">
        <f t="shared" si="26"/>
        <v>7.5994455230418187E-2</v>
      </c>
      <c r="E115" s="4">
        <f t="shared" si="27"/>
        <v>0.40127703643929985</v>
      </c>
      <c r="F115" s="8">
        <v>3</v>
      </c>
      <c r="G115" s="4">
        <v>28.817759765953411</v>
      </c>
      <c r="H115" s="4">
        <f>IF(G115&gt;MAX(I$8:I114),G115,MAX(I$8:I114))</f>
        <v>29.017376746437101</v>
      </c>
      <c r="I115" s="4">
        <f t="shared" si="17"/>
        <v>29.418653782876401</v>
      </c>
      <c r="J115" s="4">
        <f t="shared" si="18"/>
        <v>0.19961698048368959</v>
      </c>
      <c r="K115" s="4">
        <f t="shared" si="19"/>
        <v>0.40127703643929991</v>
      </c>
      <c r="L115">
        <f t="shared" si="20"/>
        <v>108</v>
      </c>
      <c r="M115">
        <f t="shared" si="21"/>
        <v>1</v>
      </c>
      <c r="N115">
        <f t="shared" si="22"/>
        <v>1</v>
      </c>
      <c r="O115">
        <f t="shared" si="23"/>
        <v>1</v>
      </c>
    </row>
    <row r="116" spans="1:15" x14ac:dyDescent="0.3">
      <c r="A116">
        <v>294</v>
      </c>
      <c r="B116">
        <v>0.82534257026886804</v>
      </c>
      <c r="C116">
        <v>0.92312387462996304</v>
      </c>
      <c r="D116" s="4">
        <f t="shared" si="26"/>
        <v>8.1683720061623569E-2</v>
      </c>
      <c r="E116" s="4">
        <f t="shared" si="27"/>
        <v>1.7019541443535135E-2</v>
      </c>
      <c r="F116" s="8">
        <v>3</v>
      </c>
      <c r="G116" s="4">
        <v>28.899443486015034</v>
      </c>
      <c r="H116" s="4">
        <f>IF(G116&gt;MAX(I$8:I115),G116,MAX(I$8:I115))</f>
        <v>29.418653782876401</v>
      </c>
      <c r="I116" s="4">
        <f t="shared" si="17"/>
        <v>29.435673324319936</v>
      </c>
      <c r="J116" s="4">
        <f t="shared" si="18"/>
        <v>0.51921029686136677</v>
      </c>
      <c r="K116" s="4">
        <f t="shared" si="19"/>
        <v>1.7019541443534791E-2</v>
      </c>
      <c r="L116">
        <f t="shared" si="20"/>
        <v>109</v>
      </c>
      <c r="M116">
        <f t="shared" si="21"/>
        <v>1</v>
      </c>
      <c r="N116">
        <f t="shared" si="22"/>
        <v>1</v>
      </c>
      <c r="O116">
        <f t="shared" si="23"/>
        <v>1</v>
      </c>
    </row>
    <row r="117" spans="1:15" x14ac:dyDescent="0.3">
      <c r="A117">
        <v>295</v>
      </c>
      <c r="B117">
        <v>0.95565660573137612</v>
      </c>
      <c r="C117">
        <v>0.25739310892056033</v>
      </c>
      <c r="D117" s="4">
        <f t="shared" si="26"/>
        <v>1.9300693397410893E-2</v>
      </c>
      <c r="E117" s="4">
        <f t="shared" si="27"/>
        <v>0.28875548001039969</v>
      </c>
      <c r="F117" s="8">
        <v>3</v>
      </c>
      <c r="G117" s="4">
        <v>28.918744179412446</v>
      </c>
      <c r="H117" s="4">
        <f>IF(G117&gt;MAX(I$8:I116),G117,MAX(I$8:I116))</f>
        <v>29.435673324319936</v>
      </c>
      <c r="I117" s="4">
        <f t="shared" si="17"/>
        <v>29.724428804330337</v>
      </c>
      <c r="J117" s="4">
        <f t="shared" si="18"/>
        <v>0.51692914490748976</v>
      </c>
      <c r="K117" s="4">
        <f t="shared" si="19"/>
        <v>0.2887554800104013</v>
      </c>
      <c r="L117">
        <f t="shared" si="20"/>
        <v>110</v>
      </c>
      <c r="M117">
        <f t="shared" si="21"/>
        <v>1</v>
      </c>
      <c r="N117">
        <f t="shared" si="22"/>
        <v>1</v>
      </c>
      <c r="O117">
        <f t="shared" si="23"/>
        <v>1</v>
      </c>
    </row>
    <row r="118" spans="1:15" x14ac:dyDescent="0.3">
      <c r="A118">
        <v>296</v>
      </c>
      <c r="B118">
        <v>0.83181249427777948</v>
      </c>
      <c r="C118">
        <v>0.96459852900784326</v>
      </c>
      <c r="D118" s="4">
        <f t="shared" si="26"/>
        <v>7.8360949367906968E-2</v>
      </c>
      <c r="E118" s="4">
        <f t="shared" si="27"/>
        <v>7.6687864520737737E-3</v>
      </c>
      <c r="F118" s="8">
        <v>3</v>
      </c>
      <c r="G118" s="4">
        <v>28.997105128780355</v>
      </c>
      <c r="H118" s="4">
        <f>IF(G118&gt;MAX(I$8:I117),G118,MAX(I$8:I117))</f>
        <v>29.724428804330337</v>
      </c>
      <c r="I118" s="4">
        <f t="shared" si="17"/>
        <v>29.732097590782409</v>
      </c>
      <c r="J118" s="4">
        <f t="shared" si="18"/>
        <v>0.72732367554998234</v>
      </c>
      <c r="K118" s="4">
        <f t="shared" si="19"/>
        <v>7.6687864520721405E-3</v>
      </c>
      <c r="L118">
        <f t="shared" si="20"/>
        <v>111</v>
      </c>
      <c r="M118">
        <f t="shared" si="21"/>
        <v>1</v>
      </c>
      <c r="N118">
        <f t="shared" si="22"/>
        <v>1</v>
      </c>
      <c r="O118">
        <f t="shared" si="23"/>
        <v>1</v>
      </c>
    </row>
    <row r="119" spans="1:15" x14ac:dyDescent="0.3">
      <c r="A119">
        <v>297</v>
      </c>
      <c r="B119">
        <v>0.22782067323831903</v>
      </c>
      <c r="C119">
        <v>0.2455214087343974</v>
      </c>
      <c r="D119" s="4">
        <f t="shared" si="26"/>
        <v>0.62944531080089072</v>
      </c>
      <c r="E119" s="4">
        <f t="shared" si="27"/>
        <v>0.29880236828274476</v>
      </c>
      <c r="F119" s="8">
        <v>3</v>
      </c>
      <c r="G119" s="4">
        <v>29.626550439581244</v>
      </c>
      <c r="H119" s="4">
        <f>IF(G119&gt;MAX(I$8:I118),G119,MAX(I$8:I118))</f>
        <v>29.732097590782409</v>
      </c>
      <c r="I119" s="4">
        <f t="shared" si="17"/>
        <v>30.030899959065152</v>
      </c>
      <c r="J119" s="4">
        <f t="shared" si="18"/>
        <v>0.10554715120116498</v>
      </c>
      <c r="K119" s="4">
        <f t="shared" si="19"/>
        <v>0.2988023682827432</v>
      </c>
      <c r="L119">
        <f t="shared" si="20"/>
        <v>112</v>
      </c>
      <c r="M119">
        <f t="shared" si="21"/>
        <v>1</v>
      </c>
      <c r="N119">
        <f t="shared" si="22"/>
        <v>1</v>
      </c>
      <c r="O119">
        <f t="shared" si="23"/>
        <v>1</v>
      </c>
    </row>
    <row r="120" spans="1:15" x14ac:dyDescent="0.3">
      <c r="A120">
        <v>298</v>
      </c>
      <c r="B120">
        <v>0.98907437360759298</v>
      </c>
      <c r="C120">
        <v>9.6987823114719082E-2</v>
      </c>
      <c r="D120" s="4">
        <f t="shared" si="26"/>
        <v>4.6747869660805456E-3</v>
      </c>
      <c r="E120" s="4">
        <f t="shared" si="27"/>
        <v>0.49641911558696228</v>
      </c>
      <c r="F120" s="8">
        <v>3</v>
      </c>
      <c r="G120" s="4">
        <v>29.631225226547325</v>
      </c>
      <c r="H120" s="4">
        <f>IF(G120&gt;MAX(I$8:I119),G120,MAX(I$8:I119))</f>
        <v>30.030899959065152</v>
      </c>
      <c r="I120" s="4">
        <f t="shared" si="17"/>
        <v>30.527319074652116</v>
      </c>
      <c r="J120" s="4">
        <f t="shared" si="18"/>
        <v>0.39967473251782693</v>
      </c>
      <c r="K120" s="4">
        <f t="shared" si="19"/>
        <v>0.4964191155869635</v>
      </c>
      <c r="L120">
        <f t="shared" si="20"/>
        <v>113</v>
      </c>
      <c r="M120">
        <f t="shared" si="21"/>
        <v>1</v>
      </c>
      <c r="N120">
        <f t="shared" si="22"/>
        <v>1</v>
      </c>
      <c r="O120">
        <f t="shared" si="23"/>
        <v>1</v>
      </c>
    </row>
    <row r="121" spans="1:15" x14ac:dyDescent="0.3">
      <c r="A121">
        <v>71</v>
      </c>
      <c r="B121">
        <v>0.22968230231635486</v>
      </c>
      <c r="C121">
        <v>0.10260322885830256</v>
      </c>
      <c r="D121" s="4">
        <f>-LN(B121)/D$3</f>
        <v>2.0866074031234065</v>
      </c>
      <c r="E121" s="4">
        <f>-LN(C121)/D$4</f>
        <v>0.48444380348655808</v>
      </c>
      <c r="F121" s="8">
        <v>2</v>
      </c>
      <c r="G121" s="4">
        <v>29.806852744249131</v>
      </c>
      <c r="H121" s="4">
        <f>IF(G121&gt;MAX(I$8:I120),G121,MAX(I$8:I120))</f>
        <v>30.527319074652116</v>
      </c>
      <c r="I121" s="4">
        <f t="shared" si="17"/>
        <v>31.011762878138676</v>
      </c>
      <c r="J121" s="4">
        <f t="shared" si="18"/>
        <v>0.72046633040298502</v>
      </c>
      <c r="K121" s="4">
        <f t="shared" si="19"/>
        <v>0.48444380348655969</v>
      </c>
      <c r="L121">
        <f t="shared" si="20"/>
        <v>114</v>
      </c>
      <c r="M121">
        <f t="shared" si="21"/>
        <v>1</v>
      </c>
      <c r="N121">
        <f t="shared" si="22"/>
        <v>1</v>
      </c>
      <c r="O121">
        <f t="shared" si="23"/>
        <v>1</v>
      </c>
    </row>
    <row r="122" spans="1:15" x14ac:dyDescent="0.3">
      <c r="A122">
        <v>299</v>
      </c>
      <c r="B122">
        <v>0.28855250709555347</v>
      </c>
      <c r="C122">
        <v>0.25418866542558061</v>
      </c>
      <c r="D122" s="4">
        <f t="shared" ref="D122:D127" si="28">-LN(B122)/F$3</f>
        <v>0.52888434436715992</v>
      </c>
      <c r="E122" s="4">
        <f t="shared" ref="E122:E127" si="29">-LN(C122)/F$4</f>
        <v>0.29142095966383902</v>
      </c>
      <c r="F122" s="8">
        <v>3</v>
      </c>
      <c r="G122" s="4">
        <v>30.160109570914486</v>
      </c>
      <c r="H122" s="4">
        <f>IF(G122&gt;MAX(I$8:I121),G122,MAX(I$8:I121))</f>
        <v>31.011762878138676</v>
      </c>
      <c r="I122" s="4">
        <f t="shared" si="17"/>
        <v>31.303183837802514</v>
      </c>
      <c r="J122" s="4">
        <f t="shared" si="18"/>
        <v>0.85165330722418986</v>
      </c>
      <c r="K122" s="4">
        <f t="shared" si="19"/>
        <v>0.29142095966383863</v>
      </c>
      <c r="L122">
        <f t="shared" si="20"/>
        <v>115</v>
      </c>
      <c r="M122">
        <f t="shared" si="21"/>
        <v>1</v>
      </c>
      <c r="N122">
        <f t="shared" si="22"/>
        <v>1</v>
      </c>
      <c r="O122">
        <f t="shared" si="23"/>
        <v>1</v>
      </c>
    </row>
    <row r="123" spans="1:15" x14ac:dyDescent="0.3">
      <c r="A123">
        <v>300</v>
      </c>
      <c r="B123">
        <v>0.84722434156315807</v>
      </c>
      <c r="C123">
        <v>0.76442762535477771</v>
      </c>
      <c r="D123" s="4">
        <f t="shared" si="28"/>
        <v>7.0548831203703255E-2</v>
      </c>
      <c r="E123" s="4">
        <f t="shared" si="29"/>
        <v>5.7154878159391957E-2</v>
      </c>
      <c r="F123" s="8">
        <v>3</v>
      </c>
      <c r="G123" s="4">
        <v>30.230658402118188</v>
      </c>
      <c r="H123" s="4">
        <f>IF(G123&gt;MAX(I$8:I122),G123,MAX(I$8:I122))</f>
        <v>31.303183837802514</v>
      </c>
      <c r="I123" s="4">
        <f t="shared" si="17"/>
        <v>31.360338715961905</v>
      </c>
      <c r="J123" s="4">
        <f t="shared" si="18"/>
        <v>1.0725254356843266</v>
      </c>
      <c r="K123" s="4">
        <f t="shared" si="19"/>
        <v>5.7154878159391131E-2</v>
      </c>
      <c r="L123">
        <f t="shared" si="20"/>
        <v>116</v>
      </c>
      <c r="M123">
        <f t="shared" si="21"/>
        <v>1</v>
      </c>
      <c r="N123">
        <f t="shared" si="22"/>
        <v>1</v>
      </c>
      <c r="O123">
        <f t="shared" si="23"/>
        <v>1</v>
      </c>
    </row>
    <row r="124" spans="1:15" x14ac:dyDescent="0.3">
      <c r="A124">
        <v>301</v>
      </c>
      <c r="B124">
        <v>0.68010498367259742</v>
      </c>
      <c r="C124">
        <v>0.43824579607531966</v>
      </c>
      <c r="D124" s="4">
        <f t="shared" si="28"/>
        <v>0.1640460021169054</v>
      </c>
      <c r="E124" s="4">
        <f t="shared" si="29"/>
        <v>0.17552666973471676</v>
      </c>
      <c r="F124" s="8">
        <v>3</v>
      </c>
      <c r="G124" s="4">
        <v>30.394704404235092</v>
      </c>
      <c r="H124" s="4">
        <f>IF(G124&gt;MAX(I$8:I123),G124,MAX(I$8:I123))</f>
        <v>31.360338715961905</v>
      </c>
      <c r="I124" s="4">
        <f t="shared" si="17"/>
        <v>31.535865385696621</v>
      </c>
      <c r="J124" s="4">
        <f t="shared" si="18"/>
        <v>0.96563431172681291</v>
      </c>
      <c r="K124" s="4">
        <f t="shared" si="19"/>
        <v>0.17552666973471531</v>
      </c>
      <c r="L124">
        <f t="shared" si="20"/>
        <v>117</v>
      </c>
      <c r="M124">
        <f t="shared" si="21"/>
        <v>1</v>
      </c>
      <c r="N124">
        <f t="shared" si="22"/>
        <v>1</v>
      </c>
      <c r="O124">
        <f t="shared" si="23"/>
        <v>1</v>
      </c>
    </row>
    <row r="125" spans="1:15" x14ac:dyDescent="0.3">
      <c r="A125">
        <v>302</v>
      </c>
      <c r="B125">
        <v>0.5136875514999848</v>
      </c>
      <c r="C125">
        <v>0.85341959898678543</v>
      </c>
      <c r="D125" s="4">
        <f t="shared" si="28"/>
        <v>0.28346386162465842</v>
      </c>
      <c r="E125" s="4">
        <f t="shared" si="29"/>
        <v>3.3724243132661307E-2</v>
      </c>
      <c r="F125" s="8">
        <v>3</v>
      </c>
      <c r="G125" s="4">
        <v>30.67816826585975</v>
      </c>
      <c r="H125" s="4">
        <f>IF(G125&gt;MAX(I$8:I124),G125,MAX(I$8:I124))</f>
        <v>31.535865385696621</v>
      </c>
      <c r="I125" s="4">
        <f t="shared" si="17"/>
        <v>31.569589628829281</v>
      </c>
      <c r="J125" s="4">
        <f t="shared" si="18"/>
        <v>0.85769711983687102</v>
      </c>
      <c r="K125" s="4">
        <f t="shared" si="19"/>
        <v>3.3724243132660092E-2</v>
      </c>
      <c r="L125">
        <f t="shared" si="20"/>
        <v>118</v>
      </c>
      <c r="M125">
        <f t="shared" si="21"/>
        <v>1</v>
      </c>
      <c r="N125">
        <f t="shared" si="22"/>
        <v>1</v>
      </c>
      <c r="O125">
        <f t="shared" si="23"/>
        <v>1</v>
      </c>
    </row>
    <row r="126" spans="1:15" x14ac:dyDescent="0.3">
      <c r="A126">
        <v>303</v>
      </c>
      <c r="B126">
        <v>0.93954283272804962</v>
      </c>
      <c r="C126">
        <v>0.64720603045747249</v>
      </c>
      <c r="D126" s="4">
        <f t="shared" si="28"/>
        <v>2.6536966036325115E-2</v>
      </c>
      <c r="E126" s="4">
        <f t="shared" si="29"/>
        <v>9.257246713113193E-2</v>
      </c>
      <c r="F126" s="8">
        <v>3</v>
      </c>
      <c r="G126" s="4">
        <v>30.704705231896074</v>
      </c>
      <c r="H126" s="4">
        <f>IF(G126&gt;MAX(I$8:I125),G126,MAX(I$8:I125))</f>
        <v>31.569589628829281</v>
      </c>
      <c r="I126" s="4">
        <f t="shared" si="17"/>
        <v>31.662162095960412</v>
      </c>
      <c r="J126" s="4">
        <f t="shared" si="18"/>
        <v>0.86488439693320629</v>
      </c>
      <c r="K126" s="4">
        <f t="shared" si="19"/>
        <v>9.2572467131130765E-2</v>
      </c>
      <c r="L126">
        <f t="shared" si="20"/>
        <v>119</v>
      </c>
      <c r="M126">
        <f t="shared" si="21"/>
        <v>1</v>
      </c>
      <c r="N126">
        <f t="shared" si="22"/>
        <v>1</v>
      </c>
      <c r="O126">
        <f t="shared" si="23"/>
        <v>1</v>
      </c>
    </row>
    <row r="127" spans="1:15" x14ac:dyDescent="0.3">
      <c r="A127">
        <v>304</v>
      </c>
      <c r="B127">
        <v>0.61238441114535969</v>
      </c>
      <c r="C127">
        <v>0.60075685903500475</v>
      </c>
      <c r="D127" s="4">
        <f t="shared" si="28"/>
        <v>0.20867875356162796</v>
      </c>
      <c r="E127" s="4">
        <f t="shared" si="29"/>
        <v>0.10841808233564806</v>
      </c>
      <c r="F127" s="8">
        <v>3</v>
      </c>
      <c r="G127" s="4">
        <v>30.913383985457703</v>
      </c>
      <c r="H127" s="4">
        <f>IF(G127&gt;MAX(I$8:I126),G127,MAX(I$8:I126))</f>
        <v>31.662162095960412</v>
      </c>
      <c r="I127" s="4">
        <f t="shared" si="17"/>
        <v>31.770580178296061</v>
      </c>
      <c r="J127" s="4">
        <f t="shared" si="18"/>
        <v>0.74877811050270893</v>
      </c>
      <c r="K127" s="4">
        <f t="shared" si="19"/>
        <v>0.10841808233564976</v>
      </c>
      <c r="L127">
        <f t="shared" si="20"/>
        <v>120</v>
      </c>
      <c r="M127">
        <f t="shared" si="21"/>
        <v>1</v>
      </c>
      <c r="N127">
        <f t="shared" si="22"/>
        <v>1</v>
      </c>
      <c r="O127">
        <f t="shared" si="23"/>
        <v>1</v>
      </c>
    </row>
    <row r="128" spans="1:15" x14ac:dyDescent="0.3">
      <c r="A128">
        <v>72</v>
      </c>
      <c r="B128">
        <v>0.2423780022583697</v>
      </c>
      <c r="C128">
        <v>0.63371684926908167</v>
      </c>
      <c r="D128" s="4">
        <f>-LN(B128)/D$3</f>
        <v>2.0102933030697692</v>
      </c>
      <c r="E128" s="4">
        <f>-LN(C128)/D$4</f>
        <v>9.7053837083091482E-2</v>
      </c>
      <c r="F128" s="8">
        <v>2</v>
      </c>
      <c r="G128" s="4">
        <v>31.8171460473189</v>
      </c>
      <c r="H128" s="4">
        <f>IF(G128&gt;MAX(I$8:I127),G128,MAX(I$8:I127))</f>
        <v>31.8171460473189</v>
      </c>
      <c r="I128" s="4">
        <f t="shared" si="17"/>
        <v>31.914199884401992</v>
      </c>
      <c r="J128" s="4">
        <f t="shared" si="18"/>
        <v>0</v>
      </c>
      <c r="K128" s="4">
        <f t="shared" si="19"/>
        <v>9.7053837083091565E-2</v>
      </c>
      <c r="L128">
        <f t="shared" si="20"/>
        <v>121</v>
      </c>
      <c r="M128">
        <f t="shared" si="21"/>
        <v>1</v>
      </c>
      <c r="N128">
        <f t="shared" si="22"/>
        <v>1</v>
      </c>
      <c r="O128">
        <f t="shared" si="23"/>
        <v>1</v>
      </c>
    </row>
    <row r="129" spans="1:15" x14ac:dyDescent="0.3">
      <c r="A129">
        <v>73</v>
      </c>
      <c r="B129">
        <v>0.87594225898007139</v>
      </c>
      <c r="C129">
        <v>0.57689138462477496</v>
      </c>
      <c r="D129" s="4">
        <f>-LN(B129)/D$3</f>
        <v>0.18787958102766919</v>
      </c>
      <c r="E129" s="4">
        <f>-LN(C129)/D$4</f>
        <v>0.11704282377557843</v>
      </c>
      <c r="F129" s="8">
        <v>2</v>
      </c>
      <c r="G129" s="4">
        <v>32.005025628346566</v>
      </c>
      <c r="H129" s="4">
        <f>IF(G129&gt;MAX(I$8:I128),G129,MAX(I$8:I128))</f>
        <v>32.005025628346566</v>
      </c>
      <c r="I129" s="4">
        <f t="shared" si="17"/>
        <v>32.122068452122143</v>
      </c>
      <c r="J129" s="4">
        <f t="shared" si="18"/>
        <v>0</v>
      </c>
      <c r="K129" s="4">
        <f t="shared" si="19"/>
        <v>0.11704282377557718</v>
      </c>
      <c r="L129">
        <f t="shared" si="20"/>
        <v>122</v>
      </c>
      <c r="M129">
        <f t="shared" si="21"/>
        <v>1</v>
      </c>
      <c r="N129">
        <f t="shared" si="22"/>
        <v>1</v>
      </c>
      <c r="O129">
        <f t="shared" si="23"/>
        <v>1</v>
      </c>
    </row>
    <row r="130" spans="1:15" x14ac:dyDescent="0.3">
      <c r="A130">
        <v>305</v>
      </c>
      <c r="B130">
        <v>5.2705465865047152E-2</v>
      </c>
      <c r="C130">
        <v>0.87737662892544332</v>
      </c>
      <c r="D130" s="4">
        <f>-LN(B130)/F$3</f>
        <v>1.2523557924292361</v>
      </c>
      <c r="E130" s="4">
        <f>-LN(C130)/F$4</f>
        <v>2.7833814328406797E-2</v>
      </c>
      <c r="F130" s="8">
        <v>3</v>
      </c>
      <c r="G130" s="4">
        <v>32.165739777886941</v>
      </c>
      <c r="H130" s="4">
        <f>IF(G130&gt;MAX(I$8:I129),G130,MAX(I$8:I129))</f>
        <v>32.165739777886941</v>
      </c>
      <c r="I130" s="4">
        <f t="shared" si="17"/>
        <v>32.193573592215351</v>
      </c>
      <c r="J130" s="4">
        <f t="shared" si="18"/>
        <v>0</v>
      </c>
      <c r="K130" s="4">
        <f t="shared" si="19"/>
        <v>2.7833814328410256E-2</v>
      </c>
      <c r="L130">
        <f t="shared" si="20"/>
        <v>123</v>
      </c>
      <c r="M130">
        <f t="shared" si="21"/>
        <v>1</v>
      </c>
      <c r="N130">
        <f t="shared" si="22"/>
        <v>1</v>
      </c>
      <c r="O130">
        <f t="shared" si="23"/>
        <v>1</v>
      </c>
    </row>
    <row r="131" spans="1:15" x14ac:dyDescent="0.3">
      <c r="A131">
        <v>306</v>
      </c>
      <c r="B131">
        <v>0.92483291116061894</v>
      </c>
      <c r="C131">
        <v>0.70937223426007878</v>
      </c>
      <c r="D131" s="4">
        <f>-LN(B131)/F$3</f>
        <v>3.3251997604076197E-2</v>
      </c>
      <c r="E131" s="4">
        <f>-LN(C131)/F$4</f>
        <v>7.3058484502210128E-2</v>
      </c>
      <c r="F131" s="8">
        <v>3</v>
      </c>
      <c r="G131" s="4">
        <v>32.198991775491017</v>
      </c>
      <c r="H131" s="4">
        <f>IF(G131&gt;MAX(I$8:I130),G131,MAX(I$8:I130))</f>
        <v>32.198991775491017</v>
      </c>
      <c r="I131" s="4">
        <f t="shared" si="17"/>
        <v>32.272050259993229</v>
      </c>
      <c r="J131" s="4">
        <f t="shared" si="18"/>
        <v>0</v>
      </c>
      <c r="K131" s="4">
        <f t="shared" si="19"/>
        <v>7.3058484502212195E-2</v>
      </c>
      <c r="L131">
        <f t="shared" si="20"/>
        <v>124</v>
      </c>
      <c r="M131">
        <f t="shared" si="21"/>
        <v>1</v>
      </c>
      <c r="N131">
        <f t="shared" si="22"/>
        <v>1</v>
      </c>
      <c r="O131">
        <f t="shared" si="23"/>
        <v>1</v>
      </c>
    </row>
    <row r="132" spans="1:15" x14ac:dyDescent="0.3">
      <c r="A132">
        <v>307</v>
      </c>
      <c r="B132">
        <v>0.51973021637623218</v>
      </c>
      <c r="C132">
        <v>0.5068514053773614</v>
      </c>
      <c r="D132" s="4">
        <f>-LN(B132)/F$3</f>
        <v>0.27848741136112765</v>
      </c>
      <c r="E132" s="4">
        <f>-LN(C132)/F$4</f>
        <v>0.14458242646590821</v>
      </c>
      <c r="F132" s="8">
        <v>3</v>
      </c>
      <c r="G132" s="4">
        <v>32.477479186852143</v>
      </c>
      <c r="H132" s="4">
        <f>IF(G132&gt;MAX(I$8:I131),G132,MAX(I$8:I131))</f>
        <v>32.477479186852143</v>
      </c>
      <c r="I132" s="4">
        <f t="shared" si="17"/>
        <v>32.622061613318053</v>
      </c>
      <c r="J132" s="4">
        <f t="shared" si="18"/>
        <v>0</v>
      </c>
      <c r="K132" s="4">
        <f t="shared" si="19"/>
        <v>0.14458242646590946</v>
      </c>
      <c r="L132">
        <f t="shared" si="20"/>
        <v>125</v>
      </c>
      <c r="M132">
        <f t="shared" si="21"/>
        <v>1</v>
      </c>
      <c r="N132">
        <f t="shared" si="22"/>
        <v>1</v>
      </c>
      <c r="O132">
        <f t="shared" si="23"/>
        <v>1</v>
      </c>
    </row>
    <row r="133" spans="1:15" x14ac:dyDescent="0.3">
      <c r="A133">
        <v>74</v>
      </c>
      <c r="B133">
        <v>0.67073580126346632</v>
      </c>
      <c r="C133">
        <v>0.2272713400677511</v>
      </c>
      <c r="D133" s="4">
        <f>-LN(B133)/D$3</f>
        <v>0.56649639482058789</v>
      </c>
      <c r="E133" s="4">
        <f>-LN(C133)/D$4</f>
        <v>0.31523630737122094</v>
      </c>
      <c r="F133" s="8">
        <v>2</v>
      </c>
      <c r="G133" s="4">
        <v>32.571522023167155</v>
      </c>
      <c r="H133" s="4">
        <f>IF(G133&gt;MAX(I$8:I132),G133,MAX(I$8:I132))</f>
        <v>32.622061613318053</v>
      </c>
      <c r="I133" s="4">
        <f t="shared" si="17"/>
        <v>32.937297920689275</v>
      </c>
      <c r="J133" s="4">
        <f t="shared" si="18"/>
        <v>5.0539590150897595E-2</v>
      </c>
      <c r="K133" s="4">
        <f t="shared" si="19"/>
        <v>0.31523630737122232</v>
      </c>
      <c r="L133">
        <f t="shared" si="20"/>
        <v>126</v>
      </c>
      <c r="M133">
        <f t="shared" si="21"/>
        <v>1</v>
      </c>
      <c r="N133">
        <f t="shared" si="22"/>
        <v>1</v>
      </c>
      <c r="O133">
        <f t="shared" si="23"/>
        <v>1</v>
      </c>
    </row>
    <row r="134" spans="1:15" x14ac:dyDescent="0.3">
      <c r="A134">
        <v>308</v>
      </c>
      <c r="B134">
        <v>0.22974333933530686</v>
      </c>
      <c r="C134">
        <v>0.89754936368907745</v>
      </c>
      <c r="D134" s="4">
        <f>-LN(B134)/F$3</f>
        <v>0.62586915280432698</v>
      </c>
      <c r="E134" s="4">
        <f>-LN(C134)/F$4</f>
        <v>2.2997267831349602E-2</v>
      </c>
      <c r="F134" s="8">
        <v>3</v>
      </c>
      <c r="G134" s="4">
        <v>33.103348339656471</v>
      </c>
      <c r="H134" s="4">
        <f>IF(G134&gt;MAX(I$8:I133),G134,MAX(I$8:I133))</f>
        <v>33.103348339656471</v>
      </c>
      <c r="I134" s="4">
        <f t="shared" si="17"/>
        <v>33.126345607487821</v>
      </c>
      <c r="J134" s="4">
        <f t="shared" si="18"/>
        <v>0</v>
      </c>
      <c r="K134" s="4">
        <f t="shared" si="19"/>
        <v>2.2997267831350143E-2</v>
      </c>
      <c r="L134">
        <f t="shared" si="20"/>
        <v>127</v>
      </c>
      <c r="M134">
        <f t="shared" si="21"/>
        <v>1</v>
      </c>
      <c r="N134">
        <f t="shared" si="22"/>
        <v>1</v>
      </c>
      <c r="O134">
        <f t="shared" si="23"/>
        <v>1</v>
      </c>
    </row>
    <row r="135" spans="1:15" x14ac:dyDescent="0.3">
      <c r="A135">
        <v>309</v>
      </c>
      <c r="B135">
        <v>0.73018585772270883</v>
      </c>
      <c r="C135">
        <v>0.8852504043702506</v>
      </c>
      <c r="D135" s="4">
        <f>-LN(B135)/F$3</f>
        <v>0.13381113941469547</v>
      </c>
      <c r="E135" s="4">
        <f>-LN(C135)/F$4</f>
        <v>2.5932921532707785E-2</v>
      </c>
      <c r="F135" s="8">
        <v>3</v>
      </c>
      <c r="G135" s="4">
        <v>33.237159479071167</v>
      </c>
      <c r="H135" s="4">
        <f>IF(G135&gt;MAX(I$8:I134),G135,MAX(I$8:I134))</f>
        <v>33.237159479071167</v>
      </c>
      <c r="I135" s="4">
        <f t="shared" si="17"/>
        <v>33.263092400603874</v>
      </c>
      <c r="J135" s="4">
        <f t="shared" si="18"/>
        <v>0</v>
      </c>
      <c r="K135" s="4">
        <f t="shared" si="19"/>
        <v>2.5932921532707098E-2</v>
      </c>
      <c r="L135">
        <f t="shared" si="20"/>
        <v>128</v>
      </c>
      <c r="M135">
        <f t="shared" si="21"/>
        <v>1</v>
      </c>
      <c r="N135">
        <f t="shared" si="22"/>
        <v>1</v>
      </c>
      <c r="O135">
        <f t="shared" si="23"/>
        <v>1</v>
      </c>
    </row>
    <row r="136" spans="1:15" x14ac:dyDescent="0.3">
      <c r="A136">
        <v>75</v>
      </c>
      <c r="B136">
        <v>0.56886501663258771</v>
      </c>
      <c r="C136">
        <v>6.84530167546617E-2</v>
      </c>
      <c r="D136" s="4">
        <f>-LN(B136)/D$3</f>
        <v>0.80015901009333568</v>
      </c>
      <c r="E136" s="4">
        <f>-LN(C136)/D$4</f>
        <v>0.5705548203904629</v>
      </c>
      <c r="F136" s="8">
        <v>2</v>
      </c>
      <c r="G136" s="4">
        <v>33.371681033260494</v>
      </c>
      <c r="H136" s="4">
        <f>IF(G136&gt;MAX(I$8:I135),G136,MAX(I$8:I135))</f>
        <v>33.371681033260494</v>
      </c>
      <c r="I136" s="4">
        <f t="shared" si="17"/>
        <v>33.942235853650956</v>
      </c>
      <c r="J136" s="4">
        <f t="shared" si="18"/>
        <v>0</v>
      </c>
      <c r="K136" s="4">
        <f t="shared" si="19"/>
        <v>0.57055482039046268</v>
      </c>
      <c r="L136">
        <f t="shared" si="20"/>
        <v>129</v>
      </c>
      <c r="M136">
        <f t="shared" si="21"/>
        <v>1</v>
      </c>
      <c r="N136">
        <f t="shared" si="22"/>
        <v>1</v>
      </c>
      <c r="O136">
        <f t="shared" si="23"/>
        <v>1</v>
      </c>
    </row>
    <row r="137" spans="1:15" x14ac:dyDescent="0.3">
      <c r="A137">
        <v>310</v>
      </c>
      <c r="B137">
        <v>0.49308755760368661</v>
      </c>
      <c r="C137">
        <v>0.41489913632618181</v>
      </c>
      <c r="D137" s="4">
        <f>-LN(B137)/F$3</f>
        <v>0.30088022088449079</v>
      </c>
      <c r="E137" s="4">
        <f>-LN(C137)/F$4</f>
        <v>0.18717443261464103</v>
      </c>
      <c r="F137" s="8">
        <v>3</v>
      </c>
      <c r="G137" s="4">
        <v>33.538039699955661</v>
      </c>
      <c r="H137" s="4">
        <f>IF(G137&gt;MAX(I$8:I136),G137,MAX(I$8:I136))</f>
        <v>33.942235853650956</v>
      </c>
      <c r="I137" s="4">
        <f t="shared" si="17"/>
        <v>34.129410286265596</v>
      </c>
      <c r="J137" s="4">
        <f t="shared" si="18"/>
        <v>0.40419615369529538</v>
      </c>
      <c r="K137" s="4">
        <f t="shared" si="19"/>
        <v>0.18717443261463984</v>
      </c>
      <c r="L137">
        <f t="shared" si="20"/>
        <v>130</v>
      </c>
      <c r="M137">
        <f t="shared" si="21"/>
        <v>1</v>
      </c>
      <c r="N137">
        <f t="shared" si="22"/>
        <v>1</v>
      </c>
      <c r="O137">
        <f t="shared" si="23"/>
        <v>1</v>
      </c>
    </row>
    <row r="138" spans="1:15" x14ac:dyDescent="0.3">
      <c r="A138">
        <v>311</v>
      </c>
      <c r="B138">
        <v>0.4443189794610431</v>
      </c>
      <c r="C138">
        <v>0.9311197241126743</v>
      </c>
      <c r="D138" s="4">
        <f>-LN(B138)/F$3</f>
        <v>0.34519683075832253</v>
      </c>
      <c r="E138" s="4">
        <f>-LN(C138)/F$4</f>
        <v>1.5184555881844383E-2</v>
      </c>
      <c r="F138" s="8">
        <v>3</v>
      </c>
      <c r="G138" s="4">
        <v>33.883236530713987</v>
      </c>
      <c r="H138" s="4">
        <f>IF(G138&gt;MAX(I$8:I137),G138,MAX(I$8:I137))</f>
        <v>34.129410286265596</v>
      </c>
      <c r="I138" s="4">
        <f t="shared" si="17"/>
        <v>34.144594842147441</v>
      </c>
      <c r="J138" s="4">
        <f t="shared" si="18"/>
        <v>0.24617375555160947</v>
      </c>
      <c r="K138" s="4">
        <f t="shared" si="19"/>
        <v>1.5184555881845085E-2</v>
      </c>
      <c r="L138">
        <f t="shared" si="20"/>
        <v>131</v>
      </c>
      <c r="M138">
        <f t="shared" si="21"/>
        <v>1</v>
      </c>
      <c r="N138">
        <f t="shared" si="22"/>
        <v>1</v>
      </c>
      <c r="O138">
        <f t="shared" si="23"/>
        <v>1</v>
      </c>
    </row>
    <row r="139" spans="1:15" x14ac:dyDescent="0.3">
      <c r="A139">
        <v>312</v>
      </c>
      <c r="B139">
        <v>0.27265236365855894</v>
      </c>
      <c r="C139">
        <v>0.81643116550187689</v>
      </c>
      <c r="D139" s="4">
        <f>-LN(B139)/F$3</f>
        <v>0.55300327167800833</v>
      </c>
      <c r="E139" s="4">
        <f>-LN(C139)/F$4</f>
        <v>4.3151632866160791E-2</v>
      </c>
      <c r="F139" s="8">
        <v>3</v>
      </c>
      <c r="G139" s="4">
        <v>34.436239802391995</v>
      </c>
      <c r="H139" s="4">
        <f>IF(G139&gt;MAX(I$8:I138),G139,MAX(I$8:I138))</f>
        <v>34.436239802391995</v>
      </c>
      <c r="I139" s="4">
        <f t="shared" ref="I139:I202" si="30">+H139+E139</f>
        <v>34.479391435258158</v>
      </c>
      <c r="J139" s="4">
        <f t="shared" ref="J139:J202" si="31">(H139-G139)*O139</f>
        <v>0</v>
      </c>
      <c r="K139" s="4">
        <f t="shared" ref="K139:K202" si="32">(I139-H139)*O139</f>
        <v>4.315163286616297E-2</v>
      </c>
      <c r="L139">
        <f t="shared" ref="L139:L202" si="33">_xlfn.RANK.EQ(I139,I$8:I$507,1)</f>
        <v>132</v>
      </c>
      <c r="M139">
        <f t="shared" ref="M139:M202" si="34">IF(L139=A139,0,1)</f>
        <v>1</v>
      </c>
      <c r="N139">
        <f t="shared" ref="N139:N202" si="35">IF(G139&lt;B$2,1,0)</f>
        <v>1</v>
      </c>
      <c r="O139">
        <f t="shared" ref="O139:O202" si="36">IF(I139&lt;B$2,1,0)</f>
        <v>1</v>
      </c>
    </row>
    <row r="140" spans="1:15" x14ac:dyDescent="0.3">
      <c r="A140">
        <v>76</v>
      </c>
      <c r="B140">
        <v>0.4209112826929533</v>
      </c>
      <c r="C140">
        <v>0.9719229712820826</v>
      </c>
      <c r="D140" s="4">
        <f>-LN(B140)/D$3</f>
        <v>1.2274229751090915</v>
      </c>
      <c r="E140" s="4">
        <f>-LN(C140)/D$4</f>
        <v>6.0593032583271195E-3</v>
      </c>
      <c r="F140" s="8">
        <v>2</v>
      </c>
      <c r="G140" s="4">
        <v>34.599104008369586</v>
      </c>
      <c r="H140" s="4">
        <f>IF(G140&gt;MAX(I$8:I139),G140,MAX(I$8:I139))</f>
        <v>34.599104008369586</v>
      </c>
      <c r="I140" s="4">
        <f t="shared" si="30"/>
        <v>34.605163311627912</v>
      </c>
      <c r="J140" s="4">
        <f t="shared" si="31"/>
        <v>0</v>
      </c>
      <c r="K140" s="4">
        <f t="shared" si="32"/>
        <v>6.059303258325599E-3</v>
      </c>
      <c r="L140">
        <f t="shared" si="33"/>
        <v>133</v>
      </c>
      <c r="M140">
        <f t="shared" si="34"/>
        <v>1</v>
      </c>
      <c r="N140">
        <f t="shared" si="35"/>
        <v>1</v>
      </c>
      <c r="O140">
        <f t="shared" si="36"/>
        <v>1</v>
      </c>
    </row>
    <row r="141" spans="1:15" x14ac:dyDescent="0.3">
      <c r="A141">
        <v>77</v>
      </c>
      <c r="B141">
        <v>0.54325998718222601</v>
      </c>
      <c r="C141">
        <v>6.7934202093569748E-2</v>
      </c>
      <c r="D141" s="4">
        <f>-LN(B141)/D$3</f>
        <v>0.86548549769922123</v>
      </c>
      <c r="E141" s="4">
        <f>-LN(C141)/D$4</f>
        <v>0.57217354436593482</v>
      </c>
      <c r="F141" s="8">
        <v>2</v>
      </c>
      <c r="G141" s="4">
        <v>35.464589506068805</v>
      </c>
      <c r="H141" s="4">
        <f>IF(G141&gt;MAX(I$8:I140),G141,MAX(I$8:I140))</f>
        <v>35.464589506068805</v>
      </c>
      <c r="I141" s="4">
        <f t="shared" si="30"/>
        <v>36.036763050434743</v>
      </c>
      <c r="J141" s="4">
        <f t="shared" si="31"/>
        <v>0</v>
      </c>
      <c r="K141" s="4">
        <f t="shared" si="32"/>
        <v>0.57217354436593837</v>
      </c>
      <c r="L141">
        <f t="shared" si="33"/>
        <v>134</v>
      </c>
      <c r="M141">
        <f t="shared" si="34"/>
        <v>1</v>
      </c>
      <c r="N141">
        <f t="shared" si="35"/>
        <v>1</v>
      </c>
      <c r="O141">
        <f t="shared" si="36"/>
        <v>1</v>
      </c>
    </row>
    <row r="142" spans="1:15" x14ac:dyDescent="0.3">
      <c r="A142">
        <v>313</v>
      </c>
      <c r="B142">
        <v>3.5889767143772698E-2</v>
      </c>
      <c r="C142">
        <v>0.11023285622730186</v>
      </c>
      <c r="D142" s="4">
        <f>-LN(B142)/F$3</f>
        <v>1.4158736433603454</v>
      </c>
      <c r="E142" s="4">
        <f>-LN(C142)/F$4</f>
        <v>0.46918303740819312</v>
      </c>
      <c r="F142" s="8">
        <v>3</v>
      </c>
      <c r="G142" s="4">
        <v>35.852113445752337</v>
      </c>
      <c r="H142" s="4">
        <f>IF(G142&gt;MAX(I$8:I141),G142,MAX(I$8:I141))</f>
        <v>36.036763050434743</v>
      </c>
      <c r="I142" s="4">
        <f t="shared" si="30"/>
        <v>36.505946087842936</v>
      </c>
      <c r="J142" s="4">
        <f t="shared" si="31"/>
        <v>0.18464960468240577</v>
      </c>
      <c r="K142" s="4">
        <f t="shared" si="32"/>
        <v>0.46918303740819312</v>
      </c>
      <c r="L142">
        <f t="shared" si="33"/>
        <v>135</v>
      </c>
      <c r="M142">
        <f t="shared" si="34"/>
        <v>1</v>
      </c>
      <c r="N142">
        <f t="shared" si="35"/>
        <v>1</v>
      </c>
      <c r="O142">
        <f t="shared" si="36"/>
        <v>1</v>
      </c>
    </row>
    <row r="143" spans="1:15" x14ac:dyDescent="0.3">
      <c r="A143">
        <v>78</v>
      </c>
      <c r="B143">
        <v>0.68715475936155279</v>
      </c>
      <c r="C143">
        <v>0.59868160039063689</v>
      </c>
      <c r="D143" s="4">
        <f>-LN(B143)/D$3</f>
        <v>0.53219254435669028</v>
      </c>
      <c r="E143" s="4">
        <f>-LN(C143)/D$4</f>
        <v>0.10915433492042516</v>
      </c>
      <c r="F143" s="8">
        <v>2</v>
      </c>
      <c r="G143" s="4">
        <v>35.996782050425495</v>
      </c>
      <c r="H143" s="4">
        <f>IF(G143&gt;MAX(I$8:I142),G143,MAX(I$8:I142))</f>
        <v>36.505946087842936</v>
      </c>
      <c r="I143" s="4">
        <f t="shared" si="30"/>
        <v>36.615100422763362</v>
      </c>
      <c r="J143" s="4">
        <f t="shared" si="31"/>
        <v>0.50916403741744176</v>
      </c>
      <c r="K143" s="4">
        <f t="shared" si="32"/>
        <v>0.10915433492042581</v>
      </c>
      <c r="L143">
        <f t="shared" si="33"/>
        <v>136</v>
      </c>
      <c r="M143">
        <f t="shared" si="34"/>
        <v>1</v>
      </c>
      <c r="N143">
        <f t="shared" si="35"/>
        <v>1</v>
      </c>
      <c r="O143">
        <f t="shared" si="36"/>
        <v>1</v>
      </c>
    </row>
    <row r="144" spans="1:15" x14ac:dyDescent="0.3">
      <c r="A144">
        <v>314</v>
      </c>
      <c r="B144">
        <v>0.61809137241737111</v>
      </c>
      <c r="C144">
        <v>0.12512588885158848</v>
      </c>
      <c r="D144" s="4">
        <f>-LN(B144)/F$3</f>
        <v>0.20473148112570372</v>
      </c>
      <c r="E144" s="4">
        <f>-LN(C144)/F$4</f>
        <v>0.4422201995027627</v>
      </c>
      <c r="F144" s="8">
        <v>3</v>
      </c>
      <c r="G144" s="4">
        <v>36.056844926878043</v>
      </c>
      <c r="H144" s="4">
        <f>IF(G144&gt;MAX(I$8:I143),G144,MAX(I$8:I143))</f>
        <v>36.615100422763362</v>
      </c>
      <c r="I144" s="4">
        <f t="shared" si="30"/>
        <v>37.057320622266126</v>
      </c>
      <c r="J144" s="4">
        <f t="shared" si="31"/>
        <v>0.55825549588531942</v>
      </c>
      <c r="K144" s="4">
        <f t="shared" si="32"/>
        <v>0.44222019950276348</v>
      </c>
      <c r="L144">
        <f t="shared" si="33"/>
        <v>137</v>
      </c>
      <c r="M144">
        <f t="shared" si="34"/>
        <v>1</v>
      </c>
      <c r="N144">
        <f t="shared" si="35"/>
        <v>1</v>
      </c>
      <c r="O144">
        <f t="shared" si="36"/>
        <v>1</v>
      </c>
    </row>
    <row r="145" spans="1:15" x14ac:dyDescent="0.3">
      <c r="A145">
        <v>315</v>
      </c>
      <c r="B145">
        <v>0.90572832422864469</v>
      </c>
      <c r="C145">
        <v>0.65449995422223584</v>
      </c>
      <c r="D145" s="4">
        <f>-LN(B145)/F$3</f>
        <v>4.2134417357154098E-2</v>
      </c>
      <c r="E145" s="4">
        <f>-LN(C145)/F$4</f>
        <v>9.0188034803253797E-2</v>
      </c>
      <c r="F145" s="8">
        <v>3</v>
      </c>
      <c r="G145" s="4">
        <v>36.098979344235197</v>
      </c>
      <c r="H145" s="4">
        <f>IF(G145&gt;MAX(I$8:I144),G145,MAX(I$8:I144))</f>
        <v>37.057320622266126</v>
      </c>
      <c r="I145" s="4">
        <f t="shared" si="30"/>
        <v>37.14750865706938</v>
      </c>
      <c r="J145" s="4">
        <f t="shared" si="31"/>
        <v>0.95834127803092883</v>
      </c>
      <c r="K145" s="4">
        <f t="shared" si="32"/>
        <v>9.018803480325488E-2</v>
      </c>
      <c r="L145">
        <f t="shared" si="33"/>
        <v>138</v>
      </c>
      <c r="M145">
        <f t="shared" si="34"/>
        <v>1</v>
      </c>
      <c r="N145">
        <f t="shared" si="35"/>
        <v>1</v>
      </c>
      <c r="O145">
        <f t="shared" si="36"/>
        <v>1</v>
      </c>
    </row>
    <row r="146" spans="1:15" x14ac:dyDescent="0.3">
      <c r="A146">
        <v>316</v>
      </c>
      <c r="B146">
        <v>0.49064607684560685</v>
      </c>
      <c r="C146">
        <v>5.4689168980986969E-2</v>
      </c>
      <c r="D146" s="4">
        <f>-LN(B146)/F$3</f>
        <v>0.3029924392308187</v>
      </c>
      <c r="E146" s="4">
        <f>-LN(C146)/F$4</f>
        <v>0.61831693549372513</v>
      </c>
      <c r="F146" s="8">
        <v>3</v>
      </c>
      <c r="G146" s="4">
        <v>36.401971783466017</v>
      </c>
      <c r="H146" s="4">
        <f>IF(G146&gt;MAX(I$8:I145),G146,MAX(I$8:I145))</f>
        <v>37.14750865706938</v>
      </c>
      <c r="I146" s="4">
        <f t="shared" si="30"/>
        <v>37.765825592563104</v>
      </c>
      <c r="J146" s="4">
        <f t="shared" si="31"/>
        <v>0.7455368736033634</v>
      </c>
      <c r="K146" s="4">
        <f t="shared" si="32"/>
        <v>0.61831693549372346</v>
      </c>
      <c r="L146">
        <f t="shared" si="33"/>
        <v>139</v>
      </c>
      <c r="M146">
        <f t="shared" si="34"/>
        <v>1</v>
      </c>
      <c r="N146">
        <f t="shared" si="35"/>
        <v>1</v>
      </c>
      <c r="O146">
        <f t="shared" si="36"/>
        <v>1</v>
      </c>
    </row>
    <row r="147" spans="1:15" x14ac:dyDescent="0.3">
      <c r="A147">
        <v>79</v>
      </c>
      <c r="B147">
        <v>0.58351390118106627</v>
      </c>
      <c r="C147">
        <v>0.33640552995391704</v>
      </c>
      <c r="D147" s="4">
        <f>-LN(B147)/D$3</f>
        <v>0.76409504078013013</v>
      </c>
      <c r="E147" s="4">
        <f>-LN(C147)/D$4</f>
        <v>0.23179530050895075</v>
      </c>
      <c r="F147" s="8">
        <v>2</v>
      </c>
      <c r="G147" s="4">
        <v>36.760877091205622</v>
      </c>
      <c r="H147" s="4">
        <f>IF(G147&gt;MAX(I$8:I146),G147,MAX(I$8:I146))</f>
        <v>37.765825592563104</v>
      </c>
      <c r="I147" s="4">
        <f t="shared" si="30"/>
        <v>37.997620893072053</v>
      </c>
      <c r="J147" s="4">
        <f t="shared" si="31"/>
        <v>1.0049485013574824</v>
      </c>
      <c r="K147" s="4">
        <f t="shared" si="32"/>
        <v>0.23179530050894925</v>
      </c>
      <c r="L147">
        <f t="shared" si="33"/>
        <v>140</v>
      </c>
      <c r="M147">
        <f t="shared" si="34"/>
        <v>1</v>
      </c>
      <c r="N147">
        <f t="shared" si="35"/>
        <v>1</v>
      </c>
      <c r="O147">
        <f t="shared" si="36"/>
        <v>1</v>
      </c>
    </row>
    <row r="148" spans="1:15" x14ac:dyDescent="0.3">
      <c r="A148">
        <v>317</v>
      </c>
      <c r="B148">
        <v>0.24140140995513779</v>
      </c>
      <c r="C148">
        <v>0.25772881252479629</v>
      </c>
      <c r="D148" s="4">
        <f>-LN(B148)/F$3</f>
        <v>0.60480601259305711</v>
      </c>
      <c r="E148" s="4">
        <f>-LN(C148)/F$4</f>
        <v>0.28847816193903902</v>
      </c>
      <c r="F148" s="8">
        <v>3</v>
      </c>
      <c r="G148" s="4">
        <v>37.006777796059076</v>
      </c>
      <c r="H148" s="4">
        <f>IF(G148&gt;MAX(I$8:I147),G148,MAX(I$8:I147))</f>
        <v>37.997620893072053</v>
      </c>
      <c r="I148" s="4">
        <f t="shared" si="30"/>
        <v>38.286099055011093</v>
      </c>
      <c r="J148" s="4">
        <f t="shared" si="31"/>
        <v>0.99084309701297713</v>
      </c>
      <c r="K148" s="4">
        <f t="shared" si="32"/>
        <v>0.28847816193903952</v>
      </c>
      <c r="L148">
        <f t="shared" si="33"/>
        <v>141</v>
      </c>
      <c r="M148">
        <f t="shared" si="34"/>
        <v>1</v>
      </c>
      <c r="N148">
        <f t="shared" si="35"/>
        <v>1</v>
      </c>
      <c r="O148">
        <f t="shared" si="36"/>
        <v>1</v>
      </c>
    </row>
    <row r="149" spans="1:15" x14ac:dyDescent="0.3">
      <c r="A149">
        <v>80</v>
      </c>
      <c r="B149">
        <v>0.82772301400799586</v>
      </c>
      <c r="C149">
        <v>0.27356791894283883</v>
      </c>
      <c r="D149" s="4">
        <f>-LN(B149)/D$3</f>
        <v>0.26819390738651527</v>
      </c>
      <c r="E149" s="4">
        <f>-LN(C149)/D$4</f>
        <v>0.2757883734967162</v>
      </c>
      <c r="F149" s="8">
        <v>2</v>
      </c>
      <c r="G149" s="4">
        <v>37.02907099859214</v>
      </c>
      <c r="H149" s="4">
        <f>IF(G149&gt;MAX(I$8:I148),G149,MAX(I$8:I148))</f>
        <v>38.286099055011093</v>
      </c>
      <c r="I149" s="4">
        <f t="shared" si="30"/>
        <v>38.561887428507809</v>
      </c>
      <c r="J149" s="4">
        <f t="shared" si="31"/>
        <v>1.2570280564189531</v>
      </c>
      <c r="K149" s="4">
        <f t="shared" si="32"/>
        <v>0.27578837349671659</v>
      </c>
      <c r="L149">
        <f t="shared" si="33"/>
        <v>142</v>
      </c>
      <c r="M149">
        <f t="shared" si="34"/>
        <v>1</v>
      </c>
      <c r="N149">
        <f t="shared" si="35"/>
        <v>1</v>
      </c>
      <c r="O149">
        <f t="shared" si="36"/>
        <v>1</v>
      </c>
    </row>
    <row r="150" spans="1:15" x14ac:dyDescent="0.3">
      <c r="A150">
        <v>318</v>
      </c>
      <c r="B150">
        <v>0.42512283700064091</v>
      </c>
      <c r="C150">
        <v>0.83187353129673147</v>
      </c>
      <c r="D150" s="4">
        <f>-LN(B150)/F$3</f>
        <v>0.3639902653538436</v>
      </c>
      <c r="E150" s="4">
        <f>-LN(C150)/F$4</f>
        <v>3.9164862844239479E-2</v>
      </c>
      <c r="F150" s="8">
        <v>3</v>
      </c>
      <c r="G150" s="4">
        <v>37.370768061412917</v>
      </c>
      <c r="H150" s="4">
        <f>IF(G150&gt;MAX(I$8:I149),G150,MAX(I$8:I149))</f>
        <v>38.561887428507809</v>
      </c>
      <c r="I150" s="4">
        <f t="shared" si="30"/>
        <v>38.601052291352048</v>
      </c>
      <c r="J150" s="4">
        <f t="shared" si="31"/>
        <v>1.1911193670948919</v>
      </c>
      <c r="K150" s="4">
        <f t="shared" si="32"/>
        <v>3.9164862844238257E-2</v>
      </c>
      <c r="L150">
        <f t="shared" si="33"/>
        <v>143</v>
      </c>
      <c r="M150">
        <f t="shared" si="34"/>
        <v>1</v>
      </c>
      <c r="N150">
        <f t="shared" si="35"/>
        <v>1</v>
      </c>
      <c r="O150">
        <f t="shared" si="36"/>
        <v>1</v>
      </c>
    </row>
    <row r="151" spans="1:15" x14ac:dyDescent="0.3">
      <c r="A151">
        <v>319</v>
      </c>
      <c r="B151">
        <v>0.20810571611682485</v>
      </c>
      <c r="C151">
        <v>0.87783440656758327</v>
      </c>
      <c r="D151" s="4">
        <f>-LN(B151)/F$3</f>
        <v>0.6679613097169067</v>
      </c>
      <c r="E151" s="4">
        <f>-LN(C151)/F$4</f>
        <v>2.7722831092127483E-2</v>
      </c>
      <c r="F151" s="8">
        <v>3</v>
      </c>
      <c r="G151" s="4">
        <v>38.038729371129826</v>
      </c>
      <c r="H151" s="4">
        <f>IF(G151&gt;MAX(I$8:I150),G151,MAX(I$8:I150))</f>
        <v>38.601052291352048</v>
      </c>
      <c r="I151" s="4">
        <f t="shared" si="30"/>
        <v>38.628775122444175</v>
      </c>
      <c r="J151" s="4">
        <f t="shared" si="31"/>
        <v>0.56232292022222197</v>
      </c>
      <c r="K151" s="4">
        <f t="shared" si="32"/>
        <v>2.7722831092127365E-2</v>
      </c>
      <c r="L151">
        <f t="shared" si="33"/>
        <v>144</v>
      </c>
      <c r="M151">
        <f t="shared" si="34"/>
        <v>1</v>
      </c>
      <c r="N151">
        <f t="shared" si="35"/>
        <v>1</v>
      </c>
      <c r="O151">
        <f t="shared" si="36"/>
        <v>1</v>
      </c>
    </row>
    <row r="152" spans="1:15" x14ac:dyDescent="0.3">
      <c r="A152">
        <v>320</v>
      </c>
      <c r="B152">
        <v>0.43052461317789237</v>
      </c>
      <c r="C152">
        <v>0.98132267220068969</v>
      </c>
      <c r="D152" s="4">
        <f>-LN(B152)/F$3</f>
        <v>0.35861735458760918</v>
      </c>
      <c r="E152" s="4">
        <f>-LN(C152)/F$4</f>
        <v>4.0114791034936972E-3</v>
      </c>
      <c r="F152" s="8">
        <v>3</v>
      </c>
      <c r="G152" s="4">
        <v>38.397346725717433</v>
      </c>
      <c r="H152" s="4">
        <f>IF(G152&gt;MAX(I$8:I151),G152,MAX(I$8:I151))</f>
        <v>38.628775122444175</v>
      </c>
      <c r="I152" s="4">
        <f t="shared" si="30"/>
        <v>38.632786601547672</v>
      </c>
      <c r="J152" s="4">
        <f t="shared" si="31"/>
        <v>0.23142839672674143</v>
      </c>
      <c r="K152" s="4">
        <f t="shared" si="32"/>
        <v>4.0114791034966402E-3</v>
      </c>
      <c r="L152">
        <f t="shared" si="33"/>
        <v>145</v>
      </c>
      <c r="M152">
        <f t="shared" si="34"/>
        <v>1</v>
      </c>
      <c r="N152">
        <f t="shared" si="35"/>
        <v>1</v>
      </c>
      <c r="O152">
        <f t="shared" si="36"/>
        <v>1</v>
      </c>
    </row>
    <row r="153" spans="1:15" x14ac:dyDescent="0.3">
      <c r="A153">
        <v>321</v>
      </c>
      <c r="B153">
        <v>0.82778405102694785</v>
      </c>
      <c r="C153">
        <v>0.80748924222540974</v>
      </c>
      <c r="D153" s="4">
        <f>-LN(B153)/F$3</f>
        <v>8.0426794277298347E-2</v>
      </c>
      <c r="E153" s="4">
        <f>-LN(C153)/F$4</f>
        <v>4.5494797084157948E-2</v>
      </c>
      <c r="F153" s="8">
        <v>3</v>
      </c>
      <c r="G153" s="4">
        <v>38.477773519994734</v>
      </c>
      <c r="H153" s="4">
        <f>IF(G153&gt;MAX(I$8:I152),G153,MAX(I$8:I152))</f>
        <v>38.632786601547672</v>
      </c>
      <c r="I153" s="4">
        <f t="shared" si="30"/>
        <v>38.678281398631832</v>
      </c>
      <c r="J153" s="4">
        <f t="shared" si="31"/>
        <v>0.15501308155293714</v>
      </c>
      <c r="K153" s="4">
        <f t="shared" si="32"/>
        <v>4.5494797084160155E-2</v>
      </c>
      <c r="L153">
        <f t="shared" si="33"/>
        <v>146</v>
      </c>
      <c r="M153">
        <f t="shared" si="34"/>
        <v>1</v>
      </c>
      <c r="N153">
        <f t="shared" si="35"/>
        <v>1</v>
      </c>
      <c r="O153">
        <f t="shared" si="36"/>
        <v>1</v>
      </c>
    </row>
    <row r="154" spans="1:15" x14ac:dyDescent="0.3">
      <c r="A154">
        <v>322</v>
      </c>
      <c r="B154">
        <v>0.60618915372173221</v>
      </c>
      <c r="C154">
        <v>0.83648182622760703</v>
      </c>
      <c r="D154" s="4">
        <f>-LN(B154)/F$3</f>
        <v>0.2130056198989056</v>
      </c>
      <c r="E154" s="4">
        <f>-LN(C154)/F$4</f>
        <v>3.7989464842438952E-2</v>
      </c>
      <c r="F154" s="8">
        <v>3</v>
      </c>
      <c r="G154" s="4">
        <v>38.690779139893642</v>
      </c>
      <c r="H154" s="4">
        <f>IF(G154&gt;MAX(I$8:I153),G154,MAX(I$8:I153))</f>
        <v>38.690779139893642</v>
      </c>
      <c r="I154" s="4">
        <f t="shared" si="30"/>
        <v>38.728768604736082</v>
      </c>
      <c r="J154" s="4">
        <f t="shared" si="31"/>
        <v>0</v>
      </c>
      <c r="K154" s="4">
        <f t="shared" si="32"/>
        <v>3.7989464842439702E-2</v>
      </c>
      <c r="L154">
        <f t="shared" si="33"/>
        <v>147</v>
      </c>
      <c r="M154">
        <f t="shared" si="34"/>
        <v>1</v>
      </c>
      <c r="N154">
        <f t="shared" si="35"/>
        <v>1</v>
      </c>
      <c r="O154">
        <f t="shared" si="36"/>
        <v>1</v>
      </c>
    </row>
    <row r="155" spans="1:15" x14ac:dyDescent="0.3">
      <c r="A155">
        <v>13</v>
      </c>
      <c r="B155">
        <v>4.6815393536179695E-2</v>
      </c>
      <c r="C155">
        <v>0.64384899441511279</v>
      </c>
      <c r="D155" s="4">
        <f>-LN(B155)/B$3</f>
        <v>13.027843440119923</v>
      </c>
      <c r="E155" s="4">
        <f>-LN(C155)/B$4</f>
        <v>9.3678949169055434E-2</v>
      </c>
      <c r="F155" s="8">
        <v>1</v>
      </c>
      <c r="G155" s="4">
        <v>38.743220178244982</v>
      </c>
      <c r="H155" s="4">
        <f>IF(G155&gt;MAX(I$8:I154),G155,MAX(I$8:I154))</f>
        <v>38.743220178244982</v>
      </c>
      <c r="I155" s="4">
        <f t="shared" si="30"/>
        <v>38.836899127414036</v>
      </c>
      <c r="J155" s="4">
        <f t="shared" si="31"/>
        <v>0</v>
      </c>
      <c r="K155" s="4">
        <f t="shared" si="32"/>
        <v>9.3678949169053283E-2</v>
      </c>
      <c r="L155">
        <f t="shared" si="33"/>
        <v>148</v>
      </c>
      <c r="M155">
        <f t="shared" si="34"/>
        <v>1</v>
      </c>
      <c r="N155">
        <f t="shared" si="35"/>
        <v>1</v>
      </c>
      <c r="O155">
        <f t="shared" si="36"/>
        <v>1</v>
      </c>
    </row>
    <row r="156" spans="1:15" x14ac:dyDescent="0.3">
      <c r="A156">
        <v>323</v>
      </c>
      <c r="B156">
        <v>0.36973174230170597</v>
      </c>
      <c r="C156">
        <v>0.97473067415387438</v>
      </c>
      <c r="D156" s="4">
        <f>-LN(B156)/F$3</f>
        <v>0.42339470515096073</v>
      </c>
      <c r="E156" s="4">
        <f>-LN(C156)/F$4</f>
        <v>5.4455484638995227E-3</v>
      </c>
      <c r="F156" s="8">
        <v>3</v>
      </c>
      <c r="G156" s="4">
        <v>39.114173845044604</v>
      </c>
      <c r="H156" s="4">
        <f>IF(G156&gt;MAX(I$8:I155),G156,MAX(I$8:I155))</f>
        <v>39.114173845044604</v>
      </c>
      <c r="I156" s="4">
        <f t="shared" si="30"/>
        <v>39.119619393508501</v>
      </c>
      <c r="J156" s="4">
        <f t="shared" si="31"/>
        <v>0</v>
      </c>
      <c r="K156" s="4">
        <f t="shared" si="32"/>
        <v>5.4455484638964435E-3</v>
      </c>
      <c r="L156">
        <f t="shared" si="33"/>
        <v>149</v>
      </c>
      <c r="M156">
        <f t="shared" si="34"/>
        <v>1</v>
      </c>
      <c r="N156">
        <f t="shared" si="35"/>
        <v>1</v>
      </c>
      <c r="O156">
        <f t="shared" si="36"/>
        <v>1</v>
      </c>
    </row>
    <row r="157" spans="1:15" x14ac:dyDescent="0.3">
      <c r="A157">
        <v>324</v>
      </c>
      <c r="B157">
        <v>0.25495162816248057</v>
      </c>
      <c r="C157">
        <v>0.14166692098757896</v>
      </c>
      <c r="D157" s="4">
        <f>-LN(B157)/F$3</f>
        <v>0.581566572467346</v>
      </c>
      <c r="E157" s="4">
        <f>-LN(C157)/F$4</f>
        <v>0.41580353266404285</v>
      </c>
      <c r="F157" s="8">
        <v>3</v>
      </c>
      <c r="G157" s="4">
        <v>39.695740417511949</v>
      </c>
      <c r="H157" s="4">
        <f>IF(G157&gt;MAX(I$8:I156),G157,MAX(I$8:I156))</f>
        <v>39.695740417511949</v>
      </c>
      <c r="I157" s="4">
        <f t="shared" si="30"/>
        <v>40.111543950175992</v>
      </c>
      <c r="J157" s="4">
        <f t="shared" si="31"/>
        <v>0</v>
      </c>
      <c r="K157" s="4">
        <f t="shared" si="32"/>
        <v>0.41580353266404302</v>
      </c>
      <c r="L157">
        <f t="shared" si="33"/>
        <v>150</v>
      </c>
      <c r="M157">
        <f t="shared" si="34"/>
        <v>1</v>
      </c>
      <c r="N157">
        <f t="shared" si="35"/>
        <v>1</v>
      </c>
      <c r="O157">
        <f t="shared" si="36"/>
        <v>1</v>
      </c>
    </row>
    <row r="158" spans="1:15" x14ac:dyDescent="0.3">
      <c r="A158">
        <v>325</v>
      </c>
      <c r="B158">
        <v>0.15518662068544573</v>
      </c>
      <c r="C158">
        <v>0.62367625965147866</v>
      </c>
      <c r="D158" s="4">
        <f>-LN(B158)/F$3</f>
        <v>0.79281994973307379</v>
      </c>
      <c r="E158" s="4">
        <f>-LN(C158)/F$4</f>
        <v>0.10045188508610536</v>
      </c>
      <c r="F158" s="8">
        <v>3</v>
      </c>
      <c r="G158" s="4">
        <v>40.488560367245022</v>
      </c>
      <c r="H158" s="4">
        <f>IF(G158&gt;MAX(I$8:I157),G158,MAX(I$8:I157))</f>
        <v>40.488560367245022</v>
      </c>
      <c r="I158" s="4">
        <f t="shared" si="30"/>
        <v>40.589012252331131</v>
      </c>
      <c r="J158" s="4">
        <f t="shared" si="31"/>
        <v>0</v>
      </c>
      <c r="K158" s="4">
        <f t="shared" si="32"/>
        <v>0.10045188508610892</v>
      </c>
      <c r="L158">
        <f t="shared" si="33"/>
        <v>151</v>
      </c>
      <c r="M158">
        <f t="shared" si="34"/>
        <v>1</v>
      </c>
      <c r="N158">
        <f t="shared" si="35"/>
        <v>1</v>
      </c>
      <c r="O158">
        <f t="shared" si="36"/>
        <v>1</v>
      </c>
    </row>
    <row r="159" spans="1:15" x14ac:dyDescent="0.3">
      <c r="A159">
        <v>14</v>
      </c>
      <c r="B159">
        <v>0.54588457899716181</v>
      </c>
      <c r="C159">
        <v>0.74169133579515978</v>
      </c>
      <c r="D159" s="4">
        <f>-LN(B159)/B$3</f>
        <v>2.5759477419665449</v>
      </c>
      <c r="E159" s="4">
        <f>-LN(C159)/B$4</f>
        <v>6.3579172735485731E-2</v>
      </c>
      <c r="F159" s="8">
        <v>1</v>
      </c>
      <c r="G159" s="4">
        <v>41.319167920211527</v>
      </c>
      <c r="H159" s="4">
        <f>IF(G159&gt;MAX(I$8:I158),G159,MAX(I$8:I158))</f>
        <v>41.319167920211527</v>
      </c>
      <c r="I159" s="4">
        <f t="shared" si="30"/>
        <v>41.382747092947014</v>
      </c>
      <c r="J159" s="4">
        <f t="shared" si="31"/>
        <v>0</v>
      </c>
      <c r="K159" s="4">
        <f t="shared" si="32"/>
        <v>6.3579172735487077E-2</v>
      </c>
      <c r="L159">
        <f t="shared" si="33"/>
        <v>152</v>
      </c>
      <c r="M159">
        <f t="shared" si="34"/>
        <v>1</v>
      </c>
      <c r="N159">
        <f t="shared" si="35"/>
        <v>1</v>
      </c>
      <c r="O159">
        <f t="shared" si="36"/>
        <v>1</v>
      </c>
    </row>
    <row r="160" spans="1:15" x14ac:dyDescent="0.3">
      <c r="A160">
        <v>81</v>
      </c>
      <c r="B160">
        <v>4.2878505813776058E-2</v>
      </c>
      <c r="C160">
        <v>9.0762047181615652E-2</v>
      </c>
      <c r="D160" s="4">
        <f>-LN(B160)/D$3</f>
        <v>4.4672122107624652</v>
      </c>
      <c r="E160" s="4">
        <f>-LN(C160)/D$4</f>
        <v>0.51053490709261351</v>
      </c>
      <c r="F160" s="8">
        <v>2</v>
      </c>
      <c r="G160" s="4">
        <v>41.496283209354601</v>
      </c>
      <c r="H160" s="4">
        <f>IF(G160&gt;MAX(I$8:I159),G160,MAX(I$8:I159))</f>
        <v>41.496283209354601</v>
      </c>
      <c r="I160" s="4">
        <f t="shared" si="30"/>
        <v>42.006818116447214</v>
      </c>
      <c r="J160" s="4">
        <f t="shared" si="31"/>
        <v>0</v>
      </c>
      <c r="K160" s="4">
        <f t="shared" si="32"/>
        <v>0.5105349070926124</v>
      </c>
      <c r="L160">
        <f t="shared" si="33"/>
        <v>153</v>
      </c>
      <c r="M160">
        <f t="shared" si="34"/>
        <v>1</v>
      </c>
      <c r="N160">
        <f t="shared" si="35"/>
        <v>1</v>
      </c>
      <c r="O160">
        <f t="shared" si="36"/>
        <v>1</v>
      </c>
    </row>
    <row r="161" spans="1:15" x14ac:dyDescent="0.3">
      <c r="A161">
        <v>82</v>
      </c>
      <c r="B161">
        <v>0.81112094485305342</v>
      </c>
      <c r="C161">
        <v>1.425214392529069E-2</v>
      </c>
      <c r="D161" s="4">
        <f>-LN(B161)/D$3</f>
        <v>0.29693348292756139</v>
      </c>
      <c r="E161" s="4">
        <f>-LN(C161)/D$4</f>
        <v>0.90443573035882685</v>
      </c>
      <c r="F161" s="8">
        <v>2</v>
      </c>
      <c r="G161" s="4">
        <v>41.793216692282165</v>
      </c>
      <c r="H161" s="4">
        <f>IF(G161&gt;MAX(I$8:I160),G161,MAX(I$8:I160))</f>
        <v>42.006818116447214</v>
      </c>
      <c r="I161" s="4">
        <f t="shared" si="30"/>
        <v>42.911253846806041</v>
      </c>
      <c r="J161" s="4">
        <f t="shared" si="31"/>
        <v>0.21360142416504857</v>
      </c>
      <c r="K161" s="4">
        <f t="shared" si="32"/>
        <v>0.90443573035882707</v>
      </c>
      <c r="L161">
        <f t="shared" si="33"/>
        <v>154</v>
      </c>
      <c r="M161">
        <f t="shared" si="34"/>
        <v>1</v>
      </c>
      <c r="N161">
        <f t="shared" si="35"/>
        <v>1</v>
      </c>
      <c r="O161">
        <f t="shared" si="36"/>
        <v>1</v>
      </c>
    </row>
    <row r="162" spans="1:15" x14ac:dyDescent="0.3">
      <c r="A162">
        <v>83</v>
      </c>
      <c r="B162">
        <v>0.99325540940580459</v>
      </c>
      <c r="C162">
        <v>0.83477278969695123</v>
      </c>
      <c r="D162" s="4">
        <f>-LN(B162)/D$3</f>
        <v>9.5992030281195316E-3</v>
      </c>
      <c r="E162" s="4">
        <f>-LN(C162)/D$4</f>
        <v>3.8424616873783943E-2</v>
      </c>
      <c r="F162" s="8">
        <v>2</v>
      </c>
      <c r="G162" s="4">
        <v>41.802815895310282</v>
      </c>
      <c r="H162" s="4">
        <f>IF(G162&gt;MAX(I$8:I161),G162,MAX(I$8:I161))</f>
        <v>42.911253846806041</v>
      </c>
      <c r="I162" s="4">
        <f t="shared" si="30"/>
        <v>42.949678463679824</v>
      </c>
      <c r="J162" s="4">
        <f t="shared" si="31"/>
        <v>1.108437951495759</v>
      </c>
      <c r="K162" s="4">
        <f t="shared" si="32"/>
        <v>3.8424616873783179E-2</v>
      </c>
      <c r="L162">
        <f t="shared" si="33"/>
        <v>155</v>
      </c>
      <c r="M162">
        <f t="shared" si="34"/>
        <v>1</v>
      </c>
      <c r="N162">
        <f t="shared" si="35"/>
        <v>1</v>
      </c>
      <c r="O162">
        <f t="shared" si="36"/>
        <v>1</v>
      </c>
    </row>
    <row r="163" spans="1:15" x14ac:dyDescent="0.3">
      <c r="A163">
        <v>326</v>
      </c>
      <c r="B163">
        <v>3.6347544785912657E-2</v>
      </c>
      <c r="C163">
        <v>0.54490798669392981</v>
      </c>
      <c r="D163" s="4">
        <f>-LN(B163)/F$3</f>
        <v>1.4104802642553547</v>
      </c>
      <c r="E163" s="4">
        <f>-LN(C163)/F$4</f>
        <v>0.12917836815464578</v>
      </c>
      <c r="F163" s="8">
        <v>3</v>
      </c>
      <c r="G163" s="4">
        <v>41.899040631500377</v>
      </c>
      <c r="H163" s="4">
        <f>IF(G163&gt;MAX(I$8:I162),G163,MAX(I$8:I162))</f>
        <v>42.949678463679824</v>
      </c>
      <c r="I163" s="4">
        <f t="shared" si="30"/>
        <v>43.078856831834472</v>
      </c>
      <c r="J163" s="4">
        <f t="shared" si="31"/>
        <v>1.0506378321794472</v>
      </c>
      <c r="K163" s="4">
        <f t="shared" si="32"/>
        <v>0.12917836815464767</v>
      </c>
      <c r="L163">
        <f t="shared" si="33"/>
        <v>156</v>
      </c>
      <c r="M163">
        <f t="shared" si="34"/>
        <v>1</v>
      </c>
      <c r="N163">
        <f t="shared" si="35"/>
        <v>1</v>
      </c>
      <c r="O163">
        <f t="shared" si="36"/>
        <v>1</v>
      </c>
    </row>
    <row r="164" spans="1:15" x14ac:dyDescent="0.3">
      <c r="A164">
        <v>327</v>
      </c>
      <c r="B164">
        <v>0.3987853633228553</v>
      </c>
      <c r="C164">
        <v>0.23166600543229468</v>
      </c>
      <c r="D164" s="4">
        <f>-LN(B164)/F$3</f>
        <v>0.39120508228350542</v>
      </c>
      <c r="E164" s="4">
        <f>-LN(C164)/F$4</f>
        <v>0.31116139922098207</v>
      </c>
      <c r="F164" s="8">
        <v>3</v>
      </c>
      <c r="G164" s="4">
        <v>42.290245713783882</v>
      </c>
      <c r="H164" s="4">
        <f>IF(G164&gt;MAX(I$8:I163),G164,MAX(I$8:I163))</f>
        <v>43.078856831834472</v>
      </c>
      <c r="I164" s="4">
        <f t="shared" si="30"/>
        <v>43.390018231055457</v>
      </c>
      <c r="J164" s="4">
        <f t="shared" si="31"/>
        <v>0.78861111805058925</v>
      </c>
      <c r="K164" s="4">
        <f t="shared" si="32"/>
        <v>0.3111613992209854</v>
      </c>
      <c r="L164">
        <f t="shared" si="33"/>
        <v>157</v>
      </c>
      <c r="M164">
        <f t="shared" si="34"/>
        <v>1</v>
      </c>
      <c r="N164">
        <f t="shared" si="35"/>
        <v>1</v>
      </c>
      <c r="O164">
        <f t="shared" si="36"/>
        <v>1</v>
      </c>
    </row>
    <row r="165" spans="1:15" x14ac:dyDescent="0.3">
      <c r="A165">
        <v>328</v>
      </c>
      <c r="B165">
        <v>0.53941465498825036</v>
      </c>
      <c r="C165">
        <v>0.66316721091341901</v>
      </c>
      <c r="D165" s="4">
        <f>-LN(B165)/F$3</f>
        <v>0.26266838280451504</v>
      </c>
      <c r="E165" s="4">
        <f>-LN(C165)/F$4</f>
        <v>8.7388961086150754E-2</v>
      </c>
      <c r="F165" s="8">
        <v>3</v>
      </c>
      <c r="G165" s="4">
        <v>42.552914096588395</v>
      </c>
      <c r="H165" s="4">
        <f>IF(G165&gt;MAX(I$8:I164),G165,MAX(I$8:I164))</f>
        <v>43.390018231055457</v>
      </c>
      <c r="I165" s="4">
        <f t="shared" si="30"/>
        <v>43.477407192141605</v>
      </c>
      <c r="J165" s="4">
        <f t="shared" si="31"/>
        <v>0.83710413446706156</v>
      </c>
      <c r="K165" s="4">
        <f t="shared" si="32"/>
        <v>8.7388961086148242E-2</v>
      </c>
      <c r="L165">
        <f t="shared" si="33"/>
        <v>158</v>
      </c>
      <c r="M165">
        <f t="shared" si="34"/>
        <v>1</v>
      </c>
      <c r="N165">
        <f t="shared" si="35"/>
        <v>1</v>
      </c>
      <c r="O165">
        <f t="shared" si="36"/>
        <v>1</v>
      </c>
    </row>
    <row r="166" spans="1:15" x14ac:dyDescent="0.3">
      <c r="A166">
        <v>15</v>
      </c>
      <c r="B166">
        <v>0.74263740958891566</v>
      </c>
      <c r="C166">
        <v>0.38911099581896419</v>
      </c>
      <c r="D166" s="4">
        <f>-LN(B166)/B$3</f>
        <v>1.2661589872680405</v>
      </c>
      <c r="E166" s="4">
        <f>-LN(C166)/B$4</f>
        <v>0.20082779569549183</v>
      </c>
      <c r="F166" s="8">
        <v>1</v>
      </c>
      <c r="G166" s="4">
        <v>42.585326907479569</v>
      </c>
      <c r="H166" s="4">
        <f>IF(G166&gt;MAX(I$8:I165),G166,MAX(I$8:I165))</f>
        <v>43.477407192141605</v>
      </c>
      <c r="I166" s="4">
        <f t="shared" si="30"/>
        <v>43.678234987837094</v>
      </c>
      <c r="J166" s="4">
        <f t="shared" si="31"/>
        <v>0.89208028466203615</v>
      </c>
      <c r="K166" s="4">
        <f t="shared" si="32"/>
        <v>0.20082779569548848</v>
      </c>
      <c r="L166">
        <f t="shared" si="33"/>
        <v>159</v>
      </c>
      <c r="M166">
        <f t="shared" si="34"/>
        <v>1</v>
      </c>
      <c r="N166">
        <f t="shared" si="35"/>
        <v>1</v>
      </c>
      <c r="O166">
        <f t="shared" si="36"/>
        <v>1</v>
      </c>
    </row>
    <row r="167" spans="1:15" x14ac:dyDescent="0.3">
      <c r="A167">
        <v>329</v>
      </c>
      <c r="B167">
        <v>0.19690542313913389</v>
      </c>
      <c r="C167">
        <v>0.86373485518967252</v>
      </c>
      <c r="D167" s="4">
        <f>-LN(B167)/F$3</f>
        <v>0.69150287281288692</v>
      </c>
      <c r="E167" s="4">
        <f>-LN(C167)/F$4</f>
        <v>3.1167965498524942E-2</v>
      </c>
      <c r="F167" s="8">
        <v>3</v>
      </c>
      <c r="G167" s="4">
        <v>43.244416969401286</v>
      </c>
      <c r="H167" s="4">
        <f>IF(G167&gt;MAX(I$8:I166),G167,MAX(I$8:I166))</f>
        <v>43.678234987837094</v>
      </c>
      <c r="I167" s="4">
        <f t="shared" si="30"/>
        <v>43.709402953335619</v>
      </c>
      <c r="J167" s="4">
        <f t="shared" si="31"/>
        <v>0.43381801843580803</v>
      </c>
      <c r="K167" s="4">
        <f t="shared" si="32"/>
        <v>3.1167965498525518E-2</v>
      </c>
      <c r="L167">
        <f t="shared" si="33"/>
        <v>160</v>
      </c>
      <c r="M167">
        <f t="shared" si="34"/>
        <v>1</v>
      </c>
      <c r="N167">
        <f t="shared" si="35"/>
        <v>1</v>
      </c>
      <c r="O167">
        <f t="shared" si="36"/>
        <v>1</v>
      </c>
    </row>
    <row r="168" spans="1:15" x14ac:dyDescent="0.3">
      <c r="A168">
        <v>84</v>
      </c>
      <c r="B168">
        <v>0.30240791039765619</v>
      </c>
      <c r="C168">
        <v>0.95129245887630853</v>
      </c>
      <c r="D168" s="4">
        <f>-LN(B168)/D$3</f>
        <v>1.6964233706333114</v>
      </c>
      <c r="E168" s="4">
        <f>-LN(C168)/D$4</f>
        <v>1.0624199144333647E-2</v>
      </c>
      <c r="F168" s="8">
        <v>2</v>
      </c>
      <c r="G168" s="4">
        <v>43.499239265943594</v>
      </c>
      <c r="H168" s="4">
        <f>IF(G168&gt;MAX(I$8:I167),G168,MAX(I$8:I167))</f>
        <v>43.709402953335619</v>
      </c>
      <c r="I168" s="4">
        <f t="shared" si="30"/>
        <v>43.72002715247995</v>
      </c>
      <c r="J168" s="4">
        <f t="shared" si="31"/>
        <v>0.21016368739202562</v>
      </c>
      <c r="K168" s="4">
        <f t="shared" si="32"/>
        <v>1.0624199144331214E-2</v>
      </c>
      <c r="L168">
        <f t="shared" si="33"/>
        <v>161</v>
      </c>
      <c r="M168">
        <f t="shared" si="34"/>
        <v>1</v>
      </c>
      <c r="N168">
        <f t="shared" si="35"/>
        <v>1</v>
      </c>
      <c r="O168">
        <f t="shared" si="36"/>
        <v>1</v>
      </c>
    </row>
    <row r="169" spans="1:15" x14ac:dyDescent="0.3">
      <c r="A169">
        <v>330</v>
      </c>
      <c r="B169">
        <v>0.1966002380443739</v>
      </c>
      <c r="C169">
        <v>0.36634418774987032</v>
      </c>
      <c r="D169" s="4">
        <f>-LN(B169)/F$3</f>
        <v>0.69216291934648499</v>
      </c>
      <c r="E169" s="4">
        <f>-LN(C169)/F$4</f>
        <v>0.21365574123300554</v>
      </c>
      <c r="F169" s="8">
        <v>3</v>
      </c>
      <c r="G169" s="4">
        <v>43.936579888747772</v>
      </c>
      <c r="H169" s="4">
        <f>IF(G169&gt;MAX(I$8:I168),G169,MAX(I$8:I168))</f>
        <v>43.936579888747772</v>
      </c>
      <c r="I169" s="4">
        <f t="shared" si="30"/>
        <v>44.150235629980777</v>
      </c>
      <c r="J169" s="4">
        <f t="shared" si="31"/>
        <v>0</v>
      </c>
      <c r="K169" s="4">
        <f t="shared" si="32"/>
        <v>0.2136557412330049</v>
      </c>
      <c r="L169">
        <f t="shared" si="33"/>
        <v>162</v>
      </c>
      <c r="M169">
        <f t="shared" si="34"/>
        <v>1</v>
      </c>
      <c r="N169">
        <f t="shared" si="35"/>
        <v>1</v>
      </c>
      <c r="O169">
        <f t="shared" si="36"/>
        <v>1</v>
      </c>
    </row>
    <row r="170" spans="1:15" x14ac:dyDescent="0.3">
      <c r="A170">
        <v>16</v>
      </c>
      <c r="B170">
        <v>0.61314737388225959</v>
      </c>
      <c r="C170">
        <v>0.38920255134739218</v>
      </c>
      <c r="D170" s="4">
        <f>-LN(B170)/B$3</f>
        <v>2.0814891820307402</v>
      </c>
      <c r="E170" s="4">
        <f>-LN(C170)/B$4</f>
        <v>0.20077773900606044</v>
      </c>
      <c r="F170" s="8">
        <v>1</v>
      </c>
      <c r="G170" s="4">
        <v>44.666816089510306</v>
      </c>
      <c r="H170" s="4">
        <f>IF(G170&gt;MAX(I$8:I169),G170,MAX(I$8:I169))</f>
        <v>44.666816089510306</v>
      </c>
      <c r="I170" s="4">
        <f t="shared" si="30"/>
        <v>44.86759382851637</v>
      </c>
      <c r="J170" s="4">
        <f t="shared" si="31"/>
        <v>0</v>
      </c>
      <c r="K170" s="4">
        <f t="shared" si="32"/>
        <v>0.20077773900606388</v>
      </c>
      <c r="L170">
        <f t="shared" si="33"/>
        <v>163</v>
      </c>
      <c r="M170">
        <f t="shared" si="34"/>
        <v>1</v>
      </c>
      <c r="N170">
        <f t="shared" si="35"/>
        <v>1</v>
      </c>
      <c r="O170">
        <f t="shared" si="36"/>
        <v>1</v>
      </c>
    </row>
    <row r="171" spans="1:15" x14ac:dyDescent="0.3">
      <c r="A171">
        <v>331</v>
      </c>
      <c r="B171">
        <v>0.14951017792291024</v>
      </c>
      <c r="C171">
        <v>0.27729117709891049</v>
      </c>
      <c r="D171" s="4">
        <f>-LN(B171)/F$3</f>
        <v>0.80867693987949318</v>
      </c>
      <c r="E171" s="4">
        <f>-LN(C171)/F$4</f>
        <v>0.27291215830553939</v>
      </c>
      <c r="F171" s="8">
        <v>3</v>
      </c>
      <c r="G171" s="4">
        <v>44.745256828627262</v>
      </c>
      <c r="H171" s="4">
        <f>IF(G171&gt;MAX(I$8:I170),G171,MAX(I$8:I170))</f>
        <v>44.86759382851637</v>
      </c>
      <c r="I171" s="4">
        <f t="shared" si="30"/>
        <v>45.140505986821907</v>
      </c>
      <c r="J171" s="4">
        <f t="shared" si="31"/>
        <v>0.12233699988910729</v>
      </c>
      <c r="K171" s="4">
        <f t="shared" si="32"/>
        <v>0.27291215830553739</v>
      </c>
      <c r="L171">
        <f t="shared" si="33"/>
        <v>164</v>
      </c>
      <c r="M171">
        <f t="shared" si="34"/>
        <v>1</v>
      </c>
      <c r="N171">
        <f t="shared" si="35"/>
        <v>1</v>
      </c>
      <c r="O171">
        <f t="shared" si="36"/>
        <v>1</v>
      </c>
    </row>
    <row r="172" spans="1:15" x14ac:dyDescent="0.3">
      <c r="A172">
        <v>85</v>
      </c>
      <c r="B172">
        <v>0.36057618945890685</v>
      </c>
      <c r="C172">
        <v>0.31449324015015107</v>
      </c>
      <c r="D172" s="4">
        <f>-LN(B172)/D$3</f>
        <v>1.4468822705452138</v>
      </c>
      <c r="E172" s="4">
        <f>-LN(C172)/D$4</f>
        <v>0.24612610575123922</v>
      </c>
      <c r="F172" s="8">
        <v>2</v>
      </c>
      <c r="G172" s="4">
        <v>44.94612153648881</v>
      </c>
      <c r="H172" s="4">
        <f>IF(G172&gt;MAX(I$8:I171),G172,MAX(I$8:I171))</f>
        <v>45.140505986821907</v>
      </c>
      <c r="I172" s="4">
        <f t="shared" si="30"/>
        <v>45.386632092573144</v>
      </c>
      <c r="J172" s="4">
        <f t="shared" si="31"/>
        <v>0.19438445033309648</v>
      </c>
      <c r="K172" s="4">
        <f t="shared" si="32"/>
        <v>0.24612610575123739</v>
      </c>
      <c r="L172">
        <f t="shared" si="33"/>
        <v>165</v>
      </c>
      <c r="M172">
        <f t="shared" si="34"/>
        <v>1</v>
      </c>
      <c r="N172">
        <f t="shared" si="35"/>
        <v>1</v>
      </c>
      <c r="O172">
        <f t="shared" si="36"/>
        <v>1</v>
      </c>
    </row>
    <row r="173" spans="1:15" x14ac:dyDescent="0.3">
      <c r="A173">
        <v>332</v>
      </c>
      <c r="B173">
        <v>0.32892849513229772</v>
      </c>
      <c r="C173">
        <v>0.59212012085329757</v>
      </c>
      <c r="D173" s="4">
        <f t="shared" ref="D173:D182" si="37">-LN(B173)/F$3</f>
        <v>0.47315527313274125</v>
      </c>
      <c r="E173" s="4">
        <f t="shared" ref="E173:E182" si="38">-LN(C173)/F$4</f>
        <v>0.11149909741152234</v>
      </c>
      <c r="F173" s="8">
        <v>3</v>
      </c>
      <c r="G173" s="4">
        <v>45.218412101760002</v>
      </c>
      <c r="H173" s="4">
        <f>IF(G173&gt;MAX(I$8:I172),G173,MAX(I$8:I172))</f>
        <v>45.386632092573144</v>
      </c>
      <c r="I173" s="4">
        <f t="shared" si="30"/>
        <v>45.498131189984669</v>
      </c>
      <c r="J173" s="4">
        <f t="shared" si="31"/>
        <v>0.16821999081314232</v>
      </c>
      <c r="K173" s="4">
        <f t="shared" si="32"/>
        <v>0.11149909741152442</v>
      </c>
      <c r="L173">
        <f t="shared" si="33"/>
        <v>166</v>
      </c>
      <c r="M173">
        <f t="shared" si="34"/>
        <v>1</v>
      </c>
      <c r="N173">
        <f t="shared" si="35"/>
        <v>1</v>
      </c>
      <c r="O173">
        <f t="shared" si="36"/>
        <v>1</v>
      </c>
    </row>
    <row r="174" spans="1:15" x14ac:dyDescent="0.3">
      <c r="A174">
        <v>333</v>
      </c>
      <c r="B174">
        <v>0.49409466841639454</v>
      </c>
      <c r="C174">
        <v>9.2135380108035528E-2</v>
      </c>
      <c r="D174" s="4">
        <f t="shared" si="37"/>
        <v>0.3000119760356183</v>
      </c>
      <c r="E174" s="4">
        <f t="shared" si="38"/>
        <v>0.5073396299252223</v>
      </c>
      <c r="F174" s="8">
        <v>3</v>
      </c>
      <c r="G174" s="4">
        <v>45.518424077795622</v>
      </c>
      <c r="H174" s="4">
        <f>IF(G174&gt;MAX(I$8:I173),G174,MAX(I$8:I173))</f>
        <v>45.518424077795622</v>
      </c>
      <c r="I174" s="4">
        <f t="shared" si="30"/>
        <v>46.025763707720841</v>
      </c>
      <c r="J174" s="4">
        <f t="shared" si="31"/>
        <v>0</v>
      </c>
      <c r="K174" s="4">
        <f t="shared" si="32"/>
        <v>0.50733962992521953</v>
      </c>
      <c r="L174">
        <f t="shared" si="33"/>
        <v>167</v>
      </c>
      <c r="M174">
        <f t="shared" si="34"/>
        <v>1</v>
      </c>
      <c r="N174">
        <f t="shared" si="35"/>
        <v>1</v>
      </c>
      <c r="O174">
        <f t="shared" si="36"/>
        <v>1</v>
      </c>
    </row>
    <row r="175" spans="1:15" x14ac:dyDescent="0.3">
      <c r="A175">
        <v>334</v>
      </c>
      <c r="B175">
        <v>0.93487350077822196</v>
      </c>
      <c r="C175">
        <v>0.99639881588183232</v>
      </c>
      <c r="D175" s="4">
        <f t="shared" si="37"/>
        <v>2.8657043460313301E-2</v>
      </c>
      <c r="E175" s="4">
        <f t="shared" si="38"/>
        <v>7.6759233855585912E-4</v>
      </c>
      <c r="F175" s="8">
        <v>3</v>
      </c>
      <c r="G175" s="4">
        <v>45.547081121255935</v>
      </c>
      <c r="H175" s="4">
        <f>IF(G175&gt;MAX(I$8:I174),G175,MAX(I$8:I174))</f>
        <v>46.025763707720841</v>
      </c>
      <c r="I175" s="4">
        <f t="shared" si="30"/>
        <v>46.026531300059396</v>
      </c>
      <c r="J175" s="4">
        <f t="shared" si="31"/>
        <v>0.47868258646490602</v>
      </c>
      <c r="K175" s="4">
        <f t="shared" si="32"/>
        <v>7.6759233855483444E-4</v>
      </c>
      <c r="L175">
        <f t="shared" si="33"/>
        <v>168</v>
      </c>
      <c r="M175">
        <f t="shared" si="34"/>
        <v>1</v>
      </c>
      <c r="N175">
        <f t="shared" si="35"/>
        <v>1</v>
      </c>
      <c r="O175">
        <f t="shared" si="36"/>
        <v>1</v>
      </c>
    </row>
    <row r="176" spans="1:15" x14ac:dyDescent="0.3">
      <c r="A176">
        <v>335</v>
      </c>
      <c r="B176">
        <v>0.16473891415143285</v>
      </c>
      <c r="C176">
        <v>0.35731070894497513</v>
      </c>
      <c r="D176" s="4">
        <f t="shared" si="37"/>
        <v>0.7674014454372059</v>
      </c>
      <c r="E176" s="4">
        <f t="shared" si="38"/>
        <v>0.21896798777523563</v>
      </c>
      <c r="F176" s="8">
        <v>3</v>
      </c>
      <c r="G176" s="4">
        <v>46.314482566693144</v>
      </c>
      <c r="H176" s="4">
        <f>IF(G176&gt;MAX(I$8:I175),G176,MAX(I$8:I175))</f>
        <v>46.314482566693144</v>
      </c>
      <c r="I176" s="4">
        <f t="shared" si="30"/>
        <v>46.533450554468381</v>
      </c>
      <c r="J176" s="4">
        <f t="shared" si="31"/>
        <v>0</v>
      </c>
      <c r="K176" s="4">
        <f t="shared" si="32"/>
        <v>0.21896798777523685</v>
      </c>
      <c r="L176">
        <f t="shared" si="33"/>
        <v>169</v>
      </c>
      <c r="M176">
        <f t="shared" si="34"/>
        <v>1</v>
      </c>
      <c r="N176">
        <f t="shared" si="35"/>
        <v>1</v>
      </c>
      <c r="O176">
        <f t="shared" si="36"/>
        <v>1</v>
      </c>
    </row>
    <row r="177" spans="1:15" x14ac:dyDescent="0.3">
      <c r="A177">
        <v>336</v>
      </c>
      <c r="B177">
        <v>0.2359691152684103</v>
      </c>
      <c r="C177">
        <v>0.69386883144627221</v>
      </c>
      <c r="D177" s="4">
        <f t="shared" si="37"/>
        <v>0.61449121277751584</v>
      </c>
      <c r="E177" s="4">
        <f t="shared" si="38"/>
        <v>7.7760072344362108E-2</v>
      </c>
      <c r="F177" s="8">
        <v>3</v>
      </c>
      <c r="G177" s="4">
        <v>46.92897377947066</v>
      </c>
      <c r="H177" s="4">
        <f>IF(G177&gt;MAX(I$8:I176),G177,MAX(I$8:I176))</f>
        <v>46.92897377947066</v>
      </c>
      <c r="I177" s="4">
        <f t="shared" si="30"/>
        <v>47.006733851815021</v>
      </c>
      <c r="J177" s="4">
        <f t="shared" si="31"/>
        <v>0</v>
      </c>
      <c r="K177" s="4">
        <f t="shared" si="32"/>
        <v>7.776007234436122E-2</v>
      </c>
      <c r="L177">
        <f t="shared" si="33"/>
        <v>170</v>
      </c>
      <c r="M177">
        <f t="shared" si="34"/>
        <v>1</v>
      </c>
      <c r="N177">
        <f t="shared" si="35"/>
        <v>1</v>
      </c>
      <c r="O177">
        <f t="shared" si="36"/>
        <v>1</v>
      </c>
    </row>
    <row r="178" spans="1:15" x14ac:dyDescent="0.3">
      <c r="A178">
        <v>337</v>
      </c>
      <c r="B178">
        <v>0.9872737815485092</v>
      </c>
      <c r="C178">
        <v>5.7985168004394665E-3</v>
      </c>
      <c r="D178" s="4">
        <f t="shared" si="37"/>
        <v>5.4501661388669052E-3</v>
      </c>
      <c r="E178" s="4">
        <f t="shared" si="38"/>
        <v>1.0957772591904038</v>
      </c>
      <c r="F178" s="8">
        <v>3</v>
      </c>
      <c r="G178" s="4">
        <v>46.934423945609524</v>
      </c>
      <c r="H178" s="4">
        <f>IF(G178&gt;MAX(I$8:I177),G178,MAX(I$8:I177))</f>
        <v>47.006733851815021</v>
      </c>
      <c r="I178" s="4">
        <f t="shared" si="30"/>
        <v>48.102511111005427</v>
      </c>
      <c r="J178" s="4">
        <f t="shared" si="31"/>
        <v>7.2309906205497043E-2</v>
      </c>
      <c r="K178" s="4">
        <f t="shared" si="32"/>
        <v>1.095777259190406</v>
      </c>
      <c r="L178">
        <f t="shared" si="33"/>
        <v>171</v>
      </c>
      <c r="M178">
        <f t="shared" si="34"/>
        <v>1</v>
      </c>
      <c r="N178">
        <f t="shared" si="35"/>
        <v>1</v>
      </c>
      <c r="O178">
        <f t="shared" si="36"/>
        <v>1</v>
      </c>
    </row>
    <row r="179" spans="1:15" x14ac:dyDescent="0.3">
      <c r="A179">
        <v>338</v>
      </c>
      <c r="B179">
        <v>0.59584337900936923</v>
      </c>
      <c r="C179">
        <v>0.86638996551408431</v>
      </c>
      <c r="D179" s="4">
        <f t="shared" si="37"/>
        <v>0.22033082270142368</v>
      </c>
      <c r="E179" s="4">
        <f t="shared" si="38"/>
        <v>3.0514928761498184E-2</v>
      </c>
      <c r="F179" s="8">
        <v>3</v>
      </c>
      <c r="G179" s="4">
        <v>47.154754768310944</v>
      </c>
      <c r="H179" s="4">
        <f>IF(G179&gt;MAX(I$8:I178),G179,MAX(I$8:I178))</f>
        <v>48.102511111005427</v>
      </c>
      <c r="I179" s="4">
        <f t="shared" si="30"/>
        <v>48.133026039766925</v>
      </c>
      <c r="J179" s="4">
        <f t="shared" si="31"/>
        <v>0.94775634269448261</v>
      </c>
      <c r="K179" s="4">
        <f t="shared" si="32"/>
        <v>3.0514928761498084E-2</v>
      </c>
      <c r="L179">
        <f t="shared" si="33"/>
        <v>172</v>
      </c>
      <c r="M179">
        <f t="shared" si="34"/>
        <v>1</v>
      </c>
      <c r="N179">
        <f t="shared" si="35"/>
        <v>1</v>
      </c>
      <c r="O179">
        <f t="shared" si="36"/>
        <v>1</v>
      </c>
    </row>
    <row r="180" spans="1:15" x14ac:dyDescent="0.3">
      <c r="A180">
        <v>339</v>
      </c>
      <c r="B180">
        <v>0.4106875820184942</v>
      </c>
      <c r="C180">
        <v>0.11151463362529374</v>
      </c>
      <c r="D180" s="4">
        <f t="shared" si="37"/>
        <v>0.37869042323993296</v>
      </c>
      <c r="E180" s="4">
        <f t="shared" si="38"/>
        <v>0.4667232879611557</v>
      </c>
      <c r="F180" s="8">
        <v>3</v>
      </c>
      <c r="G180" s="4">
        <v>47.533445191550875</v>
      </c>
      <c r="H180" s="4">
        <f>IF(G180&gt;MAX(I$8:I179),G180,MAX(I$8:I179))</f>
        <v>48.133026039766925</v>
      </c>
      <c r="I180" s="4">
        <f t="shared" si="30"/>
        <v>48.599749327728084</v>
      </c>
      <c r="J180" s="4">
        <f t="shared" si="31"/>
        <v>0.59958084821604984</v>
      </c>
      <c r="K180" s="4">
        <f t="shared" si="32"/>
        <v>0.46672328796115892</v>
      </c>
      <c r="L180">
        <f t="shared" si="33"/>
        <v>173</v>
      </c>
      <c r="M180">
        <f t="shared" si="34"/>
        <v>1</v>
      </c>
      <c r="N180">
        <f t="shared" si="35"/>
        <v>1</v>
      </c>
      <c r="O180">
        <f t="shared" si="36"/>
        <v>1</v>
      </c>
    </row>
    <row r="181" spans="1:15" x14ac:dyDescent="0.3">
      <c r="A181">
        <v>340</v>
      </c>
      <c r="B181">
        <v>0.86031678212836082</v>
      </c>
      <c r="C181">
        <v>0.7466048158207953</v>
      </c>
      <c r="D181" s="4">
        <f t="shared" si="37"/>
        <v>6.4023236700947089E-2</v>
      </c>
      <c r="E181" s="4">
        <f t="shared" si="38"/>
        <v>6.2174311103519224E-2</v>
      </c>
      <c r="F181" s="8">
        <v>3</v>
      </c>
      <c r="G181" s="4">
        <v>47.597468428251823</v>
      </c>
      <c r="H181" s="4">
        <f>IF(G181&gt;MAX(I$8:I180),G181,MAX(I$8:I180))</f>
        <v>48.599749327728084</v>
      </c>
      <c r="I181" s="4">
        <f t="shared" si="30"/>
        <v>48.661923638831603</v>
      </c>
      <c r="J181" s="4">
        <f t="shared" si="31"/>
        <v>1.0022808994762613</v>
      </c>
      <c r="K181" s="4">
        <f t="shared" si="32"/>
        <v>6.2174311103518676E-2</v>
      </c>
      <c r="L181">
        <f t="shared" si="33"/>
        <v>174</v>
      </c>
      <c r="M181">
        <f t="shared" si="34"/>
        <v>1</v>
      </c>
      <c r="N181">
        <f t="shared" si="35"/>
        <v>1</v>
      </c>
      <c r="O181">
        <f t="shared" si="36"/>
        <v>1</v>
      </c>
    </row>
    <row r="182" spans="1:15" x14ac:dyDescent="0.3">
      <c r="A182">
        <v>341</v>
      </c>
      <c r="B182">
        <v>0.88137455366679895</v>
      </c>
      <c r="C182">
        <v>0.67671742912076172</v>
      </c>
      <c r="D182" s="4">
        <f t="shared" si="37"/>
        <v>5.3733020148349492E-2</v>
      </c>
      <c r="E182" s="4">
        <f t="shared" si="38"/>
        <v>8.3085421281507865E-2</v>
      </c>
      <c r="F182" s="8">
        <v>3</v>
      </c>
      <c r="G182" s="4">
        <v>47.651201448400172</v>
      </c>
      <c r="H182" s="4">
        <f>IF(G182&gt;MAX(I$8:I181),G182,MAX(I$8:I181))</f>
        <v>48.661923638831603</v>
      </c>
      <c r="I182" s="4">
        <f t="shared" si="30"/>
        <v>48.745009060113112</v>
      </c>
      <c r="J182" s="4">
        <f t="shared" si="31"/>
        <v>1.0107221904314301</v>
      </c>
      <c r="K182" s="4">
        <f t="shared" si="32"/>
        <v>8.3085421281509753E-2</v>
      </c>
      <c r="L182">
        <f t="shared" si="33"/>
        <v>175</v>
      </c>
      <c r="M182">
        <f t="shared" si="34"/>
        <v>1</v>
      </c>
      <c r="N182">
        <f t="shared" si="35"/>
        <v>1</v>
      </c>
      <c r="O182">
        <f t="shared" si="36"/>
        <v>1</v>
      </c>
    </row>
    <row r="183" spans="1:15" x14ac:dyDescent="0.3">
      <c r="A183">
        <v>17</v>
      </c>
      <c r="B183">
        <v>0.49201940977202674</v>
      </c>
      <c r="C183">
        <v>0.76628925443281348</v>
      </c>
      <c r="D183" s="4">
        <f>-LN(B183)/B$3</f>
        <v>3.0180302660078193</v>
      </c>
      <c r="E183" s="4">
        <f>-LN(C183)/B$4</f>
        <v>5.6637353993146386E-2</v>
      </c>
      <c r="F183" s="8">
        <v>1</v>
      </c>
      <c r="G183" s="4">
        <v>47.684846355518125</v>
      </c>
      <c r="H183" s="4">
        <f>IF(G183&gt;MAX(I$8:I182),G183,MAX(I$8:I182))</f>
        <v>48.745009060113112</v>
      </c>
      <c r="I183" s="4">
        <f t="shared" si="30"/>
        <v>48.801646414106258</v>
      </c>
      <c r="J183" s="4">
        <f t="shared" si="31"/>
        <v>1.0601627045949868</v>
      </c>
      <c r="K183" s="4">
        <f t="shared" si="32"/>
        <v>5.6637353993146178E-2</v>
      </c>
      <c r="L183">
        <f t="shared" si="33"/>
        <v>176</v>
      </c>
      <c r="M183">
        <f t="shared" si="34"/>
        <v>1</v>
      </c>
      <c r="N183">
        <f t="shared" si="35"/>
        <v>1</v>
      </c>
      <c r="O183">
        <f t="shared" si="36"/>
        <v>1</v>
      </c>
    </row>
    <row r="184" spans="1:15" x14ac:dyDescent="0.3">
      <c r="A184">
        <v>86</v>
      </c>
      <c r="B184">
        <v>7.2328867458113344E-2</v>
      </c>
      <c r="C184">
        <v>0.24634540849024933</v>
      </c>
      <c r="D184" s="4">
        <f>-LN(B184)/D$3</f>
        <v>3.7255772428740528</v>
      </c>
      <c r="E184" s="4">
        <f>-LN(C184)/D$4</f>
        <v>0.29808949538764662</v>
      </c>
      <c r="F184" s="8">
        <v>2</v>
      </c>
      <c r="G184" s="4">
        <v>48.671698779362863</v>
      </c>
      <c r="H184" s="4">
        <f>IF(G184&gt;MAX(I$8:I183),G184,MAX(I$8:I183))</f>
        <v>48.801646414106258</v>
      </c>
      <c r="I184" s="4">
        <f t="shared" si="30"/>
        <v>49.099735909493909</v>
      </c>
      <c r="J184" s="4">
        <f t="shared" si="31"/>
        <v>0.12994763474339521</v>
      </c>
      <c r="K184" s="4">
        <f t="shared" si="32"/>
        <v>0.29808949538765006</v>
      </c>
      <c r="L184">
        <f t="shared" si="33"/>
        <v>177</v>
      </c>
      <c r="M184">
        <f t="shared" si="34"/>
        <v>1</v>
      </c>
      <c r="N184">
        <f t="shared" si="35"/>
        <v>1</v>
      </c>
      <c r="O184">
        <f t="shared" si="36"/>
        <v>1</v>
      </c>
    </row>
    <row r="185" spans="1:15" x14ac:dyDescent="0.3">
      <c r="A185">
        <v>342</v>
      </c>
      <c r="B185">
        <v>5.1576281014435253E-2</v>
      </c>
      <c r="C185">
        <v>4.0223395489364301E-2</v>
      </c>
      <c r="D185" s="4">
        <f>-LN(B185)/F$3</f>
        <v>1.2615716521013891</v>
      </c>
      <c r="E185" s="4">
        <f>-LN(C185)/F$4</f>
        <v>0.68368222878573004</v>
      </c>
      <c r="F185" s="8">
        <v>3</v>
      </c>
      <c r="G185" s="4">
        <v>48.91277310050156</v>
      </c>
      <c r="H185" s="4">
        <f>IF(G185&gt;MAX(I$8:I184),G185,MAX(I$8:I184))</f>
        <v>49.099735909493909</v>
      </c>
      <c r="I185" s="4">
        <f t="shared" si="30"/>
        <v>49.783418138279636</v>
      </c>
      <c r="J185" s="4">
        <f t="shared" si="31"/>
        <v>0.18696280899234807</v>
      </c>
      <c r="K185" s="4">
        <f t="shared" si="32"/>
        <v>0.68368222878572737</v>
      </c>
      <c r="L185">
        <f t="shared" si="33"/>
        <v>178</v>
      </c>
      <c r="M185">
        <f t="shared" si="34"/>
        <v>1</v>
      </c>
      <c r="N185">
        <f t="shared" si="35"/>
        <v>1</v>
      </c>
      <c r="O185">
        <f t="shared" si="36"/>
        <v>1</v>
      </c>
    </row>
    <row r="186" spans="1:15" x14ac:dyDescent="0.3">
      <c r="A186">
        <v>343</v>
      </c>
      <c r="B186">
        <v>0.3108310190130314</v>
      </c>
      <c r="C186">
        <v>9.0945158238471633E-3</v>
      </c>
      <c r="D186" s="4">
        <f>-LN(B186)/F$3</f>
        <v>0.49723653689126707</v>
      </c>
      <c r="E186" s="4">
        <f>-LN(C186)/F$4</f>
        <v>1.0000178093297829</v>
      </c>
      <c r="F186" s="8">
        <v>3</v>
      </c>
      <c r="G186" s="4">
        <v>49.410009637392825</v>
      </c>
      <c r="H186" s="4">
        <f>IF(G186&gt;MAX(I$8:I185),G186,MAX(I$8:I185))</f>
        <v>49.783418138279636</v>
      </c>
      <c r="I186" s="4">
        <f t="shared" si="30"/>
        <v>50.783435947609419</v>
      </c>
      <c r="J186" s="4">
        <f t="shared" si="31"/>
        <v>0.37340850088681066</v>
      </c>
      <c r="K186" s="4">
        <f t="shared" si="32"/>
        <v>1.0000178093297833</v>
      </c>
      <c r="L186">
        <f t="shared" si="33"/>
        <v>179</v>
      </c>
      <c r="M186">
        <f t="shared" si="34"/>
        <v>1</v>
      </c>
      <c r="N186">
        <f t="shared" si="35"/>
        <v>1</v>
      </c>
      <c r="O186">
        <f t="shared" si="36"/>
        <v>1</v>
      </c>
    </row>
    <row r="187" spans="1:15" x14ac:dyDescent="0.3">
      <c r="A187">
        <v>344</v>
      </c>
      <c r="B187">
        <v>0.31272316660054322</v>
      </c>
      <c r="C187">
        <v>0.86104922635578474</v>
      </c>
      <c r="D187" s="4">
        <f>-LN(B187)/F$3</f>
        <v>0.49465401342794296</v>
      </c>
      <c r="E187" s="4">
        <f>-LN(C187)/F$4</f>
        <v>3.1830553770411975E-2</v>
      </c>
      <c r="F187" s="8">
        <v>3</v>
      </c>
      <c r="G187" s="4">
        <v>49.904663650820765</v>
      </c>
      <c r="H187" s="4">
        <f>IF(G187&gt;MAX(I$8:I186),G187,MAX(I$8:I186))</f>
        <v>50.783435947609419</v>
      </c>
      <c r="I187" s="4">
        <f t="shared" si="30"/>
        <v>50.815266501379831</v>
      </c>
      <c r="J187" s="4">
        <f t="shared" si="31"/>
        <v>0.87877229678865376</v>
      </c>
      <c r="K187" s="4">
        <f t="shared" si="32"/>
        <v>3.1830553770411996E-2</v>
      </c>
      <c r="L187">
        <f t="shared" si="33"/>
        <v>180</v>
      </c>
      <c r="M187">
        <f t="shared" si="34"/>
        <v>1</v>
      </c>
      <c r="N187">
        <f t="shared" si="35"/>
        <v>1</v>
      </c>
      <c r="O187">
        <f t="shared" si="36"/>
        <v>1</v>
      </c>
    </row>
    <row r="188" spans="1:15" x14ac:dyDescent="0.3">
      <c r="A188">
        <v>345</v>
      </c>
      <c r="B188">
        <v>0.2000183111056856</v>
      </c>
      <c r="C188">
        <v>0.7185277871028779</v>
      </c>
      <c r="D188" s="4">
        <f>-LN(B188)/F$3</f>
        <v>0.68482823876452081</v>
      </c>
      <c r="E188" s="4">
        <f>-LN(C188)/F$4</f>
        <v>7.0329978817462807E-2</v>
      </c>
      <c r="F188" s="8">
        <v>3</v>
      </c>
      <c r="G188" s="4">
        <v>50.58949188958529</v>
      </c>
      <c r="H188" s="4">
        <f>IF(G188&gt;MAX(I$8:I187),G188,MAX(I$8:I187))</f>
        <v>50.815266501379831</v>
      </c>
      <c r="I188" s="4">
        <f t="shared" si="30"/>
        <v>50.885596480197293</v>
      </c>
      <c r="J188" s="4">
        <f t="shared" si="31"/>
        <v>0.22577461179454161</v>
      </c>
      <c r="K188" s="4">
        <f t="shared" si="32"/>
        <v>7.0329978817461836E-2</v>
      </c>
      <c r="L188">
        <f t="shared" si="33"/>
        <v>181</v>
      </c>
      <c r="M188">
        <f t="shared" si="34"/>
        <v>1</v>
      </c>
      <c r="N188">
        <f t="shared" si="35"/>
        <v>1</v>
      </c>
      <c r="O188">
        <f t="shared" si="36"/>
        <v>1</v>
      </c>
    </row>
    <row r="189" spans="1:15" x14ac:dyDescent="0.3">
      <c r="A189">
        <v>87</v>
      </c>
      <c r="B189">
        <v>0.24848170415356913</v>
      </c>
      <c r="C189">
        <v>0.40723899044770656</v>
      </c>
      <c r="D189" s="4">
        <f>-LN(B189)/D$3</f>
        <v>1.975015689776539</v>
      </c>
      <c r="E189" s="4">
        <f>-LN(C189)/D$4</f>
        <v>0.19113937569294806</v>
      </c>
      <c r="F189" s="8">
        <v>2</v>
      </c>
      <c r="G189" s="4">
        <v>50.646714469139404</v>
      </c>
      <c r="H189" s="4">
        <f>IF(G189&gt;MAX(I$8:I188),G189,MAX(I$8:I188))</f>
        <v>50.885596480197293</v>
      </c>
      <c r="I189" s="4">
        <f t="shared" si="30"/>
        <v>51.076735855890242</v>
      </c>
      <c r="J189" s="4">
        <f t="shared" si="31"/>
        <v>0.23888201105788909</v>
      </c>
      <c r="K189" s="4">
        <f t="shared" si="32"/>
        <v>0.19113937569294848</v>
      </c>
      <c r="L189">
        <f t="shared" si="33"/>
        <v>182</v>
      </c>
      <c r="M189">
        <f t="shared" si="34"/>
        <v>1</v>
      </c>
      <c r="N189">
        <f t="shared" si="35"/>
        <v>1</v>
      </c>
      <c r="O189">
        <f t="shared" si="36"/>
        <v>1</v>
      </c>
    </row>
    <row r="190" spans="1:15" x14ac:dyDescent="0.3">
      <c r="A190">
        <v>346</v>
      </c>
      <c r="B190">
        <v>0.66338084047975099</v>
      </c>
      <c r="C190">
        <v>0.3393047883541368</v>
      </c>
      <c r="D190" s="4">
        <f>-LN(B190)/F$3</f>
        <v>0.17464086539681636</v>
      </c>
      <c r="E190" s="4">
        <f>-LN(C190)/F$4</f>
        <v>0.22996946698765297</v>
      </c>
      <c r="F190" s="8">
        <v>3</v>
      </c>
      <c r="G190" s="4">
        <v>50.764132754982107</v>
      </c>
      <c r="H190" s="4">
        <f>IF(G190&gt;MAX(I$8:I189),G190,MAX(I$8:I189))</f>
        <v>51.076735855890242</v>
      </c>
      <c r="I190" s="4">
        <f t="shared" si="30"/>
        <v>51.306705322877896</v>
      </c>
      <c r="J190" s="4">
        <f t="shared" si="31"/>
        <v>0.31260310090813448</v>
      </c>
      <c r="K190" s="4">
        <f t="shared" si="32"/>
        <v>0.22996946698765441</v>
      </c>
      <c r="L190">
        <f t="shared" si="33"/>
        <v>183</v>
      </c>
      <c r="M190">
        <f t="shared" si="34"/>
        <v>1</v>
      </c>
      <c r="N190">
        <f t="shared" si="35"/>
        <v>1</v>
      </c>
      <c r="O190">
        <f t="shared" si="36"/>
        <v>1</v>
      </c>
    </row>
    <row r="191" spans="1:15" x14ac:dyDescent="0.3">
      <c r="A191">
        <v>347</v>
      </c>
      <c r="B191">
        <v>0.98495437482833337</v>
      </c>
      <c r="C191">
        <v>9.8055970946378981E-2</v>
      </c>
      <c r="D191" s="4">
        <f>-LN(B191)/F$3</f>
        <v>6.4510463208877974E-3</v>
      </c>
      <c r="E191" s="4">
        <f>-LN(C191)/F$4</f>
        <v>0.4940886874977713</v>
      </c>
      <c r="F191" s="8">
        <v>3</v>
      </c>
      <c r="G191" s="4">
        <v>50.770583801302998</v>
      </c>
      <c r="H191" s="4">
        <f>IF(G191&gt;MAX(I$8:I190),G191,MAX(I$8:I190))</f>
        <v>51.306705322877896</v>
      </c>
      <c r="I191" s="4">
        <f t="shared" si="30"/>
        <v>51.800794010375668</v>
      </c>
      <c r="J191" s="4">
        <f t="shared" si="31"/>
        <v>0.53612152157489845</v>
      </c>
      <c r="K191" s="4">
        <f t="shared" si="32"/>
        <v>0.49408868749777213</v>
      </c>
      <c r="L191">
        <f t="shared" si="33"/>
        <v>184</v>
      </c>
      <c r="M191">
        <f t="shared" si="34"/>
        <v>1</v>
      </c>
      <c r="N191">
        <f t="shared" si="35"/>
        <v>1</v>
      </c>
      <c r="O191">
        <f t="shared" si="36"/>
        <v>1</v>
      </c>
    </row>
    <row r="192" spans="1:15" x14ac:dyDescent="0.3">
      <c r="A192">
        <v>348</v>
      </c>
      <c r="B192">
        <v>0.12332529679250466</v>
      </c>
      <c r="C192">
        <v>0.85644093142490918</v>
      </c>
      <c r="D192" s="4">
        <f>-LN(B192)/F$3</f>
        <v>0.89060839373485545</v>
      </c>
      <c r="E192" s="4">
        <f>-LN(C192)/F$4</f>
        <v>3.2972325246290138E-2</v>
      </c>
      <c r="F192" s="8">
        <v>3</v>
      </c>
      <c r="G192" s="4">
        <v>51.661192195037856</v>
      </c>
      <c r="H192" s="4">
        <f>IF(G192&gt;MAX(I$8:I191),G192,MAX(I$8:I191))</f>
        <v>51.800794010375668</v>
      </c>
      <c r="I192" s="4">
        <f t="shared" si="30"/>
        <v>51.833766335621959</v>
      </c>
      <c r="J192" s="4">
        <f t="shared" si="31"/>
        <v>0.13960181533781224</v>
      </c>
      <c r="K192" s="4">
        <f t="shared" si="32"/>
        <v>3.2972325246291234E-2</v>
      </c>
      <c r="L192">
        <f t="shared" si="33"/>
        <v>185</v>
      </c>
      <c r="M192">
        <f t="shared" si="34"/>
        <v>1</v>
      </c>
      <c r="N192">
        <f t="shared" si="35"/>
        <v>1</v>
      </c>
      <c r="O192">
        <f t="shared" si="36"/>
        <v>1</v>
      </c>
    </row>
    <row r="193" spans="1:15" x14ac:dyDescent="0.3">
      <c r="A193">
        <v>88</v>
      </c>
      <c r="B193">
        <v>0.37516403698843348</v>
      </c>
      <c r="C193">
        <v>0.49217200231940672</v>
      </c>
      <c r="D193" s="4">
        <f>-LN(B193)/D$3</f>
        <v>1.3906268321816211</v>
      </c>
      <c r="E193" s="4">
        <f>-LN(C193)/D$4</f>
        <v>0.15083553731380173</v>
      </c>
      <c r="F193" s="8">
        <v>2</v>
      </c>
      <c r="G193" s="4">
        <v>52.037341301321028</v>
      </c>
      <c r="H193" s="4">
        <f>IF(G193&gt;MAX(I$8:I192),G193,MAX(I$8:I192))</f>
        <v>52.037341301321028</v>
      </c>
      <c r="I193" s="4">
        <f t="shared" si="30"/>
        <v>52.188176838634831</v>
      </c>
      <c r="J193" s="4">
        <f t="shared" si="31"/>
        <v>0</v>
      </c>
      <c r="K193" s="4">
        <f t="shared" si="32"/>
        <v>0.15083553731380306</v>
      </c>
      <c r="L193">
        <f t="shared" si="33"/>
        <v>186</v>
      </c>
      <c r="M193">
        <f t="shared" si="34"/>
        <v>1</v>
      </c>
      <c r="N193">
        <f t="shared" si="35"/>
        <v>1</v>
      </c>
      <c r="O193">
        <f t="shared" si="36"/>
        <v>1</v>
      </c>
    </row>
    <row r="194" spans="1:15" x14ac:dyDescent="0.3">
      <c r="A194">
        <v>349</v>
      </c>
      <c r="B194">
        <v>0.18555253761406293</v>
      </c>
      <c r="C194">
        <v>0.28348643452253791</v>
      </c>
      <c r="D194" s="4">
        <f>-LN(B194)/F$3</f>
        <v>0.71677328314688127</v>
      </c>
      <c r="E194" s="4">
        <f>-LN(C194)/F$4</f>
        <v>0.26821085254635385</v>
      </c>
      <c r="F194" s="8">
        <v>3</v>
      </c>
      <c r="G194" s="4">
        <v>52.377965478184734</v>
      </c>
      <c r="H194" s="4">
        <f>IF(G194&gt;MAX(I$8:I193),G194,MAX(I$8:I193))</f>
        <v>52.377965478184734</v>
      </c>
      <c r="I194" s="4">
        <f t="shared" si="30"/>
        <v>52.646176330731087</v>
      </c>
      <c r="J194" s="4">
        <f t="shared" si="31"/>
        <v>0</v>
      </c>
      <c r="K194" s="4">
        <f t="shared" si="32"/>
        <v>0.26821085254635335</v>
      </c>
      <c r="L194">
        <f t="shared" si="33"/>
        <v>187</v>
      </c>
      <c r="M194">
        <f t="shared" si="34"/>
        <v>1</v>
      </c>
      <c r="N194">
        <f t="shared" si="35"/>
        <v>1</v>
      </c>
      <c r="O194">
        <f t="shared" si="36"/>
        <v>1</v>
      </c>
    </row>
    <row r="195" spans="1:15" x14ac:dyDescent="0.3">
      <c r="A195">
        <v>89</v>
      </c>
      <c r="B195">
        <v>0.76161992248298593</v>
      </c>
      <c r="C195">
        <v>0.72347178563798942</v>
      </c>
      <c r="D195" s="4">
        <f>-LN(B195)/D$3</f>
        <v>0.38625196755277574</v>
      </c>
      <c r="E195" s="4">
        <f>-LN(C195)/D$4</f>
        <v>6.8871006535305992E-2</v>
      </c>
      <c r="F195" s="8">
        <v>2</v>
      </c>
      <c r="G195" s="4">
        <v>52.423593268873802</v>
      </c>
      <c r="H195" s="4">
        <f>IF(G195&gt;MAX(I$8:I194),G195,MAX(I$8:I194))</f>
        <v>52.646176330731087</v>
      </c>
      <c r="I195" s="4">
        <f t="shared" si="30"/>
        <v>52.715047337266391</v>
      </c>
      <c r="J195" s="4">
        <f t="shared" si="31"/>
        <v>0.22258306185728571</v>
      </c>
      <c r="K195" s="4">
        <f t="shared" si="32"/>
        <v>6.8871006535303536E-2</v>
      </c>
      <c r="L195">
        <f t="shared" si="33"/>
        <v>188</v>
      </c>
      <c r="M195">
        <f t="shared" si="34"/>
        <v>1</v>
      </c>
      <c r="N195">
        <f t="shared" si="35"/>
        <v>1</v>
      </c>
      <c r="O195">
        <f t="shared" si="36"/>
        <v>1</v>
      </c>
    </row>
    <row r="196" spans="1:15" x14ac:dyDescent="0.3">
      <c r="A196">
        <v>350</v>
      </c>
      <c r="B196">
        <v>0.70674764244514299</v>
      </c>
      <c r="C196">
        <v>0.97741630298776205</v>
      </c>
      <c r="D196" s="4">
        <f>-LN(B196)/F$3</f>
        <v>0.14769430560985766</v>
      </c>
      <c r="E196" s="4">
        <f>-LN(C196)/F$4</f>
        <v>4.8601307086068822E-3</v>
      </c>
      <c r="F196" s="8">
        <v>3</v>
      </c>
      <c r="G196" s="4">
        <v>52.525659783794595</v>
      </c>
      <c r="H196" s="4">
        <f>IF(G196&gt;MAX(I$8:I195),G196,MAX(I$8:I195))</f>
        <v>52.715047337266391</v>
      </c>
      <c r="I196" s="4">
        <f t="shared" si="30"/>
        <v>52.719907467974998</v>
      </c>
      <c r="J196" s="4">
        <f t="shared" si="31"/>
        <v>0.18938755347179637</v>
      </c>
      <c r="K196" s="4">
        <f t="shared" si="32"/>
        <v>4.8601307086073575E-3</v>
      </c>
      <c r="L196">
        <f t="shared" si="33"/>
        <v>189</v>
      </c>
      <c r="M196">
        <f t="shared" si="34"/>
        <v>1</v>
      </c>
      <c r="N196">
        <f t="shared" si="35"/>
        <v>1</v>
      </c>
      <c r="O196">
        <f t="shared" si="36"/>
        <v>1</v>
      </c>
    </row>
    <row r="197" spans="1:15" x14ac:dyDescent="0.3">
      <c r="A197">
        <v>90</v>
      </c>
      <c r="B197">
        <v>0.60701315347758411</v>
      </c>
      <c r="C197">
        <v>0.50450148014770957</v>
      </c>
      <c r="D197" s="4">
        <f>-LN(B197)/D$3</f>
        <v>0.70809194114520013</v>
      </c>
      <c r="E197" s="4">
        <f>-LN(C197)/D$4</f>
        <v>0.14557117134093014</v>
      </c>
      <c r="F197" s="8">
        <v>2</v>
      </c>
      <c r="G197" s="4">
        <v>53.131685210019</v>
      </c>
      <c r="H197" s="4">
        <f>IF(G197&gt;MAX(I$8:I196),G197,MAX(I$8:I196))</f>
        <v>53.131685210019</v>
      </c>
      <c r="I197" s="4">
        <f t="shared" si="30"/>
        <v>53.277256381359933</v>
      </c>
      <c r="J197" s="4">
        <f t="shared" si="31"/>
        <v>0</v>
      </c>
      <c r="K197" s="4">
        <f t="shared" si="32"/>
        <v>0.14557117134093289</v>
      </c>
      <c r="L197">
        <f t="shared" si="33"/>
        <v>190</v>
      </c>
      <c r="M197">
        <f t="shared" si="34"/>
        <v>1</v>
      </c>
      <c r="N197">
        <f t="shared" si="35"/>
        <v>1</v>
      </c>
      <c r="O197">
        <f t="shared" si="36"/>
        <v>1</v>
      </c>
    </row>
    <row r="198" spans="1:15" x14ac:dyDescent="0.3">
      <c r="A198">
        <v>18</v>
      </c>
      <c r="B198">
        <v>0.26636555070650347</v>
      </c>
      <c r="C198">
        <v>0.38917203283791618</v>
      </c>
      <c r="D198" s="4">
        <f>-LN(B198)/B$3</f>
        <v>5.6293006929467113</v>
      </c>
      <c r="E198" s="4">
        <f>-LN(C198)/B$4</f>
        <v>0.20079442326072078</v>
      </c>
      <c r="F198" s="8">
        <v>1</v>
      </c>
      <c r="G198" s="4">
        <v>53.314147048464839</v>
      </c>
      <c r="H198" s="4">
        <f>IF(G198&gt;MAX(I$8:I197),G198,MAX(I$8:I197))</f>
        <v>53.314147048464839</v>
      </c>
      <c r="I198" s="4">
        <f t="shared" si="30"/>
        <v>53.514941471725557</v>
      </c>
      <c r="J198" s="4">
        <f t="shared" si="31"/>
        <v>0</v>
      </c>
      <c r="K198" s="4">
        <f t="shared" si="32"/>
        <v>0.20079442326071728</v>
      </c>
      <c r="L198">
        <f t="shared" si="33"/>
        <v>191</v>
      </c>
      <c r="M198">
        <f t="shared" si="34"/>
        <v>1</v>
      </c>
      <c r="N198">
        <f t="shared" si="35"/>
        <v>1</v>
      </c>
      <c r="O198">
        <f t="shared" si="36"/>
        <v>1</v>
      </c>
    </row>
    <row r="199" spans="1:15" x14ac:dyDescent="0.3">
      <c r="A199">
        <v>351</v>
      </c>
      <c r="B199">
        <v>9.9063081759086888E-2</v>
      </c>
      <c r="C199">
        <v>0.22574541459395123</v>
      </c>
      <c r="D199" s="4">
        <f>-LN(B199)/F$3</f>
        <v>0.98382912437482872</v>
      </c>
      <c r="E199" s="4">
        <f>-LN(C199)/F$4</f>
        <v>0.31666965931223751</v>
      </c>
      <c r="F199" s="8">
        <v>3</v>
      </c>
      <c r="G199" s="4">
        <v>53.509488908169423</v>
      </c>
      <c r="H199" s="4">
        <f>IF(G199&gt;MAX(I$8:I198),G199,MAX(I$8:I198))</f>
        <v>53.514941471725557</v>
      </c>
      <c r="I199" s="4">
        <f t="shared" si="30"/>
        <v>53.831611131037796</v>
      </c>
      <c r="J199" s="4">
        <f t="shared" si="31"/>
        <v>5.4525635561333274E-3</v>
      </c>
      <c r="K199" s="4">
        <f t="shared" si="32"/>
        <v>0.31666965931223956</v>
      </c>
      <c r="L199">
        <f t="shared" si="33"/>
        <v>192</v>
      </c>
      <c r="M199">
        <f t="shared" si="34"/>
        <v>1</v>
      </c>
      <c r="N199">
        <f t="shared" si="35"/>
        <v>1</v>
      </c>
      <c r="O199">
        <f t="shared" si="36"/>
        <v>1</v>
      </c>
    </row>
    <row r="200" spans="1:15" x14ac:dyDescent="0.3">
      <c r="A200">
        <v>91</v>
      </c>
      <c r="B200">
        <v>0.64421521652882474</v>
      </c>
      <c r="C200">
        <v>0.43733024079103977</v>
      </c>
      <c r="D200" s="4">
        <f>-LN(B200)/D$3</f>
        <v>0.62371974687845877</v>
      </c>
      <c r="E200" s="4">
        <f>-LN(C200)/D$4</f>
        <v>0.1759716318155673</v>
      </c>
      <c r="F200" s="8">
        <v>2</v>
      </c>
      <c r="G200" s="4">
        <v>53.755404956897458</v>
      </c>
      <c r="H200" s="4">
        <f>IF(G200&gt;MAX(I$8:I199),G200,MAX(I$8:I199))</f>
        <v>53.831611131037796</v>
      </c>
      <c r="I200" s="4">
        <f t="shared" si="30"/>
        <v>54.00758276285336</v>
      </c>
      <c r="J200" s="4">
        <f t="shared" si="31"/>
        <v>7.6206174140338589E-2</v>
      </c>
      <c r="K200" s="4">
        <f t="shared" si="32"/>
        <v>0.17597163181556397</v>
      </c>
      <c r="L200">
        <f t="shared" si="33"/>
        <v>193</v>
      </c>
      <c r="M200">
        <f t="shared" si="34"/>
        <v>1</v>
      </c>
      <c r="N200">
        <f t="shared" si="35"/>
        <v>1</v>
      </c>
      <c r="O200">
        <f t="shared" si="36"/>
        <v>1</v>
      </c>
    </row>
    <row r="201" spans="1:15" x14ac:dyDescent="0.3">
      <c r="A201">
        <v>352</v>
      </c>
      <c r="B201">
        <v>0.31580553605761896</v>
      </c>
      <c r="C201">
        <v>0.22446363719595935</v>
      </c>
      <c r="D201" s="4">
        <f>-LN(B201)/F$3</f>
        <v>0.49048027534019745</v>
      </c>
      <c r="E201" s="4">
        <f>-LN(C201)/F$4</f>
        <v>0.31788118240847785</v>
      </c>
      <c r="F201" s="8">
        <v>3</v>
      </c>
      <c r="G201" s="4">
        <v>53.99996918350962</v>
      </c>
      <c r="H201" s="4">
        <f>IF(G201&gt;MAX(I$8:I200),G201,MAX(I$8:I200))</f>
        <v>54.00758276285336</v>
      </c>
      <c r="I201" s="4">
        <f t="shared" si="30"/>
        <v>54.325463945261838</v>
      </c>
      <c r="J201" s="4">
        <f t="shared" si="31"/>
        <v>7.6135793437401844E-3</v>
      </c>
      <c r="K201" s="4">
        <f t="shared" si="32"/>
        <v>0.31788118240847751</v>
      </c>
      <c r="L201">
        <f t="shared" si="33"/>
        <v>194</v>
      </c>
      <c r="M201">
        <f t="shared" si="34"/>
        <v>1</v>
      </c>
      <c r="N201">
        <f t="shared" si="35"/>
        <v>1</v>
      </c>
      <c r="O201">
        <f t="shared" si="36"/>
        <v>1</v>
      </c>
    </row>
    <row r="202" spans="1:15" x14ac:dyDescent="0.3">
      <c r="A202">
        <v>92</v>
      </c>
      <c r="B202">
        <v>0.5502182073427534</v>
      </c>
      <c r="C202">
        <v>0.20911282692953276</v>
      </c>
      <c r="D202" s="4">
        <f>-LN(B202)/D$3</f>
        <v>0.84743310469955124</v>
      </c>
      <c r="E202" s="4">
        <f>-LN(C202)/D$4</f>
        <v>0.33295347466199432</v>
      </c>
      <c r="F202" s="8">
        <v>2</v>
      </c>
      <c r="G202" s="4">
        <v>54.602838061597012</v>
      </c>
      <c r="H202" s="4">
        <f>IF(G202&gt;MAX(I$8:I201),G202,MAX(I$8:I201))</f>
        <v>54.602838061597012</v>
      </c>
      <c r="I202" s="4">
        <f t="shared" si="30"/>
        <v>54.935791536259003</v>
      </c>
      <c r="J202" s="4">
        <f t="shared" si="31"/>
        <v>0</v>
      </c>
      <c r="K202" s="4">
        <f t="shared" si="32"/>
        <v>0.33295347466199132</v>
      </c>
      <c r="L202">
        <f t="shared" si="33"/>
        <v>195</v>
      </c>
      <c r="M202">
        <f t="shared" si="34"/>
        <v>1</v>
      </c>
      <c r="N202">
        <f t="shared" si="35"/>
        <v>1</v>
      </c>
      <c r="O202">
        <f t="shared" si="36"/>
        <v>1</v>
      </c>
    </row>
    <row r="203" spans="1:15" x14ac:dyDescent="0.3">
      <c r="A203">
        <v>353</v>
      </c>
      <c r="B203">
        <v>0.20093386638996552</v>
      </c>
      <c r="C203">
        <v>0.29529709768974882</v>
      </c>
      <c r="D203" s="4">
        <f>-LN(B203)/F$3</f>
        <v>0.68288487148871402</v>
      </c>
      <c r="E203" s="4">
        <f>-LN(C203)/F$4</f>
        <v>0.2595262380054183</v>
      </c>
      <c r="F203" s="8">
        <v>3</v>
      </c>
      <c r="G203" s="4">
        <v>54.682854054998337</v>
      </c>
      <c r="H203" s="4">
        <f>IF(G203&gt;MAX(I$8:I202),G203,MAX(I$8:I202))</f>
        <v>54.935791536259003</v>
      </c>
      <c r="I203" s="4">
        <f t="shared" ref="I203:I266" si="39">+H203+E203</f>
        <v>55.195317774264424</v>
      </c>
      <c r="J203" s="4">
        <f t="shared" ref="J203:J266" si="40">(H203-G203)*O203</f>
        <v>0.25293748126066617</v>
      </c>
      <c r="K203" s="4">
        <f t="shared" ref="K203:K266" si="41">(I203-H203)*O203</f>
        <v>0.25952623800542085</v>
      </c>
      <c r="L203">
        <f t="shared" ref="L203:L266" si="42">_xlfn.RANK.EQ(I203,I$8:I$507,1)</f>
        <v>196</v>
      </c>
      <c r="M203">
        <f t="shared" ref="M203:M266" si="43">IF(L203=A203,0,1)</f>
        <v>1</v>
      </c>
      <c r="N203">
        <f t="shared" ref="N203:N266" si="44">IF(G203&lt;B$2,1,0)</f>
        <v>1</v>
      </c>
      <c r="O203">
        <f t="shared" ref="O203:O266" si="45">IF(I203&lt;B$2,1,0)</f>
        <v>1</v>
      </c>
    </row>
    <row r="204" spans="1:15" x14ac:dyDescent="0.3">
      <c r="A204">
        <v>354</v>
      </c>
      <c r="B204">
        <v>0.29053621021149328</v>
      </c>
      <c r="C204">
        <v>0.48667867061372722</v>
      </c>
      <c r="D204" s="4">
        <f>-LN(B204)/F$3</f>
        <v>0.52596896279573302</v>
      </c>
      <c r="E204" s="4">
        <f>-LN(C204)/F$4</f>
        <v>0.15322365693774717</v>
      </c>
      <c r="F204" s="8">
        <v>3</v>
      </c>
      <c r="G204" s="4">
        <v>55.208823017794067</v>
      </c>
      <c r="H204" s="4">
        <f>IF(G204&gt;MAX(I$8:I203),G204,MAX(I$8:I203))</f>
        <v>55.208823017794067</v>
      </c>
      <c r="I204" s="4">
        <f t="shared" si="39"/>
        <v>55.362046674731815</v>
      </c>
      <c r="J204" s="4">
        <f t="shared" si="40"/>
        <v>0</v>
      </c>
      <c r="K204" s="4">
        <f t="shared" si="41"/>
        <v>0.15322365693774742</v>
      </c>
      <c r="L204">
        <f t="shared" si="42"/>
        <v>197</v>
      </c>
      <c r="M204">
        <f t="shared" si="43"/>
        <v>1</v>
      </c>
      <c r="N204">
        <f t="shared" si="44"/>
        <v>1</v>
      </c>
      <c r="O204">
        <f t="shared" si="45"/>
        <v>1</v>
      </c>
    </row>
    <row r="205" spans="1:15" x14ac:dyDescent="0.3">
      <c r="A205">
        <v>19</v>
      </c>
      <c r="B205">
        <v>0.56349375896481213</v>
      </c>
      <c r="C205">
        <v>9.9459822382274854E-2</v>
      </c>
      <c r="D205" s="4">
        <f>-LN(B205)/B$3</f>
        <v>2.4408468980747138</v>
      </c>
      <c r="E205" s="4">
        <f>-LN(C205)/B$4</f>
        <v>0.49106415138677068</v>
      </c>
      <c r="F205" s="8">
        <v>1</v>
      </c>
      <c r="G205" s="4">
        <v>55.754993946539557</v>
      </c>
      <c r="H205" s="4">
        <f>IF(G205&gt;MAX(I$8:I204),G205,MAX(I$8:I204))</f>
        <v>55.754993946539557</v>
      </c>
      <c r="I205" s="4">
        <f t="shared" si="39"/>
        <v>56.24605809792633</v>
      </c>
      <c r="J205" s="4">
        <f t="shared" si="40"/>
        <v>0</v>
      </c>
      <c r="K205" s="4">
        <f t="shared" si="41"/>
        <v>0.49106415138677306</v>
      </c>
      <c r="L205">
        <f t="shared" si="42"/>
        <v>198</v>
      </c>
      <c r="M205">
        <f t="shared" si="43"/>
        <v>1</v>
      </c>
      <c r="N205">
        <f t="shared" si="44"/>
        <v>1</v>
      </c>
      <c r="O205">
        <f t="shared" si="45"/>
        <v>1</v>
      </c>
    </row>
    <row r="206" spans="1:15" x14ac:dyDescent="0.3">
      <c r="A206">
        <v>355</v>
      </c>
      <c r="B206">
        <v>0.23346659749137852</v>
      </c>
      <c r="C206">
        <v>0.38599810785241251</v>
      </c>
      <c r="D206" s="4">
        <f>-LN(B206)/F$3</f>
        <v>0.61902819724885205</v>
      </c>
      <c r="E206" s="4">
        <f>-LN(C206)/F$4</f>
        <v>0.20253676839703744</v>
      </c>
      <c r="F206" s="8">
        <v>3</v>
      </c>
      <c r="G206" s="4">
        <v>55.827851215042919</v>
      </c>
      <c r="H206" s="4">
        <f>IF(G206&gt;MAX(I$8:I205),G206,MAX(I$8:I205))</f>
        <v>56.24605809792633</v>
      </c>
      <c r="I206" s="4">
        <f t="shared" si="39"/>
        <v>56.448594866323369</v>
      </c>
      <c r="J206" s="4">
        <f t="shared" si="40"/>
        <v>0.41820688288341046</v>
      </c>
      <c r="K206" s="4">
        <f t="shared" si="41"/>
        <v>0.20253676839703871</v>
      </c>
      <c r="L206">
        <f t="shared" si="42"/>
        <v>199</v>
      </c>
      <c r="M206">
        <f t="shared" si="43"/>
        <v>1</v>
      </c>
      <c r="N206">
        <f t="shared" si="44"/>
        <v>1</v>
      </c>
      <c r="O206">
        <f t="shared" si="45"/>
        <v>1</v>
      </c>
    </row>
    <row r="207" spans="1:15" x14ac:dyDescent="0.3">
      <c r="A207">
        <v>356</v>
      </c>
      <c r="B207">
        <v>0.92907498397778254</v>
      </c>
      <c r="C207">
        <v>0.71260719626453439</v>
      </c>
      <c r="D207" s="4">
        <f>-LN(B207)/F$3</f>
        <v>3.1304607958481764E-2</v>
      </c>
      <c r="E207" s="4">
        <f>-LN(C207)/F$4</f>
        <v>7.2090410054966081E-2</v>
      </c>
      <c r="F207" s="8">
        <v>3</v>
      </c>
      <c r="G207" s="4">
        <v>55.859155823001402</v>
      </c>
      <c r="H207" s="4">
        <f>IF(G207&gt;MAX(I$8:I206),G207,MAX(I$8:I206))</f>
        <v>56.448594866323369</v>
      </c>
      <c r="I207" s="4">
        <f t="shared" si="39"/>
        <v>56.520685276378337</v>
      </c>
      <c r="J207" s="4">
        <f t="shared" si="40"/>
        <v>0.58943904332196695</v>
      </c>
      <c r="K207" s="4">
        <f t="shared" si="41"/>
        <v>7.2090410054968856E-2</v>
      </c>
      <c r="L207">
        <f t="shared" si="42"/>
        <v>200</v>
      </c>
      <c r="M207">
        <f t="shared" si="43"/>
        <v>1</v>
      </c>
      <c r="N207">
        <f t="shared" si="44"/>
        <v>1</v>
      </c>
      <c r="O207">
        <f t="shared" si="45"/>
        <v>1</v>
      </c>
    </row>
    <row r="208" spans="1:15" x14ac:dyDescent="0.3">
      <c r="A208">
        <v>357</v>
      </c>
      <c r="B208">
        <v>0.2899563585314493</v>
      </c>
      <c r="C208">
        <v>0.82476271858882411</v>
      </c>
      <c r="D208" s="4">
        <f>-LN(B208)/F$3</f>
        <v>0.52681908729729132</v>
      </c>
      <c r="E208" s="4">
        <f>-LN(C208)/F$4</f>
        <v>4.0991393159143588E-2</v>
      </c>
      <c r="F208" s="8">
        <v>3</v>
      </c>
      <c r="G208" s="4">
        <v>56.385974910298692</v>
      </c>
      <c r="H208" s="4">
        <f>IF(G208&gt;MAX(I$8:I207),G208,MAX(I$8:I207))</f>
        <v>56.520685276378337</v>
      </c>
      <c r="I208" s="4">
        <f t="shared" si="39"/>
        <v>56.561676669537484</v>
      </c>
      <c r="J208" s="4">
        <f t="shared" si="40"/>
        <v>0.13471036607964493</v>
      </c>
      <c r="K208" s="4">
        <f t="shared" si="41"/>
        <v>4.0991393159146128E-2</v>
      </c>
      <c r="L208">
        <f t="shared" si="42"/>
        <v>201</v>
      </c>
      <c r="M208">
        <f t="shared" si="43"/>
        <v>1</v>
      </c>
      <c r="N208">
        <f t="shared" si="44"/>
        <v>1</v>
      </c>
      <c r="O208">
        <f t="shared" si="45"/>
        <v>1</v>
      </c>
    </row>
    <row r="209" spans="1:15" x14ac:dyDescent="0.3">
      <c r="A209">
        <v>358</v>
      </c>
      <c r="B209">
        <v>0.30127872554704427</v>
      </c>
      <c r="C209">
        <v>0.21579638050477615</v>
      </c>
      <c r="D209" s="4">
        <f>-LN(B209)/F$3</f>
        <v>0.51051891242987868</v>
      </c>
      <c r="E209" s="4">
        <f>-LN(C209)/F$4</f>
        <v>0.32625957420237084</v>
      </c>
      <c r="F209" s="8">
        <v>3</v>
      </c>
      <c r="G209" s="4">
        <v>56.896493822728573</v>
      </c>
      <c r="H209" s="4">
        <f>IF(G209&gt;MAX(I$8:I208),G209,MAX(I$8:I208))</f>
        <v>56.896493822728573</v>
      </c>
      <c r="I209" s="4">
        <f t="shared" si="39"/>
        <v>57.222753396930941</v>
      </c>
      <c r="J209" s="4">
        <f t="shared" si="40"/>
        <v>0</v>
      </c>
      <c r="K209" s="4">
        <f t="shared" si="41"/>
        <v>0.32625957420236773</v>
      </c>
      <c r="L209">
        <f t="shared" si="42"/>
        <v>202</v>
      </c>
      <c r="M209">
        <f t="shared" si="43"/>
        <v>1</v>
      </c>
      <c r="N209">
        <f t="shared" si="44"/>
        <v>1</v>
      </c>
      <c r="O209">
        <f t="shared" si="45"/>
        <v>1</v>
      </c>
    </row>
    <row r="210" spans="1:15" x14ac:dyDescent="0.3">
      <c r="A210">
        <v>20</v>
      </c>
      <c r="B210">
        <v>0.75240333262123482</v>
      </c>
      <c r="C210">
        <v>0.20783104953154088</v>
      </c>
      <c r="D210" s="4">
        <f>-LN(B210)/B$3</f>
        <v>1.2105649031656129</v>
      </c>
      <c r="E210" s="4">
        <f>-LN(C210)/B$4</f>
        <v>0.33426165770464378</v>
      </c>
      <c r="F210" s="8">
        <v>1</v>
      </c>
      <c r="G210" s="4">
        <v>56.965558849705168</v>
      </c>
      <c r="H210" s="4">
        <f>IF(G210&gt;MAX(I$8:I209),G210,MAX(I$8:I209))</f>
        <v>57.222753396930941</v>
      </c>
      <c r="I210" s="4">
        <f t="shared" si="39"/>
        <v>57.557015054635585</v>
      </c>
      <c r="J210" s="4">
        <f t="shared" si="40"/>
        <v>0.2571945472257724</v>
      </c>
      <c r="K210" s="4">
        <f t="shared" si="41"/>
        <v>0.33426165770464422</v>
      </c>
      <c r="L210">
        <f t="shared" si="42"/>
        <v>203</v>
      </c>
      <c r="M210">
        <f t="shared" si="43"/>
        <v>1</v>
      </c>
      <c r="N210">
        <f t="shared" si="44"/>
        <v>1</v>
      </c>
      <c r="O210">
        <f t="shared" si="45"/>
        <v>1</v>
      </c>
    </row>
    <row r="211" spans="1:15" x14ac:dyDescent="0.3">
      <c r="A211">
        <v>359</v>
      </c>
      <c r="B211">
        <v>0.17429120761741995</v>
      </c>
      <c r="C211">
        <v>0.34971160008545182</v>
      </c>
      <c r="D211" s="4">
        <f>-LN(B211)/F$3</f>
        <v>0.74341607305979618</v>
      </c>
      <c r="E211" s="4">
        <f>-LN(C211)/F$4</f>
        <v>0.22354180083594374</v>
      </c>
      <c r="F211" s="8">
        <v>3</v>
      </c>
      <c r="G211" s="4">
        <v>57.639909895788371</v>
      </c>
      <c r="H211" s="4">
        <f>IF(G211&gt;MAX(I$8:I210),G211,MAX(I$8:I210))</f>
        <v>57.639909895788371</v>
      </c>
      <c r="I211" s="4">
        <f t="shared" si="39"/>
        <v>57.863451696624317</v>
      </c>
      <c r="J211" s="4">
        <f t="shared" si="40"/>
        <v>0</v>
      </c>
      <c r="K211" s="4">
        <f t="shared" si="41"/>
        <v>0.22354180083594599</v>
      </c>
      <c r="L211">
        <f t="shared" si="42"/>
        <v>204</v>
      </c>
      <c r="M211">
        <f t="shared" si="43"/>
        <v>1</v>
      </c>
      <c r="N211">
        <f t="shared" si="44"/>
        <v>1</v>
      </c>
      <c r="O211">
        <f t="shared" si="45"/>
        <v>1</v>
      </c>
    </row>
    <row r="212" spans="1:15" x14ac:dyDescent="0.3">
      <c r="A212">
        <v>360</v>
      </c>
      <c r="B212">
        <v>0.76744895779290134</v>
      </c>
      <c r="C212">
        <v>5.7344279305398725E-2</v>
      </c>
      <c r="D212" s="4">
        <f>-LN(B212)/F$3</f>
        <v>0.11263119414326404</v>
      </c>
      <c r="E212" s="4">
        <f>-LN(C212)/F$4</f>
        <v>0.60823025339189751</v>
      </c>
      <c r="F212" s="8">
        <v>3</v>
      </c>
      <c r="G212" s="4">
        <v>57.752541089931633</v>
      </c>
      <c r="H212" s="4">
        <f>IF(G212&gt;MAX(I$8:I211),G212,MAX(I$8:I211))</f>
        <v>57.863451696624317</v>
      </c>
      <c r="I212" s="4">
        <f t="shared" si="39"/>
        <v>58.471681950016212</v>
      </c>
      <c r="J212" s="4">
        <f t="shared" si="40"/>
        <v>0.11091060669268415</v>
      </c>
      <c r="K212" s="4">
        <f t="shared" si="41"/>
        <v>0.60823025339189485</v>
      </c>
      <c r="L212">
        <f t="shared" si="42"/>
        <v>205</v>
      </c>
      <c r="M212">
        <f t="shared" si="43"/>
        <v>1</v>
      </c>
      <c r="N212">
        <f t="shared" si="44"/>
        <v>1</v>
      </c>
      <c r="O212">
        <f t="shared" si="45"/>
        <v>1</v>
      </c>
    </row>
    <row r="213" spans="1:15" x14ac:dyDescent="0.3">
      <c r="A213">
        <v>93</v>
      </c>
      <c r="B213">
        <v>6.5889461958677939E-2</v>
      </c>
      <c r="C213">
        <v>0.488937040314951</v>
      </c>
      <c r="D213" s="4">
        <f>-LN(B213)/D$3</f>
        <v>3.8578393756603928</v>
      </c>
      <c r="E213" s="4">
        <f>-LN(C213)/D$4</f>
        <v>0.15223862759758927</v>
      </c>
      <c r="F213" s="8">
        <v>2</v>
      </c>
      <c r="G213" s="4">
        <v>58.460677437257402</v>
      </c>
      <c r="H213" s="4">
        <f>IF(G213&gt;MAX(I$8:I212),G213,MAX(I$8:I212))</f>
        <v>58.471681950016212</v>
      </c>
      <c r="I213" s="4">
        <f t="shared" si="39"/>
        <v>58.623920577613802</v>
      </c>
      <c r="J213" s="4">
        <f t="shared" si="40"/>
        <v>1.1004512758809426E-2</v>
      </c>
      <c r="K213" s="4">
        <f t="shared" si="41"/>
        <v>0.15223862759759044</v>
      </c>
      <c r="L213">
        <f t="shared" si="42"/>
        <v>206</v>
      </c>
      <c r="M213">
        <f t="shared" si="43"/>
        <v>1</v>
      </c>
      <c r="N213">
        <f t="shared" si="44"/>
        <v>1</v>
      </c>
      <c r="O213">
        <f t="shared" si="45"/>
        <v>1</v>
      </c>
    </row>
    <row r="214" spans="1:15" x14ac:dyDescent="0.3">
      <c r="A214">
        <v>21</v>
      </c>
      <c r="B214">
        <v>0.62218085268715473</v>
      </c>
      <c r="C214">
        <v>0.73668630024109627</v>
      </c>
      <c r="D214" s="4">
        <f>-LN(B214)/B$3</f>
        <v>2.0192530576946592</v>
      </c>
      <c r="E214" s="4">
        <f>-LN(C214)/B$4</f>
        <v>6.501981310268376E-2</v>
      </c>
      <c r="F214" s="8">
        <v>1</v>
      </c>
      <c r="G214" s="4">
        <v>58.98481190739983</v>
      </c>
      <c r="H214" s="4">
        <f>IF(G214&gt;MAX(I$8:I213),G214,MAX(I$8:I213))</f>
        <v>58.98481190739983</v>
      </c>
      <c r="I214" s="4">
        <f t="shared" si="39"/>
        <v>59.049831720502517</v>
      </c>
      <c r="J214" s="4">
        <f t="shared" si="40"/>
        <v>0</v>
      </c>
      <c r="K214" s="4">
        <f t="shared" si="41"/>
        <v>6.5019813102686896E-2</v>
      </c>
      <c r="L214">
        <f t="shared" si="42"/>
        <v>207</v>
      </c>
      <c r="M214">
        <f t="shared" si="43"/>
        <v>1</v>
      </c>
      <c r="N214">
        <f t="shared" si="44"/>
        <v>1</v>
      </c>
      <c r="O214">
        <f t="shared" si="45"/>
        <v>1</v>
      </c>
    </row>
    <row r="215" spans="1:15" x14ac:dyDescent="0.3">
      <c r="A215">
        <v>361</v>
      </c>
      <c r="B215">
        <v>5.2003540147099216E-2</v>
      </c>
      <c r="C215">
        <v>1.4130069887386701E-2</v>
      </c>
      <c r="D215" s="4">
        <f>-LN(B215)/F$3</f>
        <v>1.2580610565813288</v>
      </c>
      <c r="E215" s="4">
        <f>-LN(C215)/F$4</f>
        <v>0.90626598644024459</v>
      </c>
      <c r="F215" s="8">
        <v>3</v>
      </c>
      <c r="G215" s="4">
        <v>59.010602146512959</v>
      </c>
      <c r="H215" s="4">
        <f>IF(G215&gt;MAX(I$8:I214),G215,MAX(I$8:I214))</f>
        <v>59.049831720502517</v>
      </c>
      <c r="I215" s="4">
        <f t="shared" si="39"/>
        <v>59.956097706942764</v>
      </c>
      <c r="J215" s="4">
        <f t="shared" si="40"/>
        <v>3.922957398955873E-2</v>
      </c>
      <c r="K215" s="4">
        <f t="shared" si="41"/>
        <v>0.90626598644024625</v>
      </c>
      <c r="L215">
        <f t="shared" si="42"/>
        <v>208</v>
      </c>
      <c r="M215">
        <f t="shared" si="43"/>
        <v>1</v>
      </c>
      <c r="N215">
        <f t="shared" si="44"/>
        <v>1</v>
      </c>
      <c r="O215">
        <f t="shared" si="45"/>
        <v>1</v>
      </c>
    </row>
    <row r="216" spans="1:15" x14ac:dyDescent="0.3">
      <c r="A216">
        <v>362</v>
      </c>
      <c r="B216">
        <v>0.40440076906643879</v>
      </c>
      <c r="C216">
        <v>0.18164616840113529</v>
      </c>
      <c r="D216" s="4">
        <f>-LN(B216)/F$3</f>
        <v>0.38525484684712669</v>
      </c>
      <c r="E216" s="4">
        <f>-LN(C216)/F$4</f>
        <v>0.36291374762605444</v>
      </c>
      <c r="F216" s="8">
        <v>3</v>
      </c>
      <c r="G216" s="4">
        <v>59.395856993360084</v>
      </c>
      <c r="H216" s="4">
        <f>IF(G216&gt;MAX(I$8:I215),G216,MAX(I$8:I215))</f>
        <v>59.956097706942764</v>
      </c>
      <c r="I216" s="4">
        <f t="shared" si="39"/>
        <v>60.319011454568816</v>
      </c>
      <c r="J216" s="4">
        <f t="shared" si="40"/>
        <v>0.56024071358267946</v>
      </c>
      <c r="K216" s="4">
        <f t="shared" si="41"/>
        <v>0.36291374762605244</v>
      </c>
      <c r="L216">
        <f t="shared" si="42"/>
        <v>209</v>
      </c>
      <c r="M216">
        <f t="shared" si="43"/>
        <v>1</v>
      </c>
      <c r="N216">
        <f t="shared" si="44"/>
        <v>1</v>
      </c>
      <c r="O216">
        <f t="shared" si="45"/>
        <v>1</v>
      </c>
    </row>
    <row r="217" spans="1:15" x14ac:dyDescent="0.3">
      <c r="A217">
        <v>94</v>
      </c>
      <c r="B217">
        <v>0.45774712363048187</v>
      </c>
      <c r="C217">
        <v>0.44538712729270302</v>
      </c>
      <c r="D217" s="4">
        <f>-LN(B217)/D$3</f>
        <v>1.1084232328510986</v>
      </c>
      <c r="E217" s="4">
        <f>-LN(C217)/D$4</f>
        <v>0.17208753745315286</v>
      </c>
      <c r="F217" s="8">
        <v>2</v>
      </c>
      <c r="G217" s="4">
        <v>59.569100670108497</v>
      </c>
      <c r="H217" s="4">
        <f>IF(G217&gt;MAX(I$8:I216),G217,MAX(I$8:I216))</f>
        <v>60.319011454568816</v>
      </c>
      <c r="I217" s="4">
        <f t="shared" si="39"/>
        <v>60.491098992021968</v>
      </c>
      <c r="J217" s="4">
        <f t="shared" si="40"/>
        <v>0.74991078446031878</v>
      </c>
      <c r="K217" s="4">
        <f t="shared" si="41"/>
        <v>0.17208753745315164</v>
      </c>
      <c r="L217">
        <f t="shared" si="42"/>
        <v>210</v>
      </c>
      <c r="M217">
        <f t="shared" si="43"/>
        <v>1</v>
      </c>
      <c r="N217">
        <f t="shared" si="44"/>
        <v>1</v>
      </c>
      <c r="O217">
        <f t="shared" si="45"/>
        <v>1</v>
      </c>
    </row>
    <row r="218" spans="1:15" x14ac:dyDescent="0.3">
      <c r="A218">
        <v>363</v>
      </c>
      <c r="B218">
        <v>3.5157322916348765E-2</v>
      </c>
      <c r="C218">
        <v>0.23487044892727441</v>
      </c>
      <c r="D218" s="4">
        <f t="shared" ref="D218:D229" si="46">-LN(B218)/F$3</f>
        <v>1.4246478081274667</v>
      </c>
      <c r="E218" s="4">
        <f t="shared" ref="E218:E229" si="47">-LN(C218)/F$4</f>
        <v>0.30823855276805134</v>
      </c>
      <c r="F218" s="8">
        <v>3</v>
      </c>
      <c r="G218" s="4">
        <v>60.820504801487552</v>
      </c>
      <c r="H218" s="4">
        <f>IF(G218&gt;MAX(I$8:I217),G218,MAX(I$8:I217))</f>
        <v>60.820504801487552</v>
      </c>
      <c r="I218" s="4">
        <f t="shared" si="39"/>
        <v>61.128743354255604</v>
      </c>
      <c r="J218" s="4">
        <f t="shared" si="40"/>
        <v>0</v>
      </c>
      <c r="K218" s="4">
        <f t="shared" si="41"/>
        <v>0.3082385527680529</v>
      </c>
      <c r="L218">
        <f t="shared" si="42"/>
        <v>211</v>
      </c>
      <c r="M218">
        <f t="shared" si="43"/>
        <v>1</v>
      </c>
      <c r="N218">
        <f t="shared" si="44"/>
        <v>1</v>
      </c>
      <c r="O218">
        <f t="shared" si="45"/>
        <v>1</v>
      </c>
    </row>
    <row r="219" spans="1:15" x14ac:dyDescent="0.3">
      <c r="A219">
        <v>364</v>
      </c>
      <c r="B219">
        <v>0.66048158207953123</v>
      </c>
      <c r="C219">
        <v>0.89968565935239719</v>
      </c>
      <c r="D219" s="4">
        <f t="shared" si="46"/>
        <v>0.17650469796757015</v>
      </c>
      <c r="E219" s="4">
        <f t="shared" si="47"/>
        <v>2.2491456181300214E-2</v>
      </c>
      <c r="F219" s="8">
        <v>3</v>
      </c>
      <c r="G219" s="4">
        <v>60.997009499455125</v>
      </c>
      <c r="H219" s="4">
        <f>IF(G219&gt;MAX(I$8:I218),G219,MAX(I$8:I218))</f>
        <v>61.128743354255604</v>
      </c>
      <c r="I219" s="4">
        <f t="shared" si="39"/>
        <v>61.151234810436904</v>
      </c>
      <c r="J219" s="4">
        <f t="shared" si="40"/>
        <v>0.13173385480047983</v>
      </c>
      <c r="K219" s="4">
        <f t="shared" si="41"/>
        <v>2.2491456181299441E-2</v>
      </c>
      <c r="L219">
        <f t="shared" si="42"/>
        <v>212</v>
      </c>
      <c r="M219">
        <f t="shared" si="43"/>
        <v>1</v>
      </c>
      <c r="N219">
        <f t="shared" si="44"/>
        <v>1</v>
      </c>
      <c r="O219">
        <f t="shared" si="45"/>
        <v>1</v>
      </c>
    </row>
    <row r="220" spans="1:15" x14ac:dyDescent="0.3">
      <c r="A220">
        <v>365</v>
      </c>
      <c r="B220">
        <v>0.98718222602008121</v>
      </c>
      <c r="C220">
        <v>0.45689260536515397</v>
      </c>
      <c r="D220" s="4">
        <f t="shared" si="46"/>
        <v>5.4896299701294301E-3</v>
      </c>
      <c r="E220" s="4">
        <f t="shared" si="47"/>
        <v>0.16666104572458451</v>
      </c>
      <c r="F220" s="8">
        <v>3</v>
      </c>
      <c r="G220" s="4">
        <v>61.002499129425253</v>
      </c>
      <c r="H220" s="4">
        <f>IF(G220&gt;MAX(I$8:I219),G220,MAX(I$8:I219))</f>
        <v>61.151234810436904</v>
      </c>
      <c r="I220" s="4">
        <f t="shared" si="39"/>
        <v>61.317895856161485</v>
      </c>
      <c r="J220" s="4">
        <f t="shared" si="40"/>
        <v>0.14873568101165091</v>
      </c>
      <c r="K220" s="4">
        <f t="shared" si="41"/>
        <v>0.16666104572458096</v>
      </c>
      <c r="L220">
        <f t="shared" si="42"/>
        <v>213</v>
      </c>
      <c r="M220">
        <f t="shared" si="43"/>
        <v>1</v>
      </c>
      <c r="N220">
        <f t="shared" si="44"/>
        <v>1</v>
      </c>
      <c r="O220">
        <f t="shared" si="45"/>
        <v>1</v>
      </c>
    </row>
    <row r="221" spans="1:15" x14ac:dyDescent="0.3">
      <c r="A221">
        <v>366</v>
      </c>
      <c r="B221">
        <v>0.63316751609851374</v>
      </c>
      <c r="C221">
        <v>0.55568102053895685</v>
      </c>
      <c r="D221" s="4">
        <f t="shared" si="46"/>
        <v>0.19447670360095504</v>
      </c>
      <c r="E221" s="4">
        <f t="shared" si="47"/>
        <v>0.12501294753815456</v>
      </c>
      <c r="F221" s="8">
        <v>3</v>
      </c>
      <c r="G221" s="4">
        <v>61.196975833026208</v>
      </c>
      <c r="H221" s="4">
        <f>IF(G221&gt;MAX(I$8:I220),G221,MAX(I$8:I220))</f>
        <v>61.317895856161485</v>
      </c>
      <c r="I221" s="4">
        <f t="shared" si="39"/>
        <v>61.442908803699638</v>
      </c>
      <c r="J221" s="4">
        <f t="shared" si="40"/>
        <v>0.12092002313527672</v>
      </c>
      <c r="K221" s="4">
        <f t="shared" si="41"/>
        <v>0.12501294753815273</v>
      </c>
      <c r="L221">
        <f t="shared" si="42"/>
        <v>214</v>
      </c>
      <c r="M221">
        <f t="shared" si="43"/>
        <v>1</v>
      </c>
      <c r="N221">
        <f t="shared" si="44"/>
        <v>1</v>
      </c>
      <c r="O221">
        <f t="shared" si="45"/>
        <v>1</v>
      </c>
    </row>
    <row r="222" spans="1:15" x14ac:dyDescent="0.3">
      <c r="A222">
        <v>367</v>
      </c>
      <c r="B222">
        <v>0.61525315103610345</v>
      </c>
      <c r="C222">
        <v>0.17194128238776818</v>
      </c>
      <c r="D222" s="4">
        <f t="shared" si="46"/>
        <v>0.20668998645535272</v>
      </c>
      <c r="E222" s="4">
        <f t="shared" si="47"/>
        <v>0.37459622168490764</v>
      </c>
      <c r="F222" s="8">
        <v>3</v>
      </c>
      <c r="G222" s="4">
        <v>61.40366581948156</v>
      </c>
      <c r="H222" s="4">
        <f>IF(G222&gt;MAX(I$8:I221),G222,MAX(I$8:I221))</f>
        <v>61.442908803699638</v>
      </c>
      <c r="I222" s="4">
        <f t="shared" si="39"/>
        <v>61.817505025384548</v>
      </c>
      <c r="J222" s="4">
        <f t="shared" si="40"/>
        <v>3.9242984218077481E-2</v>
      </c>
      <c r="K222" s="4">
        <f t="shared" si="41"/>
        <v>0.3745962216849108</v>
      </c>
      <c r="L222">
        <f t="shared" si="42"/>
        <v>215</v>
      </c>
      <c r="M222">
        <f t="shared" si="43"/>
        <v>1</v>
      </c>
      <c r="N222">
        <f t="shared" si="44"/>
        <v>1</v>
      </c>
      <c r="O222">
        <f t="shared" si="45"/>
        <v>1</v>
      </c>
    </row>
    <row r="223" spans="1:15" x14ac:dyDescent="0.3">
      <c r="A223">
        <v>368</v>
      </c>
      <c r="B223">
        <v>1.3824884792626729E-2</v>
      </c>
      <c r="C223">
        <v>0.412823877681814</v>
      </c>
      <c r="D223" s="4">
        <f t="shared" si="46"/>
        <v>1.8218234318605744</v>
      </c>
      <c r="E223" s="4">
        <f t="shared" si="47"/>
        <v>0.18824132409918937</v>
      </c>
      <c r="F223" s="8">
        <v>3</v>
      </c>
      <c r="G223" s="4">
        <v>63.225489251342132</v>
      </c>
      <c r="H223" s="4">
        <f>IF(G223&gt;MAX(I$8:I222),G223,MAX(I$8:I222))</f>
        <v>63.225489251342132</v>
      </c>
      <c r="I223" s="4">
        <f t="shared" si="39"/>
        <v>63.413730575441321</v>
      </c>
      <c r="J223" s="4">
        <f t="shared" si="40"/>
        <v>0</v>
      </c>
      <c r="K223" s="4">
        <f t="shared" si="41"/>
        <v>0.18824132409918803</v>
      </c>
      <c r="L223">
        <f t="shared" si="42"/>
        <v>216</v>
      </c>
      <c r="M223">
        <f t="shared" si="43"/>
        <v>1</v>
      </c>
      <c r="N223">
        <f t="shared" si="44"/>
        <v>1</v>
      </c>
      <c r="O223">
        <f t="shared" si="45"/>
        <v>1</v>
      </c>
    </row>
    <row r="224" spans="1:15" x14ac:dyDescent="0.3">
      <c r="A224">
        <v>369</v>
      </c>
      <c r="B224">
        <v>0.96874904629657888</v>
      </c>
      <c r="C224">
        <v>0.43827631458479566</v>
      </c>
      <c r="D224" s="4">
        <f t="shared" si="46"/>
        <v>1.3510503311962765E-2</v>
      </c>
      <c r="E224" s="4">
        <f t="shared" si="47"/>
        <v>0.17551185367973726</v>
      </c>
      <c r="F224" s="8">
        <v>3</v>
      </c>
      <c r="G224" s="4">
        <v>63.238999754654095</v>
      </c>
      <c r="H224" s="4">
        <f>IF(G224&gt;MAX(I$8:I223),G224,MAX(I$8:I223))</f>
        <v>63.413730575441321</v>
      </c>
      <c r="I224" s="4">
        <f t="shared" si="39"/>
        <v>63.589242429121057</v>
      </c>
      <c r="J224" s="4">
        <f t="shared" si="40"/>
        <v>0.17473082078722513</v>
      </c>
      <c r="K224" s="4">
        <f t="shared" si="41"/>
        <v>0.17551185367973687</v>
      </c>
      <c r="L224">
        <f t="shared" si="42"/>
        <v>217</v>
      </c>
      <c r="M224">
        <f t="shared" si="43"/>
        <v>1</v>
      </c>
      <c r="N224">
        <f t="shared" si="44"/>
        <v>1</v>
      </c>
      <c r="O224">
        <f t="shared" si="45"/>
        <v>1</v>
      </c>
    </row>
    <row r="225" spans="1:15" x14ac:dyDescent="0.3">
      <c r="A225">
        <v>370</v>
      </c>
      <c r="B225">
        <v>0.59678945280312512</v>
      </c>
      <c r="C225">
        <v>0.56651509140293588</v>
      </c>
      <c r="D225" s="4">
        <f t="shared" si="46"/>
        <v>0.21965570347479546</v>
      </c>
      <c r="E225" s="4">
        <f t="shared" si="47"/>
        <v>0.1209045870523746</v>
      </c>
      <c r="F225" s="8">
        <v>3</v>
      </c>
      <c r="G225" s="4">
        <v>63.458655458128888</v>
      </c>
      <c r="H225" s="4">
        <f>IF(G225&gt;MAX(I$8:I224),G225,MAX(I$8:I224))</f>
        <v>63.589242429121057</v>
      </c>
      <c r="I225" s="4">
        <f t="shared" si="39"/>
        <v>63.71014701617343</v>
      </c>
      <c r="J225" s="4">
        <f t="shared" si="40"/>
        <v>0.13058697099216943</v>
      </c>
      <c r="K225" s="4">
        <f t="shared" si="41"/>
        <v>0.12090458705237239</v>
      </c>
      <c r="L225">
        <f t="shared" si="42"/>
        <v>218</v>
      </c>
      <c r="M225">
        <f t="shared" si="43"/>
        <v>1</v>
      </c>
      <c r="N225">
        <f t="shared" si="44"/>
        <v>1</v>
      </c>
      <c r="O225">
        <f t="shared" si="45"/>
        <v>1</v>
      </c>
    </row>
    <row r="226" spans="1:15" x14ac:dyDescent="0.3">
      <c r="A226">
        <v>371</v>
      </c>
      <c r="B226">
        <v>0.89986877040925317</v>
      </c>
      <c r="C226">
        <v>0.72179326761680962</v>
      </c>
      <c r="D226" s="4">
        <f t="shared" si="46"/>
        <v>4.4896313593880376E-2</v>
      </c>
      <c r="E226" s="4">
        <f t="shared" si="47"/>
        <v>6.9365215751302348E-2</v>
      </c>
      <c r="F226" s="8">
        <v>3</v>
      </c>
      <c r="G226" s="4">
        <v>63.503551771722769</v>
      </c>
      <c r="H226" s="4">
        <f>IF(G226&gt;MAX(I$8:I225),G226,MAX(I$8:I225))</f>
        <v>63.71014701617343</v>
      </c>
      <c r="I226" s="4">
        <f t="shared" si="39"/>
        <v>63.779512231924734</v>
      </c>
      <c r="J226" s="4">
        <f t="shared" si="40"/>
        <v>0.20659524445066069</v>
      </c>
      <c r="K226" s="4">
        <f t="shared" si="41"/>
        <v>6.9365215751304277E-2</v>
      </c>
      <c r="L226">
        <f t="shared" si="42"/>
        <v>219</v>
      </c>
      <c r="M226">
        <f t="shared" si="43"/>
        <v>1</v>
      </c>
      <c r="N226">
        <f t="shared" si="44"/>
        <v>1</v>
      </c>
      <c r="O226">
        <f t="shared" si="45"/>
        <v>1</v>
      </c>
    </row>
    <row r="227" spans="1:15" x14ac:dyDescent="0.3">
      <c r="A227">
        <v>372</v>
      </c>
      <c r="B227">
        <v>0.93252357554857024</v>
      </c>
      <c r="C227">
        <v>0.67470320749534596</v>
      </c>
      <c r="D227" s="4">
        <f t="shared" si="46"/>
        <v>2.9728019444312141E-2</v>
      </c>
      <c r="E227" s="4">
        <f t="shared" si="47"/>
        <v>8.3719654766431964E-2</v>
      </c>
      <c r="F227" s="8">
        <v>3</v>
      </c>
      <c r="G227" s="4">
        <v>63.533279791167082</v>
      </c>
      <c r="H227" s="4">
        <f>IF(G227&gt;MAX(I$8:I226),G227,MAX(I$8:I226))</f>
        <v>63.779512231924734</v>
      </c>
      <c r="I227" s="4">
        <f t="shared" si="39"/>
        <v>63.863231886691167</v>
      </c>
      <c r="J227" s="4">
        <f t="shared" si="40"/>
        <v>0.24623244075765172</v>
      </c>
      <c r="K227" s="4">
        <f t="shared" si="41"/>
        <v>8.3719654766433393E-2</v>
      </c>
      <c r="L227">
        <f t="shared" si="42"/>
        <v>220</v>
      </c>
      <c r="M227">
        <f t="shared" si="43"/>
        <v>1</v>
      </c>
      <c r="N227">
        <f t="shared" si="44"/>
        <v>1</v>
      </c>
      <c r="O227">
        <f t="shared" si="45"/>
        <v>1</v>
      </c>
    </row>
    <row r="228" spans="1:15" x14ac:dyDescent="0.3">
      <c r="A228">
        <v>373</v>
      </c>
      <c r="B228">
        <v>0.99859614856410417</v>
      </c>
      <c r="C228">
        <v>0.94396801660206919</v>
      </c>
      <c r="D228" s="4">
        <f t="shared" si="46"/>
        <v>5.9780330150265319E-4</v>
      </c>
      <c r="E228" s="4">
        <f t="shared" si="47"/>
        <v>1.2268722155052744E-2</v>
      </c>
      <c r="F228" s="8">
        <v>3</v>
      </c>
      <c r="G228" s="4">
        <v>63.533877594468585</v>
      </c>
      <c r="H228" s="4">
        <f>IF(G228&gt;MAX(I$8:I227),G228,MAX(I$8:I227))</f>
        <v>63.863231886691167</v>
      </c>
      <c r="I228" s="4">
        <f t="shared" si="39"/>
        <v>63.875500608846217</v>
      </c>
      <c r="J228" s="4">
        <f t="shared" si="40"/>
        <v>0.3293542922225825</v>
      </c>
      <c r="K228" s="4">
        <f t="shared" si="41"/>
        <v>1.2268722155049261E-2</v>
      </c>
      <c r="L228">
        <f t="shared" si="42"/>
        <v>221</v>
      </c>
      <c r="M228">
        <f t="shared" si="43"/>
        <v>1</v>
      </c>
      <c r="N228">
        <f t="shared" si="44"/>
        <v>1</v>
      </c>
      <c r="O228">
        <f t="shared" si="45"/>
        <v>1</v>
      </c>
    </row>
    <row r="229" spans="1:15" x14ac:dyDescent="0.3">
      <c r="A229">
        <v>374</v>
      </c>
      <c r="B229">
        <v>0.83895382549516284</v>
      </c>
      <c r="C229">
        <v>9.9520859401226847E-2</v>
      </c>
      <c r="D229" s="4">
        <f t="shared" si="46"/>
        <v>7.4723237955784019E-2</v>
      </c>
      <c r="E229" s="4">
        <f t="shared" si="47"/>
        <v>0.49093362012043928</v>
      </c>
      <c r="F229" s="8">
        <v>3</v>
      </c>
      <c r="G229" s="4">
        <v>63.608600832424372</v>
      </c>
      <c r="H229" s="4">
        <f>IF(G229&gt;MAX(I$8:I228),G229,MAX(I$8:I228))</f>
        <v>63.875500608846217</v>
      </c>
      <c r="I229" s="4">
        <f t="shared" si="39"/>
        <v>64.366434228966654</v>
      </c>
      <c r="J229" s="4">
        <f t="shared" si="40"/>
        <v>0.26689977642184459</v>
      </c>
      <c r="K229" s="4">
        <f t="shared" si="41"/>
        <v>0.49093362012043684</v>
      </c>
      <c r="L229">
        <f t="shared" si="42"/>
        <v>222</v>
      </c>
      <c r="M229">
        <f t="shared" si="43"/>
        <v>1</v>
      </c>
      <c r="N229">
        <f t="shared" si="44"/>
        <v>1</v>
      </c>
      <c r="O229">
        <f t="shared" si="45"/>
        <v>1</v>
      </c>
    </row>
    <row r="230" spans="1:15" x14ac:dyDescent="0.3">
      <c r="A230">
        <v>95</v>
      </c>
      <c r="B230">
        <v>4.5197912533951841E-2</v>
      </c>
      <c r="C230">
        <v>0.94372386852626122</v>
      </c>
      <c r="D230" s="4">
        <f>-LN(B230)/D$3</f>
        <v>4.3924884767199792</v>
      </c>
      <c r="E230" s="4">
        <f>-LN(C230)/D$4</f>
        <v>1.2323759102350104E-2</v>
      </c>
      <c r="F230" s="8">
        <v>2</v>
      </c>
      <c r="G230" s="4">
        <v>63.961589146828473</v>
      </c>
      <c r="H230" s="4">
        <f>IF(G230&gt;MAX(I$8:I229),G230,MAX(I$8:I229))</f>
        <v>64.366434228966654</v>
      </c>
      <c r="I230" s="4">
        <f t="shared" si="39"/>
        <v>64.378757988068998</v>
      </c>
      <c r="J230" s="4">
        <f t="shared" si="40"/>
        <v>0.4048450821381806</v>
      </c>
      <c r="K230" s="4">
        <f t="shared" si="41"/>
        <v>1.2323759102343956E-2</v>
      </c>
      <c r="L230">
        <f t="shared" si="42"/>
        <v>223</v>
      </c>
      <c r="M230">
        <f t="shared" si="43"/>
        <v>1</v>
      </c>
      <c r="N230">
        <f t="shared" si="44"/>
        <v>1</v>
      </c>
      <c r="O230">
        <f t="shared" si="45"/>
        <v>1</v>
      </c>
    </row>
    <row r="231" spans="1:15" x14ac:dyDescent="0.3">
      <c r="A231">
        <v>96</v>
      </c>
      <c r="B231">
        <v>0.7550584429456465</v>
      </c>
      <c r="C231">
        <v>0.57972960600604262</v>
      </c>
      <c r="D231" s="4">
        <f>-LN(B231)/D$3</f>
        <v>0.39852499979279266</v>
      </c>
      <c r="E231" s="4">
        <f>-LN(C231)/D$4</f>
        <v>0.11599861291199394</v>
      </c>
      <c r="F231" s="8">
        <v>2</v>
      </c>
      <c r="G231" s="4">
        <v>64.360114146621271</v>
      </c>
      <c r="H231" s="4">
        <f>IF(G231&gt;MAX(I$8:I230),G231,MAX(I$8:I230))</f>
        <v>64.378757988068998</v>
      </c>
      <c r="I231" s="4">
        <f t="shared" si="39"/>
        <v>64.494756600980992</v>
      </c>
      <c r="J231" s="4">
        <f t="shared" si="40"/>
        <v>1.8643841447726572E-2</v>
      </c>
      <c r="K231" s="4">
        <f t="shared" si="41"/>
        <v>0.11599861291199431</v>
      </c>
      <c r="L231">
        <f t="shared" si="42"/>
        <v>224</v>
      </c>
      <c r="M231">
        <f t="shared" si="43"/>
        <v>1</v>
      </c>
      <c r="N231">
        <f t="shared" si="44"/>
        <v>1</v>
      </c>
      <c r="O231">
        <f t="shared" si="45"/>
        <v>1</v>
      </c>
    </row>
    <row r="232" spans="1:15" x14ac:dyDescent="0.3">
      <c r="A232">
        <v>375</v>
      </c>
      <c r="B232">
        <v>0.10995818964201788</v>
      </c>
      <c r="C232">
        <v>0.20120853297524949</v>
      </c>
      <c r="D232" s="4">
        <f>-LN(B232)/F$3</f>
        <v>0.93942769344991084</v>
      </c>
      <c r="E232" s="4">
        <f>-LN(C232)/F$4</f>
        <v>0.34115179388129452</v>
      </c>
      <c r="F232" s="8">
        <v>3</v>
      </c>
      <c r="G232" s="4">
        <v>64.548028525874287</v>
      </c>
      <c r="H232" s="4">
        <f>IF(G232&gt;MAX(I$8:I231),G232,MAX(I$8:I231))</f>
        <v>64.548028525874287</v>
      </c>
      <c r="I232" s="4">
        <f t="shared" si="39"/>
        <v>64.889180319755582</v>
      </c>
      <c r="J232" s="4">
        <f t="shared" si="40"/>
        <v>0</v>
      </c>
      <c r="K232" s="4">
        <f t="shared" si="41"/>
        <v>0.34115179388129491</v>
      </c>
      <c r="L232">
        <f t="shared" si="42"/>
        <v>225</v>
      </c>
      <c r="M232">
        <f t="shared" si="43"/>
        <v>1</v>
      </c>
      <c r="N232">
        <f t="shared" si="44"/>
        <v>1</v>
      </c>
      <c r="O232">
        <f t="shared" si="45"/>
        <v>1</v>
      </c>
    </row>
    <row r="233" spans="1:15" x14ac:dyDescent="0.3">
      <c r="A233">
        <v>376</v>
      </c>
      <c r="B233">
        <v>0.69756157109286787</v>
      </c>
      <c r="C233">
        <v>0.31531723990600297</v>
      </c>
      <c r="D233" s="4">
        <f>-LN(B233)/F$3</f>
        <v>0.15326148732521891</v>
      </c>
      <c r="E233" s="4">
        <f>-LN(C233)/F$4</f>
        <v>0.24556936939141549</v>
      </c>
      <c r="F233" s="8">
        <v>3</v>
      </c>
      <c r="G233" s="4">
        <v>64.701290013199511</v>
      </c>
      <c r="H233" s="4">
        <f>IF(G233&gt;MAX(I$8:I232),G233,MAX(I$8:I232))</f>
        <v>64.889180319755582</v>
      </c>
      <c r="I233" s="4">
        <f t="shared" si="39"/>
        <v>65.134749689147</v>
      </c>
      <c r="J233" s="4">
        <f t="shared" si="40"/>
        <v>0.18789030655607064</v>
      </c>
      <c r="K233" s="4">
        <f t="shared" si="41"/>
        <v>0.24556936939141849</v>
      </c>
      <c r="L233">
        <f t="shared" si="42"/>
        <v>226</v>
      </c>
      <c r="M233">
        <f t="shared" si="43"/>
        <v>1</v>
      </c>
      <c r="N233">
        <f t="shared" si="44"/>
        <v>1</v>
      </c>
      <c r="O233">
        <f t="shared" si="45"/>
        <v>1</v>
      </c>
    </row>
    <row r="234" spans="1:15" x14ac:dyDescent="0.3">
      <c r="A234">
        <v>377</v>
      </c>
      <c r="B234">
        <v>0.90215765861995301</v>
      </c>
      <c r="C234">
        <v>0.84206671346171458</v>
      </c>
      <c r="D234" s="4">
        <f>-LN(B234)/F$3</f>
        <v>4.3815313347288082E-2</v>
      </c>
      <c r="E234" s="4">
        <f>-LN(C234)/F$4</f>
        <v>3.6573624625256804E-2</v>
      </c>
      <c r="F234" s="8">
        <v>3</v>
      </c>
      <c r="G234" s="4">
        <v>64.745105326546806</v>
      </c>
      <c r="H234" s="4">
        <f>IF(G234&gt;MAX(I$8:I233),G234,MAX(I$8:I233))</f>
        <v>65.134749689147</v>
      </c>
      <c r="I234" s="4">
        <f t="shared" si="39"/>
        <v>65.171323313772263</v>
      </c>
      <c r="J234" s="4">
        <f t="shared" si="40"/>
        <v>0.38964436260019397</v>
      </c>
      <c r="K234" s="4">
        <f t="shared" si="41"/>
        <v>3.6573624625262369E-2</v>
      </c>
      <c r="L234">
        <f t="shared" si="42"/>
        <v>227</v>
      </c>
      <c r="M234">
        <f t="shared" si="43"/>
        <v>1</v>
      </c>
      <c r="N234">
        <f t="shared" si="44"/>
        <v>1</v>
      </c>
      <c r="O234">
        <f t="shared" si="45"/>
        <v>1</v>
      </c>
    </row>
    <row r="235" spans="1:15" x14ac:dyDescent="0.3">
      <c r="A235">
        <v>378</v>
      </c>
      <c r="B235">
        <v>0.37797173986022525</v>
      </c>
      <c r="C235">
        <v>0.77532273323770862</v>
      </c>
      <c r="D235" s="4">
        <f>-LN(B235)/F$3</f>
        <v>0.41401525465188244</v>
      </c>
      <c r="E235" s="4">
        <f>-LN(C235)/F$4</f>
        <v>5.4143809856925885E-2</v>
      </c>
      <c r="F235" s="8">
        <v>3</v>
      </c>
      <c r="G235" s="4">
        <v>65.159120581198692</v>
      </c>
      <c r="H235" s="4">
        <f>IF(G235&gt;MAX(I$8:I234),G235,MAX(I$8:I234))</f>
        <v>65.171323313772263</v>
      </c>
      <c r="I235" s="4">
        <f t="shared" si="39"/>
        <v>65.225467123629187</v>
      </c>
      <c r="J235" s="4">
        <f t="shared" si="40"/>
        <v>1.2202732573570074E-2</v>
      </c>
      <c r="K235" s="4">
        <f t="shared" si="41"/>
        <v>5.4143809856924463E-2</v>
      </c>
      <c r="L235">
        <f t="shared" si="42"/>
        <v>228</v>
      </c>
      <c r="M235">
        <f t="shared" si="43"/>
        <v>1</v>
      </c>
      <c r="N235">
        <f t="shared" si="44"/>
        <v>1</v>
      </c>
      <c r="O235">
        <f t="shared" si="45"/>
        <v>1</v>
      </c>
    </row>
    <row r="236" spans="1:15" x14ac:dyDescent="0.3">
      <c r="A236">
        <v>97</v>
      </c>
      <c r="B236">
        <v>0.42503128147221292</v>
      </c>
      <c r="C236">
        <v>7.7059236426892913E-2</v>
      </c>
      <c r="D236" s="4">
        <f>-LN(B236)/D$3</f>
        <v>1.2136063961734638</v>
      </c>
      <c r="E236" s="4">
        <f>-LN(C236)/D$4</f>
        <v>0.54535762737147309</v>
      </c>
      <c r="F236" s="8">
        <v>2</v>
      </c>
      <c r="G236" s="4">
        <v>65.573720542794732</v>
      </c>
      <c r="H236" s="4">
        <f>IF(G236&gt;MAX(I$8:I235),G236,MAX(I$8:I235))</f>
        <v>65.573720542794732</v>
      </c>
      <c r="I236" s="4">
        <f t="shared" si="39"/>
        <v>66.119078170166205</v>
      </c>
      <c r="J236" s="4">
        <f t="shared" si="40"/>
        <v>0</v>
      </c>
      <c r="K236" s="4">
        <f t="shared" si="41"/>
        <v>0.54535762737147309</v>
      </c>
      <c r="L236">
        <f t="shared" si="42"/>
        <v>229</v>
      </c>
      <c r="M236">
        <f t="shared" si="43"/>
        <v>1</v>
      </c>
      <c r="N236">
        <f t="shared" si="44"/>
        <v>1</v>
      </c>
      <c r="O236">
        <f t="shared" si="45"/>
        <v>1</v>
      </c>
    </row>
    <row r="237" spans="1:15" x14ac:dyDescent="0.3">
      <c r="A237">
        <v>98</v>
      </c>
      <c r="B237">
        <v>0.86767174291207616</v>
      </c>
      <c r="C237">
        <v>0.47376934110538044</v>
      </c>
      <c r="D237" s="4">
        <f>-LN(B237)/D$3</f>
        <v>0.20133590385401323</v>
      </c>
      <c r="E237" s="4">
        <f>-LN(C237)/D$4</f>
        <v>0.15894355273757169</v>
      </c>
      <c r="F237" s="8">
        <v>2</v>
      </c>
      <c r="G237" s="4">
        <v>65.775056446648748</v>
      </c>
      <c r="H237" s="4">
        <f>IF(G237&gt;MAX(I$8:I236),G237,MAX(I$8:I236))</f>
        <v>66.119078170166205</v>
      </c>
      <c r="I237" s="4">
        <f t="shared" si="39"/>
        <v>66.278021722903773</v>
      </c>
      <c r="J237" s="4">
        <f t="shared" si="40"/>
        <v>0.34402172351745719</v>
      </c>
      <c r="K237" s="4">
        <f t="shared" si="41"/>
        <v>0.15894355273756844</v>
      </c>
      <c r="L237">
        <f t="shared" si="42"/>
        <v>230</v>
      </c>
      <c r="M237">
        <f t="shared" si="43"/>
        <v>1</v>
      </c>
      <c r="N237">
        <f t="shared" si="44"/>
        <v>1</v>
      </c>
      <c r="O237">
        <f t="shared" si="45"/>
        <v>1</v>
      </c>
    </row>
    <row r="238" spans="1:15" x14ac:dyDescent="0.3">
      <c r="A238">
        <v>379</v>
      </c>
      <c r="B238">
        <v>0.206610309152501</v>
      </c>
      <c r="C238">
        <v>0.57338175603503527</v>
      </c>
      <c r="D238" s="4">
        <f>-LN(B238)/F$3</f>
        <v>0.67103013806343104</v>
      </c>
      <c r="E238" s="4">
        <f>-LN(C238)/F$4</f>
        <v>0.11834117940606341</v>
      </c>
      <c r="F238" s="8">
        <v>3</v>
      </c>
      <c r="G238" s="4">
        <v>65.830150719262122</v>
      </c>
      <c r="H238" s="4">
        <f>IF(G238&gt;MAX(I$8:I237),G238,MAX(I$8:I237))</f>
        <v>66.278021722903773</v>
      </c>
      <c r="I238" s="4">
        <f t="shared" si="39"/>
        <v>66.396362902309832</v>
      </c>
      <c r="J238" s="4">
        <f t="shared" si="40"/>
        <v>0.44787100364165155</v>
      </c>
      <c r="K238" s="4">
        <f t="shared" si="41"/>
        <v>0.11834117940605893</v>
      </c>
      <c r="L238">
        <f t="shared" si="42"/>
        <v>231</v>
      </c>
      <c r="M238">
        <f t="shared" si="43"/>
        <v>1</v>
      </c>
      <c r="N238">
        <f t="shared" si="44"/>
        <v>1</v>
      </c>
      <c r="O238">
        <f t="shared" si="45"/>
        <v>1</v>
      </c>
    </row>
    <row r="239" spans="1:15" x14ac:dyDescent="0.3">
      <c r="A239">
        <v>380</v>
      </c>
      <c r="B239">
        <v>0.87743766594439532</v>
      </c>
      <c r="C239">
        <v>0.47111423078096865</v>
      </c>
      <c r="D239" s="4">
        <f>-LN(B239)/F$3</f>
        <v>5.5638026436635145E-2</v>
      </c>
      <c r="E239" s="4">
        <f>-LN(C239)/F$4</f>
        <v>0.16013929493054097</v>
      </c>
      <c r="F239" s="8">
        <v>3</v>
      </c>
      <c r="G239" s="4">
        <v>65.885788745698761</v>
      </c>
      <c r="H239" s="4">
        <f>IF(G239&gt;MAX(I$8:I238),G239,MAX(I$8:I238))</f>
        <v>66.396362902309832</v>
      </c>
      <c r="I239" s="4">
        <f t="shared" si="39"/>
        <v>66.556502197240377</v>
      </c>
      <c r="J239" s="4">
        <f t="shared" si="40"/>
        <v>0.51057415661107086</v>
      </c>
      <c r="K239" s="4">
        <f t="shared" si="41"/>
        <v>0.16013929493054491</v>
      </c>
      <c r="L239">
        <f t="shared" si="42"/>
        <v>232</v>
      </c>
      <c r="M239">
        <f t="shared" si="43"/>
        <v>1</v>
      </c>
      <c r="N239">
        <f t="shared" si="44"/>
        <v>1</v>
      </c>
      <c r="O239">
        <f t="shared" si="45"/>
        <v>1</v>
      </c>
    </row>
    <row r="240" spans="1:15" x14ac:dyDescent="0.3">
      <c r="A240">
        <v>22</v>
      </c>
      <c r="B240">
        <v>0.17163609729300822</v>
      </c>
      <c r="C240">
        <v>0.3729056672872097</v>
      </c>
      <c r="D240" s="4">
        <f>-LN(B240)/B$3</f>
        <v>7.4994840717654592</v>
      </c>
      <c r="E240" s="4">
        <f>-LN(C240)/B$4</f>
        <v>0.20987867958273648</v>
      </c>
      <c r="F240" s="8">
        <v>1</v>
      </c>
      <c r="G240" s="4">
        <v>66.484295979165296</v>
      </c>
      <c r="H240" s="4">
        <f>IF(G240&gt;MAX(I$8:I239),G240,MAX(I$8:I239))</f>
        <v>66.556502197240377</v>
      </c>
      <c r="I240" s="4">
        <f t="shared" si="39"/>
        <v>66.766380876823106</v>
      </c>
      <c r="J240" s="4">
        <f t="shared" si="40"/>
        <v>7.2206218075081097E-2</v>
      </c>
      <c r="K240" s="4">
        <f t="shared" si="41"/>
        <v>0.20987867958272943</v>
      </c>
      <c r="L240">
        <f t="shared" si="42"/>
        <v>233</v>
      </c>
      <c r="M240">
        <f t="shared" si="43"/>
        <v>1</v>
      </c>
      <c r="N240">
        <f t="shared" si="44"/>
        <v>1</v>
      </c>
      <c r="O240">
        <f t="shared" si="45"/>
        <v>1</v>
      </c>
    </row>
    <row r="241" spans="1:15" x14ac:dyDescent="0.3">
      <c r="A241">
        <v>381</v>
      </c>
      <c r="B241">
        <v>0.11899166844691306</v>
      </c>
      <c r="C241">
        <v>0.14569536423841059</v>
      </c>
      <c r="D241" s="4">
        <f>-LN(B241)/F$3</f>
        <v>0.90583055377565369</v>
      </c>
      <c r="E241" s="4">
        <f>-LN(C241)/F$4</f>
        <v>0.40983774116098048</v>
      </c>
      <c r="F241" s="8">
        <v>3</v>
      </c>
      <c r="G241" s="4">
        <v>66.791619299474419</v>
      </c>
      <c r="H241" s="4">
        <f>IF(G241&gt;MAX(I$8:I240),G241,MAX(I$8:I240))</f>
        <v>66.791619299474419</v>
      </c>
      <c r="I241" s="4">
        <f t="shared" si="39"/>
        <v>67.201457040635404</v>
      </c>
      <c r="J241" s="4">
        <f t="shared" si="40"/>
        <v>0</v>
      </c>
      <c r="K241" s="4">
        <f t="shared" si="41"/>
        <v>0.40983774116098459</v>
      </c>
      <c r="L241">
        <f t="shared" si="42"/>
        <v>234</v>
      </c>
      <c r="M241">
        <f t="shared" si="43"/>
        <v>1</v>
      </c>
      <c r="N241">
        <f t="shared" si="44"/>
        <v>1</v>
      </c>
      <c r="O241">
        <f t="shared" si="45"/>
        <v>1</v>
      </c>
    </row>
    <row r="242" spans="1:15" x14ac:dyDescent="0.3">
      <c r="A242">
        <v>382</v>
      </c>
      <c r="B242">
        <v>0.95999023407696771</v>
      </c>
      <c r="C242">
        <v>0.7874385814996796</v>
      </c>
      <c r="D242" s="4">
        <f>-LN(B242)/F$3</f>
        <v>1.7375390386591808E-2</v>
      </c>
      <c r="E242" s="4">
        <f>-LN(C242)/F$4</f>
        <v>5.0844660227723812E-2</v>
      </c>
      <c r="F242" s="8">
        <v>3</v>
      </c>
      <c r="G242" s="4">
        <v>66.808994689861009</v>
      </c>
      <c r="H242" s="4">
        <f>IF(G242&gt;MAX(I$8:I241),G242,MAX(I$8:I241))</f>
        <v>67.201457040635404</v>
      </c>
      <c r="I242" s="4">
        <f t="shared" si="39"/>
        <v>67.252301700863129</v>
      </c>
      <c r="J242" s="4">
        <f t="shared" si="40"/>
        <v>0.39246235077439451</v>
      </c>
      <c r="K242" s="4">
        <f t="shared" si="41"/>
        <v>5.0844660227724603E-2</v>
      </c>
      <c r="L242">
        <f t="shared" si="42"/>
        <v>235</v>
      </c>
      <c r="M242">
        <f t="shared" si="43"/>
        <v>1</v>
      </c>
      <c r="N242">
        <f t="shared" si="44"/>
        <v>1</v>
      </c>
      <c r="O242">
        <f t="shared" si="45"/>
        <v>1</v>
      </c>
    </row>
    <row r="243" spans="1:15" x14ac:dyDescent="0.3">
      <c r="A243">
        <v>383</v>
      </c>
      <c r="B243">
        <v>0.25687429425946839</v>
      </c>
      <c r="C243">
        <v>5.8687093722342598E-2</v>
      </c>
      <c r="D243" s="4">
        <f>-LN(B243)/F$3</f>
        <v>0.57836954942289687</v>
      </c>
      <c r="E243" s="4">
        <f>-LN(C243)/F$4</f>
        <v>0.60330541378012847</v>
      </c>
      <c r="F243" s="8">
        <v>3</v>
      </c>
      <c r="G243" s="4">
        <v>67.387364239283912</v>
      </c>
      <c r="H243" s="4">
        <f>IF(G243&gt;MAX(I$8:I242),G243,MAX(I$8:I242))</f>
        <v>67.387364239283912</v>
      </c>
      <c r="I243" s="4">
        <f t="shared" si="39"/>
        <v>67.990669653064046</v>
      </c>
      <c r="J243" s="4">
        <f t="shared" si="40"/>
        <v>0</v>
      </c>
      <c r="K243" s="4">
        <f t="shared" si="41"/>
        <v>0.60330541378013436</v>
      </c>
      <c r="L243">
        <f t="shared" si="42"/>
        <v>236</v>
      </c>
      <c r="M243">
        <f t="shared" si="43"/>
        <v>1</v>
      </c>
      <c r="N243">
        <f t="shared" si="44"/>
        <v>1</v>
      </c>
      <c r="O243">
        <f t="shared" si="45"/>
        <v>1</v>
      </c>
    </row>
    <row r="244" spans="1:15" x14ac:dyDescent="0.3">
      <c r="A244">
        <v>384</v>
      </c>
      <c r="B244">
        <v>0.8554643391216773</v>
      </c>
      <c r="C244">
        <v>0.57704397717215494</v>
      </c>
      <c r="D244" s="4">
        <f>-LN(B244)/F$3</f>
        <v>6.6430157775133031E-2</v>
      </c>
      <c r="E244" s="4">
        <f>-LN(C244)/F$4</f>
        <v>0.11698655286005465</v>
      </c>
      <c r="F244" s="8">
        <v>3</v>
      </c>
      <c r="G244" s="4">
        <v>67.453794397059042</v>
      </c>
      <c r="H244" s="4">
        <f>IF(G244&gt;MAX(I$8:I243),G244,MAX(I$8:I243))</f>
        <v>67.990669653064046</v>
      </c>
      <c r="I244" s="4">
        <f t="shared" si="39"/>
        <v>68.107656205924101</v>
      </c>
      <c r="J244" s="4">
        <f t="shared" si="40"/>
        <v>0.53687525600500408</v>
      </c>
      <c r="K244" s="4">
        <f t="shared" si="41"/>
        <v>0.11698655286005533</v>
      </c>
      <c r="L244">
        <f t="shared" si="42"/>
        <v>237</v>
      </c>
      <c r="M244">
        <f t="shared" si="43"/>
        <v>1</v>
      </c>
      <c r="N244">
        <f t="shared" si="44"/>
        <v>1</v>
      </c>
      <c r="O244">
        <f t="shared" si="45"/>
        <v>1</v>
      </c>
    </row>
    <row r="245" spans="1:15" x14ac:dyDescent="0.3">
      <c r="A245">
        <v>385</v>
      </c>
      <c r="B245">
        <v>0.24564348277230141</v>
      </c>
      <c r="C245">
        <v>0.76158940397350994</v>
      </c>
      <c r="D245" s="4">
        <f>-LN(B245)/F$3</f>
        <v>0.5973932133028298</v>
      </c>
      <c r="E245" s="4">
        <f>-LN(C245)/F$4</f>
        <v>5.7946320947164738E-2</v>
      </c>
      <c r="F245" s="8">
        <v>3</v>
      </c>
      <c r="G245" s="4">
        <v>68.051187610361865</v>
      </c>
      <c r="H245" s="4">
        <f>IF(G245&gt;MAX(I$8:I244),G245,MAX(I$8:I244))</f>
        <v>68.107656205924101</v>
      </c>
      <c r="I245" s="4">
        <f t="shared" si="39"/>
        <v>68.165602526871268</v>
      </c>
      <c r="J245" s="4">
        <f t="shared" si="40"/>
        <v>5.6468595562236601E-2</v>
      </c>
      <c r="K245" s="4">
        <f t="shared" si="41"/>
        <v>5.7946320947166896E-2</v>
      </c>
      <c r="L245">
        <f t="shared" si="42"/>
        <v>238</v>
      </c>
      <c r="M245">
        <f t="shared" si="43"/>
        <v>1</v>
      </c>
      <c r="N245">
        <f t="shared" si="44"/>
        <v>1</v>
      </c>
      <c r="O245">
        <f t="shared" si="45"/>
        <v>1</v>
      </c>
    </row>
    <row r="246" spans="1:15" x14ac:dyDescent="0.3">
      <c r="A246">
        <v>99</v>
      </c>
      <c r="B246">
        <v>0.12897122104556413</v>
      </c>
      <c r="C246">
        <v>0.80257576219977411</v>
      </c>
      <c r="D246" s="4">
        <f>-LN(B246)/D$3</f>
        <v>2.9051999889069249</v>
      </c>
      <c r="E246" s="4">
        <f>-LN(C246)/D$4</f>
        <v>4.6793408661387183E-2</v>
      </c>
      <c r="F246" s="8">
        <v>2</v>
      </c>
      <c r="G246" s="4">
        <v>68.680256435555677</v>
      </c>
      <c r="H246" s="4">
        <f>IF(G246&gt;MAX(I$8:I245),G246,MAX(I$8:I245))</f>
        <v>68.680256435555677</v>
      </c>
      <c r="I246" s="4">
        <f t="shared" si="39"/>
        <v>68.727049844217063</v>
      </c>
      <c r="J246" s="4">
        <f t="shared" si="40"/>
        <v>0</v>
      </c>
      <c r="K246" s="4">
        <f t="shared" si="41"/>
        <v>4.6793408661386593E-2</v>
      </c>
      <c r="L246">
        <f t="shared" si="42"/>
        <v>239</v>
      </c>
      <c r="M246">
        <f t="shared" si="43"/>
        <v>1</v>
      </c>
      <c r="N246">
        <f t="shared" si="44"/>
        <v>1</v>
      </c>
      <c r="O246">
        <f t="shared" si="45"/>
        <v>1</v>
      </c>
    </row>
    <row r="247" spans="1:15" x14ac:dyDescent="0.3">
      <c r="A247">
        <v>386</v>
      </c>
      <c r="B247">
        <v>5.5848872341074864E-2</v>
      </c>
      <c r="C247">
        <v>0.28165532395397808</v>
      </c>
      <c r="D247" s="4">
        <f>-LN(B247)/F$3</f>
        <v>1.2277046572425179</v>
      </c>
      <c r="E247" s="4">
        <f>-LN(C247)/F$4</f>
        <v>0.26958961938081005</v>
      </c>
      <c r="F247" s="8">
        <v>3</v>
      </c>
      <c r="G247" s="4">
        <v>69.278892267604377</v>
      </c>
      <c r="H247" s="4">
        <f>IF(G247&gt;MAX(I$8:I246),G247,MAX(I$8:I246))</f>
        <v>69.278892267604377</v>
      </c>
      <c r="I247" s="4">
        <f t="shared" si="39"/>
        <v>69.548481886985186</v>
      </c>
      <c r="J247" s="4">
        <f t="shared" si="40"/>
        <v>0</v>
      </c>
      <c r="K247" s="4">
        <f t="shared" si="41"/>
        <v>0.26958961938080961</v>
      </c>
      <c r="L247">
        <f t="shared" si="42"/>
        <v>240</v>
      </c>
      <c r="M247">
        <f t="shared" si="43"/>
        <v>1</v>
      </c>
      <c r="N247">
        <f t="shared" si="44"/>
        <v>1</v>
      </c>
      <c r="O247">
        <f t="shared" si="45"/>
        <v>1</v>
      </c>
    </row>
    <row r="248" spans="1:15" x14ac:dyDescent="0.3">
      <c r="A248">
        <v>387</v>
      </c>
      <c r="B248">
        <v>0.5671559801019318</v>
      </c>
      <c r="C248">
        <v>0.1227759636219367</v>
      </c>
      <c r="D248" s="4">
        <f>-LN(B248)/F$3</f>
        <v>0.24132804932133564</v>
      </c>
      <c r="E248" s="4">
        <f>-LN(C248)/F$4</f>
        <v>0.44625404646927569</v>
      </c>
      <c r="F248" s="8">
        <v>3</v>
      </c>
      <c r="G248" s="4">
        <v>69.520220316925716</v>
      </c>
      <c r="H248" s="4">
        <f>IF(G248&gt;MAX(I$8:I247),G248,MAX(I$8:I247))</f>
        <v>69.548481886985186</v>
      </c>
      <c r="I248" s="4">
        <f t="shared" si="39"/>
        <v>69.994735933454464</v>
      </c>
      <c r="J248" s="4">
        <f t="shared" si="40"/>
        <v>2.8261570059470387E-2</v>
      </c>
      <c r="K248" s="4">
        <f t="shared" si="41"/>
        <v>0.44625404646927791</v>
      </c>
      <c r="L248">
        <f t="shared" si="42"/>
        <v>241</v>
      </c>
      <c r="M248">
        <f t="shared" si="43"/>
        <v>1</v>
      </c>
      <c r="N248">
        <f t="shared" si="44"/>
        <v>1</v>
      </c>
      <c r="O248">
        <f t="shared" si="45"/>
        <v>1</v>
      </c>
    </row>
    <row r="249" spans="1:15" x14ac:dyDescent="0.3">
      <c r="A249">
        <v>100</v>
      </c>
      <c r="B249">
        <v>0.23709830011902219</v>
      </c>
      <c r="C249">
        <v>0.20438245796075319</v>
      </c>
      <c r="D249" s="4">
        <f>-LN(B249)/D$3</f>
        <v>2.0415325608581036</v>
      </c>
      <c r="E249" s="4">
        <f>-LN(C249)/D$4</f>
        <v>0.33782175456283697</v>
      </c>
      <c r="F249" s="8">
        <v>2</v>
      </c>
      <c r="G249" s="4">
        <v>70.721788996413778</v>
      </c>
      <c r="H249" s="4">
        <f>IF(G249&gt;MAX(I$8:I248),G249,MAX(I$8:I248))</f>
        <v>70.721788996413778</v>
      </c>
      <c r="I249" s="4">
        <f t="shared" si="39"/>
        <v>71.059610750976617</v>
      </c>
      <c r="J249" s="4">
        <f t="shared" si="40"/>
        <v>0</v>
      </c>
      <c r="K249" s="4">
        <f t="shared" si="41"/>
        <v>0.33782175456283881</v>
      </c>
      <c r="L249">
        <f t="shared" si="42"/>
        <v>242</v>
      </c>
      <c r="M249">
        <f t="shared" si="43"/>
        <v>1</v>
      </c>
      <c r="N249">
        <f t="shared" si="44"/>
        <v>1</v>
      </c>
      <c r="O249">
        <f t="shared" si="45"/>
        <v>1</v>
      </c>
    </row>
    <row r="250" spans="1:15" x14ac:dyDescent="0.3">
      <c r="A250">
        <v>388</v>
      </c>
      <c r="B250">
        <v>5.4719687490462965E-2</v>
      </c>
      <c r="C250">
        <v>2.7680288094729454E-2</v>
      </c>
      <c r="D250" s="4">
        <f>-LN(B250)/F$3</f>
        <v>1.2363964752128727</v>
      </c>
      <c r="E250" s="4">
        <f>-LN(C250)/F$4</f>
        <v>0.76319888090218024</v>
      </c>
      <c r="F250" s="8">
        <v>3</v>
      </c>
      <c r="G250" s="4">
        <v>70.756616792138587</v>
      </c>
      <c r="H250" s="4">
        <f>IF(G250&gt;MAX(I$8:I249),G250,MAX(I$8:I249))</f>
        <v>71.059610750976617</v>
      </c>
      <c r="I250" s="4">
        <f t="shared" si="39"/>
        <v>71.822809631878798</v>
      </c>
      <c r="J250" s="4">
        <f t="shared" si="40"/>
        <v>0.30299395883803015</v>
      </c>
      <c r="K250" s="4">
        <f t="shared" si="41"/>
        <v>0.76319888090218058</v>
      </c>
      <c r="L250">
        <f t="shared" si="42"/>
        <v>243</v>
      </c>
      <c r="M250">
        <f t="shared" si="43"/>
        <v>1</v>
      </c>
      <c r="N250">
        <f t="shared" si="44"/>
        <v>1</v>
      </c>
      <c r="O250">
        <f t="shared" si="45"/>
        <v>1</v>
      </c>
    </row>
    <row r="251" spans="1:15" x14ac:dyDescent="0.3">
      <c r="A251">
        <v>389</v>
      </c>
      <c r="B251">
        <v>0.48612933744315928</v>
      </c>
      <c r="C251">
        <v>0.63112277596362198</v>
      </c>
      <c r="D251" s="4">
        <f>-LN(B251)/F$3</f>
        <v>0.30692789960031724</v>
      </c>
      <c r="E251" s="4">
        <f>-LN(C251)/F$4</f>
        <v>9.7926566326174122E-2</v>
      </c>
      <c r="F251" s="8">
        <v>3</v>
      </c>
      <c r="G251" s="4">
        <v>71.063544691738898</v>
      </c>
      <c r="H251" s="4">
        <f>IF(G251&gt;MAX(I$8:I250),G251,MAX(I$8:I250))</f>
        <v>71.822809631878798</v>
      </c>
      <c r="I251" s="4">
        <f t="shared" si="39"/>
        <v>71.920736198204978</v>
      </c>
      <c r="J251" s="4">
        <f t="shared" si="40"/>
        <v>0.75926494013990009</v>
      </c>
      <c r="K251" s="4">
        <f t="shared" si="41"/>
        <v>9.7926566326179909E-2</v>
      </c>
      <c r="L251">
        <f t="shared" si="42"/>
        <v>244</v>
      </c>
      <c r="M251">
        <f t="shared" si="43"/>
        <v>1</v>
      </c>
      <c r="N251">
        <f t="shared" si="44"/>
        <v>1</v>
      </c>
      <c r="O251">
        <f t="shared" si="45"/>
        <v>1</v>
      </c>
    </row>
    <row r="252" spans="1:15" x14ac:dyDescent="0.3">
      <c r="A252">
        <v>101</v>
      </c>
      <c r="B252">
        <v>0.75734733115634634</v>
      </c>
      <c r="C252">
        <v>0.49958800012207405</v>
      </c>
      <c r="D252" s="4">
        <f>-LN(B252)/D$3</f>
        <v>0.39423163821143808</v>
      </c>
      <c r="E252" s="4">
        <f>-LN(C252)/D$4</f>
        <v>0.14765351489153261</v>
      </c>
      <c r="F252" s="8">
        <v>2</v>
      </c>
      <c r="G252" s="4">
        <v>71.116020634625215</v>
      </c>
      <c r="H252" s="4">
        <f>IF(G252&gt;MAX(I$8:I251),G252,MAX(I$8:I251))</f>
        <v>71.920736198204978</v>
      </c>
      <c r="I252" s="4">
        <f t="shared" si="39"/>
        <v>72.068389713096508</v>
      </c>
      <c r="J252" s="4">
        <f t="shared" si="40"/>
        <v>0.80471556357976226</v>
      </c>
      <c r="K252" s="4">
        <f t="shared" si="41"/>
        <v>0.14765351489153034</v>
      </c>
      <c r="L252">
        <f t="shared" si="42"/>
        <v>245</v>
      </c>
      <c r="M252">
        <f t="shared" si="43"/>
        <v>1</v>
      </c>
      <c r="N252">
        <f t="shared" si="44"/>
        <v>1</v>
      </c>
      <c r="O252">
        <f t="shared" si="45"/>
        <v>1</v>
      </c>
    </row>
    <row r="253" spans="1:15" x14ac:dyDescent="0.3">
      <c r="A253">
        <v>102</v>
      </c>
      <c r="B253">
        <v>0.59974974822229687</v>
      </c>
      <c r="C253">
        <v>0.61549729911191142</v>
      </c>
      <c r="D253" s="4">
        <f>-LN(B253)/D$3</f>
        <v>0.72516708803807794</v>
      </c>
      <c r="E253" s="4">
        <f>-LN(C253)/D$4</f>
        <v>0.10326057903992086</v>
      </c>
      <c r="F253" s="8">
        <v>2</v>
      </c>
      <c r="G253" s="4">
        <v>71.841187722663292</v>
      </c>
      <c r="H253" s="4">
        <f>IF(G253&gt;MAX(I$8:I252),G253,MAX(I$8:I252))</f>
        <v>72.068389713096508</v>
      </c>
      <c r="I253" s="4">
        <f t="shared" si="39"/>
        <v>72.171650292136434</v>
      </c>
      <c r="J253" s="4">
        <f t="shared" si="40"/>
        <v>0.22720199043321543</v>
      </c>
      <c r="K253" s="4">
        <f t="shared" si="41"/>
        <v>0.10326057903992591</v>
      </c>
      <c r="L253">
        <f t="shared" si="42"/>
        <v>246</v>
      </c>
      <c r="M253">
        <f t="shared" si="43"/>
        <v>1</v>
      </c>
      <c r="N253">
        <f t="shared" si="44"/>
        <v>1</v>
      </c>
      <c r="O253">
        <f t="shared" si="45"/>
        <v>1</v>
      </c>
    </row>
    <row r="254" spans="1:15" x14ac:dyDescent="0.3">
      <c r="A254">
        <v>390</v>
      </c>
      <c r="B254">
        <v>0.13403729361857966</v>
      </c>
      <c r="C254">
        <v>0.55714590899380478</v>
      </c>
      <c r="D254" s="4">
        <f>-LN(B254)/F$3</f>
        <v>0.85516476900681582</v>
      </c>
      <c r="E254" s="4">
        <f>-LN(C254)/F$4</f>
        <v>0.12445279111777169</v>
      </c>
      <c r="F254" s="8">
        <v>3</v>
      </c>
      <c r="G254" s="4">
        <v>71.918709460745717</v>
      </c>
      <c r="H254" s="4">
        <f>IF(G254&gt;MAX(I$8:I253),G254,MAX(I$8:I253))</f>
        <v>72.171650292136434</v>
      </c>
      <c r="I254" s="4">
        <f t="shared" si="39"/>
        <v>72.296103083254209</v>
      </c>
      <c r="J254" s="4">
        <f t="shared" si="40"/>
        <v>0.25294083139071688</v>
      </c>
      <c r="K254" s="4">
        <f t="shared" si="41"/>
        <v>0.12445279111777552</v>
      </c>
      <c r="L254">
        <f t="shared" si="42"/>
        <v>247</v>
      </c>
      <c r="M254">
        <f t="shared" si="43"/>
        <v>1</v>
      </c>
      <c r="N254">
        <f t="shared" si="44"/>
        <v>1</v>
      </c>
      <c r="O254">
        <f t="shared" si="45"/>
        <v>1</v>
      </c>
    </row>
    <row r="255" spans="1:15" x14ac:dyDescent="0.3">
      <c r="A255">
        <v>391</v>
      </c>
      <c r="B255">
        <v>0.99050874355296492</v>
      </c>
      <c r="C255">
        <v>0.99755851924192018</v>
      </c>
      <c r="D255" s="4">
        <f>-LN(B255)/F$3</f>
        <v>4.0581214762130512E-3</v>
      </c>
      <c r="E255" s="4">
        <f>-LN(C255)/F$4</f>
        <v>5.2009915578907098E-4</v>
      </c>
      <c r="F255" s="8">
        <v>3</v>
      </c>
      <c r="G255" s="4">
        <v>71.922767582221937</v>
      </c>
      <c r="H255" s="4">
        <f>IF(G255&gt;MAX(I$8:I254),G255,MAX(I$8:I254))</f>
        <v>72.296103083254209</v>
      </c>
      <c r="I255" s="4">
        <f t="shared" si="39"/>
        <v>72.296623182410002</v>
      </c>
      <c r="J255" s="4">
        <f t="shared" si="40"/>
        <v>0.37333550103227253</v>
      </c>
      <c r="K255" s="4">
        <f t="shared" si="41"/>
        <v>5.2009915579276367E-4</v>
      </c>
      <c r="L255">
        <f t="shared" si="42"/>
        <v>248</v>
      </c>
      <c r="M255">
        <f t="shared" si="43"/>
        <v>1</v>
      </c>
      <c r="N255">
        <f t="shared" si="44"/>
        <v>1</v>
      </c>
      <c r="O255">
        <f t="shared" si="45"/>
        <v>1</v>
      </c>
    </row>
    <row r="256" spans="1:15" x14ac:dyDescent="0.3">
      <c r="A256">
        <v>392</v>
      </c>
      <c r="B256">
        <v>0.641163365581225</v>
      </c>
      <c r="C256">
        <v>0.23923459578234199</v>
      </c>
      <c r="D256" s="4">
        <f>-LN(B256)/F$3</f>
        <v>0.18913659320500276</v>
      </c>
      <c r="E256" s="4">
        <f>-LN(C256)/F$4</f>
        <v>0.30432141195035356</v>
      </c>
      <c r="F256" s="8">
        <v>3</v>
      </c>
      <c r="G256" s="4">
        <v>72.111904175426943</v>
      </c>
      <c r="H256" s="4">
        <f>IF(G256&gt;MAX(I$8:I255),G256,MAX(I$8:I255))</f>
        <v>72.296623182410002</v>
      </c>
      <c r="I256" s="4">
        <f t="shared" si="39"/>
        <v>72.600944594360357</v>
      </c>
      <c r="J256" s="4">
        <f t="shared" si="40"/>
        <v>0.18471900698305888</v>
      </c>
      <c r="K256" s="4">
        <f t="shared" si="41"/>
        <v>0.30432141195035456</v>
      </c>
      <c r="L256">
        <f t="shared" si="42"/>
        <v>249</v>
      </c>
      <c r="M256">
        <f t="shared" si="43"/>
        <v>1</v>
      </c>
      <c r="N256">
        <f t="shared" si="44"/>
        <v>1</v>
      </c>
      <c r="O256">
        <f t="shared" si="45"/>
        <v>1</v>
      </c>
    </row>
    <row r="257" spans="1:15" x14ac:dyDescent="0.3">
      <c r="A257">
        <v>393</v>
      </c>
      <c r="B257">
        <v>0.66734824671163062</v>
      </c>
      <c r="C257">
        <v>0.67067476424451433</v>
      </c>
      <c r="D257" s="4">
        <f>-LN(B257)/F$3</f>
        <v>0.1721035150234303</v>
      </c>
      <c r="E257" s="4">
        <f>-LN(C257)/F$4</f>
        <v>8.4993821825590218E-2</v>
      </c>
      <c r="F257" s="8">
        <v>3</v>
      </c>
      <c r="G257" s="4">
        <v>72.28400769045038</v>
      </c>
      <c r="H257" s="4">
        <f>IF(G257&gt;MAX(I$8:I256),G257,MAX(I$8:I256))</f>
        <v>72.600944594360357</v>
      </c>
      <c r="I257" s="4">
        <f t="shared" si="39"/>
        <v>72.685938416185948</v>
      </c>
      <c r="J257" s="4">
        <f t="shared" si="40"/>
        <v>0.31693690390997631</v>
      </c>
      <c r="K257" s="4">
        <f t="shared" si="41"/>
        <v>8.4993821825591453E-2</v>
      </c>
      <c r="L257">
        <f t="shared" si="42"/>
        <v>250</v>
      </c>
      <c r="M257">
        <f t="shared" si="43"/>
        <v>1</v>
      </c>
      <c r="N257">
        <f t="shared" si="44"/>
        <v>1</v>
      </c>
      <c r="O257">
        <f t="shared" si="45"/>
        <v>1</v>
      </c>
    </row>
    <row r="258" spans="1:15" x14ac:dyDescent="0.3">
      <c r="A258">
        <v>103</v>
      </c>
      <c r="B258">
        <v>0.55220191045869316</v>
      </c>
      <c r="C258">
        <v>0.25312051759392074</v>
      </c>
      <c r="D258" s="4">
        <f>-LN(B258)/D$3</f>
        <v>0.84232839683644967</v>
      </c>
      <c r="E258" s="4">
        <f>-LN(C258)/D$4</f>
        <v>0.2923169254359696</v>
      </c>
      <c r="F258" s="8">
        <v>2</v>
      </c>
      <c r="G258" s="4">
        <v>72.683516119499743</v>
      </c>
      <c r="H258" s="4">
        <f>IF(G258&gt;MAX(I$8:I257),G258,MAX(I$8:I257))</f>
        <v>72.685938416185948</v>
      </c>
      <c r="I258" s="4">
        <f t="shared" si="39"/>
        <v>72.978255341621917</v>
      </c>
      <c r="J258" s="4">
        <f t="shared" si="40"/>
        <v>2.4222966862055273E-3</v>
      </c>
      <c r="K258" s="4">
        <f t="shared" si="41"/>
        <v>0.29231692543596921</v>
      </c>
      <c r="L258">
        <f t="shared" si="42"/>
        <v>251</v>
      </c>
      <c r="M258">
        <f t="shared" si="43"/>
        <v>1</v>
      </c>
      <c r="N258">
        <f t="shared" si="44"/>
        <v>1</v>
      </c>
      <c r="O258">
        <f t="shared" si="45"/>
        <v>1</v>
      </c>
    </row>
    <row r="259" spans="1:15" x14ac:dyDescent="0.3">
      <c r="A259">
        <v>394</v>
      </c>
      <c r="B259">
        <v>0.23963133640552994</v>
      </c>
      <c r="C259">
        <v>0.87127292703024384</v>
      </c>
      <c r="D259" s="4">
        <f>-LN(B259)/F$3</f>
        <v>0.60793771700384347</v>
      </c>
      <c r="E259" s="4">
        <f>-LN(C259)/F$4</f>
        <v>2.9319149394545531E-2</v>
      </c>
      <c r="F259" s="8">
        <v>3</v>
      </c>
      <c r="G259" s="4">
        <v>72.89194540745423</v>
      </c>
      <c r="H259" s="4">
        <f>IF(G259&gt;MAX(I$8:I258),G259,MAX(I$8:I258))</f>
        <v>72.978255341621917</v>
      </c>
      <c r="I259" s="4">
        <f t="shared" si="39"/>
        <v>73.007574491016456</v>
      </c>
      <c r="J259" s="4">
        <f t="shared" si="40"/>
        <v>8.6309934167687175E-2</v>
      </c>
      <c r="K259" s="4">
        <f t="shared" si="41"/>
        <v>2.9319149394538613E-2</v>
      </c>
      <c r="L259">
        <f t="shared" si="42"/>
        <v>252</v>
      </c>
      <c r="M259">
        <f t="shared" si="43"/>
        <v>1</v>
      </c>
      <c r="N259">
        <f t="shared" si="44"/>
        <v>1</v>
      </c>
      <c r="O259">
        <f t="shared" si="45"/>
        <v>1</v>
      </c>
    </row>
    <row r="260" spans="1:15" x14ac:dyDescent="0.3">
      <c r="A260">
        <v>104</v>
      </c>
      <c r="B260">
        <v>0.68886379589220859</v>
      </c>
      <c r="C260">
        <v>0.9149449140903958</v>
      </c>
      <c r="D260" s="4">
        <f>-LN(B260)/D$3</f>
        <v>0.52866909399482731</v>
      </c>
      <c r="E260" s="4">
        <f>-LN(C260)/D$4</f>
        <v>1.8913067808254299E-2</v>
      </c>
      <c r="F260" s="8">
        <v>2</v>
      </c>
      <c r="G260" s="4">
        <v>73.212185213494564</v>
      </c>
      <c r="H260" s="4">
        <f>IF(G260&gt;MAX(I$8:I259),G260,MAX(I$8:I259))</f>
        <v>73.212185213494564</v>
      </c>
      <c r="I260" s="4">
        <f t="shared" si="39"/>
        <v>73.23109828130282</v>
      </c>
      <c r="J260" s="4">
        <f t="shared" si="40"/>
        <v>0</v>
      </c>
      <c r="K260" s="4">
        <f t="shared" si="41"/>
        <v>1.8913067808256301E-2</v>
      </c>
      <c r="L260">
        <f t="shared" si="42"/>
        <v>253</v>
      </c>
      <c r="M260">
        <f t="shared" si="43"/>
        <v>1</v>
      </c>
      <c r="N260">
        <f t="shared" si="44"/>
        <v>1</v>
      </c>
      <c r="O260">
        <f t="shared" si="45"/>
        <v>1</v>
      </c>
    </row>
    <row r="261" spans="1:15" x14ac:dyDescent="0.3">
      <c r="A261">
        <v>395</v>
      </c>
      <c r="B261">
        <v>0.31391338847010714</v>
      </c>
      <c r="C261">
        <v>0.39179662465285198</v>
      </c>
      <c r="D261" s="4">
        <f>-LN(B261)/F$3</f>
        <v>0.49303751660447759</v>
      </c>
      <c r="E261" s="4">
        <f>-LN(C261)/F$4</f>
        <v>0.19936433797524686</v>
      </c>
      <c r="F261" s="8">
        <v>3</v>
      </c>
      <c r="G261" s="4">
        <v>73.384982924058704</v>
      </c>
      <c r="H261" s="4">
        <f>IF(G261&gt;MAX(I$8:I260),G261,MAX(I$8:I260))</f>
        <v>73.384982924058704</v>
      </c>
      <c r="I261" s="4">
        <f t="shared" si="39"/>
        <v>73.584347262033944</v>
      </c>
      <c r="J261" s="4">
        <f t="shared" si="40"/>
        <v>0</v>
      </c>
      <c r="K261" s="4">
        <f t="shared" si="41"/>
        <v>0.19936433797523989</v>
      </c>
      <c r="L261">
        <f t="shared" si="42"/>
        <v>254</v>
      </c>
      <c r="M261">
        <f t="shared" si="43"/>
        <v>1</v>
      </c>
      <c r="N261">
        <f t="shared" si="44"/>
        <v>1</v>
      </c>
      <c r="O261">
        <f t="shared" si="45"/>
        <v>1</v>
      </c>
    </row>
    <row r="262" spans="1:15" x14ac:dyDescent="0.3">
      <c r="A262">
        <v>396</v>
      </c>
      <c r="B262">
        <v>0.98660237434003728</v>
      </c>
      <c r="C262">
        <v>0.14236884670552691</v>
      </c>
      <c r="D262" s="4">
        <f>-LN(B262)/F$3</f>
        <v>5.7396525944996713E-3</v>
      </c>
      <c r="E262" s="4">
        <f>-LN(C262)/F$4</f>
        <v>0.41475193129232757</v>
      </c>
      <c r="F262" s="8">
        <v>3</v>
      </c>
      <c r="G262" s="4">
        <v>73.390722576653204</v>
      </c>
      <c r="H262" s="4">
        <f>IF(G262&gt;MAX(I$8:I261),G262,MAX(I$8:I261))</f>
        <v>73.584347262033944</v>
      </c>
      <c r="I262" s="4">
        <f t="shared" si="39"/>
        <v>73.999099193326273</v>
      </c>
      <c r="J262" s="4">
        <f t="shared" si="40"/>
        <v>0.1936246853807404</v>
      </c>
      <c r="K262" s="4">
        <f t="shared" si="41"/>
        <v>0.41475193129232935</v>
      </c>
      <c r="L262">
        <f t="shared" si="42"/>
        <v>255</v>
      </c>
      <c r="M262">
        <f t="shared" si="43"/>
        <v>1</v>
      </c>
      <c r="N262">
        <f t="shared" si="44"/>
        <v>1</v>
      </c>
      <c r="O262">
        <f t="shared" si="45"/>
        <v>1</v>
      </c>
    </row>
    <row r="263" spans="1:15" x14ac:dyDescent="0.3">
      <c r="A263">
        <v>397</v>
      </c>
      <c r="B263">
        <v>0.97506637775811034</v>
      </c>
      <c r="C263">
        <v>0.41648609881893367</v>
      </c>
      <c r="D263" s="4">
        <f>-LN(B263)/F$3</f>
        <v>1.0744566191362966E-2</v>
      </c>
      <c r="E263" s="4">
        <f>-LN(C263)/F$4</f>
        <v>0.18636216896112129</v>
      </c>
      <c r="F263" s="8">
        <v>3</v>
      </c>
      <c r="G263" s="4">
        <v>73.401467142844567</v>
      </c>
      <c r="H263" s="4">
        <f>IF(G263&gt;MAX(I$8:I262),G263,MAX(I$8:I262))</f>
        <v>73.999099193326273</v>
      </c>
      <c r="I263" s="4">
        <f t="shared" si="39"/>
        <v>74.185461362287398</v>
      </c>
      <c r="J263" s="4">
        <f t="shared" si="40"/>
        <v>0.59763205048170676</v>
      </c>
      <c r="K263" s="4">
        <f t="shared" si="41"/>
        <v>0.18636216896112501</v>
      </c>
      <c r="L263">
        <f t="shared" si="42"/>
        <v>256</v>
      </c>
      <c r="M263">
        <f t="shared" si="43"/>
        <v>1</v>
      </c>
      <c r="N263">
        <f t="shared" si="44"/>
        <v>1</v>
      </c>
      <c r="O263">
        <f t="shared" si="45"/>
        <v>1</v>
      </c>
    </row>
    <row r="264" spans="1:15" x14ac:dyDescent="0.3">
      <c r="A264">
        <v>398</v>
      </c>
      <c r="B264">
        <v>0.41157261879329815</v>
      </c>
      <c r="C264">
        <v>0.1292153691213721</v>
      </c>
      <c r="D264" s="4">
        <f>-LN(B264)/F$3</f>
        <v>0.37777438343015174</v>
      </c>
      <c r="E264" s="4">
        <f>-LN(C264)/F$4</f>
        <v>0.43537760397033476</v>
      </c>
      <c r="F264" s="8">
        <v>3</v>
      </c>
      <c r="G264" s="4">
        <v>73.779241526274717</v>
      </c>
      <c r="H264" s="4">
        <f>IF(G264&gt;MAX(I$8:I263),G264,MAX(I$8:I263))</f>
        <v>74.185461362287398</v>
      </c>
      <c r="I264" s="4">
        <f t="shared" si="39"/>
        <v>74.620838966257736</v>
      </c>
      <c r="J264" s="4">
        <f t="shared" si="40"/>
        <v>0.40621983601268141</v>
      </c>
      <c r="K264" s="4">
        <f t="shared" si="41"/>
        <v>0.43537760397033765</v>
      </c>
      <c r="L264">
        <f t="shared" si="42"/>
        <v>257</v>
      </c>
      <c r="M264">
        <f t="shared" si="43"/>
        <v>1</v>
      </c>
      <c r="N264">
        <f t="shared" si="44"/>
        <v>1</v>
      </c>
      <c r="O264">
        <f t="shared" si="45"/>
        <v>1</v>
      </c>
    </row>
    <row r="265" spans="1:15" x14ac:dyDescent="0.3">
      <c r="A265">
        <v>105</v>
      </c>
      <c r="B265">
        <v>0.49757377849665824</v>
      </c>
      <c r="C265">
        <v>0.1131321146275216</v>
      </c>
      <c r="D265" s="4">
        <f>-LN(B265)/D$3</f>
        <v>0.99008714169202527</v>
      </c>
      <c r="E265" s="4">
        <f>-LN(C265)/D$4</f>
        <v>0.46365935897971311</v>
      </c>
      <c r="F265" s="8">
        <v>2</v>
      </c>
      <c r="G265" s="4">
        <v>74.202272355186594</v>
      </c>
      <c r="H265" s="4">
        <f>IF(G265&gt;MAX(I$8:I264),G265,MAX(I$8:I264))</f>
        <v>74.620838966257736</v>
      </c>
      <c r="I265" s="4">
        <f t="shared" si="39"/>
        <v>75.084498325237448</v>
      </c>
      <c r="J265" s="4">
        <f t="shared" si="40"/>
        <v>0.41856661107114235</v>
      </c>
      <c r="K265" s="4">
        <f t="shared" si="41"/>
        <v>0.46365935897971156</v>
      </c>
      <c r="L265">
        <f t="shared" si="42"/>
        <v>258</v>
      </c>
      <c r="M265">
        <f t="shared" si="43"/>
        <v>1</v>
      </c>
      <c r="N265">
        <f t="shared" si="44"/>
        <v>1</v>
      </c>
      <c r="O265">
        <f t="shared" si="45"/>
        <v>1</v>
      </c>
    </row>
    <row r="266" spans="1:15" x14ac:dyDescent="0.3">
      <c r="A266">
        <v>399</v>
      </c>
      <c r="B266">
        <v>0.13205359050263984</v>
      </c>
      <c r="C266">
        <v>0.54744102298043762</v>
      </c>
      <c r="D266" s="4">
        <f>-LN(B266)/F$3</f>
        <v>0.86150955324702094</v>
      </c>
      <c r="E266" s="4">
        <f>-LN(C266)/F$4</f>
        <v>0.12819160503775223</v>
      </c>
      <c r="F266" s="8">
        <v>3</v>
      </c>
      <c r="G266" s="4">
        <v>74.640751079521735</v>
      </c>
      <c r="H266" s="4">
        <f>IF(G266&gt;MAX(I$8:I265),G266,MAX(I$8:I265))</f>
        <v>75.084498325237448</v>
      </c>
      <c r="I266" s="4">
        <f t="shared" si="39"/>
        <v>75.212689930275204</v>
      </c>
      <c r="J266" s="4">
        <f t="shared" si="40"/>
        <v>0.44374724571571278</v>
      </c>
      <c r="K266" s="4">
        <f t="shared" si="41"/>
        <v>0.12819160503775606</v>
      </c>
      <c r="L266">
        <f t="shared" si="42"/>
        <v>259</v>
      </c>
      <c r="M266">
        <f t="shared" si="43"/>
        <v>1</v>
      </c>
      <c r="N266">
        <f t="shared" si="44"/>
        <v>1</v>
      </c>
      <c r="O266">
        <f t="shared" si="45"/>
        <v>1</v>
      </c>
    </row>
    <row r="267" spans="1:15" x14ac:dyDescent="0.3">
      <c r="A267">
        <v>23</v>
      </c>
      <c r="B267">
        <v>0.14194158757286293</v>
      </c>
      <c r="C267">
        <v>0.94183172093874934</v>
      </c>
      <c r="D267" s="4">
        <f>-LN(B267)/B$3</f>
        <v>8.3078283452395176</v>
      </c>
      <c r="E267" s="4">
        <f>-LN(C267)/B$4</f>
        <v>1.2750778841754077E-2</v>
      </c>
      <c r="F267" s="8">
        <v>1</v>
      </c>
      <c r="G267" s="4">
        <v>74.79212432440481</v>
      </c>
      <c r="H267" s="4">
        <f>IF(G267&gt;MAX(I$8:I266),G267,MAX(I$8:I266))</f>
        <v>75.212689930275204</v>
      </c>
      <c r="I267" s="4">
        <f t="shared" ref="I267:I330" si="48">+H267+E267</f>
        <v>75.225440709116953</v>
      </c>
      <c r="J267" s="4">
        <f t="shared" ref="J267:J330" si="49">(H267-G267)*O267</f>
        <v>0.42056560587039371</v>
      </c>
      <c r="K267" s="4">
        <f t="shared" ref="K267:K330" si="50">(I267-H267)*O267</f>
        <v>1.2750778841748911E-2</v>
      </c>
      <c r="L267">
        <f t="shared" ref="L267:L330" si="51">_xlfn.RANK.EQ(I267,I$8:I$507,1)</f>
        <v>260</v>
      </c>
      <c r="M267">
        <f t="shared" ref="M267:M330" si="52">IF(L267=A267,0,1)</f>
        <v>1</v>
      </c>
      <c r="N267">
        <f t="shared" ref="N267:N330" si="53">IF(G267&lt;B$2,1,0)</f>
        <v>1</v>
      </c>
      <c r="O267">
        <f t="shared" ref="O267:O330" si="54">IF(I267&lt;B$2,1,0)</f>
        <v>1</v>
      </c>
    </row>
    <row r="268" spans="1:15" x14ac:dyDescent="0.3">
      <c r="A268">
        <v>400</v>
      </c>
      <c r="B268">
        <v>0.67278054139835808</v>
      </c>
      <c r="C268">
        <v>0.63878292184209728</v>
      </c>
      <c r="D268" s="4">
        <f>-LN(B268)/F$3</f>
        <v>0.1686536564099344</v>
      </c>
      <c r="E268" s="4">
        <f>-LN(C268)/F$4</f>
        <v>9.5359701648518619E-2</v>
      </c>
      <c r="F268" s="8">
        <v>3</v>
      </c>
      <c r="G268" s="4">
        <v>74.809404735931665</v>
      </c>
      <c r="H268" s="4">
        <f>IF(G268&gt;MAX(I$8:I267),G268,MAX(I$8:I267))</f>
        <v>75.225440709116953</v>
      </c>
      <c r="I268" s="4">
        <f t="shared" si="48"/>
        <v>75.320800410765472</v>
      </c>
      <c r="J268" s="4">
        <f t="shared" si="49"/>
        <v>0.41603597318528784</v>
      </c>
      <c r="K268" s="4">
        <f t="shared" si="50"/>
        <v>9.5359701648519035E-2</v>
      </c>
      <c r="L268">
        <f t="shared" si="51"/>
        <v>261</v>
      </c>
      <c r="M268">
        <f t="shared" si="52"/>
        <v>1</v>
      </c>
      <c r="N268">
        <f t="shared" si="53"/>
        <v>1</v>
      </c>
      <c r="O268">
        <f t="shared" si="54"/>
        <v>1</v>
      </c>
    </row>
    <row r="269" spans="1:15" x14ac:dyDescent="0.3">
      <c r="A269">
        <v>106</v>
      </c>
      <c r="B269">
        <v>0.31311990722373118</v>
      </c>
      <c r="C269">
        <v>0.74440748313852356</v>
      </c>
      <c r="D269" s="4">
        <f>-LN(B269)/D$3</f>
        <v>1.6470483285540758</v>
      </c>
      <c r="E269" s="4">
        <f>-LN(C269)/D$4</f>
        <v>6.280142589091342E-2</v>
      </c>
      <c r="F269" s="8">
        <v>2</v>
      </c>
      <c r="G269" s="4">
        <v>75.849320683740672</v>
      </c>
      <c r="H269" s="4">
        <f>IF(G269&gt;MAX(I$8:I268),G269,MAX(I$8:I268))</f>
        <v>75.849320683740672</v>
      </c>
      <c r="I269" s="4">
        <f t="shared" si="48"/>
        <v>75.912122109631582</v>
      </c>
      <c r="J269" s="4">
        <f t="shared" si="49"/>
        <v>0</v>
      </c>
      <c r="K269" s="4">
        <f t="shared" si="50"/>
        <v>6.2801425890910423E-2</v>
      </c>
      <c r="L269">
        <f t="shared" si="51"/>
        <v>262</v>
      </c>
      <c r="M269">
        <f t="shared" si="52"/>
        <v>1</v>
      </c>
      <c r="N269">
        <f t="shared" si="53"/>
        <v>1</v>
      </c>
      <c r="O269">
        <f t="shared" si="54"/>
        <v>1</v>
      </c>
    </row>
    <row r="270" spans="1:15" x14ac:dyDescent="0.3">
      <c r="A270">
        <v>107</v>
      </c>
      <c r="B270">
        <v>0.94753868221076087</v>
      </c>
      <c r="C270">
        <v>0.34241767632068848</v>
      </c>
      <c r="D270" s="4">
        <f>-LN(B270)/D$3</f>
        <v>7.643619476119376E-2</v>
      </c>
      <c r="E270" s="4">
        <f>-LN(C270)/D$4</f>
        <v>0.22802638537844605</v>
      </c>
      <c r="F270" s="8">
        <v>2</v>
      </c>
      <c r="G270" s="4">
        <v>75.925756878501872</v>
      </c>
      <c r="H270" s="4">
        <f>IF(G270&gt;MAX(I$8:I269),G270,MAX(I$8:I269))</f>
        <v>75.925756878501872</v>
      </c>
      <c r="I270" s="4">
        <f t="shared" si="48"/>
        <v>76.153783263880314</v>
      </c>
      <c r="J270" s="4">
        <f t="shared" si="49"/>
        <v>0</v>
      </c>
      <c r="K270" s="4">
        <f t="shared" si="50"/>
        <v>0.22802638537844189</v>
      </c>
      <c r="L270">
        <f t="shared" si="51"/>
        <v>263</v>
      </c>
      <c r="M270">
        <f t="shared" si="52"/>
        <v>1</v>
      </c>
      <c r="N270">
        <f t="shared" si="53"/>
        <v>1</v>
      </c>
      <c r="O270">
        <f t="shared" si="54"/>
        <v>1</v>
      </c>
    </row>
    <row r="271" spans="1:15" x14ac:dyDescent="0.3">
      <c r="A271">
        <v>401</v>
      </c>
      <c r="B271">
        <v>6.6743980224005864E-2</v>
      </c>
      <c r="C271">
        <v>0.7814569536423841</v>
      </c>
      <c r="D271" s="4">
        <f>-LN(B271)/F$3</f>
        <v>1.1518685828419641</v>
      </c>
      <c r="E271" s="4">
        <f>-LN(C271)/F$4</f>
        <v>5.2467066457289269E-2</v>
      </c>
      <c r="F271" s="8">
        <v>3</v>
      </c>
      <c r="G271" s="4">
        <v>75.961273318773635</v>
      </c>
      <c r="H271" s="4">
        <f>IF(G271&gt;MAX(I$8:I270),G271,MAX(I$8:I270))</f>
        <v>76.153783263880314</v>
      </c>
      <c r="I271" s="4">
        <f t="shared" si="48"/>
        <v>76.206250330337596</v>
      </c>
      <c r="J271" s="4">
        <f t="shared" si="49"/>
        <v>0.19250994510667852</v>
      </c>
      <c r="K271" s="4">
        <f t="shared" si="50"/>
        <v>5.2467066457282385E-2</v>
      </c>
      <c r="L271">
        <f t="shared" si="51"/>
        <v>264</v>
      </c>
      <c r="M271">
        <f t="shared" si="52"/>
        <v>1</v>
      </c>
      <c r="N271">
        <f t="shared" si="53"/>
        <v>1</v>
      </c>
      <c r="O271">
        <f t="shared" si="54"/>
        <v>1</v>
      </c>
    </row>
    <row r="272" spans="1:15" x14ac:dyDescent="0.3">
      <c r="A272">
        <v>402</v>
      </c>
      <c r="B272">
        <v>0.96887112033448286</v>
      </c>
      <c r="C272">
        <v>0.23960081789605395</v>
      </c>
      <c r="D272" s="4">
        <f>-LN(B272)/F$3</f>
        <v>1.3456884548005402E-2</v>
      </c>
      <c r="E272" s="4">
        <f>-LN(C272)/F$4</f>
        <v>0.30399595726747408</v>
      </c>
      <c r="F272" s="8">
        <v>3</v>
      </c>
      <c r="G272" s="4">
        <v>75.974730203321641</v>
      </c>
      <c r="H272" s="4">
        <f>IF(G272&gt;MAX(I$8:I271),G272,MAX(I$8:I271))</f>
        <v>76.206250330337596</v>
      </c>
      <c r="I272" s="4">
        <f t="shared" si="48"/>
        <v>76.510246287605071</v>
      </c>
      <c r="J272" s="4">
        <f t="shared" si="49"/>
        <v>0.23152012701595481</v>
      </c>
      <c r="K272" s="4">
        <f t="shared" si="50"/>
        <v>0.30399595726747464</v>
      </c>
      <c r="L272">
        <f t="shared" si="51"/>
        <v>265</v>
      </c>
      <c r="M272">
        <f t="shared" si="52"/>
        <v>1</v>
      </c>
      <c r="N272">
        <f t="shared" si="53"/>
        <v>1</v>
      </c>
      <c r="O272">
        <f t="shared" si="54"/>
        <v>1</v>
      </c>
    </row>
    <row r="273" spans="1:15" x14ac:dyDescent="0.3">
      <c r="A273">
        <v>108</v>
      </c>
      <c r="B273">
        <v>0.88274788659321879</v>
      </c>
      <c r="C273">
        <v>6.4638203070162048E-2</v>
      </c>
      <c r="D273" s="4">
        <f>-LN(B273)/D$3</f>
        <v>0.17690161460071854</v>
      </c>
      <c r="E273" s="4">
        <f>-LN(C273)/D$4</f>
        <v>0.58275524770085785</v>
      </c>
      <c r="F273" s="8">
        <v>2</v>
      </c>
      <c r="G273" s="4">
        <v>76.102658493102595</v>
      </c>
      <c r="H273" s="4">
        <f>IF(G273&gt;MAX(I$8:I272),G273,MAX(I$8:I272))</f>
        <v>76.510246287605071</v>
      </c>
      <c r="I273" s="4">
        <f t="shared" si="48"/>
        <v>77.09300153530593</v>
      </c>
      <c r="J273" s="4">
        <f t="shared" si="49"/>
        <v>0.40758779450247573</v>
      </c>
      <c r="K273" s="4">
        <f t="shared" si="50"/>
        <v>0.58275524770085951</v>
      </c>
      <c r="L273">
        <f t="shared" si="51"/>
        <v>266</v>
      </c>
      <c r="M273">
        <f t="shared" si="52"/>
        <v>1</v>
      </c>
      <c r="N273">
        <f t="shared" si="53"/>
        <v>1</v>
      </c>
      <c r="O273">
        <f t="shared" si="54"/>
        <v>1</v>
      </c>
    </row>
    <row r="274" spans="1:15" x14ac:dyDescent="0.3">
      <c r="A274">
        <v>109</v>
      </c>
      <c r="B274">
        <v>0.81734672078615678</v>
      </c>
      <c r="C274">
        <v>0.87395855586413163</v>
      </c>
      <c r="D274" s="4">
        <f>-LN(B274)/D$3</f>
        <v>0.28608778907783322</v>
      </c>
      <c r="E274" s="4">
        <f>-LN(C274)/D$4</f>
        <v>2.8664324121419567E-2</v>
      </c>
      <c r="F274" s="8">
        <v>2</v>
      </c>
      <c r="G274" s="4">
        <v>76.388746282180435</v>
      </c>
      <c r="H274" s="4">
        <f>IF(G274&gt;MAX(I$8:I273),G274,MAX(I$8:I273))</f>
        <v>77.09300153530593</v>
      </c>
      <c r="I274" s="4">
        <f t="shared" si="48"/>
        <v>77.121665859427353</v>
      </c>
      <c r="J274" s="4">
        <f t="shared" si="49"/>
        <v>0.70425525312549553</v>
      </c>
      <c r="K274" s="4">
        <f t="shared" si="50"/>
        <v>2.8664324121422169E-2</v>
      </c>
      <c r="L274">
        <f t="shared" si="51"/>
        <v>267</v>
      </c>
      <c r="M274">
        <f t="shared" si="52"/>
        <v>1</v>
      </c>
      <c r="N274">
        <f t="shared" si="53"/>
        <v>1</v>
      </c>
      <c r="O274">
        <f t="shared" si="54"/>
        <v>1</v>
      </c>
    </row>
    <row r="275" spans="1:15" x14ac:dyDescent="0.3">
      <c r="A275">
        <v>403</v>
      </c>
      <c r="B275">
        <v>0.11346781823175756</v>
      </c>
      <c r="C275">
        <v>0.29779961546678058</v>
      </c>
      <c r="D275" s="4">
        <f>-LN(B275)/F$3</f>
        <v>0.92605788173361459</v>
      </c>
      <c r="E275" s="4">
        <f>-LN(C275)/F$4</f>
        <v>0.25773073403821306</v>
      </c>
      <c r="F275" s="8">
        <v>3</v>
      </c>
      <c r="G275" s="4">
        <v>76.900788085055254</v>
      </c>
      <c r="H275" s="4">
        <f>IF(G275&gt;MAX(I$8:I274),G275,MAX(I$8:I274))</f>
        <v>77.121665859427353</v>
      </c>
      <c r="I275" s="4">
        <f t="shared" si="48"/>
        <v>77.379396593465572</v>
      </c>
      <c r="J275" s="4">
        <f t="shared" si="49"/>
        <v>0.22087777437209866</v>
      </c>
      <c r="K275" s="4">
        <f t="shared" si="50"/>
        <v>0.25773073403821911</v>
      </c>
      <c r="L275">
        <f t="shared" si="51"/>
        <v>268</v>
      </c>
      <c r="M275">
        <f t="shared" si="52"/>
        <v>1</v>
      </c>
      <c r="N275">
        <f t="shared" si="53"/>
        <v>1</v>
      </c>
      <c r="O275">
        <f t="shared" si="54"/>
        <v>1</v>
      </c>
    </row>
    <row r="276" spans="1:15" x14ac:dyDescent="0.3">
      <c r="A276">
        <v>24</v>
      </c>
      <c r="B276">
        <v>0.58943449201940978</v>
      </c>
      <c r="C276">
        <v>0.86443678090762044</v>
      </c>
      <c r="D276" s="4">
        <f>-LN(B276)/B$3</f>
        <v>2.2493263396958323</v>
      </c>
      <c r="E276" s="4">
        <f>-LN(C276)/B$4</f>
        <v>3.09951286083355E-2</v>
      </c>
      <c r="F276" s="8">
        <v>1</v>
      </c>
      <c r="G276" s="4">
        <v>77.041450664100637</v>
      </c>
      <c r="H276" s="4">
        <f>IF(G276&gt;MAX(I$8:I275),G276,MAX(I$8:I275))</f>
        <v>77.379396593465572</v>
      </c>
      <c r="I276" s="4">
        <f t="shared" si="48"/>
        <v>77.410391722073911</v>
      </c>
      <c r="J276" s="4">
        <f t="shared" si="49"/>
        <v>0.33794592936493473</v>
      </c>
      <c r="K276" s="4">
        <f t="shared" si="50"/>
        <v>3.0995128608338973E-2</v>
      </c>
      <c r="L276">
        <f t="shared" si="51"/>
        <v>269</v>
      </c>
      <c r="M276">
        <f t="shared" si="52"/>
        <v>1</v>
      </c>
      <c r="N276">
        <f t="shared" si="53"/>
        <v>1</v>
      </c>
      <c r="O276">
        <f t="shared" si="54"/>
        <v>1</v>
      </c>
    </row>
    <row r="277" spans="1:15" x14ac:dyDescent="0.3">
      <c r="A277">
        <v>110</v>
      </c>
      <c r="B277">
        <v>0.52687154759361554</v>
      </c>
      <c r="C277">
        <v>0.44355601672414319</v>
      </c>
      <c r="D277" s="4">
        <f>-LN(B277)/D$3</f>
        <v>0.90893404660633759</v>
      </c>
      <c r="E277" s="4">
        <f>-LN(C277)/D$4</f>
        <v>0.17296408067634098</v>
      </c>
      <c r="F277" s="8">
        <v>2</v>
      </c>
      <c r="G277" s="4">
        <v>77.297680328786768</v>
      </c>
      <c r="H277" s="4">
        <f>IF(G277&gt;MAX(I$8:I276),G277,MAX(I$8:I276))</f>
        <v>77.410391722073911</v>
      </c>
      <c r="I277" s="4">
        <f t="shared" si="48"/>
        <v>77.583355802750248</v>
      </c>
      <c r="J277" s="4">
        <f t="shared" si="49"/>
        <v>0.11271139328714241</v>
      </c>
      <c r="K277" s="4">
        <f t="shared" si="50"/>
        <v>0.17296408067633706</v>
      </c>
      <c r="L277">
        <f t="shared" si="51"/>
        <v>270</v>
      </c>
      <c r="M277">
        <f t="shared" si="52"/>
        <v>1</v>
      </c>
      <c r="N277">
        <f t="shared" si="53"/>
        <v>1</v>
      </c>
      <c r="O277">
        <f t="shared" si="54"/>
        <v>1</v>
      </c>
    </row>
    <row r="278" spans="1:15" x14ac:dyDescent="0.3">
      <c r="A278">
        <v>404</v>
      </c>
      <c r="B278">
        <v>0.31772820215460679</v>
      </c>
      <c r="C278">
        <v>5.1179540391247294E-2</v>
      </c>
      <c r="D278" s="4">
        <f>-LN(B278)/F$3</f>
        <v>0.48789743484282161</v>
      </c>
      <c r="E278" s="4">
        <f>-LN(C278)/F$4</f>
        <v>0.63242881458131384</v>
      </c>
      <c r="F278" s="8">
        <v>3</v>
      </c>
      <c r="G278" s="4">
        <v>77.388685519898075</v>
      </c>
      <c r="H278" s="4">
        <f>IF(G278&gt;MAX(I$8:I277),G278,MAX(I$8:I277))</f>
        <v>77.583355802750248</v>
      </c>
      <c r="I278" s="4">
        <f t="shared" si="48"/>
        <v>78.215784617331565</v>
      </c>
      <c r="J278" s="4">
        <f t="shared" si="49"/>
        <v>0.19467028285217225</v>
      </c>
      <c r="K278" s="4">
        <f t="shared" si="50"/>
        <v>0.63242881458131706</v>
      </c>
      <c r="L278">
        <f t="shared" si="51"/>
        <v>271</v>
      </c>
      <c r="M278">
        <f t="shared" si="52"/>
        <v>1</v>
      </c>
      <c r="N278">
        <f t="shared" si="53"/>
        <v>1</v>
      </c>
      <c r="O278">
        <f t="shared" si="54"/>
        <v>1</v>
      </c>
    </row>
    <row r="279" spans="1:15" x14ac:dyDescent="0.3">
      <c r="A279">
        <v>405</v>
      </c>
      <c r="B279">
        <v>0.71782586138492999</v>
      </c>
      <c r="C279">
        <v>0.82882168034913173</v>
      </c>
      <c r="D279" s="4">
        <f>-LN(B279)/F$3</f>
        <v>0.14107586052759158</v>
      </c>
      <c r="E279" s="4">
        <f>-LN(C279)/F$4</f>
        <v>3.9946861509924228E-2</v>
      </c>
      <c r="F279" s="8">
        <v>3</v>
      </c>
      <c r="G279" s="4">
        <v>77.529761380425668</v>
      </c>
      <c r="H279" s="4">
        <f>IF(G279&gt;MAX(I$8:I278),G279,MAX(I$8:I278))</f>
        <v>78.215784617331565</v>
      </c>
      <c r="I279" s="4">
        <f t="shared" si="48"/>
        <v>78.255731478841483</v>
      </c>
      <c r="J279" s="4">
        <f t="shared" si="49"/>
        <v>0.68602323690589628</v>
      </c>
      <c r="K279" s="4">
        <f t="shared" si="50"/>
        <v>3.9946861509918108E-2</v>
      </c>
      <c r="L279">
        <f t="shared" si="51"/>
        <v>272</v>
      </c>
      <c r="M279">
        <f t="shared" si="52"/>
        <v>1</v>
      </c>
      <c r="N279">
        <f t="shared" si="53"/>
        <v>1</v>
      </c>
      <c r="O279">
        <f t="shared" si="54"/>
        <v>1</v>
      </c>
    </row>
    <row r="280" spans="1:15" x14ac:dyDescent="0.3">
      <c r="A280">
        <v>406</v>
      </c>
      <c r="B280">
        <v>0.19714957121494187</v>
      </c>
      <c r="C280">
        <v>0.41727958006530963</v>
      </c>
      <c r="D280" s="4">
        <f>-LN(B280)/F$3</f>
        <v>0.6909755717356324</v>
      </c>
      <c r="E280" s="4">
        <f>-LN(C280)/F$4</f>
        <v>0.18595719703112812</v>
      </c>
      <c r="F280" s="8">
        <v>3</v>
      </c>
      <c r="G280" s="4">
        <v>78.220736952161303</v>
      </c>
      <c r="H280" s="4">
        <f>IF(G280&gt;MAX(I$8:I279),G280,MAX(I$8:I279))</f>
        <v>78.255731478841483</v>
      </c>
      <c r="I280" s="4">
        <f t="shared" si="48"/>
        <v>78.441688675872612</v>
      </c>
      <c r="J280" s="4">
        <f t="shared" si="49"/>
        <v>3.4994526680179661E-2</v>
      </c>
      <c r="K280" s="4">
        <f t="shared" si="50"/>
        <v>0.18595719703112934</v>
      </c>
      <c r="L280">
        <f t="shared" si="51"/>
        <v>273</v>
      </c>
      <c r="M280">
        <f t="shared" si="52"/>
        <v>1</v>
      </c>
      <c r="N280">
        <f t="shared" si="53"/>
        <v>1</v>
      </c>
      <c r="O280">
        <f t="shared" si="54"/>
        <v>1</v>
      </c>
    </row>
    <row r="281" spans="1:15" x14ac:dyDescent="0.3">
      <c r="A281">
        <v>407</v>
      </c>
      <c r="B281">
        <v>6.5553758354441966E-2</v>
      </c>
      <c r="C281">
        <v>0.28403576769310585</v>
      </c>
      <c r="D281" s="4">
        <f>-LN(B281)/F$3</f>
        <v>1.1595254190326079</v>
      </c>
      <c r="E281" s="4">
        <f>-LN(C281)/F$4</f>
        <v>0.26779895875950499</v>
      </c>
      <c r="F281" s="8">
        <v>3</v>
      </c>
      <c r="G281" s="4">
        <v>79.380262371193908</v>
      </c>
      <c r="H281" s="4">
        <f>IF(G281&gt;MAX(I$8:I280),G281,MAX(I$8:I280))</f>
        <v>79.380262371193908</v>
      </c>
      <c r="I281" s="4">
        <f t="shared" si="48"/>
        <v>79.648061329953407</v>
      </c>
      <c r="J281" s="4">
        <f t="shared" si="49"/>
        <v>0</v>
      </c>
      <c r="K281" s="4">
        <f t="shared" si="50"/>
        <v>0.26779895875949933</v>
      </c>
      <c r="L281">
        <f t="shared" si="51"/>
        <v>274</v>
      </c>
      <c r="M281">
        <f t="shared" si="52"/>
        <v>1</v>
      </c>
      <c r="N281">
        <f t="shared" si="53"/>
        <v>1</v>
      </c>
      <c r="O281">
        <f t="shared" si="54"/>
        <v>1</v>
      </c>
    </row>
    <row r="282" spans="1:15" x14ac:dyDescent="0.3">
      <c r="A282">
        <v>111</v>
      </c>
      <c r="B282">
        <v>0.15665150914029358</v>
      </c>
      <c r="C282">
        <v>0.46623126926480912</v>
      </c>
      <c r="D282" s="4">
        <f>-LN(B282)/D$3</f>
        <v>2.6294065642483417</v>
      </c>
      <c r="E282" s="4">
        <f>-LN(C282)/D$4</f>
        <v>0.16235605999780023</v>
      </c>
      <c r="F282" s="8">
        <v>2</v>
      </c>
      <c r="G282" s="4">
        <v>79.92708689303511</v>
      </c>
      <c r="H282" s="4">
        <f>IF(G282&gt;MAX(I$8:I281),G282,MAX(I$8:I281))</f>
        <v>79.92708689303511</v>
      </c>
      <c r="I282" s="4">
        <f t="shared" si="48"/>
        <v>80.089442953032915</v>
      </c>
      <c r="J282" s="4">
        <f t="shared" si="49"/>
        <v>0</v>
      </c>
      <c r="K282" s="4">
        <f t="shared" si="50"/>
        <v>0.16235605999780489</v>
      </c>
      <c r="L282">
        <f t="shared" si="51"/>
        <v>275</v>
      </c>
      <c r="M282">
        <f t="shared" si="52"/>
        <v>1</v>
      </c>
      <c r="N282">
        <f t="shared" si="53"/>
        <v>1</v>
      </c>
      <c r="O282">
        <f t="shared" si="54"/>
        <v>1</v>
      </c>
    </row>
    <row r="283" spans="1:15" x14ac:dyDescent="0.3">
      <c r="A283">
        <v>112</v>
      </c>
      <c r="B283">
        <v>0.5969725638599811</v>
      </c>
      <c r="C283">
        <v>0.53138828699606311</v>
      </c>
      <c r="D283" s="4">
        <f>-LN(B283)/D$3</f>
        <v>0.73175052954471553</v>
      </c>
      <c r="E283" s="4">
        <f>-LN(C283)/D$4</f>
        <v>0.13452389099642462</v>
      </c>
      <c r="F283" s="8">
        <v>2</v>
      </c>
      <c r="G283" s="4">
        <v>80.658837422579822</v>
      </c>
      <c r="H283" s="4">
        <f>IF(G283&gt;MAX(I$8:I282),G283,MAX(I$8:I282))</f>
        <v>80.658837422579822</v>
      </c>
      <c r="I283" s="4">
        <f t="shared" si="48"/>
        <v>80.793361313576241</v>
      </c>
      <c r="J283" s="4">
        <f t="shared" si="49"/>
        <v>0</v>
      </c>
      <c r="K283" s="4">
        <f t="shared" si="50"/>
        <v>0.13452389099641948</v>
      </c>
      <c r="L283">
        <f t="shared" si="51"/>
        <v>276</v>
      </c>
      <c r="M283">
        <f t="shared" si="52"/>
        <v>1</v>
      </c>
      <c r="N283">
        <f t="shared" si="53"/>
        <v>1</v>
      </c>
      <c r="O283">
        <f t="shared" si="54"/>
        <v>1</v>
      </c>
    </row>
    <row r="284" spans="1:15" x14ac:dyDescent="0.3">
      <c r="A284">
        <v>113</v>
      </c>
      <c r="B284">
        <v>0.97213660084841458</v>
      </c>
      <c r="C284">
        <v>0.45350505081331827</v>
      </c>
      <c r="D284" s="4">
        <f>-LN(B284)/D$3</f>
        <v>4.0083614955542385E-2</v>
      </c>
      <c r="E284" s="4">
        <f>-LN(C284)/D$4</f>
        <v>0.16824444086885823</v>
      </c>
      <c r="F284" s="8">
        <v>2</v>
      </c>
      <c r="G284" s="4">
        <v>80.698921037535371</v>
      </c>
      <c r="H284" s="4">
        <f>IF(G284&gt;MAX(I$8:I283),G284,MAX(I$8:I283))</f>
        <v>80.793361313576241</v>
      </c>
      <c r="I284" s="4">
        <f t="shared" si="48"/>
        <v>80.961605754445102</v>
      </c>
      <c r="J284" s="4">
        <f t="shared" si="49"/>
        <v>9.4440276040870685E-2</v>
      </c>
      <c r="K284" s="4">
        <f t="shared" si="50"/>
        <v>0.16824444086886103</v>
      </c>
      <c r="L284">
        <f t="shared" si="51"/>
        <v>277</v>
      </c>
      <c r="M284">
        <f t="shared" si="52"/>
        <v>1</v>
      </c>
      <c r="N284">
        <f t="shared" si="53"/>
        <v>1</v>
      </c>
      <c r="O284">
        <f t="shared" si="54"/>
        <v>1</v>
      </c>
    </row>
    <row r="285" spans="1:15" x14ac:dyDescent="0.3">
      <c r="A285">
        <v>408</v>
      </c>
      <c r="B285">
        <v>5.5238502151554918E-3</v>
      </c>
      <c r="C285">
        <v>9.9368266853846865E-2</v>
      </c>
      <c r="D285" s="4">
        <f t="shared" ref="D285:D290" si="55">-LN(B285)/F$3</f>
        <v>2.2122043230168331</v>
      </c>
      <c r="E285" s="4">
        <f t="shared" ref="E285:E290" si="56">-LN(C285)/F$4</f>
        <v>0.4912600985602027</v>
      </c>
      <c r="F285" s="8">
        <v>3</v>
      </c>
      <c r="G285" s="4">
        <v>81.592466694210742</v>
      </c>
      <c r="H285" s="4">
        <f>IF(G285&gt;MAX(I$8:I284),G285,MAX(I$8:I284))</f>
        <v>81.592466694210742</v>
      </c>
      <c r="I285" s="4">
        <f t="shared" si="48"/>
        <v>82.083726792770946</v>
      </c>
      <c r="J285" s="4">
        <f t="shared" si="49"/>
        <v>0</v>
      </c>
      <c r="K285" s="4">
        <f t="shared" si="50"/>
        <v>0.49126009856020403</v>
      </c>
      <c r="L285">
        <f t="shared" si="51"/>
        <v>278</v>
      </c>
      <c r="M285">
        <f t="shared" si="52"/>
        <v>1</v>
      </c>
      <c r="N285">
        <f t="shared" si="53"/>
        <v>1</v>
      </c>
      <c r="O285">
        <f t="shared" si="54"/>
        <v>1</v>
      </c>
    </row>
    <row r="286" spans="1:15" x14ac:dyDescent="0.3">
      <c r="A286">
        <v>409</v>
      </c>
      <c r="B286">
        <v>0.65709402752769552</v>
      </c>
      <c r="C286">
        <v>0.97033600878933068</v>
      </c>
      <c r="D286" s="4">
        <f t="shared" si="55"/>
        <v>0.1786928315988095</v>
      </c>
      <c r="E286" s="4">
        <f t="shared" si="56"/>
        <v>6.4069929050799505E-3</v>
      </c>
      <c r="F286" s="8">
        <v>3</v>
      </c>
      <c r="G286" s="4">
        <v>81.771159525809551</v>
      </c>
      <c r="H286" s="4">
        <f>IF(G286&gt;MAX(I$8:I285),G286,MAX(I$8:I285))</f>
        <v>82.083726792770946</v>
      </c>
      <c r="I286" s="4">
        <f t="shared" si="48"/>
        <v>82.090133785676031</v>
      </c>
      <c r="J286" s="4">
        <f t="shared" si="49"/>
        <v>0.31256726696139481</v>
      </c>
      <c r="K286" s="4">
        <f t="shared" si="50"/>
        <v>6.4069929050845076E-3</v>
      </c>
      <c r="L286">
        <f t="shared" si="51"/>
        <v>279</v>
      </c>
      <c r="M286">
        <f t="shared" si="52"/>
        <v>1</v>
      </c>
      <c r="N286">
        <f t="shared" si="53"/>
        <v>1</v>
      </c>
      <c r="O286">
        <f t="shared" si="54"/>
        <v>1</v>
      </c>
    </row>
    <row r="287" spans="1:15" x14ac:dyDescent="0.3">
      <c r="A287">
        <v>410</v>
      </c>
      <c r="B287">
        <v>0.46720786156804101</v>
      </c>
      <c r="C287">
        <v>0.21463667714468826</v>
      </c>
      <c r="D287" s="4">
        <f t="shared" si="55"/>
        <v>0.32382171090353307</v>
      </c>
      <c r="E287" s="4">
        <f t="shared" si="56"/>
        <v>0.32740607532922666</v>
      </c>
      <c r="F287" s="8">
        <v>3</v>
      </c>
      <c r="G287" s="4">
        <v>82.094981236713082</v>
      </c>
      <c r="H287" s="4">
        <f>IF(G287&gt;MAX(I$8:I286),G287,MAX(I$8:I286))</f>
        <v>82.094981236713082</v>
      </c>
      <c r="I287" s="4">
        <f t="shared" si="48"/>
        <v>82.422387312042304</v>
      </c>
      <c r="J287" s="4">
        <f t="shared" si="49"/>
        <v>0</v>
      </c>
      <c r="K287" s="4">
        <f t="shared" si="50"/>
        <v>0.32740607532922184</v>
      </c>
      <c r="L287">
        <f t="shared" si="51"/>
        <v>280</v>
      </c>
      <c r="M287">
        <f t="shared" si="52"/>
        <v>1</v>
      </c>
      <c r="N287">
        <f t="shared" si="53"/>
        <v>1</v>
      </c>
      <c r="O287">
        <f t="shared" si="54"/>
        <v>1</v>
      </c>
    </row>
    <row r="288" spans="1:15" x14ac:dyDescent="0.3">
      <c r="A288">
        <v>411</v>
      </c>
      <c r="B288">
        <v>0.70482497634815511</v>
      </c>
      <c r="C288">
        <v>0.98593096713156525</v>
      </c>
      <c r="D288" s="4">
        <f t="shared" si="55"/>
        <v>0.14885351808113967</v>
      </c>
      <c r="E288" s="4">
        <f t="shared" si="56"/>
        <v>3.0146680599320353E-3</v>
      </c>
      <c r="F288" s="8">
        <v>3</v>
      </c>
      <c r="G288" s="4">
        <v>82.243834754794221</v>
      </c>
      <c r="H288" s="4">
        <f>IF(G288&gt;MAX(I$8:I287),G288,MAX(I$8:I287))</f>
        <v>82.422387312042304</v>
      </c>
      <c r="I288" s="4">
        <f t="shared" si="48"/>
        <v>82.425401980102237</v>
      </c>
      <c r="J288" s="4">
        <f t="shared" si="49"/>
        <v>0.17855255724808217</v>
      </c>
      <c r="K288" s="4">
        <f t="shared" si="50"/>
        <v>3.0146680599330011E-3</v>
      </c>
      <c r="L288">
        <f t="shared" si="51"/>
        <v>281</v>
      </c>
      <c r="M288">
        <f t="shared" si="52"/>
        <v>1</v>
      </c>
      <c r="N288">
        <f t="shared" si="53"/>
        <v>1</v>
      </c>
      <c r="O288">
        <f t="shared" si="54"/>
        <v>1</v>
      </c>
    </row>
    <row r="289" spans="1:15" x14ac:dyDescent="0.3">
      <c r="A289">
        <v>412</v>
      </c>
      <c r="B289">
        <v>0.60081789605395675</v>
      </c>
      <c r="C289">
        <v>0.43226416821802421</v>
      </c>
      <c r="D289" s="4">
        <f t="shared" si="55"/>
        <v>0.21679293273842409</v>
      </c>
      <c r="E289" s="4">
        <f t="shared" si="56"/>
        <v>0.17845071853693395</v>
      </c>
      <c r="F289" s="8">
        <v>3</v>
      </c>
      <c r="G289" s="4">
        <v>82.46062768753265</v>
      </c>
      <c r="H289" s="4">
        <f>IF(G289&gt;MAX(I$8:I288),G289,MAX(I$8:I288))</f>
        <v>82.46062768753265</v>
      </c>
      <c r="I289" s="4">
        <f t="shared" si="48"/>
        <v>82.639078406069586</v>
      </c>
      <c r="J289" s="4">
        <f t="shared" si="49"/>
        <v>0</v>
      </c>
      <c r="K289" s="4">
        <f t="shared" si="50"/>
        <v>0.17845071853693639</v>
      </c>
      <c r="L289">
        <f t="shared" si="51"/>
        <v>282</v>
      </c>
      <c r="M289">
        <f t="shared" si="52"/>
        <v>1</v>
      </c>
      <c r="N289">
        <f t="shared" si="53"/>
        <v>1</v>
      </c>
      <c r="O289">
        <f t="shared" si="54"/>
        <v>1</v>
      </c>
    </row>
    <row r="290" spans="1:15" x14ac:dyDescent="0.3">
      <c r="A290">
        <v>413</v>
      </c>
      <c r="B290">
        <v>0.74803918576616713</v>
      </c>
      <c r="C290">
        <v>0.49403363139744255</v>
      </c>
      <c r="D290" s="4">
        <f t="shared" si="55"/>
        <v>0.12353187871996046</v>
      </c>
      <c r="E290" s="4">
        <f t="shared" si="56"/>
        <v>0.15003227326800589</v>
      </c>
      <c r="F290" s="8">
        <v>3</v>
      </c>
      <c r="G290" s="4">
        <v>82.584159566252609</v>
      </c>
      <c r="H290" s="4">
        <f>IF(G290&gt;MAX(I$8:I289),G290,MAX(I$8:I289))</f>
        <v>82.639078406069586</v>
      </c>
      <c r="I290" s="4">
        <f t="shared" si="48"/>
        <v>82.789110679337597</v>
      </c>
      <c r="J290" s="4">
        <f t="shared" si="49"/>
        <v>5.4918839816977538E-2</v>
      </c>
      <c r="K290" s="4">
        <f t="shared" si="50"/>
        <v>0.15003227326801039</v>
      </c>
      <c r="L290">
        <f t="shared" si="51"/>
        <v>283</v>
      </c>
      <c r="M290">
        <f t="shared" si="52"/>
        <v>1</v>
      </c>
      <c r="N290">
        <f t="shared" si="53"/>
        <v>1</v>
      </c>
      <c r="O290">
        <f t="shared" si="54"/>
        <v>1</v>
      </c>
    </row>
    <row r="291" spans="1:15" x14ac:dyDescent="0.3">
      <c r="A291">
        <v>114</v>
      </c>
      <c r="B291">
        <v>0.2031922360911893</v>
      </c>
      <c r="C291">
        <v>0.28290658284249398</v>
      </c>
      <c r="D291" s="4">
        <f>-LN(B291)/D$3</f>
        <v>2.260429464142431</v>
      </c>
      <c r="E291" s="4">
        <f>-LN(C291)/D$4</f>
        <v>0.2686464961266985</v>
      </c>
      <c r="F291" s="8">
        <v>2</v>
      </c>
      <c r="G291" s="4">
        <v>82.959350501677804</v>
      </c>
      <c r="H291" s="4">
        <f>IF(G291&gt;MAX(I$8:I290),G291,MAX(I$8:I290))</f>
        <v>82.959350501677804</v>
      </c>
      <c r="I291" s="4">
        <f t="shared" si="48"/>
        <v>83.227996997804496</v>
      </c>
      <c r="J291" s="4">
        <f t="shared" si="49"/>
        <v>0</v>
      </c>
      <c r="K291" s="4">
        <f t="shared" si="50"/>
        <v>0.26864649612669211</v>
      </c>
      <c r="L291">
        <f t="shared" si="51"/>
        <v>284</v>
      </c>
      <c r="M291">
        <f t="shared" si="52"/>
        <v>1</v>
      </c>
      <c r="N291">
        <f t="shared" si="53"/>
        <v>1</v>
      </c>
      <c r="O291">
        <f t="shared" si="54"/>
        <v>1</v>
      </c>
    </row>
    <row r="292" spans="1:15" x14ac:dyDescent="0.3">
      <c r="A292">
        <v>414</v>
      </c>
      <c r="B292">
        <v>0.31589709158604695</v>
      </c>
      <c r="C292">
        <v>0.56300546281319619</v>
      </c>
      <c r="D292" s="4">
        <f>-LN(B292)/F$3</f>
        <v>0.49035692679643983</v>
      </c>
      <c r="E292" s="4">
        <f>-LN(C292)/F$4</f>
        <v>0.12222679741415821</v>
      </c>
      <c r="F292" s="8">
        <v>3</v>
      </c>
      <c r="G292" s="4">
        <v>83.074516493049046</v>
      </c>
      <c r="H292" s="4">
        <f>IF(G292&gt;MAX(I$8:I291),G292,MAX(I$8:I291))</f>
        <v>83.227996997804496</v>
      </c>
      <c r="I292" s="4">
        <f t="shared" si="48"/>
        <v>83.350223795218653</v>
      </c>
      <c r="J292" s="4">
        <f t="shared" si="49"/>
        <v>0.15348050475544994</v>
      </c>
      <c r="K292" s="4">
        <f t="shared" si="50"/>
        <v>0.12222679741415732</v>
      </c>
      <c r="L292">
        <f t="shared" si="51"/>
        <v>285</v>
      </c>
      <c r="M292">
        <f t="shared" si="52"/>
        <v>1</v>
      </c>
      <c r="N292">
        <f t="shared" si="53"/>
        <v>1</v>
      </c>
      <c r="O292">
        <f t="shared" si="54"/>
        <v>1</v>
      </c>
    </row>
    <row r="293" spans="1:15" x14ac:dyDescent="0.3">
      <c r="A293">
        <v>415</v>
      </c>
      <c r="B293">
        <v>0.5382854701376385</v>
      </c>
      <c r="C293">
        <v>0.7235938596758934</v>
      </c>
      <c r="D293" s="4">
        <f>-LN(B293)/F$3</f>
        <v>0.26356010464138629</v>
      </c>
      <c r="E293" s="4">
        <f>-LN(C293)/F$4</f>
        <v>6.8835108786368671E-2</v>
      </c>
      <c r="F293" s="8">
        <v>3</v>
      </c>
      <c r="G293" s="4">
        <v>83.338076597690431</v>
      </c>
      <c r="H293" s="4">
        <f>IF(G293&gt;MAX(I$8:I292),G293,MAX(I$8:I292))</f>
        <v>83.350223795218653</v>
      </c>
      <c r="I293" s="4">
        <f t="shared" si="48"/>
        <v>83.419058904005027</v>
      </c>
      <c r="J293" s="4">
        <f t="shared" si="49"/>
        <v>1.2147197528221909E-2</v>
      </c>
      <c r="K293" s="4">
        <f t="shared" si="50"/>
        <v>6.8835108786373667E-2</v>
      </c>
      <c r="L293">
        <f t="shared" si="51"/>
        <v>286</v>
      </c>
      <c r="M293">
        <f t="shared" si="52"/>
        <v>1</v>
      </c>
      <c r="N293">
        <f t="shared" si="53"/>
        <v>1</v>
      </c>
      <c r="O293">
        <f t="shared" si="54"/>
        <v>1</v>
      </c>
    </row>
    <row r="294" spans="1:15" x14ac:dyDescent="0.3">
      <c r="A294">
        <v>416</v>
      </c>
      <c r="B294">
        <v>0.72945341349528492</v>
      </c>
      <c r="C294">
        <v>0.24820703756828516</v>
      </c>
      <c r="D294" s="4">
        <f>-LN(B294)/F$3</f>
        <v>0.13423820167172662</v>
      </c>
      <c r="E294" s="4">
        <f>-LN(C294)/F$4</f>
        <v>0.29648767067842735</v>
      </c>
      <c r="F294" s="8">
        <v>3</v>
      </c>
      <c r="G294" s="4">
        <v>83.472314799362152</v>
      </c>
      <c r="H294" s="4">
        <f>IF(G294&gt;MAX(I$8:I293),G294,MAX(I$8:I293))</f>
        <v>83.472314799362152</v>
      </c>
      <c r="I294" s="4">
        <f t="shared" si="48"/>
        <v>83.768802470040583</v>
      </c>
      <c r="J294" s="4">
        <f t="shared" si="49"/>
        <v>0</v>
      </c>
      <c r="K294" s="4">
        <f t="shared" si="50"/>
        <v>0.29648767067843096</v>
      </c>
      <c r="L294">
        <f t="shared" si="51"/>
        <v>287</v>
      </c>
      <c r="M294">
        <f t="shared" si="52"/>
        <v>1</v>
      </c>
      <c r="N294">
        <f t="shared" si="53"/>
        <v>1</v>
      </c>
      <c r="O294">
        <f t="shared" si="54"/>
        <v>1</v>
      </c>
    </row>
    <row r="295" spans="1:15" x14ac:dyDescent="0.3">
      <c r="A295">
        <v>115</v>
      </c>
      <c r="B295">
        <v>0.60582293160802025</v>
      </c>
      <c r="C295">
        <v>0.66133610034485912</v>
      </c>
      <c r="D295" s="4">
        <f>-LN(B295)/D$3</f>
        <v>0.71087592578044656</v>
      </c>
      <c r="E295" s="4">
        <f>-LN(C295)/D$4</f>
        <v>8.7977254430846627E-2</v>
      </c>
      <c r="F295" s="8">
        <v>2</v>
      </c>
      <c r="G295" s="4">
        <v>83.670226427458246</v>
      </c>
      <c r="H295" s="4">
        <f>IF(G295&gt;MAX(I$8:I294),G295,MAX(I$8:I294))</f>
        <v>83.768802470040583</v>
      </c>
      <c r="I295" s="4">
        <f t="shared" si="48"/>
        <v>83.856779724471437</v>
      </c>
      <c r="J295" s="4">
        <f t="shared" si="49"/>
        <v>9.8576042582337209E-2</v>
      </c>
      <c r="K295" s="4">
        <f t="shared" si="50"/>
        <v>8.7977254430853691E-2</v>
      </c>
      <c r="L295">
        <f t="shared" si="51"/>
        <v>288</v>
      </c>
      <c r="M295">
        <f t="shared" si="52"/>
        <v>1</v>
      </c>
      <c r="N295">
        <f t="shared" si="53"/>
        <v>1</v>
      </c>
      <c r="O295">
        <f t="shared" si="54"/>
        <v>1</v>
      </c>
    </row>
    <row r="296" spans="1:15" x14ac:dyDescent="0.3">
      <c r="A296">
        <v>417</v>
      </c>
      <c r="B296">
        <v>0.17215491195410015</v>
      </c>
      <c r="C296">
        <v>0.82860805078279975</v>
      </c>
      <c r="D296" s="4">
        <f t="shared" ref="D296:D304" si="57">-LN(B296)/F$3</f>
        <v>0.74866406664485441</v>
      </c>
      <c r="E296" s="4">
        <f t="shared" ref="E296:E304" si="58">-LN(C296)/F$4</f>
        <v>4.0001709204058732E-2</v>
      </c>
      <c r="F296" s="8">
        <v>3</v>
      </c>
      <c r="G296" s="4">
        <v>84.220978866007002</v>
      </c>
      <c r="H296" s="4">
        <f>IF(G296&gt;MAX(I$8:I295),G296,MAX(I$8:I295))</f>
        <v>84.220978866007002</v>
      </c>
      <c r="I296" s="4">
        <f t="shared" si="48"/>
        <v>84.260980575211065</v>
      </c>
      <c r="J296" s="4">
        <f t="shared" si="49"/>
        <v>0</v>
      </c>
      <c r="K296" s="4">
        <f t="shared" si="50"/>
        <v>4.0001709204062763E-2</v>
      </c>
      <c r="L296">
        <f t="shared" si="51"/>
        <v>289</v>
      </c>
      <c r="M296">
        <f t="shared" si="52"/>
        <v>1</v>
      </c>
      <c r="N296">
        <f t="shared" si="53"/>
        <v>1</v>
      </c>
      <c r="O296">
        <f t="shared" si="54"/>
        <v>1</v>
      </c>
    </row>
    <row r="297" spans="1:15" x14ac:dyDescent="0.3">
      <c r="A297">
        <v>418</v>
      </c>
      <c r="B297">
        <v>0.52156132694479207</v>
      </c>
      <c r="C297">
        <v>0.60444959868160042</v>
      </c>
      <c r="D297" s="4">
        <f t="shared" si="57"/>
        <v>0.27699081457265839</v>
      </c>
      <c r="E297" s="4">
        <f t="shared" si="58"/>
        <v>0.10711425303705017</v>
      </c>
      <c r="F297" s="8">
        <v>3</v>
      </c>
      <c r="G297" s="4">
        <v>84.497969680579658</v>
      </c>
      <c r="H297" s="4">
        <f>IF(G297&gt;MAX(I$8:I296),G297,MAX(I$8:I296))</f>
        <v>84.497969680579658</v>
      </c>
      <c r="I297" s="4">
        <f t="shared" si="48"/>
        <v>84.605083933616712</v>
      </c>
      <c r="J297" s="4">
        <f t="shared" si="49"/>
        <v>0</v>
      </c>
      <c r="K297" s="4">
        <f t="shared" si="50"/>
        <v>0.10711425303705369</v>
      </c>
      <c r="L297">
        <f t="shared" si="51"/>
        <v>290</v>
      </c>
      <c r="M297">
        <f t="shared" si="52"/>
        <v>1</v>
      </c>
      <c r="N297">
        <f t="shared" si="53"/>
        <v>1</v>
      </c>
      <c r="O297">
        <f t="shared" si="54"/>
        <v>1</v>
      </c>
    </row>
    <row r="298" spans="1:15" x14ac:dyDescent="0.3">
      <c r="A298">
        <v>419</v>
      </c>
      <c r="B298">
        <v>0.76259651478621782</v>
      </c>
      <c r="C298">
        <v>0.28589739677114168</v>
      </c>
      <c r="D298" s="4">
        <f t="shared" si="57"/>
        <v>0.11533029861358442</v>
      </c>
      <c r="E298" s="4">
        <f t="shared" si="58"/>
        <v>0.26640899682507035</v>
      </c>
      <c r="F298" s="8">
        <v>3</v>
      </c>
      <c r="G298" s="4">
        <v>84.613299979193243</v>
      </c>
      <c r="H298" s="4">
        <f>IF(G298&gt;MAX(I$8:I297),G298,MAX(I$8:I297))</f>
        <v>84.613299979193243</v>
      </c>
      <c r="I298" s="4">
        <f t="shared" si="48"/>
        <v>84.879708976018307</v>
      </c>
      <c r="J298" s="4">
        <f t="shared" si="49"/>
        <v>0</v>
      </c>
      <c r="K298" s="4">
        <f t="shared" si="50"/>
        <v>0.26640899682506358</v>
      </c>
      <c r="L298">
        <f t="shared" si="51"/>
        <v>291</v>
      </c>
      <c r="M298">
        <f t="shared" si="52"/>
        <v>1</v>
      </c>
      <c r="N298">
        <f t="shared" si="53"/>
        <v>1</v>
      </c>
      <c r="O298">
        <f t="shared" si="54"/>
        <v>1</v>
      </c>
    </row>
    <row r="299" spans="1:15" x14ac:dyDescent="0.3">
      <c r="A299">
        <v>420</v>
      </c>
      <c r="B299">
        <v>0.70641193884090703</v>
      </c>
      <c r="C299">
        <v>3.4516434217352822E-2</v>
      </c>
      <c r="D299" s="4">
        <f t="shared" si="57"/>
        <v>0.14789648037076386</v>
      </c>
      <c r="E299" s="4">
        <f t="shared" si="58"/>
        <v>0.7162382370721837</v>
      </c>
      <c r="F299" s="8">
        <v>3</v>
      </c>
      <c r="G299" s="4">
        <v>84.761196459564005</v>
      </c>
      <c r="H299" s="4">
        <f>IF(G299&gt;MAX(I$8:I298),G299,MAX(I$8:I298))</f>
        <v>84.879708976018307</v>
      </c>
      <c r="I299" s="4">
        <f t="shared" si="48"/>
        <v>85.595947213090497</v>
      </c>
      <c r="J299" s="4">
        <f t="shared" si="49"/>
        <v>0.11851251645430239</v>
      </c>
      <c r="K299" s="4">
        <f t="shared" si="50"/>
        <v>0.71623823707219003</v>
      </c>
      <c r="L299">
        <f t="shared" si="51"/>
        <v>292</v>
      </c>
      <c r="M299">
        <f t="shared" si="52"/>
        <v>1</v>
      </c>
      <c r="N299">
        <f t="shared" si="53"/>
        <v>1</v>
      </c>
      <c r="O299">
        <f t="shared" si="54"/>
        <v>1</v>
      </c>
    </row>
    <row r="300" spans="1:15" x14ac:dyDescent="0.3">
      <c r="A300">
        <v>421</v>
      </c>
      <c r="B300">
        <v>0.77025666066469312</v>
      </c>
      <c r="C300">
        <v>0.4502700888088626</v>
      </c>
      <c r="D300" s="4">
        <f t="shared" si="57"/>
        <v>0.11107723154743006</v>
      </c>
      <c r="E300" s="4">
        <f t="shared" si="58"/>
        <v>0.16976759125768856</v>
      </c>
      <c r="F300" s="8">
        <v>3</v>
      </c>
      <c r="G300" s="4">
        <v>84.872273691111431</v>
      </c>
      <c r="H300" s="4">
        <f>IF(G300&gt;MAX(I$8:I299),G300,MAX(I$8:I299))</f>
        <v>85.595947213090497</v>
      </c>
      <c r="I300" s="4">
        <f t="shared" si="48"/>
        <v>85.765714804348193</v>
      </c>
      <c r="J300" s="4">
        <f t="shared" si="49"/>
        <v>0.72367352197906598</v>
      </c>
      <c r="K300" s="4">
        <f t="shared" si="50"/>
        <v>0.16976759125769547</v>
      </c>
      <c r="L300">
        <f t="shared" si="51"/>
        <v>293</v>
      </c>
      <c r="M300">
        <f t="shared" si="52"/>
        <v>1</v>
      </c>
      <c r="N300">
        <f t="shared" si="53"/>
        <v>1</v>
      </c>
      <c r="O300">
        <f t="shared" si="54"/>
        <v>1</v>
      </c>
    </row>
    <row r="301" spans="1:15" x14ac:dyDescent="0.3">
      <c r="A301">
        <v>422</v>
      </c>
      <c r="B301">
        <v>0.70482497634815511</v>
      </c>
      <c r="C301">
        <v>0.59645374919888916</v>
      </c>
      <c r="D301" s="4">
        <f t="shared" si="57"/>
        <v>0.14885351808113967</v>
      </c>
      <c r="E301" s="4">
        <f t="shared" si="58"/>
        <v>0.10994756966336329</v>
      </c>
      <c r="F301" s="8">
        <v>3</v>
      </c>
      <c r="G301" s="4">
        <v>85.021127209192571</v>
      </c>
      <c r="H301" s="4">
        <f>IF(G301&gt;MAX(I$8:I300),G301,MAX(I$8:I300))</f>
        <v>85.765714804348193</v>
      </c>
      <c r="I301" s="4">
        <f t="shared" si="48"/>
        <v>85.875662374011554</v>
      </c>
      <c r="J301" s="4">
        <f t="shared" si="49"/>
        <v>0.74458759515562178</v>
      </c>
      <c r="K301" s="4">
        <f t="shared" si="50"/>
        <v>0.10994756966336183</v>
      </c>
      <c r="L301">
        <f t="shared" si="51"/>
        <v>294</v>
      </c>
      <c r="M301">
        <f t="shared" si="52"/>
        <v>1</v>
      </c>
      <c r="N301">
        <f t="shared" si="53"/>
        <v>1</v>
      </c>
      <c r="O301">
        <f t="shared" si="54"/>
        <v>1</v>
      </c>
    </row>
    <row r="302" spans="1:15" x14ac:dyDescent="0.3">
      <c r="A302">
        <v>423</v>
      </c>
      <c r="B302">
        <v>0.58680990020447399</v>
      </c>
      <c r="C302">
        <v>0.34235663930173649</v>
      </c>
      <c r="D302" s="4">
        <f t="shared" si="57"/>
        <v>0.22683164312405643</v>
      </c>
      <c r="E302" s="4">
        <f t="shared" si="58"/>
        <v>0.22806431495470247</v>
      </c>
      <c r="F302" s="8">
        <v>3</v>
      </c>
      <c r="G302" s="4">
        <v>85.247958852316629</v>
      </c>
      <c r="H302" s="4">
        <f>IF(G302&gt;MAX(I$8:I301),G302,MAX(I$8:I301))</f>
        <v>85.875662374011554</v>
      </c>
      <c r="I302" s="4">
        <f t="shared" si="48"/>
        <v>86.103726688966262</v>
      </c>
      <c r="J302" s="4">
        <f t="shared" si="49"/>
        <v>0.62770352169492583</v>
      </c>
      <c r="K302" s="4">
        <f t="shared" si="50"/>
        <v>0.22806431495470747</v>
      </c>
      <c r="L302">
        <f t="shared" si="51"/>
        <v>295</v>
      </c>
      <c r="M302">
        <f t="shared" si="52"/>
        <v>1</v>
      </c>
      <c r="N302">
        <f t="shared" si="53"/>
        <v>1</v>
      </c>
      <c r="O302">
        <f t="shared" si="54"/>
        <v>1</v>
      </c>
    </row>
    <row r="303" spans="1:15" x14ac:dyDescent="0.3">
      <c r="A303">
        <v>424</v>
      </c>
      <c r="B303">
        <v>0.19202246162297434</v>
      </c>
      <c r="C303">
        <v>0.95712149418622394</v>
      </c>
      <c r="D303" s="4">
        <f t="shared" si="57"/>
        <v>0.70218847922434691</v>
      </c>
      <c r="E303" s="4">
        <f t="shared" si="58"/>
        <v>9.3244558328525618E-3</v>
      </c>
      <c r="F303" s="8">
        <v>3</v>
      </c>
      <c r="G303" s="4">
        <v>85.950147331540975</v>
      </c>
      <c r="H303" s="4">
        <f>IF(G303&gt;MAX(I$8:I302),G303,MAX(I$8:I302))</f>
        <v>86.103726688966262</v>
      </c>
      <c r="I303" s="4">
        <f t="shared" si="48"/>
        <v>86.113051144799115</v>
      </c>
      <c r="J303" s="4">
        <f t="shared" si="49"/>
        <v>0.15357935742528639</v>
      </c>
      <c r="K303" s="4">
        <f t="shared" si="50"/>
        <v>9.3244558328535732E-3</v>
      </c>
      <c r="L303">
        <f t="shared" si="51"/>
        <v>296</v>
      </c>
      <c r="M303">
        <f t="shared" si="52"/>
        <v>1</v>
      </c>
      <c r="N303">
        <f t="shared" si="53"/>
        <v>1</v>
      </c>
      <c r="O303">
        <f t="shared" si="54"/>
        <v>1</v>
      </c>
    </row>
    <row r="304" spans="1:15" x14ac:dyDescent="0.3">
      <c r="A304">
        <v>425</v>
      </c>
      <c r="B304">
        <v>0.19843134861293374</v>
      </c>
      <c r="C304">
        <v>0.83840449232459491</v>
      </c>
      <c r="D304" s="4">
        <f t="shared" si="57"/>
        <v>0.68821791042192892</v>
      </c>
      <c r="E304" s="4">
        <f t="shared" si="58"/>
        <v>3.7500980259175969E-2</v>
      </c>
      <c r="F304" s="8">
        <v>3</v>
      </c>
      <c r="G304" s="4">
        <v>86.638365241962902</v>
      </c>
      <c r="H304" s="4">
        <f>IF(G304&gt;MAX(I$8:I303),G304,MAX(I$8:I303))</f>
        <v>86.638365241962902</v>
      </c>
      <c r="I304" s="4">
        <f t="shared" si="48"/>
        <v>86.675866222222083</v>
      </c>
      <c r="J304" s="4">
        <f t="shared" si="49"/>
        <v>0</v>
      </c>
      <c r="K304" s="4">
        <f t="shared" si="50"/>
        <v>3.7500980259181915E-2</v>
      </c>
      <c r="L304">
        <f t="shared" si="51"/>
        <v>297</v>
      </c>
      <c r="M304">
        <f t="shared" si="52"/>
        <v>1</v>
      </c>
      <c r="N304">
        <f t="shared" si="53"/>
        <v>1</v>
      </c>
      <c r="O304">
        <f t="shared" si="54"/>
        <v>1</v>
      </c>
    </row>
    <row r="305" spans="1:15" x14ac:dyDescent="0.3">
      <c r="A305">
        <v>116</v>
      </c>
      <c r="B305">
        <v>0.11380352183599353</v>
      </c>
      <c r="C305">
        <v>0.46485793633838923</v>
      </c>
      <c r="D305" s="4">
        <f>-LN(B305)/D$3</f>
        <v>3.0826692342929971</v>
      </c>
      <c r="E305" s="4">
        <f>-LN(C305)/D$4</f>
        <v>0.16298370921792282</v>
      </c>
      <c r="F305" s="8">
        <v>2</v>
      </c>
      <c r="G305" s="4">
        <v>86.752895661751239</v>
      </c>
      <c r="H305" s="4">
        <f>IF(G305&gt;MAX(I$8:I304),G305,MAX(I$8:I304))</f>
        <v>86.752895661751239</v>
      </c>
      <c r="I305" s="4">
        <f t="shared" si="48"/>
        <v>86.915879370969165</v>
      </c>
      <c r="J305" s="4">
        <f t="shared" si="49"/>
        <v>0</v>
      </c>
      <c r="K305" s="4">
        <f t="shared" si="50"/>
        <v>0.16298370921792582</v>
      </c>
      <c r="L305">
        <f t="shared" si="51"/>
        <v>298</v>
      </c>
      <c r="M305">
        <f t="shared" si="52"/>
        <v>1</v>
      </c>
      <c r="N305">
        <f t="shared" si="53"/>
        <v>1</v>
      </c>
      <c r="O305">
        <f t="shared" si="54"/>
        <v>1</v>
      </c>
    </row>
    <row r="306" spans="1:15" x14ac:dyDescent="0.3">
      <c r="A306">
        <v>117</v>
      </c>
      <c r="B306">
        <v>0.93212683492538229</v>
      </c>
      <c r="C306">
        <v>0.12213507492294076</v>
      </c>
      <c r="D306" s="4">
        <f>-LN(B306)/D$3</f>
        <v>9.9696999404366549E-2</v>
      </c>
      <c r="E306" s="4">
        <f>-LN(C306)/D$4</f>
        <v>0.44736759047057556</v>
      </c>
      <c r="F306" s="8">
        <v>2</v>
      </c>
      <c r="G306" s="4">
        <v>86.852592661155612</v>
      </c>
      <c r="H306" s="4">
        <f>IF(G306&gt;MAX(I$8:I305),G306,MAX(I$8:I305))</f>
        <v>86.915879370969165</v>
      </c>
      <c r="I306" s="4">
        <f t="shared" si="48"/>
        <v>87.363246961439742</v>
      </c>
      <c r="J306" s="4">
        <f t="shared" si="49"/>
        <v>6.3286709813553443E-2</v>
      </c>
      <c r="K306" s="4">
        <f t="shared" si="50"/>
        <v>0.44736759047057717</v>
      </c>
      <c r="L306">
        <f t="shared" si="51"/>
        <v>299</v>
      </c>
      <c r="M306">
        <f t="shared" si="52"/>
        <v>1</v>
      </c>
      <c r="N306">
        <f t="shared" si="53"/>
        <v>1</v>
      </c>
      <c r="O306">
        <f t="shared" si="54"/>
        <v>1</v>
      </c>
    </row>
    <row r="307" spans="1:15" x14ac:dyDescent="0.3">
      <c r="A307">
        <v>426</v>
      </c>
      <c r="B307">
        <v>0.48576311532944733</v>
      </c>
      <c r="C307">
        <v>0.66978972746971033</v>
      </c>
      <c r="D307" s="4">
        <f>-LN(B307)/F$3</f>
        <v>0.30724859188320403</v>
      </c>
      <c r="E307" s="4">
        <f>-LN(C307)/F$4</f>
        <v>8.5274777755856457E-2</v>
      </c>
      <c r="F307" s="8">
        <v>3</v>
      </c>
      <c r="G307" s="4">
        <v>86.94561383384611</v>
      </c>
      <c r="H307" s="4">
        <f>IF(G307&gt;MAX(I$8:I306),G307,MAX(I$8:I306))</f>
        <v>87.363246961439742</v>
      </c>
      <c r="I307" s="4">
        <f t="shared" si="48"/>
        <v>87.448521739195598</v>
      </c>
      <c r="J307" s="4">
        <f t="shared" si="49"/>
        <v>0.41763312759363203</v>
      </c>
      <c r="K307" s="4">
        <f t="shared" si="50"/>
        <v>8.5274777755856235E-2</v>
      </c>
      <c r="L307">
        <f t="shared" si="51"/>
        <v>300</v>
      </c>
      <c r="M307">
        <f t="shared" si="52"/>
        <v>1</v>
      </c>
      <c r="N307">
        <f t="shared" si="53"/>
        <v>1</v>
      </c>
      <c r="O307">
        <f t="shared" si="54"/>
        <v>1</v>
      </c>
    </row>
    <row r="308" spans="1:15" x14ac:dyDescent="0.3">
      <c r="A308">
        <v>427</v>
      </c>
      <c r="B308">
        <v>0.88540299691763058</v>
      </c>
      <c r="C308">
        <v>0.29416791283913696</v>
      </c>
      <c r="D308" s="4">
        <f>-LN(B308)/F$3</f>
        <v>5.1792499520034396E-2</v>
      </c>
      <c r="E308" s="4">
        <f>-LN(C308)/F$4</f>
        <v>0.26034139203647144</v>
      </c>
      <c r="F308" s="8">
        <v>3</v>
      </c>
      <c r="G308" s="4">
        <v>86.997406333366143</v>
      </c>
      <c r="H308" s="4">
        <f>IF(G308&gt;MAX(I$8:I307),G308,MAX(I$8:I307))</f>
        <v>87.448521739195598</v>
      </c>
      <c r="I308" s="4">
        <f t="shared" si="48"/>
        <v>87.708863131232064</v>
      </c>
      <c r="J308" s="4">
        <f t="shared" si="49"/>
        <v>0.45111540582945509</v>
      </c>
      <c r="K308" s="4">
        <f t="shared" si="50"/>
        <v>0.26034139203646589</v>
      </c>
      <c r="L308">
        <f t="shared" si="51"/>
        <v>301</v>
      </c>
      <c r="M308">
        <f t="shared" si="52"/>
        <v>1</v>
      </c>
      <c r="N308">
        <f t="shared" si="53"/>
        <v>1</v>
      </c>
      <c r="O308">
        <f t="shared" si="54"/>
        <v>1</v>
      </c>
    </row>
    <row r="309" spans="1:15" x14ac:dyDescent="0.3">
      <c r="A309">
        <v>428</v>
      </c>
      <c r="B309">
        <v>0.85830256050294507</v>
      </c>
      <c r="C309">
        <v>0.93185216834009832</v>
      </c>
      <c r="D309" s="4">
        <f>-LN(B309)/F$3</f>
        <v>6.5020683845247604E-2</v>
      </c>
      <c r="E309" s="4">
        <f>-LN(C309)/F$4</f>
        <v>1.5017254157126842E-2</v>
      </c>
      <c r="F309" s="8">
        <v>3</v>
      </c>
      <c r="G309" s="4">
        <v>87.062427017211391</v>
      </c>
      <c r="H309" s="4">
        <f>IF(G309&gt;MAX(I$8:I308),G309,MAX(I$8:I308))</f>
        <v>87.708863131232064</v>
      </c>
      <c r="I309" s="4">
        <f t="shared" si="48"/>
        <v>87.723880385389194</v>
      </c>
      <c r="J309" s="4">
        <f t="shared" si="49"/>
        <v>0.64643611402067336</v>
      </c>
      <c r="K309" s="4">
        <f t="shared" si="50"/>
        <v>1.50172541571294E-2</v>
      </c>
      <c r="L309">
        <f t="shared" si="51"/>
        <v>302</v>
      </c>
      <c r="M309">
        <f t="shared" si="52"/>
        <v>1</v>
      </c>
      <c r="N309">
        <f t="shared" si="53"/>
        <v>1</v>
      </c>
      <c r="O309">
        <f t="shared" si="54"/>
        <v>1</v>
      </c>
    </row>
    <row r="310" spans="1:15" x14ac:dyDescent="0.3">
      <c r="A310">
        <v>118</v>
      </c>
      <c r="B310">
        <v>0.48106326487014373</v>
      </c>
      <c r="C310">
        <v>0.79384746848963894</v>
      </c>
      <c r="D310" s="4">
        <f>-LN(B310)/D$3</f>
        <v>1.0379524677004845</v>
      </c>
      <c r="E310" s="4">
        <f>-LN(C310)/D$4</f>
        <v>4.9119987524753501E-2</v>
      </c>
      <c r="F310" s="8">
        <v>2</v>
      </c>
      <c r="G310" s="4">
        <v>87.89054512885609</v>
      </c>
      <c r="H310" s="4">
        <f>IF(G310&gt;MAX(I$8:I309),G310,MAX(I$8:I309))</f>
        <v>87.89054512885609</v>
      </c>
      <c r="I310" s="4">
        <f t="shared" si="48"/>
        <v>87.939665116380837</v>
      </c>
      <c r="J310" s="4">
        <f t="shared" si="49"/>
        <v>0</v>
      </c>
      <c r="K310" s="4">
        <f t="shared" si="50"/>
        <v>4.9119987524747444E-2</v>
      </c>
      <c r="L310">
        <f t="shared" si="51"/>
        <v>303</v>
      </c>
      <c r="M310">
        <f t="shared" si="52"/>
        <v>1</v>
      </c>
      <c r="N310">
        <f t="shared" si="53"/>
        <v>1</v>
      </c>
      <c r="O310">
        <f t="shared" si="54"/>
        <v>1</v>
      </c>
    </row>
    <row r="311" spans="1:15" x14ac:dyDescent="0.3">
      <c r="A311">
        <v>429</v>
      </c>
      <c r="B311">
        <v>5.459761345255898E-2</v>
      </c>
      <c r="C311">
        <v>0.38624225592822048</v>
      </c>
      <c r="D311" s="4">
        <f t="shared" ref="D311:D319" si="59">-LN(B311)/F$3</f>
        <v>1.237346853977304</v>
      </c>
      <c r="E311" s="4">
        <f t="shared" ref="E311:E319" si="60">-LN(C311)/F$4</f>
        <v>0.20240223411658481</v>
      </c>
      <c r="F311" s="8">
        <v>3</v>
      </c>
      <c r="G311" s="4">
        <v>88.299773871188691</v>
      </c>
      <c r="H311" s="4">
        <f>IF(G311&gt;MAX(I$8:I310),G311,MAX(I$8:I310))</f>
        <v>88.299773871188691</v>
      </c>
      <c r="I311" s="4">
        <f t="shared" si="48"/>
        <v>88.502176105305281</v>
      </c>
      <c r="J311" s="4">
        <f t="shared" si="49"/>
        <v>0</v>
      </c>
      <c r="K311" s="4">
        <f t="shared" si="50"/>
        <v>0.20240223411659031</v>
      </c>
      <c r="L311">
        <f t="shared" si="51"/>
        <v>304</v>
      </c>
      <c r="M311">
        <f t="shared" si="52"/>
        <v>1</v>
      </c>
      <c r="N311">
        <f t="shared" si="53"/>
        <v>1</v>
      </c>
      <c r="O311">
        <f t="shared" si="54"/>
        <v>1</v>
      </c>
    </row>
    <row r="312" spans="1:15" x14ac:dyDescent="0.3">
      <c r="A312">
        <v>430</v>
      </c>
      <c r="B312">
        <v>0.72933133945738093</v>
      </c>
      <c r="C312">
        <v>0.7211523789178137</v>
      </c>
      <c r="D312" s="4">
        <f t="shared" si="59"/>
        <v>0.13430942040241897</v>
      </c>
      <c r="E312" s="4">
        <f t="shared" si="60"/>
        <v>6.955421705838942E-2</v>
      </c>
      <c r="F312" s="8">
        <v>3</v>
      </c>
      <c r="G312" s="4">
        <v>88.434083291591108</v>
      </c>
      <c r="H312" s="4">
        <f>IF(G312&gt;MAX(I$8:I311),G312,MAX(I$8:I311))</f>
        <v>88.502176105305281</v>
      </c>
      <c r="I312" s="4">
        <f t="shared" si="48"/>
        <v>88.571730322363678</v>
      </c>
      <c r="J312" s="4">
        <f t="shared" si="49"/>
        <v>6.8092813714173417E-2</v>
      </c>
      <c r="K312" s="4">
        <f t="shared" si="50"/>
        <v>6.9554217058396262E-2</v>
      </c>
      <c r="L312">
        <f t="shared" si="51"/>
        <v>305</v>
      </c>
      <c r="M312">
        <f t="shared" si="52"/>
        <v>1</v>
      </c>
      <c r="N312">
        <f t="shared" si="53"/>
        <v>1</v>
      </c>
      <c r="O312">
        <f t="shared" si="54"/>
        <v>1</v>
      </c>
    </row>
    <row r="313" spans="1:15" x14ac:dyDescent="0.3">
      <c r="A313">
        <v>431</v>
      </c>
      <c r="B313">
        <v>0.5875423444318979</v>
      </c>
      <c r="C313">
        <v>0.72127445295571768</v>
      </c>
      <c r="D313" s="4">
        <f t="shared" si="59"/>
        <v>0.22630083401378037</v>
      </c>
      <c r="E313" s="4">
        <f t="shared" si="60"/>
        <v>6.9518203863068714E-2</v>
      </c>
      <c r="F313" s="8">
        <v>3</v>
      </c>
      <c r="G313" s="4">
        <v>88.660384125604892</v>
      </c>
      <c r="H313" s="4">
        <f>IF(G313&gt;MAX(I$8:I312),G313,MAX(I$8:I312))</f>
        <v>88.660384125604892</v>
      </c>
      <c r="I313" s="4">
        <f t="shared" si="48"/>
        <v>88.729902329467961</v>
      </c>
      <c r="J313" s="4">
        <f t="shared" si="49"/>
        <v>0</v>
      </c>
      <c r="K313" s="4">
        <f t="shared" si="50"/>
        <v>6.9518203863069061E-2</v>
      </c>
      <c r="L313">
        <f t="shared" si="51"/>
        <v>306</v>
      </c>
      <c r="M313">
        <f t="shared" si="52"/>
        <v>1</v>
      </c>
      <c r="N313">
        <f t="shared" si="53"/>
        <v>1</v>
      </c>
      <c r="O313">
        <f t="shared" si="54"/>
        <v>1</v>
      </c>
    </row>
    <row r="314" spans="1:15" x14ac:dyDescent="0.3">
      <c r="A314">
        <v>432</v>
      </c>
      <c r="B314">
        <v>0.84588152714621423</v>
      </c>
      <c r="C314">
        <v>0.9090548417615284</v>
      </c>
      <c r="D314" s="4">
        <f t="shared" si="59"/>
        <v>7.122381617724638E-2</v>
      </c>
      <c r="E314" s="4">
        <f t="shared" si="60"/>
        <v>2.0287203117804267E-2</v>
      </c>
      <c r="F314" s="8">
        <v>3</v>
      </c>
      <c r="G314" s="4">
        <v>88.731607941782144</v>
      </c>
      <c r="H314" s="4">
        <f>IF(G314&gt;MAX(I$8:I313),G314,MAX(I$8:I313))</f>
        <v>88.731607941782144</v>
      </c>
      <c r="I314" s="4">
        <f t="shared" si="48"/>
        <v>88.751895144899947</v>
      </c>
      <c r="J314" s="4">
        <f t="shared" si="49"/>
        <v>0</v>
      </c>
      <c r="K314" s="4">
        <f t="shared" si="50"/>
        <v>2.0287203117803188E-2</v>
      </c>
      <c r="L314">
        <f t="shared" si="51"/>
        <v>307</v>
      </c>
      <c r="M314">
        <f t="shared" si="52"/>
        <v>1</v>
      </c>
      <c r="N314">
        <f t="shared" si="53"/>
        <v>1</v>
      </c>
      <c r="O314">
        <f t="shared" si="54"/>
        <v>1</v>
      </c>
    </row>
    <row r="315" spans="1:15" x14ac:dyDescent="0.3">
      <c r="A315">
        <v>433</v>
      </c>
      <c r="B315">
        <v>0.63209936826685387</v>
      </c>
      <c r="C315">
        <v>0.67323831904049802</v>
      </c>
      <c r="D315" s="4">
        <f t="shared" si="59"/>
        <v>0.19519517826553628</v>
      </c>
      <c r="E315" s="4">
        <f t="shared" si="60"/>
        <v>8.4182105861253298E-2</v>
      </c>
      <c r="F315" s="8">
        <v>3</v>
      </c>
      <c r="G315" s="4">
        <v>88.92680312004768</v>
      </c>
      <c r="H315" s="4">
        <f>IF(G315&gt;MAX(I$8:I314),G315,MAX(I$8:I314))</f>
        <v>88.92680312004768</v>
      </c>
      <c r="I315" s="4">
        <f t="shared" si="48"/>
        <v>89.010985225908939</v>
      </c>
      <c r="J315" s="4">
        <f t="shared" si="49"/>
        <v>0</v>
      </c>
      <c r="K315" s="4">
        <f t="shared" si="50"/>
        <v>8.4182105861259515E-2</v>
      </c>
      <c r="L315">
        <f t="shared" si="51"/>
        <v>308</v>
      </c>
      <c r="M315">
        <f t="shared" si="52"/>
        <v>1</v>
      </c>
      <c r="N315">
        <f t="shared" si="53"/>
        <v>1</v>
      </c>
      <c r="O315">
        <f t="shared" si="54"/>
        <v>1</v>
      </c>
    </row>
    <row r="316" spans="1:15" x14ac:dyDescent="0.3">
      <c r="A316">
        <v>434</v>
      </c>
      <c r="B316">
        <v>0.90960417493209633</v>
      </c>
      <c r="C316">
        <v>0.22190008239997558</v>
      </c>
      <c r="D316" s="4">
        <f t="shared" si="59"/>
        <v>4.0317339021854019E-2</v>
      </c>
      <c r="E316" s="4">
        <f t="shared" si="60"/>
        <v>0.32032512291602699</v>
      </c>
      <c r="F316" s="8">
        <v>3</v>
      </c>
      <c r="G316" s="4">
        <v>88.967120459069534</v>
      </c>
      <c r="H316" s="4">
        <f>IF(G316&gt;MAX(I$8:I315),G316,MAX(I$8:I315))</f>
        <v>89.010985225908939</v>
      </c>
      <c r="I316" s="4">
        <f t="shared" si="48"/>
        <v>89.331310348824971</v>
      </c>
      <c r="J316" s="4">
        <f t="shared" si="49"/>
        <v>4.3864766839405434E-2</v>
      </c>
      <c r="K316" s="4">
        <f t="shared" si="50"/>
        <v>0.32032512291603155</v>
      </c>
      <c r="L316">
        <f t="shared" si="51"/>
        <v>309</v>
      </c>
      <c r="M316">
        <f t="shared" si="52"/>
        <v>1</v>
      </c>
      <c r="N316">
        <f t="shared" si="53"/>
        <v>1</v>
      </c>
      <c r="O316">
        <f t="shared" si="54"/>
        <v>1</v>
      </c>
    </row>
    <row r="317" spans="1:15" x14ac:dyDescent="0.3">
      <c r="A317">
        <v>435</v>
      </c>
      <c r="B317">
        <v>0.70900601214636683</v>
      </c>
      <c r="C317">
        <v>8.1026642658772546E-2</v>
      </c>
      <c r="D317" s="4">
        <f t="shared" si="59"/>
        <v>0.14633671180036645</v>
      </c>
      <c r="E317" s="4">
        <f t="shared" si="60"/>
        <v>0.53467601205943505</v>
      </c>
      <c r="F317" s="8">
        <v>3</v>
      </c>
      <c r="G317" s="4">
        <v>89.113457170869907</v>
      </c>
      <c r="H317" s="4">
        <f>IF(G317&gt;MAX(I$8:I316),G317,MAX(I$8:I316))</f>
        <v>89.331310348824971</v>
      </c>
      <c r="I317" s="4">
        <f t="shared" si="48"/>
        <v>89.865986360884406</v>
      </c>
      <c r="J317" s="4">
        <f t="shared" si="49"/>
        <v>0.21785317795506387</v>
      </c>
      <c r="K317" s="4">
        <f t="shared" si="50"/>
        <v>0.53467601205943538</v>
      </c>
      <c r="L317">
        <f t="shared" si="51"/>
        <v>310</v>
      </c>
      <c r="M317">
        <f t="shared" si="52"/>
        <v>1</v>
      </c>
      <c r="N317">
        <f t="shared" si="53"/>
        <v>1</v>
      </c>
      <c r="O317">
        <f t="shared" si="54"/>
        <v>1</v>
      </c>
    </row>
    <row r="318" spans="1:15" x14ac:dyDescent="0.3">
      <c r="A318">
        <v>436</v>
      </c>
      <c r="B318">
        <v>0.29352702414014098</v>
      </c>
      <c r="C318">
        <v>0.40177617725150305</v>
      </c>
      <c r="D318" s="4">
        <f t="shared" si="59"/>
        <v>0.52161088022033009</v>
      </c>
      <c r="E318" s="4">
        <f t="shared" si="60"/>
        <v>0.1940127911542498</v>
      </c>
      <c r="F318" s="8">
        <v>3</v>
      </c>
      <c r="G318" s="4">
        <v>89.635068051090244</v>
      </c>
      <c r="H318" s="4">
        <f>IF(G318&gt;MAX(I$8:I317),G318,MAX(I$8:I317))</f>
        <v>89.865986360884406</v>
      </c>
      <c r="I318" s="4">
        <f t="shared" si="48"/>
        <v>90.059999152038657</v>
      </c>
      <c r="J318" s="4">
        <f t="shared" si="49"/>
        <v>0.23091830979416272</v>
      </c>
      <c r="K318" s="4">
        <f t="shared" si="50"/>
        <v>0.19401279115425041</v>
      </c>
      <c r="L318">
        <f t="shared" si="51"/>
        <v>311</v>
      </c>
      <c r="M318">
        <f t="shared" si="52"/>
        <v>1</v>
      </c>
      <c r="N318">
        <f t="shared" si="53"/>
        <v>1</v>
      </c>
      <c r="O318">
        <f t="shared" si="54"/>
        <v>1</v>
      </c>
    </row>
    <row r="319" spans="1:15" x14ac:dyDescent="0.3">
      <c r="A319">
        <v>437</v>
      </c>
      <c r="B319">
        <v>0.45631275368511004</v>
      </c>
      <c r="C319">
        <v>4.4251838740195929E-3</v>
      </c>
      <c r="D319" s="4">
        <f t="shared" si="59"/>
        <v>0.33386248562552556</v>
      </c>
      <c r="E319" s="4">
        <f t="shared" si="60"/>
        <v>1.1532858399861297</v>
      </c>
      <c r="F319" s="8">
        <v>3</v>
      </c>
      <c r="G319" s="4">
        <v>89.968930536715774</v>
      </c>
      <c r="H319" s="4">
        <f>IF(G319&gt;MAX(I$8:I318),G319,MAX(I$8:I318))</f>
        <v>90.059999152038657</v>
      </c>
      <c r="I319" s="4">
        <f t="shared" si="48"/>
        <v>91.213284992024782</v>
      </c>
      <c r="J319" s="4">
        <f t="shared" si="49"/>
        <v>9.1068615322882351E-2</v>
      </c>
      <c r="K319" s="4">
        <f t="shared" si="50"/>
        <v>1.1532858399861254</v>
      </c>
      <c r="L319">
        <f t="shared" si="51"/>
        <v>312</v>
      </c>
      <c r="M319">
        <f t="shared" si="52"/>
        <v>1</v>
      </c>
      <c r="N319">
        <f t="shared" si="53"/>
        <v>1</v>
      </c>
      <c r="O319">
        <f t="shared" si="54"/>
        <v>1</v>
      </c>
    </row>
    <row r="320" spans="1:15" x14ac:dyDescent="0.3">
      <c r="A320">
        <v>119</v>
      </c>
      <c r="B320">
        <v>0.23032319101535081</v>
      </c>
      <c r="C320">
        <v>0.80663472396008173</v>
      </c>
      <c r="D320" s="4">
        <f>-LN(B320)/D$3</f>
        <v>2.0826550043553413</v>
      </c>
      <c r="E320" s="4">
        <f>-LN(C320)/D$4</f>
        <v>4.5720073974498884E-2</v>
      </c>
      <c r="F320" s="8">
        <v>2</v>
      </c>
      <c r="G320" s="4">
        <v>89.973200133211435</v>
      </c>
      <c r="H320" s="4">
        <f>IF(G320&gt;MAX(I$8:I319),G320,MAX(I$8:I319))</f>
        <v>91.213284992024782</v>
      </c>
      <c r="I320" s="4">
        <f t="shared" si="48"/>
        <v>91.259005065999276</v>
      </c>
      <c r="J320" s="4">
        <f t="shared" si="49"/>
        <v>1.2400848588133471</v>
      </c>
      <c r="K320" s="4">
        <f t="shared" si="50"/>
        <v>4.5720073974493403E-2</v>
      </c>
      <c r="L320">
        <f t="shared" si="51"/>
        <v>313</v>
      </c>
      <c r="M320">
        <f t="shared" si="52"/>
        <v>1</v>
      </c>
      <c r="N320">
        <f t="shared" si="53"/>
        <v>1</v>
      </c>
      <c r="O320">
        <f t="shared" si="54"/>
        <v>1</v>
      </c>
    </row>
    <row r="321" spans="1:15" x14ac:dyDescent="0.3">
      <c r="A321">
        <v>438</v>
      </c>
      <c r="B321">
        <v>0.12454603717154454</v>
      </c>
      <c r="C321">
        <v>0.22412793359172339</v>
      </c>
      <c r="D321" s="4">
        <f>-LN(B321)/F$3</f>
        <v>0.88641695955301203</v>
      </c>
      <c r="E321" s="4">
        <f>-LN(C321)/F$4</f>
        <v>0.31819962937341645</v>
      </c>
      <c r="F321" s="8">
        <v>3</v>
      </c>
      <c r="G321" s="4">
        <v>90.855347496268791</v>
      </c>
      <c r="H321" s="4">
        <f>IF(G321&gt;MAX(I$8:I320),G321,MAX(I$8:I320))</f>
        <v>91.259005065999276</v>
      </c>
      <c r="I321" s="4">
        <f t="shared" si="48"/>
        <v>91.577204695372686</v>
      </c>
      <c r="J321" s="4">
        <f t="shared" si="49"/>
        <v>0.40365756973048406</v>
      </c>
      <c r="K321" s="4">
        <f t="shared" si="50"/>
        <v>0.31819962937341018</v>
      </c>
      <c r="L321">
        <f t="shared" si="51"/>
        <v>314</v>
      </c>
      <c r="M321">
        <f t="shared" si="52"/>
        <v>1</v>
      </c>
      <c r="N321">
        <f t="shared" si="53"/>
        <v>1</v>
      </c>
      <c r="O321">
        <f t="shared" si="54"/>
        <v>1</v>
      </c>
    </row>
    <row r="322" spans="1:15" x14ac:dyDescent="0.3">
      <c r="A322">
        <v>439</v>
      </c>
      <c r="B322">
        <v>0.43275246436964021</v>
      </c>
      <c r="C322">
        <v>0.81545457319864501</v>
      </c>
      <c r="D322" s="4">
        <f>-LN(B322)/F$3</f>
        <v>0.35642101713585761</v>
      </c>
      <c r="E322" s="4">
        <f>-LN(C322)/F$4</f>
        <v>4.3406289937191873E-2</v>
      </c>
      <c r="F322" s="8">
        <v>3</v>
      </c>
      <c r="G322" s="4">
        <v>91.21176851340465</v>
      </c>
      <c r="H322" s="4">
        <f>IF(G322&gt;MAX(I$8:I321),G322,MAX(I$8:I321))</f>
        <v>91.577204695372686</v>
      </c>
      <c r="I322" s="4">
        <f t="shared" si="48"/>
        <v>91.620610985309881</v>
      </c>
      <c r="J322" s="4">
        <f t="shared" si="49"/>
        <v>0.36543618196803607</v>
      </c>
      <c r="K322" s="4">
        <f t="shared" si="50"/>
        <v>4.3406289937195197E-2</v>
      </c>
      <c r="L322">
        <f t="shared" si="51"/>
        <v>315</v>
      </c>
      <c r="M322">
        <f t="shared" si="52"/>
        <v>1</v>
      </c>
      <c r="N322">
        <f t="shared" si="53"/>
        <v>1</v>
      </c>
      <c r="O322">
        <f t="shared" si="54"/>
        <v>1</v>
      </c>
    </row>
    <row r="323" spans="1:15" x14ac:dyDescent="0.3">
      <c r="A323">
        <v>440</v>
      </c>
      <c r="B323">
        <v>0.72124393444624169</v>
      </c>
      <c r="C323">
        <v>0.78969695120090333</v>
      </c>
      <c r="D323" s="4">
        <f>-LN(B323)/F$3</f>
        <v>0.13905441318089262</v>
      </c>
      <c r="E323" s="4">
        <f>-LN(C323)/F$4</f>
        <v>5.0235321955639969E-2</v>
      </c>
      <c r="F323" s="8">
        <v>3</v>
      </c>
      <c r="G323" s="4">
        <v>91.350822926585536</v>
      </c>
      <c r="H323" s="4">
        <f>IF(G323&gt;MAX(I$8:I322),G323,MAX(I$8:I322))</f>
        <v>91.620610985309881</v>
      </c>
      <c r="I323" s="4">
        <f t="shared" si="48"/>
        <v>91.670846307265521</v>
      </c>
      <c r="J323" s="4">
        <f t="shared" si="49"/>
        <v>0.26978805872434464</v>
      </c>
      <c r="K323" s="4">
        <f t="shared" si="50"/>
        <v>5.0235321955639733E-2</v>
      </c>
      <c r="L323">
        <f t="shared" si="51"/>
        <v>316</v>
      </c>
      <c r="M323">
        <f t="shared" si="52"/>
        <v>1</v>
      </c>
      <c r="N323">
        <f t="shared" si="53"/>
        <v>1</v>
      </c>
      <c r="O323">
        <f t="shared" si="54"/>
        <v>1</v>
      </c>
    </row>
    <row r="324" spans="1:15" x14ac:dyDescent="0.3">
      <c r="A324">
        <v>441</v>
      </c>
      <c r="B324">
        <v>0.26102481154820401</v>
      </c>
      <c r="C324">
        <v>0.62410351878414261</v>
      </c>
      <c r="D324" s="4">
        <f>-LN(B324)/F$3</f>
        <v>0.57154885649983067</v>
      </c>
      <c r="E324" s="4">
        <f>-LN(C324)/F$4</f>
        <v>0.10030617635839065</v>
      </c>
      <c r="F324" s="8">
        <v>3</v>
      </c>
      <c r="G324" s="4">
        <v>91.922371783085367</v>
      </c>
      <c r="H324" s="4">
        <f>IF(G324&gt;MAX(I$8:I323),G324,MAX(I$8:I323))</f>
        <v>91.922371783085367</v>
      </c>
      <c r="I324" s="4">
        <f t="shared" si="48"/>
        <v>92.022677959443755</v>
      </c>
      <c r="J324" s="4">
        <f t="shared" si="49"/>
        <v>0</v>
      </c>
      <c r="K324" s="4">
        <f t="shared" si="50"/>
        <v>0.10030617635838723</v>
      </c>
      <c r="L324">
        <f t="shared" si="51"/>
        <v>317</v>
      </c>
      <c r="M324">
        <f t="shared" si="52"/>
        <v>1</v>
      </c>
      <c r="N324">
        <f t="shared" si="53"/>
        <v>1</v>
      </c>
      <c r="O324">
        <f t="shared" si="54"/>
        <v>1</v>
      </c>
    </row>
    <row r="325" spans="1:15" x14ac:dyDescent="0.3">
      <c r="A325">
        <v>442</v>
      </c>
      <c r="B325">
        <v>0.79265724662007508</v>
      </c>
      <c r="C325">
        <v>0.34507278664510027</v>
      </c>
      <c r="D325" s="4">
        <f>-LN(B325)/F$3</f>
        <v>9.8878457219146315E-2</v>
      </c>
      <c r="E325" s="4">
        <f>-LN(C325)/F$4</f>
        <v>0.22638295923832741</v>
      </c>
      <c r="F325" s="8">
        <v>3</v>
      </c>
      <c r="G325" s="4">
        <v>92.021250240304511</v>
      </c>
      <c r="H325" s="4">
        <f>IF(G325&gt;MAX(I$8:I324),G325,MAX(I$8:I324))</f>
        <v>92.022677959443755</v>
      </c>
      <c r="I325" s="4">
        <f t="shared" si="48"/>
        <v>92.249060918682076</v>
      </c>
      <c r="J325" s="4">
        <f t="shared" si="49"/>
        <v>1.4277191392437771E-3</v>
      </c>
      <c r="K325" s="4">
        <f t="shared" si="50"/>
        <v>0.22638295923832175</v>
      </c>
      <c r="L325">
        <f t="shared" si="51"/>
        <v>318</v>
      </c>
      <c r="M325">
        <f t="shared" si="52"/>
        <v>1</v>
      </c>
      <c r="N325">
        <f t="shared" si="53"/>
        <v>1</v>
      </c>
      <c r="O325">
        <f t="shared" si="54"/>
        <v>1</v>
      </c>
    </row>
    <row r="326" spans="1:15" x14ac:dyDescent="0.3">
      <c r="A326">
        <v>25</v>
      </c>
      <c r="B326">
        <v>2.8717917416913357E-2</v>
      </c>
      <c r="C326">
        <v>0.52269051179540393</v>
      </c>
      <c r="D326" s="4">
        <f>-LN(B326)/B$3</f>
        <v>15.107378939446827</v>
      </c>
      <c r="E326" s="4">
        <f>-LN(C326)/B$4</f>
        <v>0.13803526504744998</v>
      </c>
      <c r="F326" s="8">
        <v>1</v>
      </c>
      <c r="G326" s="4">
        <v>92.148829603547469</v>
      </c>
      <c r="H326" s="4">
        <f>IF(G326&gt;MAX(I$8:I325),G326,MAX(I$8:I325))</f>
        <v>92.249060918682076</v>
      </c>
      <c r="I326" s="4">
        <f t="shared" si="48"/>
        <v>92.387096183729525</v>
      </c>
      <c r="J326" s="4">
        <f t="shared" si="49"/>
        <v>0.10023131513460726</v>
      </c>
      <c r="K326" s="4">
        <f t="shared" si="50"/>
        <v>0.13803526504744923</v>
      </c>
      <c r="L326">
        <f t="shared" si="51"/>
        <v>319</v>
      </c>
      <c r="M326">
        <f t="shared" si="52"/>
        <v>1</v>
      </c>
      <c r="N326">
        <f t="shared" si="53"/>
        <v>1</v>
      </c>
      <c r="O326">
        <f t="shared" si="54"/>
        <v>1</v>
      </c>
    </row>
    <row r="327" spans="1:15" x14ac:dyDescent="0.3">
      <c r="A327">
        <v>443</v>
      </c>
      <c r="B327">
        <v>0.14477980895413067</v>
      </c>
      <c r="C327">
        <v>0.52250740073854796</v>
      </c>
      <c r="D327" s="4">
        <f>-LN(B327)/F$3</f>
        <v>0.82235797858630744</v>
      </c>
      <c r="E327" s="4">
        <f>-LN(C327)/F$4</f>
        <v>0.1381098151384183</v>
      </c>
      <c r="F327" s="8">
        <v>3</v>
      </c>
      <c r="G327" s="4">
        <v>92.843608218890822</v>
      </c>
      <c r="H327" s="4">
        <f>IF(G327&gt;MAX(I$8:I326),G327,MAX(I$8:I326))</f>
        <v>92.843608218890822</v>
      </c>
      <c r="I327" s="4">
        <f t="shared" si="48"/>
        <v>92.981718034029242</v>
      </c>
      <c r="J327" s="4">
        <f t="shared" si="49"/>
        <v>0</v>
      </c>
      <c r="K327" s="4">
        <f t="shared" si="50"/>
        <v>0.1381098151384208</v>
      </c>
      <c r="L327">
        <f t="shared" si="51"/>
        <v>320</v>
      </c>
      <c r="M327">
        <f t="shared" si="52"/>
        <v>1</v>
      </c>
      <c r="N327">
        <f t="shared" si="53"/>
        <v>1</v>
      </c>
      <c r="O327">
        <f t="shared" si="54"/>
        <v>1</v>
      </c>
    </row>
    <row r="328" spans="1:15" x14ac:dyDescent="0.3">
      <c r="A328">
        <v>444</v>
      </c>
      <c r="B328">
        <v>0.54765465254676959</v>
      </c>
      <c r="C328">
        <v>0.42951750236518449</v>
      </c>
      <c r="D328" s="4">
        <f>-LN(B328)/F$3</f>
        <v>0.25621718586113879</v>
      </c>
      <c r="E328" s="4">
        <f>-LN(C328)/F$4</f>
        <v>0.17980697613380631</v>
      </c>
      <c r="F328" s="8">
        <v>3</v>
      </c>
      <c r="G328" s="4">
        <v>93.099825404751954</v>
      </c>
      <c r="H328" s="4">
        <f>IF(G328&gt;MAX(I$8:I327),G328,MAX(I$8:I327))</f>
        <v>93.099825404751954</v>
      </c>
      <c r="I328" s="4">
        <f t="shared" si="48"/>
        <v>93.279632380885758</v>
      </c>
      <c r="J328" s="4">
        <f t="shared" si="49"/>
        <v>0</v>
      </c>
      <c r="K328" s="4">
        <f t="shared" si="50"/>
        <v>0.17980697613380414</v>
      </c>
      <c r="L328">
        <f t="shared" si="51"/>
        <v>321</v>
      </c>
      <c r="M328">
        <f t="shared" si="52"/>
        <v>1</v>
      </c>
      <c r="N328">
        <f t="shared" si="53"/>
        <v>1</v>
      </c>
      <c r="O328">
        <f t="shared" si="54"/>
        <v>1</v>
      </c>
    </row>
    <row r="329" spans="1:15" x14ac:dyDescent="0.3">
      <c r="A329">
        <v>445</v>
      </c>
      <c r="B329">
        <v>0.56019775994140442</v>
      </c>
      <c r="C329">
        <v>0.5093539231543931</v>
      </c>
      <c r="D329" s="4">
        <f>-LN(B329)/F$3</f>
        <v>0.24658102759177014</v>
      </c>
      <c r="E329" s="4">
        <f>-LN(C329)/F$4</f>
        <v>0.1435345050424475</v>
      </c>
      <c r="F329" s="8">
        <v>3</v>
      </c>
      <c r="G329" s="4">
        <v>93.346406432343727</v>
      </c>
      <c r="H329" s="4">
        <f>IF(G329&gt;MAX(I$8:I328),G329,MAX(I$8:I328))</f>
        <v>93.346406432343727</v>
      </c>
      <c r="I329" s="4">
        <f t="shared" si="48"/>
        <v>93.48994093738618</v>
      </c>
      <c r="J329" s="4">
        <f t="shared" si="49"/>
        <v>0</v>
      </c>
      <c r="K329" s="4">
        <f t="shared" si="50"/>
        <v>0.14353450504245302</v>
      </c>
      <c r="L329">
        <f t="shared" si="51"/>
        <v>322</v>
      </c>
      <c r="M329">
        <f t="shared" si="52"/>
        <v>1</v>
      </c>
      <c r="N329">
        <f t="shared" si="53"/>
        <v>1</v>
      </c>
      <c r="O329">
        <f t="shared" si="54"/>
        <v>1</v>
      </c>
    </row>
    <row r="330" spans="1:15" x14ac:dyDescent="0.3">
      <c r="A330">
        <v>446</v>
      </c>
      <c r="B330">
        <v>0.56184575945310833</v>
      </c>
      <c r="C330">
        <v>1.1352885525070956E-2</v>
      </c>
      <c r="D330" s="4">
        <f>-LN(B330)/F$3</f>
        <v>0.24533102813968521</v>
      </c>
      <c r="E330" s="4">
        <f>-LN(C330)/F$4</f>
        <v>0.95282624171962482</v>
      </c>
      <c r="F330" s="8">
        <v>3</v>
      </c>
      <c r="G330" s="4">
        <v>93.591737460483415</v>
      </c>
      <c r="H330" s="4">
        <f>IF(G330&gt;MAX(I$8:I329),G330,MAX(I$8:I329))</f>
        <v>93.591737460483415</v>
      </c>
      <c r="I330" s="4">
        <f t="shared" si="48"/>
        <v>94.544563702203035</v>
      </c>
      <c r="J330" s="4">
        <f t="shared" si="49"/>
        <v>0</v>
      </c>
      <c r="K330" s="4">
        <f t="shared" si="50"/>
        <v>0.95282624171962027</v>
      </c>
      <c r="L330">
        <f t="shared" si="51"/>
        <v>323</v>
      </c>
      <c r="M330">
        <f t="shared" si="52"/>
        <v>1</v>
      </c>
      <c r="N330">
        <f t="shared" si="53"/>
        <v>1</v>
      </c>
      <c r="O330">
        <f t="shared" si="54"/>
        <v>1</v>
      </c>
    </row>
    <row r="331" spans="1:15" x14ac:dyDescent="0.3">
      <c r="A331">
        <v>447</v>
      </c>
      <c r="B331">
        <v>0.83123264259773555</v>
      </c>
      <c r="C331">
        <v>0.3485824152348399</v>
      </c>
      <c r="D331" s="4">
        <f>-LN(B331)/F$3</f>
        <v>7.8657688644900831E-2</v>
      </c>
      <c r="E331" s="4">
        <f>-LN(C331)/F$4</f>
        <v>0.22422991300650547</v>
      </c>
      <c r="F331" s="8">
        <v>3</v>
      </c>
      <c r="G331" s="4">
        <v>93.670395149128311</v>
      </c>
      <c r="H331" s="4">
        <f>IF(G331&gt;MAX(I$8:I330),G331,MAX(I$8:I330))</f>
        <v>94.544563702203035</v>
      </c>
      <c r="I331" s="4">
        <f t="shared" ref="I331:I394" si="61">+H331+E331</f>
        <v>94.768793615209546</v>
      </c>
      <c r="J331" s="4">
        <f t="shared" ref="J331:J394" si="62">(H331-G331)*O331</f>
        <v>0.87416855307472474</v>
      </c>
      <c r="K331" s="4">
        <f t="shared" ref="K331:K394" si="63">(I331-H331)*O331</f>
        <v>0.22422991300651063</v>
      </c>
      <c r="L331">
        <f t="shared" ref="L331:L394" si="64">_xlfn.RANK.EQ(I331,I$8:I$507,1)</f>
        <v>324</v>
      </c>
      <c r="M331">
        <f t="shared" ref="M331:M394" si="65">IF(L331=A331,0,1)</f>
        <v>1</v>
      </c>
      <c r="N331">
        <f t="shared" ref="N331:N394" si="66">IF(G331&lt;B$2,1,0)</f>
        <v>1</v>
      </c>
      <c r="O331">
        <f t="shared" ref="O331:O394" si="67">IF(I331&lt;B$2,1,0)</f>
        <v>1</v>
      </c>
    </row>
    <row r="332" spans="1:15" x14ac:dyDescent="0.3">
      <c r="A332">
        <v>120</v>
      </c>
      <c r="B332">
        <v>7.1199682607501452E-2</v>
      </c>
      <c r="C332">
        <v>0.30903042695394756</v>
      </c>
      <c r="D332" s="4">
        <f>-LN(B332)/D$3</f>
        <v>3.7478963380623465</v>
      </c>
      <c r="E332" s="4">
        <f>-LN(C332)/D$4</f>
        <v>0.24985436975011263</v>
      </c>
      <c r="F332" s="8">
        <v>2</v>
      </c>
      <c r="G332" s="4">
        <v>93.721096471273782</v>
      </c>
      <c r="H332" s="4">
        <f>IF(G332&gt;MAX(I$8:I331),G332,MAX(I$8:I331))</f>
        <v>94.768793615209546</v>
      </c>
      <c r="I332" s="4">
        <f t="shared" si="61"/>
        <v>95.018647984959657</v>
      </c>
      <c r="J332" s="4">
        <f t="shared" si="62"/>
        <v>1.0476971439357641</v>
      </c>
      <c r="K332" s="4">
        <f t="shared" si="63"/>
        <v>0.24985436975011055</v>
      </c>
      <c r="L332">
        <f t="shared" si="64"/>
        <v>325</v>
      </c>
      <c r="M332">
        <f t="shared" si="65"/>
        <v>1</v>
      </c>
      <c r="N332">
        <f t="shared" si="66"/>
        <v>1</v>
      </c>
      <c r="O332">
        <f t="shared" si="67"/>
        <v>1</v>
      </c>
    </row>
    <row r="333" spans="1:15" x14ac:dyDescent="0.3">
      <c r="A333">
        <v>121</v>
      </c>
      <c r="B333">
        <v>0.95196386608478045</v>
      </c>
      <c r="C333">
        <v>0.8061159092989898</v>
      </c>
      <c r="D333" s="4">
        <f>-LN(B333)/D$3</f>
        <v>6.98272350417148E-2</v>
      </c>
      <c r="E333" s="4">
        <f>-LN(C333)/D$4</f>
        <v>4.585696569183708E-2</v>
      </c>
      <c r="F333" s="8">
        <v>2</v>
      </c>
      <c r="G333" s="4">
        <v>93.790923706315496</v>
      </c>
      <c r="H333" s="4">
        <f>IF(G333&gt;MAX(I$8:I332),G333,MAX(I$8:I332))</f>
        <v>95.018647984959657</v>
      </c>
      <c r="I333" s="4">
        <f t="shared" si="61"/>
        <v>95.064504950651497</v>
      </c>
      <c r="J333" s="4">
        <f t="shared" si="62"/>
        <v>1.2277242786441604</v>
      </c>
      <c r="K333" s="4">
        <f t="shared" si="63"/>
        <v>4.5856965691839946E-2</v>
      </c>
      <c r="L333">
        <f t="shared" si="64"/>
        <v>326</v>
      </c>
      <c r="M333">
        <f t="shared" si="65"/>
        <v>1</v>
      </c>
      <c r="N333">
        <f t="shared" si="66"/>
        <v>1</v>
      </c>
      <c r="O333">
        <f t="shared" si="67"/>
        <v>1</v>
      </c>
    </row>
    <row r="334" spans="1:15" x14ac:dyDescent="0.3">
      <c r="A334">
        <v>448</v>
      </c>
      <c r="B334">
        <v>0.52397228919339578</v>
      </c>
      <c r="C334">
        <v>0.10348826563310648</v>
      </c>
      <c r="D334" s="4">
        <f>-LN(B334)/F$3</f>
        <v>0.27502828905454124</v>
      </c>
      <c r="E334" s="4">
        <f>-LN(C334)/F$4</f>
        <v>0.48261639324037126</v>
      </c>
      <c r="F334" s="8">
        <v>3</v>
      </c>
      <c r="G334" s="4">
        <v>93.945423438182857</v>
      </c>
      <c r="H334" s="4">
        <f>IF(G334&gt;MAX(I$8:I333),G334,MAX(I$8:I333))</f>
        <v>95.064504950651497</v>
      </c>
      <c r="I334" s="4">
        <f t="shared" si="61"/>
        <v>95.547121343891874</v>
      </c>
      <c r="J334" s="4">
        <f t="shared" si="62"/>
        <v>1.1190815124686395</v>
      </c>
      <c r="K334" s="4">
        <f t="shared" si="63"/>
        <v>0.48261639324037731</v>
      </c>
      <c r="L334">
        <f t="shared" si="64"/>
        <v>327</v>
      </c>
      <c r="M334">
        <f t="shared" si="65"/>
        <v>1</v>
      </c>
      <c r="N334">
        <f t="shared" si="66"/>
        <v>1</v>
      </c>
      <c r="O334">
        <f t="shared" si="67"/>
        <v>1</v>
      </c>
    </row>
    <row r="335" spans="1:15" x14ac:dyDescent="0.3">
      <c r="A335">
        <v>449</v>
      </c>
      <c r="B335">
        <v>0.47187719351786861</v>
      </c>
      <c r="C335">
        <v>0.14993743705557422</v>
      </c>
      <c r="D335" s="4">
        <f>-LN(B335)/F$3</f>
        <v>0.31959000445743141</v>
      </c>
      <c r="E335" s="4">
        <f>-LN(C335)/F$4</f>
        <v>0.40373131025249692</v>
      </c>
      <c r="F335" s="8">
        <v>3</v>
      </c>
      <c r="G335" s="4">
        <v>94.265013442640281</v>
      </c>
      <c r="H335" s="4">
        <f>IF(G335&gt;MAX(I$8:I334),G335,MAX(I$8:I334))</f>
        <v>95.547121343891874</v>
      </c>
      <c r="I335" s="4">
        <f t="shared" si="61"/>
        <v>95.95085265414437</v>
      </c>
      <c r="J335" s="4">
        <f t="shared" si="62"/>
        <v>1.2821079012515924</v>
      </c>
      <c r="K335" s="4">
        <f t="shared" si="63"/>
        <v>0.4037313102524962</v>
      </c>
      <c r="L335">
        <f t="shared" si="64"/>
        <v>328</v>
      </c>
      <c r="M335">
        <f t="shared" si="65"/>
        <v>1</v>
      </c>
      <c r="N335">
        <f t="shared" si="66"/>
        <v>1</v>
      </c>
      <c r="O335">
        <f t="shared" si="67"/>
        <v>1</v>
      </c>
    </row>
    <row r="336" spans="1:15" x14ac:dyDescent="0.3">
      <c r="A336">
        <v>122</v>
      </c>
      <c r="B336">
        <v>0.59117404705954157</v>
      </c>
      <c r="C336">
        <v>0.9226050599688711</v>
      </c>
      <c r="D336" s="4">
        <f>-LN(B336)/D$3</f>
        <v>0.74559547384511671</v>
      </c>
      <c r="E336" s="4">
        <f>-LN(C336)/D$4</f>
        <v>1.7139153916355697E-2</v>
      </c>
      <c r="F336" s="8">
        <v>2</v>
      </c>
      <c r="G336" s="4">
        <v>94.53651918016061</v>
      </c>
      <c r="H336" s="4">
        <f>IF(G336&gt;MAX(I$8:I335),G336,MAX(I$8:I335))</f>
        <v>95.95085265414437</v>
      </c>
      <c r="I336" s="4">
        <f t="shared" si="61"/>
        <v>95.967991808060731</v>
      </c>
      <c r="J336" s="4">
        <f t="shared" si="62"/>
        <v>1.4143334739837599</v>
      </c>
      <c r="K336" s="4">
        <f t="shared" si="63"/>
        <v>1.7139153916360783E-2</v>
      </c>
      <c r="L336">
        <f t="shared" si="64"/>
        <v>329</v>
      </c>
      <c r="M336">
        <f t="shared" si="65"/>
        <v>1</v>
      </c>
      <c r="N336">
        <f t="shared" si="66"/>
        <v>1</v>
      </c>
      <c r="O336">
        <f t="shared" si="67"/>
        <v>1</v>
      </c>
    </row>
    <row r="337" spans="1:15" x14ac:dyDescent="0.3">
      <c r="A337">
        <v>450</v>
      </c>
      <c r="B337">
        <v>0.46327097384563737</v>
      </c>
      <c r="C337">
        <v>0.74437696462904757</v>
      </c>
      <c r="D337" s="4">
        <f>-LN(B337)/F$3</f>
        <v>0.32742261251309063</v>
      </c>
      <c r="E337" s="4">
        <f>-LN(C337)/F$4</f>
        <v>6.2810148845937788E-2</v>
      </c>
      <c r="F337" s="8">
        <v>3</v>
      </c>
      <c r="G337" s="4">
        <v>94.592436055153371</v>
      </c>
      <c r="H337" s="4">
        <f>IF(G337&gt;MAX(I$8:I336),G337,MAX(I$8:I336))</f>
        <v>95.967991808060731</v>
      </c>
      <c r="I337" s="4">
        <f t="shared" si="61"/>
        <v>96.030801956906672</v>
      </c>
      <c r="J337" s="4">
        <f t="shared" si="62"/>
        <v>1.3755557529073599</v>
      </c>
      <c r="K337" s="4">
        <f t="shared" si="63"/>
        <v>6.2810148845940716E-2</v>
      </c>
      <c r="L337">
        <f t="shared" si="64"/>
        <v>330</v>
      </c>
      <c r="M337">
        <f t="shared" si="65"/>
        <v>1</v>
      </c>
      <c r="N337">
        <f t="shared" si="66"/>
        <v>1</v>
      </c>
      <c r="O337">
        <f t="shared" si="67"/>
        <v>1</v>
      </c>
    </row>
    <row r="338" spans="1:15" x14ac:dyDescent="0.3">
      <c r="A338">
        <v>451</v>
      </c>
      <c r="B338">
        <v>0.74291207617419963</v>
      </c>
      <c r="C338">
        <v>0.25742362743003633</v>
      </c>
      <c r="D338" s="4">
        <f>-LN(B338)/F$3</f>
        <v>0.12645854361955902</v>
      </c>
      <c r="E338" s="4">
        <f>-LN(C338)/F$4</f>
        <v>0.28873025433517341</v>
      </c>
      <c r="F338" s="8">
        <v>3</v>
      </c>
      <c r="G338" s="4">
        <v>94.718894598772934</v>
      </c>
      <c r="H338" s="4">
        <f>IF(G338&gt;MAX(I$8:I337),G338,MAX(I$8:I337))</f>
        <v>96.030801956906672</v>
      </c>
      <c r="I338" s="4">
        <f t="shared" si="61"/>
        <v>96.319532211241849</v>
      </c>
      <c r="J338" s="4">
        <f t="shared" si="62"/>
        <v>1.3119073581337375</v>
      </c>
      <c r="K338" s="4">
        <f t="shared" si="63"/>
        <v>0.28873025433517796</v>
      </c>
      <c r="L338">
        <f t="shared" si="64"/>
        <v>331</v>
      </c>
      <c r="M338">
        <f t="shared" si="65"/>
        <v>1</v>
      </c>
      <c r="N338">
        <f t="shared" si="66"/>
        <v>1</v>
      </c>
      <c r="O338">
        <f t="shared" si="67"/>
        <v>1</v>
      </c>
    </row>
    <row r="339" spans="1:15" x14ac:dyDescent="0.3">
      <c r="A339">
        <v>123</v>
      </c>
      <c r="B339">
        <v>0.85402996917630547</v>
      </c>
      <c r="C339">
        <v>0.3881954405346843</v>
      </c>
      <c r="D339" s="4">
        <f>-LN(B339)/D$3</f>
        <v>0.22381417460567454</v>
      </c>
      <c r="E339" s="4">
        <f>-LN(C339)/D$4</f>
        <v>0.20132901137473844</v>
      </c>
      <c r="F339" s="8">
        <v>2</v>
      </c>
      <c r="G339" s="4">
        <v>94.760333354766288</v>
      </c>
      <c r="H339" s="4">
        <f>IF(G339&gt;MAX(I$8:I338),G339,MAX(I$8:I338))</f>
        <v>96.319532211241849</v>
      </c>
      <c r="I339" s="4">
        <f t="shared" si="61"/>
        <v>96.520861222616588</v>
      </c>
      <c r="J339" s="4">
        <f t="shared" si="62"/>
        <v>1.559198856475561</v>
      </c>
      <c r="K339" s="4">
        <f t="shared" si="63"/>
        <v>0.2013290113747388</v>
      </c>
      <c r="L339">
        <f t="shared" si="64"/>
        <v>332</v>
      </c>
      <c r="M339">
        <f t="shared" si="65"/>
        <v>1</v>
      </c>
      <c r="N339">
        <f t="shared" si="66"/>
        <v>1</v>
      </c>
      <c r="O339">
        <f t="shared" si="67"/>
        <v>1</v>
      </c>
    </row>
    <row r="340" spans="1:15" x14ac:dyDescent="0.3">
      <c r="A340">
        <v>124</v>
      </c>
      <c r="B340">
        <v>0.94927823725089266</v>
      </c>
      <c r="C340">
        <v>0.13147373882259591</v>
      </c>
      <c r="D340" s="4">
        <f>-LN(B340)/D$3</f>
        <v>7.383451546987764E-2</v>
      </c>
      <c r="E340" s="4">
        <f>-LN(C340)/D$4</f>
        <v>0.43169109618704354</v>
      </c>
      <c r="F340" s="8">
        <v>2</v>
      </c>
      <c r="G340" s="4">
        <v>94.834167870236172</v>
      </c>
      <c r="H340" s="4">
        <f>IF(G340&gt;MAX(I$8:I339),G340,MAX(I$8:I339))</f>
        <v>96.520861222616588</v>
      </c>
      <c r="I340" s="4">
        <f t="shared" si="61"/>
        <v>96.952552318803626</v>
      </c>
      <c r="J340" s="4">
        <f t="shared" si="62"/>
        <v>1.6866933523804164</v>
      </c>
      <c r="K340" s="4">
        <f t="shared" si="63"/>
        <v>0.43169109618703772</v>
      </c>
      <c r="L340">
        <f t="shared" si="64"/>
        <v>333</v>
      </c>
      <c r="M340">
        <f t="shared" si="65"/>
        <v>1</v>
      </c>
      <c r="N340">
        <f t="shared" si="66"/>
        <v>1</v>
      </c>
      <c r="O340">
        <f t="shared" si="67"/>
        <v>1</v>
      </c>
    </row>
    <row r="341" spans="1:15" x14ac:dyDescent="0.3">
      <c r="A341">
        <v>452</v>
      </c>
      <c r="B341">
        <v>0.36478774376659445</v>
      </c>
      <c r="C341">
        <v>0.83681752983184299</v>
      </c>
      <c r="D341" s="4">
        <f t="shared" ref="D341:D346" si="68">-LN(B341)/F$3</f>
        <v>0.42912324190527784</v>
      </c>
      <c r="E341" s="4">
        <f t="shared" ref="E341:E346" si="69">-LN(C341)/F$4</f>
        <v>3.7904093029591177E-2</v>
      </c>
      <c r="F341" s="8">
        <v>3</v>
      </c>
      <c r="G341" s="4">
        <v>95.148017840678207</v>
      </c>
      <c r="H341" s="4">
        <f>IF(G341&gt;MAX(I$8:I340),G341,MAX(I$8:I340))</f>
        <v>96.952552318803626</v>
      </c>
      <c r="I341" s="4">
        <f t="shared" si="61"/>
        <v>96.990456411833222</v>
      </c>
      <c r="J341" s="4">
        <f t="shared" si="62"/>
        <v>1.8045344781254187</v>
      </c>
      <c r="K341" s="4">
        <f t="shared" si="63"/>
        <v>3.7904093029595742E-2</v>
      </c>
      <c r="L341">
        <f t="shared" si="64"/>
        <v>334</v>
      </c>
      <c r="M341">
        <f t="shared" si="65"/>
        <v>1</v>
      </c>
      <c r="N341">
        <f t="shared" si="66"/>
        <v>1</v>
      </c>
      <c r="O341">
        <f t="shared" si="67"/>
        <v>1</v>
      </c>
    </row>
    <row r="342" spans="1:15" x14ac:dyDescent="0.3">
      <c r="A342">
        <v>453</v>
      </c>
      <c r="B342">
        <v>0.95025482955412455</v>
      </c>
      <c r="C342">
        <v>0.22092349009674367</v>
      </c>
      <c r="D342" s="4">
        <f t="shared" si="68"/>
        <v>2.1712803711483073E-2</v>
      </c>
      <c r="E342" s="4">
        <f t="shared" si="69"/>
        <v>0.32126358214090267</v>
      </c>
      <c r="F342" s="8">
        <v>3</v>
      </c>
      <c r="G342" s="4">
        <v>95.169730644389688</v>
      </c>
      <c r="H342" s="4">
        <f>IF(G342&gt;MAX(I$8:I341),G342,MAX(I$8:I341))</f>
        <v>96.990456411833222</v>
      </c>
      <c r="I342" s="4">
        <f t="shared" si="61"/>
        <v>97.311719993974123</v>
      </c>
      <c r="J342" s="4">
        <f t="shared" si="62"/>
        <v>1.820725767443534</v>
      </c>
      <c r="K342" s="4">
        <f t="shared" si="63"/>
        <v>0.32126358214090089</v>
      </c>
      <c r="L342">
        <f t="shared" si="64"/>
        <v>335</v>
      </c>
      <c r="M342">
        <f t="shared" si="65"/>
        <v>1</v>
      </c>
      <c r="N342">
        <f t="shared" si="66"/>
        <v>1</v>
      </c>
      <c r="O342">
        <f t="shared" si="67"/>
        <v>1</v>
      </c>
    </row>
    <row r="343" spans="1:15" x14ac:dyDescent="0.3">
      <c r="A343">
        <v>454</v>
      </c>
      <c r="B343">
        <v>0.84002197332682271</v>
      </c>
      <c r="C343">
        <v>0.76763206884975743</v>
      </c>
      <c r="D343" s="4">
        <f t="shared" si="68"/>
        <v>7.4181799474256668E-2</v>
      </c>
      <c r="E343" s="4">
        <f t="shared" si="69"/>
        <v>5.6264837797248862E-2</v>
      </c>
      <c r="F343" s="8">
        <v>3</v>
      </c>
      <c r="G343" s="4">
        <v>95.243912443863948</v>
      </c>
      <c r="H343" s="4">
        <f>IF(G343&gt;MAX(I$8:I342),G343,MAX(I$8:I342))</f>
        <v>97.311719993974123</v>
      </c>
      <c r="I343" s="4">
        <f t="shared" si="61"/>
        <v>97.367984831771366</v>
      </c>
      <c r="J343" s="4">
        <f t="shared" si="62"/>
        <v>2.0678075501101745</v>
      </c>
      <c r="K343" s="4">
        <f t="shared" si="63"/>
        <v>5.6264837797243672E-2</v>
      </c>
      <c r="L343">
        <f t="shared" si="64"/>
        <v>336</v>
      </c>
      <c r="M343">
        <f t="shared" si="65"/>
        <v>1</v>
      </c>
      <c r="N343">
        <f t="shared" si="66"/>
        <v>1</v>
      </c>
      <c r="O343">
        <f t="shared" si="67"/>
        <v>1</v>
      </c>
    </row>
    <row r="344" spans="1:15" x14ac:dyDescent="0.3">
      <c r="A344">
        <v>455</v>
      </c>
      <c r="B344">
        <v>0.73400067140720848</v>
      </c>
      <c r="C344">
        <v>0.33262123477889338</v>
      </c>
      <c r="D344" s="4">
        <f t="shared" si="68"/>
        <v>0.13159375984864788</v>
      </c>
      <c r="E344" s="4">
        <f t="shared" si="69"/>
        <v>0.2342023126523558</v>
      </c>
      <c r="F344" s="8">
        <v>3</v>
      </c>
      <c r="G344" s="4">
        <v>95.37550620371259</v>
      </c>
      <c r="H344" s="4">
        <f>IF(G344&gt;MAX(I$8:I343),G344,MAX(I$8:I343))</f>
        <v>97.367984831771366</v>
      </c>
      <c r="I344" s="4">
        <f t="shared" si="61"/>
        <v>97.602187144423723</v>
      </c>
      <c r="J344" s="4">
        <f t="shared" si="62"/>
        <v>1.9924786280587767</v>
      </c>
      <c r="K344" s="4">
        <f t="shared" si="63"/>
        <v>0.23420231265235714</v>
      </c>
      <c r="L344">
        <f t="shared" si="64"/>
        <v>337</v>
      </c>
      <c r="M344">
        <f t="shared" si="65"/>
        <v>1</v>
      </c>
      <c r="N344">
        <f t="shared" si="66"/>
        <v>1</v>
      </c>
      <c r="O344">
        <f t="shared" si="67"/>
        <v>1</v>
      </c>
    </row>
    <row r="345" spans="1:15" x14ac:dyDescent="0.3">
      <c r="A345">
        <v>456</v>
      </c>
      <c r="B345">
        <v>0.35782952360606707</v>
      </c>
      <c r="C345">
        <v>0.61546678060243543</v>
      </c>
      <c r="D345" s="4">
        <f t="shared" si="68"/>
        <v>0.43731855193229946</v>
      </c>
      <c r="E345" s="4">
        <f t="shared" si="69"/>
        <v>0.10327112898203021</v>
      </c>
      <c r="F345" s="8">
        <v>3</v>
      </c>
      <c r="G345" s="4">
        <v>95.812824755644883</v>
      </c>
      <c r="H345" s="4">
        <f>IF(G345&gt;MAX(I$8:I344),G345,MAX(I$8:I344))</f>
        <v>97.602187144423723</v>
      </c>
      <c r="I345" s="4">
        <f t="shared" si="61"/>
        <v>97.705458273405753</v>
      </c>
      <c r="J345" s="4">
        <f t="shared" si="62"/>
        <v>1.7893623887788408</v>
      </c>
      <c r="K345" s="4">
        <f t="shared" si="63"/>
        <v>0.10327112898202984</v>
      </c>
      <c r="L345">
        <f t="shared" si="64"/>
        <v>338</v>
      </c>
      <c r="M345">
        <f t="shared" si="65"/>
        <v>1</v>
      </c>
      <c r="N345">
        <f t="shared" si="66"/>
        <v>1</v>
      </c>
      <c r="O345">
        <f t="shared" si="67"/>
        <v>1</v>
      </c>
    </row>
    <row r="346" spans="1:15" x14ac:dyDescent="0.3">
      <c r="A346">
        <v>457</v>
      </c>
      <c r="B346">
        <v>8.2064271980956449E-2</v>
      </c>
      <c r="C346">
        <v>0.55369731742301709</v>
      </c>
      <c r="D346" s="4">
        <f t="shared" si="68"/>
        <v>1.063937248547455</v>
      </c>
      <c r="E346" s="4">
        <f t="shared" si="69"/>
        <v>0.12577385106068525</v>
      </c>
      <c r="F346" s="8">
        <v>3</v>
      </c>
      <c r="G346" s="4">
        <v>96.876762004192344</v>
      </c>
      <c r="H346" s="4">
        <f>IF(G346&gt;MAX(I$8:I345),G346,MAX(I$8:I345))</f>
        <v>97.705458273405753</v>
      </c>
      <c r="I346" s="4">
        <f t="shared" si="61"/>
        <v>97.831232124466439</v>
      </c>
      <c r="J346" s="4">
        <f t="shared" si="62"/>
        <v>0.82869626921340966</v>
      </c>
      <c r="K346" s="4">
        <f t="shared" si="63"/>
        <v>0.12577385106068562</v>
      </c>
      <c r="L346">
        <f t="shared" si="64"/>
        <v>339</v>
      </c>
      <c r="M346">
        <f t="shared" si="65"/>
        <v>1</v>
      </c>
      <c r="N346">
        <f t="shared" si="66"/>
        <v>1</v>
      </c>
      <c r="O346">
        <f t="shared" si="67"/>
        <v>1</v>
      </c>
    </row>
    <row r="347" spans="1:15" x14ac:dyDescent="0.3">
      <c r="A347">
        <v>125</v>
      </c>
      <c r="B347">
        <v>0.23636585589159825</v>
      </c>
      <c r="C347">
        <v>0.22504348887600328</v>
      </c>
      <c r="D347" s="4">
        <f>-LN(B347)/D$3</f>
        <v>2.0459211879495247</v>
      </c>
      <c r="E347" s="4">
        <f>-LN(C347)/D$4</f>
        <v>0.31733225777899876</v>
      </c>
      <c r="F347" s="8">
        <v>2</v>
      </c>
      <c r="G347" s="4">
        <v>96.880089058185703</v>
      </c>
      <c r="H347" s="4">
        <f>IF(G347&gt;MAX(I$8:I346),G347,MAX(I$8:I346))</f>
        <v>97.831232124466439</v>
      </c>
      <c r="I347" s="4">
        <f t="shared" si="61"/>
        <v>98.148564382245439</v>
      </c>
      <c r="J347" s="4">
        <f t="shared" si="62"/>
        <v>0.95114306628073564</v>
      </c>
      <c r="K347" s="4">
        <f t="shared" si="63"/>
        <v>0.31733225777900032</v>
      </c>
      <c r="L347">
        <f t="shared" si="64"/>
        <v>340</v>
      </c>
      <c r="M347">
        <f t="shared" si="65"/>
        <v>1</v>
      </c>
      <c r="N347">
        <f t="shared" si="66"/>
        <v>1</v>
      </c>
      <c r="O347">
        <f t="shared" si="67"/>
        <v>1</v>
      </c>
    </row>
    <row r="348" spans="1:15" x14ac:dyDescent="0.3">
      <c r="A348">
        <v>26</v>
      </c>
      <c r="B348">
        <v>0.29474776451918089</v>
      </c>
      <c r="C348">
        <v>0.82769249549851986</v>
      </c>
      <c r="D348" s="4">
        <f>-LN(B348)/B$3</f>
        <v>5.1984481869016879</v>
      </c>
      <c r="E348" s="4">
        <f>-LN(C348)/B$4</f>
        <v>4.0236931026491049E-2</v>
      </c>
      <c r="F348" s="8">
        <v>1</v>
      </c>
      <c r="G348" s="4">
        <v>97.347277790449155</v>
      </c>
      <c r="H348" s="4">
        <f>IF(G348&gt;MAX(I$8:I347),G348,MAX(I$8:I347))</f>
        <v>98.148564382245439</v>
      </c>
      <c r="I348" s="4">
        <f t="shared" si="61"/>
        <v>98.188801313271924</v>
      </c>
      <c r="J348" s="4">
        <f t="shared" si="62"/>
        <v>0.80128659179628414</v>
      </c>
      <c r="K348" s="4">
        <f t="shared" si="63"/>
        <v>4.0236931026484513E-2</v>
      </c>
      <c r="L348">
        <f t="shared" si="64"/>
        <v>341</v>
      </c>
      <c r="M348">
        <f t="shared" si="65"/>
        <v>1</v>
      </c>
      <c r="N348">
        <f t="shared" si="66"/>
        <v>1</v>
      </c>
      <c r="O348">
        <f t="shared" si="67"/>
        <v>1</v>
      </c>
    </row>
    <row r="349" spans="1:15" x14ac:dyDescent="0.3">
      <c r="A349">
        <v>126</v>
      </c>
      <c r="B349">
        <v>0.48420667134617146</v>
      </c>
      <c r="C349">
        <v>0.24314096499526963</v>
      </c>
      <c r="D349" s="4">
        <f>-LN(B349)/D$3</f>
        <v>1.0287141226857244</v>
      </c>
      <c r="E349" s="4">
        <f>-LN(C349)/D$4</f>
        <v>0.30087529807979102</v>
      </c>
      <c r="F349" s="8">
        <v>2</v>
      </c>
      <c r="G349" s="4">
        <v>97.908803180871431</v>
      </c>
      <c r="H349" s="4">
        <f>IF(G349&gt;MAX(I$8:I348),G349,MAX(I$8:I348))</f>
        <v>98.188801313271924</v>
      </c>
      <c r="I349" s="4">
        <f t="shared" si="61"/>
        <v>98.489676611351712</v>
      </c>
      <c r="J349" s="4">
        <f t="shared" si="62"/>
        <v>0.2799981324004932</v>
      </c>
      <c r="K349" s="4">
        <f t="shared" si="63"/>
        <v>0.30087529807978797</v>
      </c>
      <c r="L349">
        <f t="shared" si="64"/>
        <v>342</v>
      </c>
      <c r="M349">
        <f t="shared" si="65"/>
        <v>1</v>
      </c>
      <c r="N349">
        <f t="shared" si="66"/>
        <v>1</v>
      </c>
      <c r="O349">
        <f t="shared" si="67"/>
        <v>1</v>
      </c>
    </row>
    <row r="350" spans="1:15" x14ac:dyDescent="0.3">
      <c r="A350">
        <v>458</v>
      </c>
      <c r="B350">
        <v>8.2461012604144415E-2</v>
      </c>
      <c r="C350">
        <v>0.71813104647968995</v>
      </c>
      <c r="D350" s="4">
        <f>-LN(B350)/F$3</f>
        <v>1.0618849667383998</v>
      </c>
      <c r="E350" s="4">
        <f>-LN(C350)/F$4</f>
        <v>7.0447491616915603E-2</v>
      </c>
      <c r="F350" s="8">
        <v>3</v>
      </c>
      <c r="G350" s="4">
        <v>97.938646970930748</v>
      </c>
      <c r="H350" s="4">
        <f>IF(G350&gt;MAX(I$8:I349),G350,MAX(I$8:I349))</f>
        <v>98.489676611351712</v>
      </c>
      <c r="I350" s="4">
        <f t="shared" si="61"/>
        <v>98.560124102968629</v>
      </c>
      <c r="J350" s="4">
        <f t="shared" si="62"/>
        <v>0.55102964042096403</v>
      </c>
      <c r="K350" s="4">
        <f t="shared" si="63"/>
        <v>7.0447491616917546E-2</v>
      </c>
      <c r="L350">
        <f t="shared" si="64"/>
        <v>343</v>
      </c>
      <c r="M350">
        <f t="shared" si="65"/>
        <v>1</v>
      </c>
      <c r="N350">
        <f t="shared" si="66"/>
        <v>1</v>
      </c>
      <c r="O350">
        <f t="shared" si="67"/>
        <v>1</v>
      </c>
    </row>
    <row r="351" spans="1:15" x14ac:dyDescent="0.3">
      <c r="A351">
        <v>459</v>
      </c>
      <c r="B351">
        <v>0.1804864650410474</v>
      </c>
      <c r="C351">
        <v>0.76946317941831721</v>
      </c>
      <c r="D351" s="4">
        <f>-LN(B351)/F$3</f>
        <v>0.72855297444381328</v>
      </c>
      <c r="E351" s="4">
        <f>-LN(C351)/F$4</f>
        <v>5.5757909969518273E-2</v>
      </c>
      <c r="F351" s="8">
        <v>3</v>
      </c>
      <c r="G351" s="4">
        <v>98.667199945374563</v>
      </c>
      <c r="H351" s="4">
        <f>IF(G351&gt;MAX(I$8:I350),G351,MAX(I$8:I350))</f>
        <v>98.667199945374563</v>
      </c>
      <c r="I351" s="4">
        <f t="shared" si="61"/>
        <v>98.722957855344077</v>
      </c>
      <c r="J351" s="4">
        <f t="shared" si="62"/>
        <v>0</v>
      </c>
      <c r="K351" s="4">
        <f t="shared" si="63"/>
        <v>5.5757909969514685E-2</v>
      </c>
      <c r="L351">
        <f t="shared" si="64"/>
        <v>344</v>
      </c>
      <c r="M351">
        <f t="shared" si="65"/>
        <v>1</v>
      </c>
      <c r="N351">
        <f t="shared" si="66"/>
        <v>1</v>
      </c>
      <c r="O351">
        <f t="shared" si="67"/>
        <v>1</v>
      </c>
    </row>
    <row r="352" spans="1:15" x14ac:dyDescent="0.3">
      <c r="A352">
        <v>127</v>
      </c>
      <c r="B352">
        <v>0.43018890957365641</v>
      </c>
      <c r="C352">
        <v>0.98538163396099732</v>
      </c>
      <c r="D352" s="4">
        <f>-LN(B352)/D$3</f>
        <v>1.1964976484814513</v>
      </c>
      <c r="E352" s="4">
        <f>-LN(C352)/D$4</f>
        <v>3.1332483408613625E-3</v>
      </c>
      <c r="F352" s="8">
        <v>2</v>
      </c>
      <c r="G352" s="4">
        <v>99.105300829352885</v>
      </c>
      <c r="H352" s="4">
        <f>IF(G352&gt;MAX(I$8:I351),G352,MAX(I$8:I351))</f>
        <v>99.105300829352885</v>
      </c>
      <c r="I352" s="4">
        <f t="shared" si="61"/>
        <v>99.108434077693744</v>
      </c>
      <c r="J352" s="4">
        <f t="shared" si="62"/>
        <v>0</v>
      </c>
      <c r="K352" s="4">
        <f t="shared" si="63"/>
        <v>3.1332483408590406E-3</v>
      </c>
      <c r="L352">
        <f t="shared" si="64"/>
        <v>345</v>
      </c>
      <c r="M352">
        <f t="shared" si="65"/>
        <v>1</v>
      </c>
      <c r="N352">
        <f t="shared" si="66"/>
        <v>1</v>
      </c>
      <c r="O352">
        <f t="shared" si="67"/>
        <v>1</v>
      </c>
    </row>
    <row r="353" spans="1:15" x14ac:dyDescent="0.3">
      <c r="A353">
        <v>128</v>
      </c>
      <c r="B353">
        <v>0.97262489700003052</v>
      </c>
      <c r="C353">
        <v>0.79049043244727923</v>
      </c>
      <c r="D353" s="4">
        <f>-LN(B353)/D$3</f>
        <v>3.9371323324825229E-2</v>
      </c>
      <c r="E353" s="4">
        <f>-LN(C353)/D$4</f>
        <v>5.0021643738691786E-2</v>
      </c>
      <c r="F353" s="8">
        <v>2</v>
      </c>
      <c r="G353" s="4">
        <v>99.144672152677714</v>
      </c>
      <c r="H353" s="4">
        <f>IF(G353&gt;MAX(I$8:I352),G353,MAX(I$8:I352))</f>
        <v>99.144672152677714</v>
      </c>
      <c r="I353" s="4">
        <f t="shared" si="61"/>
        <v>99.194693796416402</v>
      </c>
      <c r="J353" s="4">
        <f t="shared" si="62"/>
        <v>0</v>
      </c>
      <c r="K353" s="4">
        <f t="shared" si="63"/>
        <v>5.0021643738688226E-2</v>
      </c>
      <c r="L353">
        <f t="shared" si="64"/>
        <v>346</v>
      </c>
      <c r="M353">
        <f t="shared" si="65"/>
        <v>1</v>
      </c>
      <c r="N353">
        <f t="shared" si="66"/>
        <v>1</v>
      </c>
      <c r="O353">
        <f t="shared" si="67"/>
        <v>1</v>
      </c>
    </row>
    <row r="354" spans="1:15" x14ac:dyDescent="0.3">
      <c r="A354">
        <v>460</v>
      </c>
      <c r="B354">
        <v>0.23288674581133456</v>
      </c>
      <c r="C354">
        <v>3.5859248634296702E-2</v>
      </c>
      <c r="D354" s="4">
        <f>-LN(B354)/F$3</f>
        <v>0.62008638853861731</v>
      </c>
      <c r="E354" s="4">
        <f>-LN(C354)/F$4</f>
        <v>0.70811782208023921</v>
      </c>
      <c r="F354" s="8">
        <v>3</v>
      </c>
      <c r="G354" s="4">
        <v>99.287286333913187</v>
      </c>
      <c r="H354" s="4">
        <f>IF(G354&gt;MAX(I$8:I353),G354,MAX(I$8:I353))</f>
        <v>99.287286333913187</v>
      </c>
      <c r="I354" s="4">
        <f t="shared" si="61"/>
        <v>99.995404155993427</v>
      </c>
      <c r="J354" s="4">
        <f t="shared" si="62"/>
        <v>0</v>
      </c>
      <c r="K354" s="4">
        <f t="shared" si="63"/>
        <v>0.70811782208023999</v>
      </c>
      <c r="L354">
        <f t="shared" si="64"/>
        <v>347</v>
      </c>
      <c r="M354">
        <f t="shared" si="65"/>
        <v>1</v>
      </c>
      <c r="N354">
        <f t="shared" si="66"/>
        <v>1</v>
      </c>
      <c r="O354">
        <f t="shared" si="67"/>
        <v>1</v>
      </c>
    </row>
    <row r="355" spans="1:15" x14ac:dyDescent="0.3">
      <c r="A355">
        <v>461</v>
      </c>
      <c r="B355">
        <v>0.60408337656788846</v>
      </c>
      <c r="C355">
        <v>0.31269264809106723</v>
      </c>
      <c r="D355" s="4">
        <f>-LN(B355)/F$3</f>
        <v>0.21448640421223292</v>
      </c>
      <c r="E355" s="4">
        <f>-LN(C355)/F$4</f>
        <v>0.24734777145877368</v>
      </c>
      <c r="F355" s="8">
        <v>3</v>
      </c>
      <c r="G355" s="4">
        <v>99.501772738125425</v>
      </c>
      <c r="H355" s="4">
        <f>IF(G355&gt;MAX(I$8:I354),G355,MAX(I$8:I354))</f>
        <v>99.995404155993427</v>
      </c>
      <c r="I355" s="4">
        <f t="shared" si="61"/>
        <v>100.2427519274522</v>
      </c>
      <c r="J355" s="4">
        <f t="shared" si="62"/>
        <v>0.49363141786800213</v>
      </c>
      <c r="K355" s="4">
        <f t="shared" si="63"/>
        <v>0.24734777145877729</v>
      </c>
      <c r="L355">
        <f t="shared" si="64"/>
        <v>348</v>
      </c>
      <c r="M355">
        <f t="shared" si="65"/>
        <v>1</v>
      </c>
      <c r="N355">
        <f t="shared" si="66"/>
        <v>1</v>
      </c>
      <c r="O355">
        <f t="shared" si="67"/>
        <v>1</v>
      </c>
    </row>
    <row r="356" spans="1:15" x14ac:dyDescent="0.3">
      <c r="A356">
        <v>462</v>
      </c>
      <c r="B356">
        <v>0.70189519943845946</v>
      </c>
      <c r="C356">
        <v>0.74184392834253976</v>
      </c>
      <c r="D356" s="4">
        <f>-LN(B356)/F$3</f>
        <v>0.15062603176603132</v>
      </c>
      <c r="E356" s="4">
        <f>-LN(C356)/F$4</f>
        <v>6.3535403638327242E-2</v>
      </c>
      <c r="F356" s="8">
        <v>3</v>
      </c>
      <c r="G356" s="4">
        <v>99.652398769891462</v>
      </c>
      <c r="H356" s="4">
        <f>IF(G356&gt;MAX(I$8:I355),G356,MAX(I$8:I355))</f>
        <v>100.2427519274522</v>
      </c>
      <c r="I356" s="4">
        <f t="shared" si="61"/>
        <v>100.30628733109053</v>
      </c>
      <c r="J356" s="4">
        <f t="shared" si="62"/>
        <v>0.59035315756074169</v>
      </c>
      <c r="K356" s="4">
        <f t="shared" si="63"/>
        <v>6.3535403638326216E-2</v>
      </c>
      <c r="L356">
        <f t="shared" si="64"/>
        <v>349</v>
      </c>
      <c r="M356">
        <f t="shared" si="65"/>
        <v>1</v>
      </c>
      <c r="N356">
        <f t="shared" si="66"/>
        <v>1</v>
      </c>
      <c r="O356">
        <f t="shared" si="67"/>
        <v>1</v>
      </c>
    </row>
    <row r="357" spans="1:15" x14ac:dyDescent="0.3">
      <c r="A357">
        <v>463</v>
      </c>
      <c r="B357">
        <v>0.8852198858607746</v>
      </c>
      <c r="C357">
        <v>0.71230201116977443</v>
      </c>
      <c r="D357" s="4">
        <f>-LN(B357)/F$3</f>
        <v>5.1880513291569563E-2</v>
      </c>
      <c r="E357" s="4">
        <f>-LN(C357)/F$4</f>
        <v>7.2181549896773819E-2</v>
      </c>
      <c r="F357" s="8">
        <v>3</v>
      </c>
      <c r="G357" s="4">
        <v>99.704279283183027</v>
      </c>
      <c r="H357" s="4">
        <f>IF(G357&gt;MAX(I$8:I356),G357,MAX(I$8:I356))</f>
        <v>100.30628733109053</v>
      </c>
      <c r="I357" s="4">
        <f t="shared" si="61"/>
        <v>100.3784688809873</v>
      </c>
      <c r="J357" s="4">
        <f t="shared" si="62"/>
        <v>0.6020080479075034</v>
      </c>
      <c r="K357" s="4">
        <f t="shared" si="63"/>
        <v>7.2181549896768615E-2</v>
      </c>
      <c r="L357">
        <f t="shared" si="64"/>
        <v>350</v>
      </c>
      <c r="M357">
        <f t="shared" si="65"/>
        <v>1</v>
      </c>
      <c r="N357">
        <f t="shared" si="66"/>
        <v>1</v>
      </c>
      <c r="O357">
        <f t="shared" si="67"/>
        <v>1</v>
      </c>
    </row>
    <row r="358" spans="1:15" x14ac:dyDescent="0.3">
      <c r="A358">
        <v>129</v>
      </c>
      <c r="B358">
        <v>0.35792107913449506</v>
      </c>
      <c r="C358">
        <v>0.51564073610644856</v>
      </c>
      <c r="D358" s="4">
        <f>-LN(B358)/D$3</f>
        <v>1.4573656258566683</v>
      </c>
      <c r="E358" s="4">
        <f>-LN(C358)/D$4</f>
        <v>0.14092446890412677</v>
      </c>
      <c r="F358" s="8">
        <v>2</v>
      </c>
      <c r="G358" s="4">
        <v>100.60203777853438</v>
      </c>
      <c r="H358" s="4">
        <f>IF(G358&gt;MAX(I$8:I357),G358,MAX(I$8:I357))</f>
        <v>100.60203777853438</v>
      </c>
      <c r="I358" s="4">
        <f t="shared" si="61"/>
        <v>100.74296224743851</v>
      </c>
      <c r="J358" s="4">
        <f t="shared" si="62"/>
        <v>0</v>
      </c>
      <c r="K358" s="4">
        <f t="shared" si="63"/>
        <v>0.14092446890413157</v>
      </c>
      <c r="L358">
        <f t="shared" si="64"/>
        <v>351</v>
      </c>
      <c r="M358">
        <f t="shared" si="65"/>
        <v>1</v>
      </c>
      <c r="N358">
        <f t="shared" si="66"/>
        <v>1</v>
      </c>
      <c r="O358">
        <f t="shared" si="67"/>
        <v>1</v>
      </c>
    </row>
    <row r="359" spans="1:15" x14ac:dyDescent="0.3">
      <c r="A359">
        <v>27</v>
      </c>
      <c r="B359">
        <v>0.45738090151676991</v>
      </c>
      <c r="C359">
        <v>0.89913632618182926</v>
      </c>
      <c r="D359" s="4">
        <f>-LN(B359)/B$3</f>
        <v>3.3286755434484583</v>
      </c>
      <c r="E359" s="4">
        <f>-LN(C359)/B$4</f>
        <v>2.262140722989367E-2</v>
      </c>
      <c r="F359" s="8">
        <v>1</v>
      </c>
      <c r="G359" s="4">
        <v>100.67595333389761</v>
      </c>
      <c r="H359" s="4">
        <f>IF(G359&gt;MAX(I$8:I358),G359,MAX(I$8:I358))</f>
        <v>100.74296224743851</v>
      </c>
      <c r="I359" s="4">
        <f t="shared" si="61"/>
        <v>100.7655836546684</v>
      </c>
      <c r="J359" s="4">
        <f t="shared" si="62"/>
        <v>6.7008913540902881E-2</v>
      </c>
      <c r="K359" s="4">
        <f t="shared" si="63"/>
        <v>2.2621407229891588E-2</v>
      </c>
      <c r="L359">
        <f t="shared" si="64"/>
        <v>352</v>
      </c>
      <c r="M359">
        <f t="shared" si="65"/>
        <v>1</v>
      </c>
      <c r="N359">
        <f t="shared" si="66"/>
        <v>1</v>
      </c>
      <c r="O359">
        <f t="shared" si="67"/>
        <v>1</v>
      </c>
    </row>
    <row r="360" spans="1:15" x14ac:dyDescent="0.3">
      <c r="A360">
        <v>464</v>
      </c>
      <c r="B360">
        <v>7.2389904477065337E-2</v>
      </c>
      <c r="C360">
        <v>0.41727958006530963</v>
      </c>
      <c r="D360" s="4">
        <f t="shared" ref="D360:D366" si="70">-LN(B360)/F$3</f>
        <v>1.1173142256330926</v>
      </c>
      <c r="E360" s="4">
        <f t="shared" ref="E360:E366" si="71">-LN(C360)/F$4</f>
        <v>0.18595719703112812</v>
      </c>
      <c r="F360" s="8">
        <v>3</v>
      </c>
      <c r="G360" s="4">
        <v>100.82159350881612</v>
      </c>
      <c r="H360" s="4">
        <f>IF(G360&gt;MAX(I$8:I359),G360,MAX(I$8:I359))</f>
        <v>100.82159350881612</v>
      </c>
      <c r="I360" s="4">
        <f t="shared" si="61"/>
        <v>101.00755070584725</v>
      </c>
      <c r="J360" s="4">
        <f t="shared" si="62"/>
        <v>0</v>
      </c>
      <c r="K360" s="4">
        <f t="shared" si="63"/>
        <v>0.18595719703112934</v>
      </c>
      <c r="L360">
        <f t="shared" si="64"/>
        <v>353</v>
      </c>
      <c r="M360">
        <f t="shared" si="65"/>
        <v>1</v>
      </c>
      <c r="N360">
        <f t="shared" si="66"/>
        <v>1</v>
      </c>
      <c r="O360">
        <f t="shared" si="67"/>
        <v>1</v>
      </c>
    </row>
    <row r="361" spans="1:15" x14ac:dyDescent="0.3">
      <c r="A361">
        <v>465</v>
      </c>
      <c r="B361">
        <v>0.29688406018250069</v>
      </c>
      <c r="C361">
        <v>0.78286080507827993</v>
      </c>
      <c r="D361" s="4">
        <f t="shared" si="70"/>
        <v>0.51677173878699389</v>
      </c>
      <c r="E361" s="4">
        <f t="shared" si="71"/>
        <v>5.2085185124814977E-2</v>
      </c>
      <c r="F361" s="8">
        <v>3</v>
      </c>
      <c r="G361" s="4">
        <v>101.33836524760312</v>
      </c>
      <c r="H361" s="4">
        <f>IF(G361&gt;MAX(I$8:I360),G361,MAX(I$8:I360))</f>
        <v>101.33836524760312</v>
      </c>
      <c r="I361" s="4">
        <f t="shared" si="61"/>
        <v>101.39045043272793</v>
      </c>
      <c r="J361" s="4">
        <f t="shared" si="62"/>
        <v>0</v>
      </c>
      <c r="K361" s="4">
        <f t="shared" si="63"/>
        <v>5.2085185124809641E-2</v>
      </c>
      <c r="L361">
        <f t="shared" si="64"/>
        <v>354</v>
      </c>
      <c r="M361">
        <f t="shared" si="65"/>
        <v>1</v>
      </c>
      <c r="N361">
        <f t="shared" si="66"/>
        <v>1</v>
      </c>
      <c r="O361">
        <f t="shared" si="67"/>
        <v>1</v>
      </c>
    </row>
    <row r="362" spans="1:15" x14ac:dyDescent="0.3">
      <c r="A362">
        <v>466</v>
      </c>
      <c r="B362">
        <v>0.77275917844172493</v>
      </c>
      <c r="C362">
        <v>0.75582140568254641</v>
      </c>
      <c r="D362" s="4">
        <f t="shared" si="70"/>
        <v>0.10969694485378015</v>
      </c>
      <c r="E362" s="4">
        <f t="shared" si="71"/>
        <v>5.9563865229859583E-2</v>
      </c>
      <c r="F362" s="8">
        <v>3</v>
      </c>
      <c r="G362" s="4">
        <v>101.4480621924569</v>
      </c>
      <c r="H362" s="4">
        <f>IF(G362&gt;MAX(I$8:I361),G362,MAX(I$8:I361))</f>
        <v>101.4480621924569</v>
      </c>
      <c r="I362" s="4">
        <f t="shared" si="61"/>
        <v>101.50762605768676</v>
      </c>
      <c r="J362" s="4">
        <f t="shared" si="62"/>
        <v>0</v>
      </c>
      <c r="K362" s="4">
        <f t="shared" si="63"/>
        <v>5.956386522986179E-2</v>
      </c>
      <c r="L362">
        <f t="shared" si="64"/>
        <v>355</v>
      </c>
      <c r="M362">
        <f t="shared" si="65"/>
        <v>1</v>
      </c>
      <c r="N362">
        <f t="shared" si="66"/>
        <v>1</v>
      </c>
      <c r="O362">
        <f t="shared" si="67"/>
        <v>1</v>
      </c>
    </row>
    <row r="363" spans="1:15" x14ac:dyDescent="0.3">
      <c r="A363">
        <v>467</v>
      </c>
      <c r="B363">
        <v>0.87517929624317148</v>
      </c>
      <c r="C363">
        <v>0.59419537949766532</v>
      </c>
      <c r="D363" s="4">
        <f t="shared" si="70"/>
        <v>5.6734682392983661E-2</v>
      </c>
      <c r="E363" s="4">
        <f t="shared" si="71"/>
        <v>0.11075470042322096</v>
      </c>
      <c r="F363" s="8">
        <v>3</v>
      </c>
      <c r="G363" s="4">
        <v>101.50479687484989</v>
      </c>
      <c r="H363" s="4">
        <f>IF(G363&gt;MAX(I$8:I362),G363,MAX(I$8:I362))</f>
        <v>101.50762605768676</v>
      </c>
      <c r="I363" s="4">
        <f t="shared" si="61"/>
        <v>101.61838075810998</v>
      </c>
      <c r="J363" s="4">
        <f t="shared" si="62"/>
        <v>2.8291828368764982E-3</v>
      </c>
      <c r="K363" s="4">
        <f t="shared" si="63"/>
        <v>0.11075470042321456</v>
      </c>
      <c r="L363">
        <f t="shared" si="64"/>
        <v>356</v>
      </c>
      <c r="M363">
        <f t="shared" si="65"/>
        <v>1</v>
      </c>
      <c r="N363">
        <f t="shared" si="66"/>
        <v>1</v>
      </c>
      <c r="O363">
        <f t="shared" si="67"/>
        <v>1</v>
      </c>
    </row>
    <row r="364" spans="1:15" x14ac:dyDescent="0.3">
      <c r="A364">
        <v>468</v>
      </c>
      <c r="B364">
        <v>0.54377880184331795</v>
      </c>
      <c r="C364">
        <v>0.40827661976989044</v>
      </c>
      <c r="D364" s="4">
        <f t="shared" si="70"/>
        <v>0.25923945918076374</v>
      </c>
      <c r="E364" s="4">
        <f t="shared" si="71"/>
        <v>0.19059794567596394</v>
      </c>
      <c r="F364" s="8">
        <v>3</v>
      </c>
      <c r="G364" s="4">
        <v>101.76403633403065</v>
      </c>
      <c r="H364" s="4">
        <f>IF(G364&gt;MAX(I$8:I363),G364,MAX(I$8:I363))</f>
        <v>101.76403633403065</v>
      </c>
      <c r="I364" s="4">
        <f t="shared" si="61"/>
        <v>101.95463427970661</v>
      </c>
      <c r="J364" s="4">
        <f t="shared" si="62"/>
        <v>0</v>
      </c>
      <c r="K364" s="4">
        <f t="shared" si="63"/>
        <v>0.190597945675961</v>
      </c>
      <c r="L364">
        <f t="shared" si="64"/>
        <v>357</v>
      </c>
      <c r="M364">
        <f t="shared" si="65"/>
        <v>1</v>
      </c>
      <c r="N364">
        <f t="shared" si="66"/>
        <v>1</v>
      </c>
      <c r="O364">
        <f t="shared" si="67"/>
        <v>1</v>
      </c>
    </row>
    <row r="365" spans="1:15" x14ac:dyDescent="0.3">
      <c r="A365">
        <v>469</v>
      </c>
      <c r="B365">
        <v>0.41254921109653003</v>
      </c>
      <c r="C365">
        <v>0.67509994811853391</v>
      </c>
      <c r="D365" s="4">
        <f t="shared" si="70"/>
        <v>0.37676586412556784</v>
      </c>
      <c r="E365" s="4">
        <f t="shared" si="71"/>
        <v>8.3594580379651326E-2</v>
      </c>
      <c r="F365" s="8">
        <v>3</v>
      </c>
      <c r="G365" s="4">
        <v>102.14080219815622</v>
      </c>
      <c r="H365" s="4">
        <f>IF(G365&gt;MAX(I$8:I364),G365,MAX(I$8:I364))</f>
        <v>102.14080219815622</v>
      </c>
      <c r="I365" s="4">
        <f t="shared" si="61"/>
        <v>102.22439677853588</v>
      </c>
      <c r="J365" s="4">
        <f t="shared" si="62"/>
        <v>0</v>
      </c>
      <c r="K365" s="4">
        <f t="shared" si="63"/>
        <v>8.3594580379653394E-2</v>
      </c>
      <c r="L365">
        <f t="shared" si="64"/>
        <v>358</v>
      </c>
      <c r="M365">
        <f t="shared" si="65"/>
        <v>1</v>
      </c>
      <c r="N365">
        <f t="shared" si="66"/>
        <v>1</v>
      </c>
      <c r="O365">
        <f t="shared" si="67"/>
        <v>1</v>
      </c>
    </row>
    <row r="366" spans="1:15" x14ac:dyDescent="0.3">
      <c r="A366">
        <v>470</v>
      </c>
      <c r="B366">
        <v>0.27570421460615863</v>
      </c>
      <c r="C366">
        <v>0.15713980529190955</v>
      </c>
      <c r="D366" s="4">
        <f t="shared" si="70"/>
        <v>0.54826666984716355</v>
      </c>
      <c r="E366" s="4">
        <f t="shared" si="71"/>
        <v>0.39374880644877497</v>
      </c>
      <c r="F366" s="8">
        <v>3</v>
      </c>
      <c r="G366" s="4">
        <v>102.68906886800339</v>
      </c>
      <c r="H366" s="4">
        <f>IF(G366&gt;MAX(I$8:I365),G366,MAX(I$8:I365))</f>
        <v>102.68906886800339</v>
      </c>
      <c r="I366" s="4">
        <f t="shared" si="61"/>
        <v>103.08281767445216</v>
      </c>
      <c r="J366" s="4">
        <f t="shared" si="62"/>
        <v>0</v>
      </c>
      <c r="K366" s="4">
        <f t="shared" si="63"/>
        <v>0.39374880644876953</v>
      </c>
      <c r="L366">
        <f t="shared" si="64"/>
        <v>359</v>
      </c>
      <c r="M366">
        <f t="shared" si="65"/>
        <v>1</v>
      </c>
      <c r="N366">
        <f t="shared" si="66"/>
        <v>1</v>
      </c>
      <c r="O366">
        <f t="shared" si="67"/>
        <v>1</v>
      </c>
    </row>
    <row r="367" spans="1:15" x14ac:dyDescent="0.3">
      <c r="A367">
        <v>130</v>
      </c>
      <c r="B367">
        <v>0.20282601397747735</v>
      </c>
      <c r="C367">
        <v>0.71129490035706655</v>
      </c>
      <c r="D367" s="4">
        <f>-LN(B367)/D$3</f>
        <v>2.2629882857316939</v>
      </c>
      <c r="E367" s="4">
        <f>-LN(C367)/D$4</f>
        <v>7.2482588667415609E-2</v>
      </c>
      <c r="F367" s="8">
        <v>2</v>
      </c>
      <c r="G367" s="4">
        <v>102.86502606426608</v>
      </c>
      <c r="H367" s="4">
        <f>IF(G367&gt;MAX(I$8:I366),G367,MAX(I$8:I366))</f>
        <v>103.08281767445216</v>
      </c>
      <c r="I367" s="4">
        <f t="shared" si="61"/>
        <v>103.15530026311957</v>
      </c>
      <c r="J367" s="4">
        <f t="shared" si="62"/>
        <v>0.21779161018608306</v>
      </c>
      <c r="K367" s="4">
        <f t="shared" si="63"/>
        <v>7.2482588667412529E-2</v>
      </c>
      <c r="L367">
        <f t="shared" si="64"/>
        <v>360</v>
      </c>
      <c r="M367">
        <f t="shared" si="65"/>
        <v>1</v>
      </c>
      <c r="N367">
        <f t="shared" si="66"/>
        <v>1</v>
      </c>
      <c r="O367">
        <f t="shared" si="67"/>
        <v>1</v>
      </c>
    </row>
    <row r="368" spans="1:15" x14ac:dyDescent="0.3">
      <c r="A368">
        <v>471</v>
      </c>
      <c r="B368">
        <v>0.49794000061037019</v>
      </c>
      <c r="C368">
        <v>0.13452558977019563</v>
      </c>
      <c r="D368" s="4">
        <f>-LN(B368)/F$3</f>
        <v>0.29671305953954669</v>
      </c>
      <c r="E368" s="4">
        <f>-LN(C368)/F$4</f>
        <v>0.42680868926013477</v>
      </c>
      <c r="F368" s="8">
        <v>3</v>
      </c>
      <c r="G368" s="4">
        <v>102.98578192754293</v>
      </c>
      <c r="H368" s="4">
        <f>IF(G368&gt;MAX(I$8:I367),G368,MAX(I$8:I367))</f>
        <v>103.15530026311957</v>
      </c>
      <c r="I368" s="4">
        <f t="shared" si="61"/>
        <v>103.58210895237971</v>
      </c>
      <c r="J368" s="4">
        <f t="shared" si="62"/>
        <v>0.16951833557664031</v>
      </c>
      <c r="K368" s="4">
        <f t="shared" si="63"/>
        <v>0.4268086892601417</v>
      </c>
      <c r="L368">
        <f t="shared" si="64"/>
        <v>361</v>
      </c>
      <c r="M368">
        <f t="shared" si="65"/>
        <v>1</v>
      </c>
      <c r="N368">
        <f t="shared" si="66"/>
        <v>1</v>
      </c>
      <c r="O368">
        <f t="shared" si="67"/>
        <v>1</v>
      </c>
    </row>
    <row r="369" spans="1:15" x14ac:dyDescent="0.3">
      <c r="A369">
        <v>472</v>
      </c>
      <c r="B369">
        <v>0.23557237464522232</v>
      </c>
      <c r="C369">
        <v>0.61885433515427102</v>
      </c>
      <c r="D369" s="4">
        <f>-LN(B369)/F$3</f>
        <v>0.61520727208745962</v>
      </c>
      <c r="E369" s="4">
        <f>-LN(C369)/F$4</f>
        <v>0.10210326741337422</v>
      </c>
      <c r="F369" s="8">
        <v>3</v>
      </c>
      <c r="G369" s="4">
        <v>103.60098919963039</v>
      </c>
      <c r="H369" s="4">
        <f>IF(G369&gt;MAX(I$8:I368),G369,MAX(I$8:I368))</f>
        <v>103.60098919963039</v>
      </c>
      <c r="I369" s="4">
        <f t="shared" si="61"/>
        <v>103.70309246704376</v>
      </c>
      <c r="J369" s="4">
        <f t="shared" si="62"/>
        <v>0</v>
      </c>
      <c r="K369" s="4">
        <f t="shared" si="63"/>
        <v>0.10210326741336928</v>
      </c>
      <c r="L369">
        <f t="shared" si="64"/>
        <v>362</v>
      </c>
      <c r="M369">
        <f t="shared" si="65"/>
        <v>1</v>
      </c>
      <c r="N369">
        <f t="shared" si="66"/>
        <v>1</v>
      </c>
      <c r="O369">
        <f t="shared" si="67"/>
        <v>1</v>
      </c>
    </row>
    <row r="370" spans="1:15" x14ac:dyDescent="0.3">
      <c r="A370">
        <v>473</v>
      </c>
      <c r="B370">
        <v>0.79137546922208324</v>
      </c>
      <c r="C370">
        <v>0.35535752433851131</v>
      </c>
      <c r="D370" s="4">
        <f>-LN(B370)/F$3</f>
        <v>9.9567126467233688E-2</v>
      </c>
      <c r="E370" s="4">
        <f>-LN(C370)/F$4</f>
        <v>0.2201342309552915</v>
      </c>
      <c r="F370" s="8">
        <v>3</v>
      </c>
      <c r="G370" s="4">
        <v>103.70055632609763</v>
      </c>
      <c r="H370" s="4">
        <f>IF(G370&gt;MAX(I$8:I369),G370,MAX(I$8:I369))</f>
        <v>103.70309246704376</v>
      </c>
      <c r="I370" s="4">
        <f t="shared" si="61"/>
        <v>103.92322669799906</v>
      </c>
      <c r="J370" s="4">
        <f t="shared" si="62"/>
        <v>2.536140946133969E-3</v>
      </c>
      <c r="K370" s="4">
        <f t="shared" si="63"/>
        <v>0.22013423095529561</v>
      </c>
      <c r="L370">
        <f t="shared" si="64"/>
        <v>363</v>
      </c>
      <c r="M370">
        <f t="shared" si="65"/>
        <v>1</v>
      </c>
      <c r="N370">
        <f t="shared" si="66"/>
        <v>1</v>
      </c>
      <c r="O370">
        <f t="shared" si="67"/>
        <v>1</v>
      </c>
    </row>
    <row r="371" spans="1:15" x14ac:dyDescent="0.3">
      <c r="A371">
        <v>28</v>
      </c>
      <c r="B371">
        <v>0.45011749626148256</v>
      </c>
      <c r="C371">
        <v>0.74843592638935519</v>
      </c>
      <c r="D371" s="4">
        <f>-LN(B371)/B$3</f>
        <v>3.3967941595569426</v>
      </c>
      <c r="E371" s="4">
        <f>-LN(C371)/B$4</f>
        <v>6.1653123717618143E-2</v>
      </c>
      <c r="F371" s="8">
        <v>1</v>
      </c>
      <c r="G371" s="4">
        <v>104.07274749345456</v>
      </c>
      <c r="H371" s="4">
        <f>IF(G371&gt;MAX(I$8:I370),G371,MAX(I$8:I370))</f>
        <v>104.07274749345456</v>
      </c>
      <c r="I371" s="4">
        <f t="shared" si="61"/>
        <v>104.13440061717218</v>
      </c>
      <c r="J371" s="4">
        <f t="shared" si="62"/>
        <v>0</v>
      </c>
      <c r="K371" s="4">
        <f t="shared" si="63"/>
        <v>6.1653123717618996E-2</v>
      </c>
      <c r="L371">
        <f t="shared" si="64"/>
        <v>364</v>
      </c>
      <c r="M371">
        <f t="shared" si="65"/>
        <v>1</v>
      </c>
      <c r="N371">
        <f t="shared" si="66"/>
        <v>1</v>
      </c>
      <c r="O371">
        <f t="shared" si="67"/>
        <v>1</v>
      </c>
    </row>
    <row r="372" spans="1:15" x14ac:dyDescent="0.3">
      <c r="A372">
        <v>474</v>
      </c>
      <c r="B372">
        <v>0.3720816675313578</v>
      </c>
      <c r="C372">
        <v>0.76061281167027806</v>
      </c>
      <c r="D372" s="4">
        <f t="shared" ref="D372:D381" si="72">-LN(B372)/F$3</f>
        <v>0.4206986861399814</v>
      </c>
      <c r="E372" s="4">
        <f t="shared" ref="E372:E381" si="73">-LN(C372)/F$4</f>
        <v>5.8219327546163879E-2</v>
      </c>
      <c r="F372" s="8">
        <v>3</v>
      </c>
      <c r="G372" s="4">
        <v>104.12125501223761</v>
      </c>
      <c r="H372" s="4">
        <f>IF(G372&gt;MAX(I$8:I371),G372,MAX(I$8:I371))</f>
        <v>104.13440061717218</v>
      </c>
      <c r="I372" s="4">
        <f t="shared" si="61"/>
        <v>104.19261994471834</v>
      </c>
      <c r="J372" s="4">
        <f t="shared" si="62"/>
        <v>1.3145604934564403E-2</v>
      </c>
      <c r="K372" s="4">
        <f t="shared" si="63"/>
        <v>5.8219327546169097E-2</v>
      </c>
      <c r="L372">
        <f t="shared" si="64"/>
        <v>365</v>
      </c>
      <c r="M372">
        <f t="shared" si="65"/>
        <v>1</v>
      </c>
      <c r="N372">
        <f t="shared" si="66"/>
        <v>1</v>
      </c>
      <c r="O372">
        <f t="shared" si="67"/>
        <v>1</v>
      </c>
    </row>
    <row r="373" spans="1:15" x14ac:dyDescent="0.3">
      <c r="A373">
        <v>475</v>
      </c>
      <c r="B373">
        <v>0.72310556352427746</v>
      </c>
      <c r="C373">
        <v>0.65114291817987613</v>
      </c>
      <c r="D373" s="4">
        <f t="shared" si="72"/>
        <v>0.13795747227262956</v>
      </c>
      <c r="E373" s="4">
        <f t="shared" si="73"/>
        <v>9.1282154147560343E-2</v>
      </c>
      <c r="F373" s="8">
        <v>3</v>
      </c>
      <c r="G373" s="4">
        <v>104.25921248451024</v>
      </c>
      <c r="H373" s="4">
        <f>IF(G373&gt;MAX(I$8:I372),G373,MAX(I$8:I372))</f>
        <v>104.25921248451024</v>
      </c>
      <c r="I373" s="4">
        <f t="shared" si="61"/>
        <v>104.35049463865781</v>
      </c>
      <c r="J373" s="4">
        <f t="shared" si="62"/>
        <v>0</v>
      </c>
      <c r="K373" s="4">
        <f t="shared" si="63"/>
        <v>9.1282154147563688E-2</v>
      </c>
      <c r="L373">
        <f t="shared" si="64"/>
        <v>366</v>
      </c>
      <c r="M373">
        <f t="shared" si="65"/>
        <v>1</v>
      </c>
      <c r="N373">
        <f t="shared" si="66"/>
        <v>1</v>
      </c>
      <c r="O373">
        <f t="shared" si="67"/>
        <v>1</v>
      </c>
    </row>
    <row r="374" spans="1:15" x14ac:dyDescent="0.3">
      <c r="A374">
        <v>476</v>
      </c>
      <c r="B374">
        <v>0.37836848048341321</v>
      </c>
      <c r="C374">
        <v>0.30884731589709158</v>
      </c>
      <c r="D374" s="4">
        <f t="shared" si="72"/>
        <v>0.41356882642277409</v>
      </c>
      <c r="E374" s="4">
        <f t="shared" si="73"/>
        <v>0.24998047819445263</v>
      </c>
      <c r="F374" s="8">
        <v>3</v>
      </c>
      <c r="G374" s="4">
        <v>104.67278131093302</v>
      </c>
      <c r="H374" s="4">
        <f>IF(G374&gt;MAX(I$8:I373),G374,MAX(I$8:I373))</f>
        <v>104.67278131093302</v>
      </c>
      <c r="I374" s="4">
        <f t="shared" si="61"/>
        <v>104.92276178912748</v>
      </c>
      <c r="J374" s="4">
        <f t="shared" si="62"/>
        <v>0</v>
      </c>
      <c r="K374" s="4">
        <f t="shared" si="63"/>
        <v>0.24998047819445901</v>
      </c>
      <c r="L374">
        <f t="shared" si="64"/>
        <v>367</v>
      </c>
      <c r="M374">
        <f t="shared" si="65"/>
        <v>1</v>
      </c>
      <c r="N374">
        <f t="shared" si="66"/>
        <v>1</v>
      </c>
      <c r="O374">
        <f t="shared" si="67"/>
        <v>1</v>
      </c>
    </row>
    <row r="375" spans="1:15" x14ac:dyDescent="0.3">
      <c r="A375">
        <v>477</v>
      </c>
      <c r="B375">
        <v>0.82433545945616016</v>
      </c>
      <c r="C375">
        <v>0.9038361766411328</v>
      </c>
      <c r="D375" s="4">
        <f t="shared" si="72"/>
        <v>8.2203285501861456E-2</v>
      </c>
      <c r="E375" s="4">
        <f t="shared" si="73"/>
        <v>2.15121607536394E-2</v>
      </c>
      <c r="F375" s="8">
        <v>3</v>
      </c>
      <c r="G375" s="4">
        <v>104.75498459643488</v>
      </c>
      <c r="H375" s="4">
        <f>IF(G375&gt;MAX(I$8:I374),G375,MAX(I$8:I374))</f>
        <v>104.92276178912748</v>
      </c>
      <c r="I375" s="4">
        <f t="shared" si="61"/>
        <v>104.94427394988112</v>
      </c>
      <c r="J375" s="4">
        <f t="shared" si="62"/>
        <v>0.16777719269259705</v>
      </c>
      <c r="K375" s="4">
        <f t="shared" si="63"/>
        <v>2.1512160753644594E-2</v>
      </c>
      <c r="L375">
        <f t="shared" si="64"/>
        <v>368</v>
      </c>
      <c r="M375">
        <f t="shared" si="65"/>
        <v>1</v>
      </c>
      <c r="N375">
        <f t="shared" si="66"/>
        <v>1</v>
      </c>
      <c r="O375">
        <f t="shared" si="67"/>
        <v>1</v>
      </c>
    </row>
    <row r="376" spans="1:15" x14ac:dyDescent="0.3">
      <c r="A376">
        <v>478</v>
      </c>
      <c r="B376">
        <v>0.14142277291177099</v>
      </c>
      <c r="C376">
        <v>0.24607074190496536</v>
      </c>
      <c r="D376" s="4">
        <f t="shared" si="72"/>
        <v>0.83234105760130306</v>
      </c>
      <c r="E376" s="4">
        <f t="shared" si="73"/>
        <v>0.29832685439794931</v>
      </c>
      <c r="F376" s="8">
        <v>3</v>
      </c>
      <c r="G376" s="4">
        <v>105.58732565403618</v>
      </c>
      <c r="H376" s="4">
        <f>IF(G376&gt;MAX(I$8:I375),G376,MAX(I$8:I375))</f>
        <v>105.58732565403618</v>
      </c>
      <c r="I376" s="4">
        <f t="shared" si="61"/>
        <v>105.88565250843413</v>
      </c>
      <c r="J376" s="4">
        <f t="shared" si="62"/>
        <v>0</v>
      </c>
      <c r="K376" s="4">
        <f t="shared" si="63"/>
        <v>0.29832685439795625</v>
      </c>
      <c r="L376">
        <f t="shared" si="64"/>
        <v>369</v>
      </c>
      <c r="M376">
        <f t="shared" si="65"/>
        <v>1</v>
      </c>
      <c r="N376">
        <f t="shared" si="66"/>
        <v>1</v>
      </c>
      <c r="O376">
        <f t="shared" si="67"/>
        <v>1</v>
      </c>
    </row>
    <row r="377" spans="1:15" x14ac:dyDescent="0.3">
      <c r="A377">
        <v>479</v>
      </c>
      <c r="B377">
        <v>5.4841761528366957E-2</v>
      </c>
      <c r="C377">
        <v>0.84313486129337445</v>
      </c>
      <c r="D377" s="4">
        <f t="shared" si="72"/>
        <v>1.2354482142858829</v>
      </c>
      <c r="E377" s="4">
        <f t="shared" si="73"/>
        <v>3.630390552466109E-2</v>
      </c>
      <c r="F377" s="8">
        <v>3</v>
      </c>
      <c r="G377" s="4">
        <v>106.82277386832206</v>
      </c>
      <c r="H377" s="4">
        <f>IF(G377&gt;MAX(I$8:I376),G377,MAX(I$8:I376))</f>
        <v>106.82277386832206</v>
      </c>
      <c r="I377" s="4">
        <f t="shared" si="61"/>
        <v>106.85907777384672</v>
      </c>
      <c r="J377" s="4">
        <f t="shared" si="62"/>
        <v>0</v>
      </c>
      <c r="K377" s="4">
        <f t="shared" si="63"/>
        <v>3.6303905524661673E-2</v>
      </c>
      <c r="L377">
        <f t="shared" si="64"/>
        <v>370</v>
      </c>
      <c r="M377">
        <f t="shared" si="65"/>
        <v>1</v>
      </c>
      <c r="N377">
        <f t="shared" si="66"/>
        <v>1</v>
      </c>
      <c r="O377">
        <f t="shared" si="67"/>
        <v>1</v>
      </c>
    </row>
    <row r="378" spans="1:15" x14ac:dyDescent="0.3">
      <c r="A378">
        <v>480</v>
      </c>
      <c r="B378">
        <v>0.73140659810174868</v>
      </c>
      <c r="C378">
        <v>0.66463209936826684</v>
      </c>
      <c r="D378" s="4">
        <f t="shared" si="72"/>
        <v>0.13310032004805189</v>
      </c>
      <c r="E378" s="4">
        <f t="shared" si="73"/>
        <v>8.6919494776463324E-2</v>
      </c>
      <c r="F378" s="8">
        <v>3</v>
      </c>
      <c r="G378" s="4">
        <v>106.95587418837012</v>
      </c>
      <c r="H378" s="4">
        <f>IF(G378&gt;MAX(I$8:I377),G378,MAX(I$8:I377))</f>
        <v>106.95587418837012</v>
      </c>
      <c r="I378" s="4">
        <f t="shared" si="61"/>
        <v>107.04279368314658</v>
      </c>
      <c r="J378" s="4">
        <f t="shared" si="62"/>
        <v>0</v>
      </c>
      <c r="K378" s="4">
        <f t="shared" si="63"/>
        <v>8.6919494776466877E-2</v>
      </c>
      <c r="L378">
        <f t="shared" si="64"/>
        <v>371</v>
      </c>
      <c r="M378">
        <f t="shared" si="65"/>
        <v>1</v>
      </c>
      <c r="N378">
        <f t="shared" si="66"/>
        <v>1</v>
      </c>
      <c r="O378">
        <f t="shared" si="67"/>
        <v>1</v>
      </c>
    </row>
    <row r="379" spans="1:15" x14ac:dyDescent="0.3">
      <c r="A379">
        <v>481</v>
      </c>
      <c r="B379">
        <v>0.91756950590533159</v>
      </c>
      <c r="C379">
        <v>0.41044343394268623</v>
      </c>
      <c r="D379" s="4">
        <f t="shared" si="72"/>
        <v>3.6607211135150731E-2</v>
      </c>
      <c r="E379" s="4">
        <f t="shared" si="73"/>
        <v>0.18947173564507119</v>
      </c>
      <c r="F379" s="8">
        <v>3</v>
      </c>
      <c r="G379" s="4">
        <v>106.99248139950527</v>
      </c>
      <c r="H379" s="4">
        <f>IF(G379&gt;MAX(I$8:I378),G379,MAX(I$8:I378))</f>
        <v>107.04279368314658</v>
      </c>
      <c r="I379" s="4">
        <f t="shared" si="61"/>
        <v>107.23226541879166</v>
      </c>
      <c r="J379" s="4">
        <f t="shared" si="62"/>
        <v>5.0312283641318345E-2</v>
      </c>
      <c r="K379" s="4">
        <f t="shared" si="63"/>
        <v>0.18947173564507125</v>
      </c>
      <c r="L379">
        <f t="shared" si="64"/>
        <v>372</v>
      </c>
      <c r="M379">
        <f t="shared" si="65"/>
        <v>1</v>
      </c>
      <c r="N379">
        <f t="shared" si="66"/>
        <v>1</v>
      </c>
      <c r="O379">
        <f t="shared" si="67"/>
        <v>1</v>
      </c>
    </row>
    <row r="380" spans="1:15" x14ac:dyDescent="0.3">
      <c r="A380">
        <v>482</v>
      </c>
      <c r="B380">
        <v>0.8128910184026612</v>
      </c>
      <c r="C380">
        <v>0.89693899349955752</v>
      </c>
      <c r="D380" s="4">
        <f t="shared" si="72"/>
        <v>8.8152437074413156E-2</v>
      </c>
      <c r="E380" s="4">
        <f t="shared" si="73"/>
        <v>2.3142006583493784E-2</v>
      </c>
      <c r="F380" s="8">
        <v>3</v>
      </c>
      <c r="G380" s="4">
        <v>107.08063383657968</v>
      </c>
      <c r="H380" s="4">
        <f>IF(G380&gt;MAX(I$8:I379),G380,MAX(I$8:I379))</f>
        <v>107.23226541879166</v>
      </c>
      <c r="I380" s="4">
        <f t="shared" si="61"/>
        <v>107.25540742537515</v>
      </c>
      <c r="J380" s="4">
        <f t="shared" si="62"/>
        <v>0.15163158221197648</v>
      </c>
      <c r="K380" s="4">
        <f t="shared" si="63"/>
        <v>2.3142006583498187E-2</v>
      </c>
      <c r="L380">
        <f t="shared" si="64"/>
        <v>373</v>
      </c>
      <c r="M380">
        <f t="shared" si="65"/>
        <v>1</v>
      </c>
      <c r="N380">
        <f t="shared" si="66"/>
        <v>1</v>
      </c>
      <c r="O380">
        <f t="shared" si="67"/>
        <v>1</v>
      </c>
    </row>
    <row r="381" spans="1:15" x14ac:dyDescent="0.3">
      <c r="A381">
        <v>483</v>
      </c>
      <c r="B381">
        <v>0.96243171483504741</v>
      </c>
      <c r="C381">
        <v>0.70070497756889549</v>
      </c>
      <c r="D381" s="4">
        <f t="shared" si="72"/>
        <v>1.6294536579949993E-2</v>
      </c>
      <c r="E381" s="4">
        <f t="shared" si="73"/>
        <v>7.5674114876996004E-2</v>
      </c>
      <c r="F381" s="8">
        <v>3</v>
      </c>
      <c r="G381" s="4">
        <v>107.09692837315963</v>
      </c>
      <c r="H381" s="4">
        <f>IF(G381&gt;MAX(I$8:I380),G381,MAX(I$8:I380))</f>
        <v>107.25540742537515</v>
      </c>
      <c r="I381" s="4">
        <f t="shared" si="61"/>
        <v>107.33108154025214</v>
      </c>
      <c r="J381" s="4">
        <f t="shared" si="62"/>
        <v>0.15847905221552594</v>
      </c>
      <c r="K381" s="4">
        <f t="shared" si="63"/>
        <v>7.5674114876989051E-2</v>
      </c>
      <c r="L381">
        <f t="shared" si="64"/>
        <v>374</v>
      </c>
      <c r="M381">
        <f t="shared" si="65"/>
        <v>1</v>
      </c>
      <c r="N381">
        <f t="shared" si="66"/>
        <v>1</v>
      </c>
      <c r="O381">
        <f t="shared" si="67"/>
        <v>1</v>
      </c>
    </row>
    <row r="382" spans="1:15" x14ac:dyDescent="0.3">
      <c r="A382">
        <v>131</v>
      </c>
      <c r="B382">
        <v>4.9897762993255407E-2</v>
      </c>
      <c r="C382">
        <v>0.13357951597643972</v>
      </c>
      <c r="D382" s="4">
        <f>-LN(B382)/D$3</f>
        <v>4.2521689461333763</v>
      </c>
      <c r="E382" s="4">
        <f>-LN(C382)/D$4</f>
        <v>0.42831028790733794</v>
      </c>
      <c r="F382" s="8">
        <v>2</v>
      </c>
      <c r="G382" s="4">
        <v>107.11719501039946</v>
      </c>
      <c r="H382" s="4">
        <f>IF(G382&gt;MAX(I$8:I381),G382,MAX(I$8:I381))</f>
        <v>107.33108154025214</v>
      </c>
      <c r="I382" s="4">
        <f t="shared" si="61"/>
        <v>107.75939182815948</v>
      </c>
      <c r="J382" s="4">
        <f t="shared" si="62"/>
        <v>0.21388652985268664</v>
      </c>
      <c r="K382" s="4">
        <f t="shared" si="63"/>
        <v>0.42831028790733683</v>
      </c>
      <c r="L382">
        <f t="shared" si="64"/>
        <v>375</v>
      </c>
      <c r="M382">
        <f t="shared" si="65"/>
        <v>1</v>
      </c>
      <c r="N382">
        <f t="shared" si="66"/>
        <v>1</v>
      </c>
      <c r="O382">
        <f t="shared" si="67"/>
        <v>1</v>
      </c>
    </row>
    <row r="383" spans="1:15" x14ac:dyDescent="0.3">
      <c r="A383">
        <v>484</v>
      </c>
      <c r="B383">
        <v>0.91689809869685968</v>
      </c>
      <c r="C383">
        <v>0.69457075716422012</v>
      </c>
      <c r="D383" s="4">
        <f>-LN(B383)/F$3</f>
        <v>3.6918696829566576E-2</v>
      </c>
      <c r="E383" s="4">
        <f>-LN(C383)/F$4</f>
        <v>7.7544944640738356E-2</v>
      </c>
      <c r="F383" s="8">
        <v>3</v>
      </c>
      <c r="G383" s="4">
        <v>107.1338470699892</v>
      </c>
      <c r="H383" s="4">
        <f>IF(G383&gt;MAX(I$8:I382),G383,MAX(I$8:I382))</f>
        <v>107.75939182815948</v>
      </c>
      <c r="I383" s="4">
        <f t="shared" si="61"/>
        <v>107.83693677280021</v>
      </c>
      <c r="J383" s="4">
        <f t="shared" si="62"/>
        <v>0.62554475817027821</v>
      </c>
      <c r="K383" s="4">
        <f t="shared" si="63"/>
        <v>7.7544944640735025E-2</v>
      </c>
      <c r="L383">
        <f t="shared" si="64"/>
        <v>376</v>
      </c>
      <c r="M383">
        <f t="shared" si="65"/>
        <v>1</v>
      </c>
      <c r="N383">
        <f t="shared" si="66"/>
        <v>1</v>
      </c>
      <c r="O383">
        <f t="shared" si="67"/>
        <v>1</v>
      </c>
    </row>
    <row r="384" spans="1:15" x14ac:dyDescent="0.3">
      <c r="A384">
        <v>485</v>
      </c>
      <c r="B384">
        <v>0.61519211401715135</v>
      </c>
      <c r="C384">
        <v>0.41303750724814597</v>
      </c>
      <c r="D384" s="4">
        <f>-LN(B384)/F$3</f>
        <v>0.20673220401725989</v>
      </c>
      <c r="E384" s="4">
        <f>-LN(C384)/F$4</f>
        <v>0.18813124969430065</v>
      </c>
      <c r="F384" s="8">
        <v>3</v>
      </c>
      <c r="G384" s="4">
        <v>107.34057927400646</v>
      </c>
      <c r="H384" s="4">
        <f>IF(G384&gt;MAX(I$8:I383),G384,MAX(I$8:I383))</f>
        <v>107.83693677280021</v>
      </c>
      <c r="I384" s="4">
        <f t="shared" si="61"/>
        <v>108.02506802249451</v>
      </c>
      <c r="J384" s="4">
        <f t="shared" si="62"/>
        <v>0.49635749879375624</v>
      </c>
      <c r="K384" s="4">
        <f t="shared" si="63"/>
        <v>0.18813124969429396</v>
      </c>
      <c r="L384">
        <f t="shared" si="64"/>
        <v>377</v>
      </c>
      <c r="M384">
        <f t="shared" si="65"/>
        <v>1</v>
      </c>
      <c r="N384">
        <f t="shared" si="66"/>
        <v>1</v>
      </c>
      <c r="O384">
        <f t="shared" si="67"/>
        <v>1</v>
      </c>
    </row>
    <row r="385" spans="1:15" x14ac:dyDescent="0.3">
      <c r="A385">
        <v>29</v>
      </c>
      <c r="B385">
        <v>0.44157231360820337</v>
      </c>
      <c r="C385">
        <v>0.44087038789025546</v>
      </c>
      <c r="D385" s="4">
        <f>-LN(B385)/B$3</f>
        <v>3.4783552409289458</v>
      </c>
      <c r="E385" s="4">
        <f>-LN(C385)/B$4</f>
        <v>0.17425624505204079</v>
      </c>
      <c r="F385" s="8">
        <v>1</v>
      </c>
      <c r="G385" s="4">
        <v>107.55110273438351</v>
      </c>
      <c r="H385" s="4">
        <f>IF(G385&gt;MAX(I$8:I384),G385,MAX(I$8:I384))</f>
        <v>108.02506802249451</v>
      </c>
      <c r="I385" s="4">
        <f t="shared" si="61"/>
        <v>108.19932426754654</v>
      </c>
      <c r="J385" s="4">
        <f t="shared" si="62"/>
        <v>0.47396528811100325</v>
      </c>
      <c r="K385" s="4">
        <f t="shared" si="63"/>
        <v>0.1742562450520353</v>
      </c>
      <c r="L385">
        <f t="shared" si="64"/>
        <v>378</v>
      </c>
      <c r="M385">
        <f t="shared" si="65"/>
        <v>1</v>
      </c>
      <c r="N385">
        <f t="shared" si="66"/>
        <v>1</v>
      </c>
      <c r="O385">
        <f t="shared" si="67"/>
        <v>1</v>
      </c>
    </row>
    <row r="386" spans="1:15" x14ac:dyDescent="0.3">
      <c r="A386">
        <v>132</v>
      </c>
      <c r="B386">
        <v>0.71034882656331066</v>
      </c>
      <c r="C386">
        <v>0.97125156407361068</v>
      </c>
      <c r="D386" s="4">
        <f>-LN(B386)/D$3</f>
        <v>0.4851051412465579</v>
      </c>
      <c r="E386" s="4">
        <f>-LN(C386)/D$4</f>
        <v>6.2063333893141639E-3</v>
      </c>
      <c r="F386" s="8">
        <v>2</v>
      </c>
      <c r="G386" s="4">
        <v>107.60230015164602</v>
      </c>
      <c r="H386" s="4">
        <f>IF(G386&gt;MAX(I$8:I385),G386,MAX(I$8:I385))</f>
        <v>108.19932426754654</v>
      </c>
      <c r="I386" s="4">
        <f t="shared" si="61"/>
        <v>108.20553060093586</v>
      </c>
      <c r="J386" s="4">
        <f t="shared" si="62"/>
        <v>0.59702411590052407</v>
      </c>
      <c r="K386" s="4">
        <f t="shared" si="63"/>
        <v>6.2063333893149775E-3</v>
      </c>
      <c r="L386">
        <f t="shared" si="64"/>
        <v>379</v>
      </c>
      <c r="M386">
        <f t="shared" si="65"/>
        <v>1</v>
      </c>
      <c r="N386">
        <f t="shared" si="66"/>
        <v>1</v>
      </c>
      <c r="O386">
        <f t="shared" si="67"/>
        <v>1</v>
      </c>
    </row>
    <row r="387" spans="1:15" x14ac:dyDescent="0.3">
      <c r="A387">
        <v>133</v>
      </c>
      <c r="B387">
        <v>0.58262886440626238</v>
      </c>
      <c r="C387">
        <v>0.24771874141666922</v>
      </c>
      <c r="D387" s="4">
        <f>-LN(B387)/D$3</f>
        <v>0.76624807313577958</v>
      </c>
      <c r="E387" s="4">
        <f>-LN(C387)/D$4</f>
        <v>0.29690665608387407</v>
      </c>
      <c r="F387" s="8">
        <v>2</v>
      </c>
      <c r="G387" s="4">
        <v>108.3685482247818</v>
      </c>
      <c r="H387" s="4">
        <f>IF(G387&gt;MAX(I$8:I386),G387,MAX(I$8:I386))</f>
        <v>108.3685482247818</v>
      </c>
      <c r="I387" s="4">
        <f t="shared" si="61"/>
        <v>108.66545488086568</v>
      </c>
      <c r="J387" s="4">
        <f t="shared" si="62"/>
        <v>0</v>
      </c>
      <c r="K387" s="4">
        <f t="shared" si="63"/>
        <v>0.2969066560838769</v>
      </c>
      <c r="L387">
        <f t="shared" si="64"/>
        <v>380</v>
      </c>
      <c r="M387">
        <f t="shared" si="65"/>
        <v>1</v>
      </c>
      <c r="N387">
        <f t="shared" si="66"/>
        <v>1</v>
      </c>
      <c r="O387">
        <f t="shared" si="67"/>
        <v>1</v>
      </c>
    </row>
    <row r="388" spans="1:15" x14ac:dyDescent="0.3">
      <c r="A388">
        <v>30</v>
      </c>
      <c r="B388">
        <v>0.82323679311502429</v>
      </c>
      <c r="C388">
        <v>0.84899441511276585</v>
      </c>
      <c r="D388" s="4">
        <f>-LN(B388)/B$3</f>
        <v>0.82770808608105717</v>
      </c>
      <c r="E388" s="4">
        <f>-LN(C388)/B$4</f>
        <v>3.4830355507882604E-2</v>
      </c>
      <c r="F388" s="8">
        <v>1</v>
      </c>
      <c r="G388" s="4">
        <v>108.37881082046457</v>
      </c>
      <c r="H388" s="4">
        <f>IF(G388&gt;MAX(I$8:I387),G388,MAX(I$8:I387))</f>
        <v>108.66545488086568</v>
      </c>
      <c r="I388" s="4">
        <f t="shared" si="61"/>
        <v>108.70028523637356</v>
      </c>
      <c r="J388" s="4">
        <f t="shared" si="62"/>
        <v>0.28664406040111601</v>
      </c>
      <c r="K388" s="4">
        <f t="shared" si="63"/>
        <v>3.4830355507878608E-2</v>
      </c>
      <c r="L388">
        <f t="shared" si="64"/>
        <v>381</v>
      </c>
      <c r="M388">
        <f t="shared" si="65"/>
        <v>1</v>
      </c>
      <c r="N388">
        <f t="shared" si="66"/>
        <v>1</v>
      </c>
      <c r="O388">
        <f t="shared" si="67"/>
        <v>1</v>
      </c>
    </row>
    <row r="389" spans="1:15" x14ac:dyDescent="0.3">
      <c r="A389">
        <v>486</v>
      </c>
      <c r="B389">
        <v>2.2247993408001952E-2</v>
      </c>
      <c r="C389">
        <v>0.91076387829218419</v>
      </c>
      <c r="D389" s="4">
        <f>-LN(B389)/F$3</f>
        <v>1.6193631737645642</v>
      </c>
      <c r="E389" s="4">
        <f>-LN(C389)/F$4</f>
        <v>1.988757551023013E-2</v>
      </c>
      <c r="F389" s="8">
        <v>3</v>
      </c>
      <c r="G389" s="4">
        <v>108.95994244777103</v>
      </c>
      <c r="H389" s="4">
        <f>IF(G389&gt;MAX(I$8:I388),G389,MAX(I$8:I388))</f>
        <v>108.95994244777103</v>
      </c>
      <c r="I389" s="4">
        <f t="shared" si="61"/>
        <v>108.97983002328125</v>
      </c>
      <c r="J389" s="4">
        <f t="shared" si="62"/>
        <v>0</v>
      </c>
      <c r="K389" s="4">
        <f t="shared" si="63"/>
        <v>1.988757551022502E-2</v>
      </c>
      <c r="L389">
        <f t="shared" si="64"/>
        <v>382</v>
      </c>
      <c r="M389">
        <f t="shared" si="65"/>
        <v>1</v>
      </c>
      <c r="N389">
        <f t="shared" si="66"/>
        <v>1</v>
      </c>
      <c r="O389">
        <f t="shared" si="67"/>
        <v>1</v>
      </c>
    </row>
    <row r="390" spans="1:15" x14ac:dyDescent="0.3">
      <c r="A390">
        <v>134</v>
      </c>
      <c r="B390">
        <v>0.52949613940855134</v>
      </c>
      <c r="C390">
        <v>0.24091311380352184</v>
      </c>
      <c r="D390" s="4">
        <f>-LN(B390)/D$3</f>
        <v>0.90188568082323206</v>
      </c>
      <c r="E390" s="4">
        <f>-LN(C390)/D$4</f>
        <v>0.30283381577289176</v>
      </c>
      <c r="F390" s="8">
        <v>2</v>
      </c>
      <c r="G390" s="4">
        <v>109.27043390560503</v>
      </c>
      <c r="H390" s="4">
        <f>IF(G390&gt;MAX(I$8:I389),G390,MAX(I$8:I389))</f>
        <v>109.27043390560503</v>
      </c>
      <c r="I390" s="4">
        <f t="shared" si="61"/>
        <v>109.57326772137792</v>
      </c>
      <c r="J390" s="4">
        <f t="shared" si="62"/>
        <v>0</v>
      </c>
      <c r="K390" s="4">
        <f t="shared" si="63"/>
        <v>0.30283381577288537</v>
      </c>
      <c r="L390">
        <f t="shared" si="64"/>
        <v>383</v>
      </c>
      <c r="M390">
        <f t="shared" si="65"/>
        <v>1</v>
      </c>
      <c r="N390">
        <f t="shared" si="66"/>
        <v>1</v>
      </c>
      <c r="O390">
        <f t="shared" si="67"/>
        <v>1</v>
      </c>
    </row>
    <row r="391" spans="1:15" x14ac:dyDescent="0.3">
      <c r="A391">
        <v>487</v>
      </c>
      <c r="B391">
        <v>0.23407696768089847</v>
      </c>
      <c r="C391">
        <v>0.6981414227729118</v>
      </c>
      <c r="D391" s="4">
        <f>-LN(B391)/F$3</f>
        <v>0.61791714723152413</v>
      </c>
      <c r="E391" s="4">
        <f>-LN(C391)/F$4</f>
        <v>7.6453954323441917E-2</v>
      </c>
      <c r="F391" s="8">
        <v>3</v>
      </c>
      <c r="G391" s="4">
        <v>109.57785959500255</v>
      </c>
      <c r="H391" s="4">
        <f>IF(G391&gt;MAX(I$8:I390),G391,MAX(I$8:I390))</f>
        <v>109.57785959500255</v>
      </c>
      <c r="I391" s="4">
        <f t="shared" si="61"/>
        <v>109.65431354932599</v>
      </c>
      <c r="J391" s="4">
        <f t="shared" si="62"/>
        <v>0</v>
      </c>
      <c r="K391" s="4">
        <f t="shared" si="63"/>
        <v>7.6453954323440598E-2</v>
      </c>
      <c r="L391">
        <f t="shared" si="64"/>
        <v>384</v>
      </c>
      <c r="M391">
        <f t="shared" si="65"/>
        <v>1</v>
      </c>
      <c r="N391">
        <f t="shared" si="66"/>
        <v>1</v>
      </c>
      <c r="O391">
        <f t="shared" si="67"/>
        <v>1</v>
      </c>
    </row>
    <row r="392" spans="1:15" x14ac:dyDescent="0.3">
      <c r="A392">
        <v>488</v>
      </c>
      <c r="B392">
        <v>0.98251289407025366</v>
      </c>
      <c r="C392">
        <v>0.27515488143559069</v>
      </c>
      <c r="D392" s="4">
        <f>-LN(B392)/F$3</f>
        <v>7.5071538677485448E-3</v>
      </c>
      <c r="E392" s="4">
        <f>-LN(C392)/F$4</f>
        <v>0.27455768822037696</v>
      </c>
      <c r="F392" s="8">
        <v>3</v>
      </c>
      <c r="G392" s="4">
        <v>109.5853667488703</v>
      </c>
      <c r="H392" s="4">
        <f>IF(G392&gt;MAX(I$8:I391),G392,MAX(I$8:I391))</f>
        <v>109.65431354932599</v>
      </c>
      <c r="I392" s="4">
        <f t="shared" si="61"/>
        <v>109.92887123754637</v>
      </c>
      <c r="J392" s="4">
        <f t="shared" si="62"/>
        <v>6.8946800455691459E-2</v>
      </c>
      <c r="K392" s="4">
        <f t="shared" si="63"/>
        <v>0.27455768822038351</v>
      </c>
      <c r="L392">
        <f t="shared" si="64"/>
        <v>385</v>
      </c>
      <c r="M392">
        <f t="shared" si="65"/>
        <v>1</v>
      </c>
      <c r="N392">
        <f t="shared" si="66"/>
        <v>1</v>
      </c>
      <c r="O392">
        <f t="shared" si="67"/>
        <v>1</v>
      </c>
    </row>
    <row r="393" spans="1:15" x14ac:dyDescent="0.3">
      <c r="A393">
        <v>489</v>
      </c>
      <c r="B393">
        <v>3.6286507766960664E-2</v>
      </c>
      <c r="C393">
        <v>0.88424329355754261</v>
      </c>
      <c r="D393" s="4">
        <f>-LN(B393)/F$3</f>
        <v>1.4111954441125965</v>
      </c>
      <c r="E393" s="4">
        <f>-LN(C393)/F$4</f>
        <v>2.6175113883784476E-2</v>
      </c>
      <c r="F393" s="8">
        <v>3</v>
      </c>
      <c r="G393" s="4">
        <v>110.99656219298289</v>
      </c>
      <c r="H393" s="4">
        <f>IF(G393&gt;MAX(I$8:I392),G393,MAX(I$8:I392))</f>
        <v>110.99656219298289</v>
      </c>
      <c r="I393" s="4">
        <f t="shared" si="61"/>
        <v>111.02273730686667</v>
      </c>
      <c r="J393" s="4">
        <f t="shared" si="62"/>
        <v>0</v>
      </c>
      <c r="K393" s="4">
        <f t="shared" si="63"/>
        <v>2.6175113883780909E-2</v>
      </c>
      <c r="L393">
        <f t="shared" si="64"/>
        <v>386</v>
      </c>
      <c r="M393">
        <f t="shared" si="65"/>
        <v>1</v>
      </c>
      <c r="N393">
        <f t="shared" si="66"/>
        <v>1</v>
      </c>
      <c r="O393">
        <f t="shared" si="67"/>
        <v>1</v>
      </c>
    </row>
    <row r="394" spans="1:15" x14ac:dyDescent="0.3">
      <c r="A394">
        <v>490</v>
      </c>
      <c r="B394">
        <v>0.12567522202215645</v>
      </c>
      <c r="C394">
        <v>6.3356425672170175E-2</v>
      </c>
      <c r="D394" s="4">
        <f>-LN(B394)/F$3</f>
        <v>0.88257629905006341</v>
      </c>
      <c r="E394" s="4">
        <f>-LN(C394)/F$4</f>
        <v>0.587016797036086</v>
      </c>
      <c r="F394" s="8">
        <v>3</v>
      </c>
      <c r="G394" s="4">
        <v>111.87913849203295</v>
      </c>
      <c r="H394" s="4">
        <f>IF(G394&gt;MAX(I$8:I393),G394,MAX(I$8:I393))</f>
        <v>111.87913849203295</v>
      </c>
      <c r="I394" s="4">
        <f t="shared" si="61"/>
        <v>112.46615528906904</v>
      </c>
      <c r="J394" s="4">
        <f t="shared" si="62"/>
        <v>0</v>
      </c>
      <c r="K394" s="4">
        <f t="shared" si="63"/>
        <v>0.58701679703608534</v>
      </c>
      <c r="L394">
        <f t="shared" si="64"/>
        <v>387</v>
      </c>
      <c r="M394">
        <f t="shared" si="65"/>
        <v>1</v>
      </c>
      <c r="N394">
        <f t="shared" si="66"/>
        <v>1</v>
      </c>
      <c r="O394">
        <f t="shared" si="67"/>
        <v>1</v>
      </c>
    </row>
    <row r="395" spans="1:15" x14ac:dyDescent="0.3">
      <c r="A395">
        <v>135</v>
      </c>
      <c r="B395">
        <v>0.12433240760521257</v>
      </c>
      <c r="C395">
        <v>0.72051149021881766</v>
      </c>
      <c r="D395" s="4">
        <f>-LN(B395)/D$3</f>
        <v>2.957158288749834</v>
      </c>
      <c r="E395" s="4">
        <f>-LN(C395)/D$4</f>
        <v>6.974338640578101E-2</v>
      </c>
      <c r="F395" s="8">
        <v>2</v>
      </c>
      <c r="G395" s="4">
        <v>112.22759219435487</v>
      </c>
      <c r="H395" s="4">
        <f>IF(G395&gt;MAX(I$8:I394),G395,MAX(I$8:I394))</f>
        <v>112.46615528906904</v>
      </c>
      <c r="I395" s="4">
        <f t="shared" ref="I395:I458" si="74">+H395+E395</f>
        <v>112.53589867547481</v>
      </c>
      <c r="J395" s="4">
        <f t="shared" ref="J395:J458" si="75">(H395-G395)*O395</f>
        <v>0.23856309471416637</v>
      </c>
      <c r="K395" s="4">
        <f t="shared" ref="K395:K458" si="76">(I395-H395)*O395</f>
        <v>6.9743386405775709E-2</v>
      </c>
      <c r="L395">
        <f t="shared" ref="L395:L458" si="77">_xlfn.RANK.EQ(I395,I$8:I$507,1)</f>
        <v>388</v>
      </c>
      <c r="M395">
        <f t="shared" ref="M395:M458" si="78">IF(L395=A395,0,1)</f>
        <v>1</v>
      </c>
      <c r="N395">
        <f t="shared" ref="N395:N458" si="79">IF(G395&lt;B$2,1,0)</f>
        <v>1</v>
      </c>
      <c r="O395">
        <f t="shared" ref="O395:O458" si="80">IF(I395&lt;B$2,1,0)</f>
        <v>1</v>
      </c>
    </row>
    <row r="396" spans="1:15" x14ac:dyDescent="0.3">
      <c r="A396">
        <v>491</v>
      </c>
      <c r="B396">
        <v>0.16141239661854914</v>
      </c>
      <c r="C396">
        <v>0.92626728110599077</v>
      </c>
      <c r="D396" s="4">
        <f>-LN(B396)/F$3</f>
        <v>0.77608200820825701</v>
      </c>
      <c r="E396" s="4">
        <f>-LN(C396)/F$4</f>
        <v>1.629626499603911E-2</v>
      </c>
      <c r="F396" s="8">
        <v>3</v>
      </c>
      <c r="G396" s="4">
        <v>112.65522050024121</v>
      </c>
      <c r="H396" s="4">
        <f>IF(G396&gt;MAX(I$8:I395),G396,MAX(I$8:I395))</f>
        <v>112.65522050024121</v>
      </c>
      <c r="I396" s="4">
        <f t="shared" si="74"/>
        <v>112.67151676523726</v>
      </c>
      <c r="J396" s="4">
        <f t="shared" si="75"/>
        <v>0</v>
      </c>
      <c r="K396" s="4">
        <f t="shared" si="76"/>
        <v>1.6296264996043419E-2</v>
      </c>
      <c r="L396">
        <f t="shared" si="77"/>
        <v>389</v>
      </c>
      <c r="M396">
        <f t="shared" si="78"/>
        <v>1</v>
      </c>
      <c r="N396">
        <f t="shared" si="79"/>
        <v>1</v>
      </c>
      <c r="O396">
        <f t="shared" si="80"/>
        <v>1</v>
      </c>
    </row>
    <row r="397" spans="1:15" x14ac:dyDescent="0.3">
      <c r="A397">
        <v>492</v>
      </c>
      <c r="B397">
        <v>0.47389141514328442</v>
      </c>
      <c r="C397">
        <v>0.37855159154026918</v>
      </c>
      <c r="D397" s="4">
        <f>-LN(B397)/F$3</f>
        <v>0.31777747468363304</v>
      </c>
      <c r="E397" s="4">
        <f>-LN(C397)/F$4</f>
        <v>0.20668147024149877</v>
      </c>
      <c r="F397" s="8">
        <v>3</v>
      </c>
      <c r="G397" s="4">
        <v>112.97299797492485</v>
      </c>
      <c r="H397" s="4">
        <f>IF(G397&gt;MAX(I$8:I396),G397,MAX(I$8:I396))</f>
        <v>112.97299797492485</v>
      </c>
      <c r="I397" s="4">
        <f t="shared" si="74"/>
        <v>113.17967944516636</v>
      </c>
      <c r="J397" s="4">
        <f t="shared" si="75"/>
        <v>0</v>
      </c>
      <c r="K397" s="4">
        <f t="shared" si="76"/>
        <v>0.20668147024150585</v>
      </c>
      <c r="L397">
        <f t="shared" si="77"/>
        <v>390</v>
      </c>
      <c r="M397">
        <f t="shared" si="78"/>
        <v>1</v>
      </c>
      <c r="N397">
        <f t="shared" si="79"/>
        <v>1</v>
      </c>
      <c r="O397">
        <f t="shared" si="80"/>
        <v>1</v>
      </c>
    </row>
    <row r="398" spans="1:15" x14ac:dyDescent="0.3">
      <c r="A398">
        <v>493</v>
      </c>
      <c r="B398">
        <v>0.78283028656880393</v>
      </c>
      <c r="C398">
        <v>0.67360454115420998</v>
      </c>
      <c r="D398" s="4">
        <f>-LN(B398)/F$3</f>
        <v>0.10418695921771944</v>
      </c>
      <c r="E398" s="4">
        <f>-LN(C398)/F$4</f>
        <v>8.4066398820906801E-2</v>
      </c>
      <c r="F398" s="8">
        <v>3</v>
      </c>
      <c r="G398" s="4">
        <v>113.07718493414256</v>
      </c>
      <c r="H398" s="4">
        <f>IF(G398&gt;MAX(I$8:I397),G398,MAX(I$8:I397))</f>
        <v>113.17967944516636</v>
      </c>
      <c r="I398" s="4">
        <f t="shared" si="74"/>
        <v>113.26374584398727</v>
      </c>
      <c r="J398" s="4">
        <f t="shared" si="75"/>
        <v>0.10249451102379226</v>
      </c>
      <c r="K398" s="4">
        <f t="shared" si="76"/>
        <v>8.4066398820908717E-2</v>
      </c>
      <c r="L398">
        <f t="shared" si="77"/>
        <v>391</v>
      </c>
      <c r="M398">
        <f t="shared" si="78"/>
        <v>1</v>
      </c>
      <c r="N398">
        <f t="shared" si="79"/>
        <v>1</v>
      </c>
      <c r="O398">
        <f t="shared" si="80"/>
        <v>1</v>
      </c>
    </row>
    <row r="399" spans="1:15" x14ac:dyDescent="0.3">
      <c r="A399">
        <v>31</v>
      </c>
      <c r="B399">
        <v>0.31492049928281501</v>
      </c>
      <c r="C399">
        <v>4.8554948576311534E-2</v>
      </c>
      <c r="D399" s="4">
        <f>-LN(B399)/B$3</f>
        <v>4.9167449159134868</v>
      </c>
      <c r="E399" s="4">
        <f>-LN(C399)/B$4</f>
        <v>0.64362960893991417</v>
      </c>
      <c r="F399" s="8">
        <v>1</v>
      </c>
      <c r="G399" s="4">
        <v>113.29555573637805</v>
      </c>
      <c r="H399" s="4">
        <f>IF(G399&gt;MAX(I$8:I398),G399,MAX(I$8:I398))</f>
        <v>113.29555573637805</v>
      </c>
      <c r="I399" s="4">
        <f t="shared" si="74"/>
        <v>113.93918534531797</v>
      </c>
      <c r="J399" s="4">
        <f t="shared" si="75"/>
        <v>0</v>
      </c>
      <c r="K399" s="4">
        <f t="shared" si="76"/>
        <v>0.64362960893991783</v>
      </c>
      <c r="L399">
        <f t="shared" si="77"/>
        <v>392</v>
      </c>
      <c r="M399">
        <f t="shared" si="78"/>
        <v>1</v>
      </c>
      <c r="N399">
        <f t="shared" si="79"/>
        <v>1</v>
      </c>
      <c r="O399">
        <f t="shared" si="80"/>
        <v>1</v>
      </c>
    </row>
    <row r="400" spans="1:15" x14ac:dyDescent="0.3">
      <c r="A400">
        <v>494</v>
      </c>
      <c r="B400">
        <v>0.10095522934659872</v>
      </c>
      <c r="C400">
        <v>7.9653309732352681E-3</v>
      </c>
      <c r="D400" s="4">
        <f>-LN(B400)/F$3</f>
        <v>0.97577792945183062</v>
      </c>
      <c r="E400" s="4">
        <f>-LN(C400)/F$4</f>
        <v>1.0282248474537639</v>
      </c>
      <c r="F400" s="8">
        <v>3</v>
      </c>
      <c r="G400" s="4">
        <v>114.0529628635944</v>
      </c>
      <c r="H400" s="4">
        <f>IF(G400&gt;MAX(I$8:I399),G400,MAX(I$8:I399))</f>
        <v>114.0529628635944</v>
      </c>
      <c r="I400" s="4">
        <f t="shared" si="74"/>
        <v>115.08118771104816</v>
      </c>
      <c r="J400" s="4">
        <f t="shared" si="75"/>
        <v>0</v>
      </c>
      <c r="K400" s="4">
        <f t="shared" si="76"/>
        <v>1.0282248474537568</v>
      </c>
      <c r="L400">
        <f t="shared" si="77"/>
        <v>393</v>
      </c>
      <c r="M400">
        <f t="shared" si="78"/>
        <v>1</v>
      </c>
      <c r="N400">
        <f t="shared" si="79"/>
        <v>1</v>
      </c>
      <c r="O400">
        <f t="shared" si="80"/>
        <v>1</v>
      </c>
    </row>
    <row r="401" spans="1:15" x14ac:dyDescent="0.3">
      <c r="A401">
        <v>495</v>
      </c>
      <c r="B401">
        <v>0.95995971556749171</v>
      </c>
      <c r="C401">
        <v>0.3205359050263985</v>
      </c>
      <c r="D401" s="4">
        <f>-LN(B401)/F$3</f>
        <v>1.7388918447342059E-2</v>
      </c>
      <c r="E401" s="4">
        <f>-LN(C401)/F$4</f>
        <v>0.24207680441119331</v>
      </c>
      <c r="F401" s="8">
        <v>3</v>
      </c>
      <c r="G401" s="4">
        <v>114.07035178204174</v>
      </c>
      <c r="H401" s="4">
        <f>IF(G401&gt;MAX(I$8:I400),G401,MAX(I$8:I400))</f>
        <v>115.08118771104816</v>
      </c>
      <c r="I401" s="4">
        <f t="shared" si="74"/>
        <v>115.32326451545936</v>
      </c>
      <c r="J401" s="4">
        <f t="shared" si="75"/>
        <v>1.0108359290064186</v>
      </c>
      <c r="K401" s="4">
        <f t="shared" si="76"/>
        <v>0.24207680441119805</v>
      </c>
      <c r="L401">
        <f t="shared" si="77"/>
        <v>394</v>
      </c>
      <c r="M401">
        <f t="shared" si="78"/>
        <v>1</v>
      </c>
      <c r="N401">
        <f t="shared" si="79"/>
        <v>1</v>
      </c>
      <c r="O401">
        <f t="shared" si="80"/>
        <v>1</v>
      </c>
    </row>
    <row r="402" spans="1:15" x14ac:dyDescent="0.3">
      <c r="A402">
        <v>496</v>
      </c>
      <c r="B402">
        <v>0.79793694875942256</v>
      </c>
      <c r="C402">
        <v>1.327555162205878E-2</v>
      </c>
      <c r="D402" s="4">
        <f>-LN(B402)/F$3</f>
        <v>9.6053487758969588E-2</v>
      </c>
      <c r="E402" s="4">
        <f>-LN(C402)/F$4</f>
        <v>0.91953854452482975</v>
      </c>
      <c r="F402" s="8">
        <v>3</v>
      </c>
      <c r="G402" s="4">
        <v>114.16640526980071</v>
      </c>
      <c r="H402" s="4">
        <f>IF(G402&gt;MAX(I$8:I401),G402,MAX(I$8:I401))</f>
        <v>115.32326451545936</v>
      </c>
      <c r="I402" s="4">
        <f t="shared" si="74"/>
        <v>116.24280305998418</v>
      </c>
      <c r="J402" s="4">
        <f t="shared" si="75"/>
        <v>1.1568592456586515</v>
      </c>
      <c r="K402" s="4">
        <f t="shared" si="76"/>
        <v>0.91953854452482631</v>
      </c>
      <c r="L402">
        <f t="shared" si="77"/>
        <v>395</v>
      </c>
      <c r="M402">
        <f t="shared" si="78"/>
        <v>1</v>
      </c>
      <c r="N402">
        <f t="shared" si="79"/>
        <v>1</v>
      </c>
      <c r="O402">
        <f t="shared" si="80"/>
        <v>1</v>
      </c>
    </row>
    <row r="403" spans="1:15" x14ac:dyDescent="0.3">
      <c r="A403">
        <v>497</v>
      </c>
      <c r="B403">
        <v>0.9744254890591143</v>
      </c>
      <c r="C403">
        <v>0.81072420422986546</v>
      </c>
      <c r="D403" s="4">
        <f>-LN(B403)/F$3</f>
        <v>1.1024350487757422E-2</v>
      </c>
      <c r="E403" s="4">
        <f>-LN(C403)/F$4</f>
        <v>4.4644117334114934E-2</v>
      </c>
      <c r="F403" s="8">
        <v>3</v>
      </c>
      <c r="G403" s="4">
        <v>114.17742962028846</v>
      </c>
      <c r="H403" s="4">
        <f>IF(G403&gt;MAX(I$8:I402),G403,MAX(I$8:I402))</f>
        <v>116.24280305998418</v>
      </c>
      <c r="I403" s="4">
        <f t="shared" si="74"/>
        <v>116.2874471773183</v>
      </c>
      <c r="J403" s="4">
        <f t="shared" si="75"/>
        <v>2.0653734396957191</v>
      </c>
      <c r="K403" s="4">
        <f t="shared" si="76"/>
        <v>4.4644117334115663E-2</v>
      </c>
      <c r="L403">
        <f t="shared" si="77"/>
        <v>396</v>
      </c>
      <c r="M403">
        <f t="shared" si="78"/>
        <v>1</v>
      </c>
      <c r="N403">
        <f t="shared" si="79"/>
        <v>1</v>
      </c>
      <c r="O403">
        <f t="shared" si="80"/>
        <v>1</v>
      </c>
    </row>
    <row r="404" spans="1:15" x14ac:dyDescent="0.3">
      <c r="A404">
        <v>136</v>
      </c>
      <c r="B404">
        <v>0.15405743583483383</v>
      </c>
      <c r="C404">
        <v>0.62251655629139069</v>
      </c>
      <c r="D404" s="4">
        <f>-LN(B404)/D$3</f>
        <v>2.653091895226007</v>
      </c>
      <c r="E404" s="4">
        <f>-LN(C404)/D$4</f>
        <v>0.10084788394572776</v>
      </c>
      <c r="F404" s="8">
        <v>2</v>
      </c>
      <c r="G404" s="4">
        <v>114.88068408958088</v>
      </c>
      <c r="H404" s="4">
        <f>IF(G404&gt;MAX(I$8:I403),G404,MAX(I$8:I403))</f>
        <v>116.2874471773183</v>
      </c>
      <c r="I404" s="4">
        <f t="shared" si="74"/>
        <v>116.38829506126403</v>
      </c>
      <c r="J404" s="4">
        <f t="shared" si="75"/>
        <v>1.4067630877374171</v>
      </c>
      <c r="K404" s="4">
        <f t="shared" si="76"/>
        <v>0.10084788394573252</v>
      </c>
      <c r="L404">
        <f t="shared" si="77"/>
        <v>397</v>
      </c>
      <c r="M404">
        <f t="shared" si="78"/>
        <v>1</v>
      </c>
      <c r="N404">
        <f t="shared" si="79"/>
        <v>1</v>
      </c>
      <c r="O404">
        <f t="shared" si="80"/>
        <v>1</v>
      </c>
    </row>
    <row r="405" spans="1:15" x14ac:dyDescent="0.3">
      <c r="A405">
        <v>137</v>
      </c>
      <c r="B405">
        <v>0.76036866359447008</v>
      </c>
      <c r="C405">
        <v>0.23947874385814996</v>
      </c>
      <c r="D405" s="4">
        <f>-LN(B405)/D$3</f>
        <v>0.38858422643954454</v>
      </c>
      <c r="E405" s="4">
        <f>-LN(C405)/D$4</f>
        <v>0.30410438685700225</v>
      </c>
      <c r="F405" s="8">
        <v>2</v>
      </c>
      <c r="G405" s="4">
        <v>115.26926831602043</v>
      </c>
      <c r="H405" s="4">
        <f>IF(G405&gt;MAX(I$8:I404),G405,MAX(I$8:I404))</f>
        <v>116.38829506126403</v>
      </c>
      <c r="I405" s="4">
        <f t="shared" si="74"/>
        <v>116.69239944812104</v>
      </c>
      <c r="J405" s="4">
        <f t="shared" si="75"/>
        <v>1.1190267452436018</v>
      </c>
      <c r="K405" s="4">
        <f t="shared" si="76"/>
        <v>0.30410438685700569</v>
      </c>
      <c r="L405">
        <f t="shared" si="77"/>
        <v>398</v>
      </c>
      <c r="M405">
        <f t="shared" si="78"/>
        <v>1</v>
      </c>
      <c r="N405">
        <f t="shared" si="79"/>
        <v>1</v>
      </c>
      <c r="O405">
        <f t="shared" si="80"/>
        <v>1</v>
      </c>
    </row>
    <row r="406" spans="1:15" x14ac:dyDescent="0.3">
      <c r="A406">
        <v>498</v>
      </c>
      <c r="B406">
        <v>6.8300424207281718E-2</v>
      </c>
      <c r="C406">
        <v>0.99005096591082487</v>
      </c>
      <c r="D406" s="4">
        <f>-LN(B406)/F$3</f>
        <v>1.1420592772270268</v>
      </c>
      <c r="E406" s="4">
        <f>-LN(C406)/F$4</f>
        <v>2.127416268209194E-3</v>
      </c>
      <c r="F406" s="8">
        <v>3</v>
      </c>
      <c r="G406" s="4">
        <v>115.3194888975155</v>
      </c>
      <c r="H406" s="4">
        <f>IF(G406&gt;MAX(I$8:I405),G406,MAX(I$8:I405))</f>
        <v>116.69239944812104</v>
      </c>
      <c r="I406" s="4">
        <f t="shared" si="74"/>
        <v>116.69452686438925</v>
      </c>
      <c r="J406" s="4">
        <f t="shared" si="75"/>
        <v>1.372910550605539</v>
      </c>
      <c r="K406" s="4">
        <f t="shared" si="76"/>
        <v>2.1274162682090036E-3</v>
      </c>
      <c r="L406">
        <f t="shared" si="77"/>
        <v>399</v>
      </c>
      <c r="M406">
        <f t="shared" si="78"/>
        <v>1</v>
      </c>
      <c r="N406">
        <f t="shared" si="79"/>
        <v>1</v>
      </c>
      <c r="O406">
        <f t="shared" si="80"/>
        <v>1</v>
      </c>
    </row>
    <row r="407" spans="1:15" x14ac:dyDescent="0.3">
      <c r="A407">
        <v>138</v>
      </c>
      <c r="B407">
        <v>0.94042786950285351</v>
      </c>
      <c r="C407">
        <v>0.88387707144383065</v>
      </c>
      <c r="D407" s="4">
        <f>-LN(B407)/D$3</f>
        <v>8.712103114757494E-2</v>
      </c>
      <c r="E407" s="4">
        <f>-LN(C407)/D$4</f>
        <v>2.6263252226986385E-2</v>
      </c>
      <c r="F407" s="8">
        <v>2</v>
      </c>
      <c r="G407" s="4">
        <v>115.356389347168</v>
      </c>
      <c r="H407" s="4">
        <f>IF(G407&gt;MAX(I$8:I406),G407,MAX(I$8:I406))</f>
        <v>116.69452686438925</v>
      </c>
      <c r="I407" s="4">
        <f t="shared" si="74"/>
        <v>116.72079011661623</v>
      </c>
      <c r="J407" s="4">
        <f t="shared" si="75"/>
        <v>1.3381375172212415</v>
      </c>
      <c r="K407" s="4">
        <f t="shared" si="76"/>
        <v>2.6263252226982559E-2</v>
      </c>
      <c r="L407">
        <f t="shared" si="77"/>
        <v>400</v>
      </c>
      <c r="M407">
        <f t="shared" si="78"/>
        <v>1</v>
      </c>
      <c r="N407">
        <f t="shared" si="79"/>
        <v>1</v>
      </c>
      <c r="O407">
        <f t="shared" si="80"/>
        <v>1</v>
      </c>
    </row>
    <row r="408" spans="1:15" x14ac:dyDescent="0.3">
      <c r="A408">
        <v>499</v>
      </c>
      <c r="B408">
        <v>0.33194982757042146</v>
      </c>
      <c r="C408">
        <v>0.64125492110965299</v>
      </c>
      <c r="D408" s="4">
        <f>-LN(B408)/F$3</f>
        <v>0.46926444394107814</v>
      </c>
      <c r="E408" s="4">
        <f>-LN(C408)/F$4</f>
        <v>9.4537916655645052E-2</v>
      </c>
      <c r="F408" s="8">
        <v>3</v>
      </c>
      <c r="G408" s="4">
        <v>115.78875334145657</v>
      </c>
      <c r="H408" s="4">
        <f>IF(G408&gt;MAX(I$8:I407),G408,MAX(I$8:I407))</f>
        <v>116.72079011661623</v>
      </c>
      <c r="I408" s="4">
        <f t="shared" si="74"/>
        <v>116.81532803327187</v>
      </c>
      <c r="J408" s="4">
        <f t="shared" si="75"/>
        <v>0.93203677515965921</v>
      </c>
      <c r="K408" s="4">
        <f t="shared" si="76"/>
        <v>9.4537916655639265E-2</v>
      </c>
      <c r="L408">
        <f t="shared" si="77"/>
        <v>401</v>
      </c>
      <c r="M408">
        <f t="shared" si="78"/>
        <v>1</v>
      </c>
      <c r="N408">
        <f t="shared" si="79"/>
        <v>1</v>
      </c>
      <c r="O408">
        <f t="shared" si="80"/>
        <v>1</v>
      </c>
    </row>
    <row r="409" spans="1:15" x14ac:dyDescent="0.3">
      <c r="A409">
        <v>139</v>
      </c>
      <c r="B409">
        <v>0.64702291940061651</v>
      </c>
      <c r="C409">
        <v>0.57161168248542737</v>
      </c>
      <c r="D409" s="4">
        <f>-LN(B409)/D$3</f>
        <v>0.61755115034953167</v>
      </c>
      <c r="E409" s="4">
        <f>-LN(C409)/D$4</f>
        <v>0.11899902019515952</v>
      </c>
      <c r="F409" s="8">
        <v>2</v>
      </c>
      <c r="G409" s="4">
        <v>115.97394049751753</v>
      </c>
      <c r="H409" s="4">
        <f>IF(G409&gt;MAX(I$8:I408),G409,MAX(I$8:I408))</f>
        <v>116.81532803327187</v>
      </c>
      <c r="I409" s="4">
        <f t="shared" si="74"/>
        <v>116.93432705346703</v>
      </c>
      <c r="J409" s="4">
        <f t="shared" si="75"/>
        <v>0.84138753575433611</v>
      </c>
      <c r="K409" s="4">
        <f t="shared" si="76"/>
        <v>0.11899902019516162</v>
      </c>
      <c r="L409">
        <f t="shared" si="77"/>
        <v>402</v>
      </c>
      <c r="M409">
        <f t="shared" si="78"/>
        <v>1</v>
      </c>
      <c r="N409">
        <f t="shared" si="79"/>
        <v>1</v>
      </c>
      <c r="O409">
        <f t="shared" si="80"/>
        <v>1</v>
      </c>
    </row>
    <row r="410" spans="1:15" x14ac:dyDescent="0.3">
      <c r="A410">
        <v>500</v>
      </c>
      <c r="B410">
        <v>0.15848261970885341</v>
      </c>
      <c r="C410">
        <v>0.90887173070467242</v>
      </c>
      <c r="D410" s="4">
        <f>-LN(B410)/F$3</f>
        <v>0.78387674319619793</v>
      </c>
      <c r="E410" s="4">
        <f>-LN(C410)/F$4</f>
        <v>2.0330064914372826E-2</v>
      </c>
      <c r="F410" s="8">
        <v>3</v>
      </c>
      <c r="G410" s="4">
        <v>116.57263008465277</v>
      </c>
      <c r="H410" s="4">
        <f>IF(G410&gt;MAX(I$8:I409),G410,MAX(I$8:I409))</f>
        <v>116.93432705346703</v>
      </c>
      <c r="I410" s="4">
        <f t="shared" si="74"/>
        <v>116.95465711838141</v>
      </c>
      <c r="J410" s="4">
        <f t="shared" si="75"/>
        <v>0.3616969688142575</v>
      </c>
      <c r="K410" s="4">
        <f t="shared" si="76"/>
        <v>2.0330064914375612E-2</v>
      </c>
      <c r="L410">
        <f t="shared" si="77"/>
        <v>403</v>
      </c>
      <c r="M410">
        <f t="shared" si="78"/>
        <v>1</v>
      </c>
      <c r="N410">
        <f t="shared" si="79"/>
        <v>1</v>
      </c>
      <c r="O410">
        <f t="shared" si="80"/>
        <v>1</v>
      </c>
    </row>
    <row r="411" spans="1:15" x14ac:dyDescent="0.3">
      <c r="A411">
        <v>140</v>
      </c>
      <c r="B411">
        <v>0.55595568712424082</v>
      </c>
      <c r="C411">
        <v>0.82500686666463208</v>
      </c>
      <c r="D411" s="4">
        <f>-LN(B411)/D$3</f>
        <v>0.83271870542490078</v>
      </c>
      <c r="E411" s="4">
        <f>-LN(C411)/D$4</f>
        <v>4.0928419032390827E-2</v>
      </c>
      <c r="F411" s="8">
        <v>2</v>
      </c>
      <c r="G411" s="4">
        <v>116.80665920294243</v>
      </c>
      <c r="H411" s="4">
        <f>IF(G411&gt;MAX(I$8:I410),G411,MAX(I$8:I410))</f>
        <v>116.95465711838141</v>
      </c>
      <c r="I411" s="4">
        <f t="shared" si="74"/>
        <v>116.9955855374138</v>
      </c>
      <c r="J411" s="4">
        <f t="shared" si="75"/>
        <v>0.14799791543897811</v>
      </c>
      <c r="K411" s="4">
        <f t="shared" si="76"/>
        <v>4.0928419032397301E-2</v>
      </c>
      <c r="L411">
        <f t="shared" si="77"/>
        <v>404</v>
      </c>
      <c r="M411">
        <f t="shared" si="78"/>
        <v>1</v>
      </c>
      <c r="N411">
        <f t="shared" si="79"/>
        <v>1</v>
      </c>
      <c r="O411">
        <f t="shared" si="80"/>
        <v>1</v>
      </c>
    </row>
    <row r="412" spans="1:15" x14ac:dyDescent="0.3">
      <c r="A412">
        <v>501</v>
      </c>
      <c r="B412">
        <v>0.5663014618366039</v>
      </c>
      <c r="C412">
        <v>0.57646412549211101</v>
      </c>
      <c r="D412" s="4">
        <f>-LN(B412)/F$3</f>
        <v>0.24196966999308492</v>
      </c>
      <c r="E412" s="4">
        <f>-LN(C412)/F$4</f>
        <v>0.11720046155820513</v>
      </c>
      <c r="F412" s="8">
        <v>3</v>
      </c>
      <c r="G412" s="4">
        <v>116.81459975464585</v>
      </c>
      <c r="H412" s="4">
        <f>IF(G412&gt;MAX(I$8:I411),G412,MAX(I$8:I411))</f>
        <v>116.9955855374138</v>
      </c>
      <c r="I412" s="4">
        <f t="shared" si="74"/>
        <v>117.112785998972</v>
      </c>
      <c r="J412" s="4">
        <f t="shared" si="75"/>
        <v>0.18098578276794797</v>
      </c>
      <c r="K412" s="4">
        <f t="shared" si="76"/>
        <v>0.1172004615581983</v>
      </c>
      <c r="L412">
        <f t="shared" si="77"/>
        <v>405</v>
      </c>
      <c r="M412">
        <f t="shared" si="78"/>
        <v>1</v>
      </c>
      <c r="N412">
        <f t="shared" si="79"/>
        <v>1</v>
      </c>
      <c r="O412">
        <f t="shared" si="80"/>
        <v>1</v>
      </c>
    </row>
    <row r="413" spans="1:15" x14ac:dyDescent="0.3">
      <c r="A413">
        <v>502</v>
      </c>
      <c r="B413">
        <v>0.96133304849391155</v>
      </c>
      <c r="C413">
        <v>0.25943784905545214</v>
      </c>
      <c r="D413" s="4">
        <f>-LN(B413)/F$3</f>
        <v>1.6780581081557215E-2</v>
      </c>
      <c r="E413" s="4">
        <f>-LN(C413)/F$4</f>
        <v>0.28707193781660101</v>
      </c>
      <c r="F413" s="8">
        <v>3</v>
      </c>
      <c r="G413" s="4">
        <v>116.83138033572742</v>
      </c>
      <c r="H413" s="4">
        <f>IF(G413&gt;MAX(I$8:I412),G413,MAX(I$8:I412))</f>
        <v>117.112785998972</v>
      </c>
      <c r="I413" s="4">
        <f t="shared" si="74"/>
        <v>117.39985793678861</v>
      </c>
      <c r="J413" s="4">
        <f t="shared" si="75"/>
        <v>0.28140566324458405</v>
      </c>
      <c r="K413" s="4">
        <f t="shared" si="76"/>
        <v>0.28707193781660578</v>
      </c>
      <c r="L413">
        <f t="shared" si="77"/>
        <v>406</v>
      </c>
      <c r="M413">
        <f t="shared" si="78"/>
        <v>1</v>
      </c>
      <c r="N413">
        <f t="shared" si="79"/>
        <v>1</v>
      </c>
      <c r="O413">
        <f t="shared" si="80"/>
        <v>1</v>
      </c>
    </row>
    <row r="414" spans="1:15" x14ac:dyDescent="0.3">
      <c r="A414">
        <v>141</v>
      </c>
      <c r="B414">
        <v>0.93578905606250196</v>
      </c>
      <c r="C414">
        <v>7.7547532578508868E-2</v>
      </c>
      <c r="D414" s="4">
        <f>-LN(B414)/D$3</f>
        <v>9.4135028876876428E-2</v>
      </c>
      <c r="E414" s="4">
        <f>-LN(C414)/D$4</f>
        <v>0.54401366107132332</v>
      </c>
      <c r="F414" s="8">
        <v>2</v>
      </c>
      <c r="G414" s="4">
        <v>116.9007942318193</v>
      </c>
      <c r="H414" s="4">
        <f>IF(G414&gt;MAX(I$8:I413),G414,MAX(I$8:I413))</f>
        <v>117.39985793678861</v>
      </c>
      <c r="I414" s="4">
        <f t="shared" si="74"/>
        <v>117.94387159785992</v>
      </c>
      <c r="J414" s="4">
        <f t="shared" si="75"/>
        <v>0.49906370496930208</v>
      </c>
      <c r="K414" s="4">
        <f t="shared" si="76"/>
        <v>0.54401366107131821</v>
      </c>
      <c r="L414">
        <f t="shared" si="77"/>
        <v>407</v>
      </c>
      <c r="M414">
        <f t="shared" si="78"/>
        <v>1</v>
      </c>
      <c r="N414">
        <f t="shared" si="79"/>
        <v>1</v>
      </c>
      <c r="O414">
        <f t="shared" si="80"/>
        <v>1</v>
      </c>
    </row>
    <row r="415" spans="1:15" x14ac:dyDescent="0.3">
      <c r="A415">
        <v>503</v>
      </c>
      <c r="B415">
        <v>0.57875301370281074</v>
      </c>
      <c r="C415">
        <v>0.36167485580004272</v>
      </c>
      <c r="D415" s="4">
        <f>-LN(B415)/F$3</f>
        <v>0.23271466652484038</v>
      </c>
      <c r="E415" s="4">
        <f>-LN(C415)/F$4</f>
        <v>0.21638503386530539</v>
      </c>
      <c r="F415" s="8">
        <v>3</v>
      </c>
      <c r="G415" s="4">
        <v>117.06409500225226</v>
      </c>
      <c r="H415" s="4">
        <f>IF(G415&gt;MAX(I$8:I414),G415,MAX(I$8:I414))</f>
        <v>117.94387159785992</v>
      </c>
      <c r="I415" s="4">
        <f t="shared" si="74"/>
        <v>118.16025663172523</v>
      </c>
      <c r="J415" s="4">
        <f t="shared" si="75"/>
        <v>0.87977659560766597</v>
      </c>
      <c r="K415" s="4">
        <f t="shared" si="76"/>
        <v>0.21638503386530772</v>
      </c>
      <c r="L415">
        <f t="shared" si="77"/>
        <v>408</v>
      </c>
      <c r="M415">
        <f t="shared" si="78"/>
        <v>1</v>
      </c>
      <c r="N415">
        <f t="shared" si="79"/>
        <v>1</v>
      </c>
      <c r="O415">
        <f t="shared" si="80"/>
        <v>1</v>
      </c>
    </row>
    <row r="416" spans="1:15" x14ac:dyDescent="0.3">
      <c r="A416">
        <v>504</v>
      </c>
      <c r="B416">
        <v>0.84569841608935814</v>
      </c>
      <c r="C416">
        <v>0.47578356273079625</v>
      </c>
      <c r="D416" s="4">
        <f>-LN(B416)/F$3</f>
        <v>7.1315942593474124E-2</v>
      </c>
      <c r="E416" s="4">
        <f>-LN(C416)/F$4</f>
        <v>0.15804089963905565</v>
      </c>
      <c r="F416" s="8">
        <v>3</v>
      </c>
      <c r="G416" s="4">
        <v>117.13541094484573</v>
      </c>
      <c r="H416" s="4">
        <f>IF(G416&gt;MAX(I$8:I415),G416,MAX(I$8:I415))</f>
        <v>118.16025663172523</v>
      </c>
      <c r="I416" s="4">
        <f t="shared" si="74"/>
        <v>118.31829753136429</v>
      </c>
      <c r="J416" s="4">
        <f t="shared" si="75"/>
        <v>1.0248456868795017</v>
      </c>
      <c r="K416" s="4">
        <f t="shared" si="76"/>
        <v>0.15804089963906165</v>
      </c>
      <c r="L416">
        <f t="shared" si="77"/>
        <v>409</v>
      </c>
      <c r="M416">
        <f t="shared" si="78"/>
        <v>1</v>
      </c>
      <c r="N416">
        <f t="shared" si="79"/>
        <v>1</v>
      </c>
      <c r="O416">
        <f t="shared" si="80"/>
        <v>1</v>
      </c>
    </row>
    <row r="417" spans="1:15" x14ac:dyDescent="0.3">
      <c r="A417">
        <v>505</v>
      </c>
      <c r="B417">
        <v>0.60676900540177614</v>
      </c>
      <c r="C417">
        <v>0.7473982970671712</v>
      </c>
      <c r="D417" s="4">
        <f>-LN(B417)/F$3</f>
        <v>0.21259877088650786</v>
      </c>
      <c r="E417" s="4">
        <f>-LN(C417)/F$4</f>
        <v>6.1948306470036275E-2</v>
      </c>
      <c r="F417" s="8">
        <v>3</v>
      </c>
      <c r="G417" s="4">
        <v>117.34800971573223</v>
      </c>
      <c r="H417" s="4">
        <f>IF(G417&gt;MAX(I$8:I416),G417,MAX(I$8:I416))</f>
        <v>118.31829753136429</v>
      </c>
      <c r="I417" s="4">
        <f t="shared" si="74"/>
        <v>118.38024583783434</v>
      </c>
      <c r="J417" s="4">
        <f t="shared" si="75"/>
        <v>0.97028781563206223</v>
      </c>
      <c r="K417" s="4">
        <f t="shared" si="76"/>
        <v>6.1948306470043235E-2</v>
      </c>
      <c r="L417">
        <f t="shared" si="77"/>
        <v>410</v>
      </c>
      <c r="M417">
        <f t="shared" si="78"/>
        <v>1</v>
      </c>
      <c r="N417">
        <f t="shared" si="79"/>
        <v>1</v>
      </c>
      <c r="O417">
        <f t="shared" si="80"/>
        <v>1</v>
      </c>
    </row>
    <row r="418" spans="1:15" x14ac:dyDescent="0.3">
      <c r="A418">
        <v>506</v>
      </c>
      <c r="B418">
        <v>0.37965025788140505</v>
      </c>
      <c r="C418">
        <v>0.96142460402233954</v>
      </c>
      <c r="D418" s="4">
        <f>-LN(B418)/F$3</f>
        <v>0.41212971236689933</v>
      </c>
      <c r="E418" s="4">
        <f>-LN(C418)/F$4</f>
        <v>8.3700280811235817E-3</v>
      </c>
      <c r="F418" s="8">
        <v>3</v>
      </c>
      <c r="G418" s="4">
        <v>117.76013942809914</v>
      </c>
      <c r="H418" s="4">
        <f>IF(G418&gt;MAX(I$8:I417),G418,MAX(I$8:I417))</f>
        <v>118.38024583783434</v>
      </c>
      <c r="I418" s="4">
        <f t="shared" si="74"/>
        <v>118.38861586591545</v>
      </c>
      <c r="J418" s="4">
        <f t="shared" si="75"/>
        <v>0.62010640973520026</v>
      </c>
      <c r="K418" s="4">
        <f t="shared" si="76"/>
        <v>8.3700280811171979E-3</v>
      </c>
      <c r="L418">
        <f t="shared" si="77"/>
        <v>411</v>
      </c>
      <c r="M418">
        <f t="shared" si="78"/>
        <v>1</v>
      </c>
      <c r="N418">
        <f t="shared" si="79"/>
        <v>1</v>
      </c>
      <c r="O418">
        <f t="shared" si="80"/>
        <v>1</v>
      </c>
    </row>
    <row r="419" spans="1:15" x14ac:dyDescent="0.3">
      <c r="A419">
        <v>32</v>
      </c>
      <c r="B419">
        <v>0.31608020264290293</v>
      </c>
      <c r="C419">
        <v>3.6927396465956601E-2</v>
      </c>
      <c r="D419" s="4">
        <f>-LN(B419)/B$3</f>
        <v>4.9011033692191699</v>
      </c>
      <c r="E419" s="4">
        <f>-LN(C419)/B$4</f>
        <v>0.70187267058821212</v>
      </c>
      <c r="F419" s="8">
        <v>1</v>
      </c>
      <c r="G419" s="4">
        <v>118.19665910559722</v>
      </c>
      <c r="H419" s="4">
        <f>IF(G419&gt;MAX(I$8:I418),G419,MAX(I$8:I418))</f>
        <v>118.38861586591545</v>
      </c>
      <c r="I419" s="4">
        <f t="shared" si="74"/>
        <v>119.09048853650367</v>
      </c>
      <c r="J419" s="4">
        <f t="shared" si="75"/>
        <v>0.19195676031823439</v>
      </c>
      <c r="K419" s="4">
        <f t="shared" si="76"/>
        <v>0.7018726705882159</v>
      </c>
      <c r="L419">
        <f t="shared" si="77"/>
        <v>412</v>
      </c>
      <c r="M419">
        <f t="shared" si="78"/>
        <v>1</v>
      </c>
      <c r="N419">
        <f t="shared" si="79"/>
        <v>1</v>
      </c>
      <c r="O419">
        <f t="shared" si="80"/>
        <v>1</v>
      </c>
    </row>
    <row r="420" spans="1:15" x14ac:dyDescent="0.3">
      <c r="A420">
        <v>142</v>
      </c>
      <c r="B420">
        <v>0.39786980803857541</v>
      </c>
      <c r="C420">
        <v>0.89446699423200171</v>
      </c>
      <c r="D420" s="4">
        <f>-LN(B420)/D$3</f>
        <v>1.3072772236774541</v>
      </c>
      <c r="E420" s="4">
        <f>-LN(C420)/D$4</f>
        <v>2.3729207506580266E-2</v>
      </c>
      <c r="F420" s="8">
        <v>2</v>
      </c>
      <c r="G420" s="4">
        <v>118.20807145549676</v>
      </c>
      <c r="H420" s="4">
        <f>IF(G420&gt;MAX(I$8:I419),G420,MAX(I$8:I419))</f>
        <v>119.09048853650367</v>
      </c>
      <c r="I420" s="4">
        <f t="shared" si="74"/>
        <v>119.11421774401025</v>
      </c>
      <c r="J420" s="4">
        <f t="shared" si="75"/>
        <v>0.8824170810069063</v>
      </c>
      <c r="K420" s="4">
        <f t="shared" si="76"/>
        <v>2.3729207506576699E-2</v>
      </c>
      <c r="L420">
        <f t="shared" si="77"/>
        <v>413</v>
      </c>
      <c r="M420">
        <f t="shared" si="78"/>
        <v>1</v>
      </c>
      <c r="N420">
        <f t="shared" si="79"/>
        <v>1</v>
      </c>
      <c r="O420">
        <f t="shared" si="80"/>
        <v>1</v>
      </c>
    </row>
    <row r="421" spans="1:15" x14ac:dyDescent="0.3">
      <c r="A421">
        <v>143</v>
      </c>
      <c r="B421">
        <v>0.94265572069460124</v>
      </c>
      <c r="C421">
        <v>0.38148136844996489</v>
      </c>
      <c r="D421" s="4">
        <f>-LN(B421)/D$3</f>
        <v>8.3764755193349846E-2</v>
      </c>
      <c r="E421" s="4">
        <f>-LN(C421)/D$4</f>
        <v>0.20504112065212585</v>
      </c>
      <c r="F421" s="8">
        <v>2</v>
      </c>
      <c r="G421" s="4">
        <v>118.29183621069011</v>
      </c>
      <c r="H421" s="4">
        <f>IF(G421&gt;MAX(I$8:I420),G421,MAX(I$8:I420))</f>
        <v>119.11421774401025</v>
      </c>
      <c r="I421" s="4">
        <f t="shared" si="74"/>
        <v>119.31925886466237</v>
      </c>
      <c r="J421" s="4">
        <f t="shared" si="75"/>
        <v>0.82238153332014008</v>
      </c>
      <c r="K421" s="4">
        <f t="shared" si="76"/>
        <v>0.2050411206521261</v>
      </c>
      <c r="L421">
        <f t="shared" si="77"/>
        <v>414</v>
      </c>
      <c r="M421">
        <f t="shared" si="78"/>
        <v>1</v>
      </c>
      <c r="N421">
        <f t="shared" si="79"/>
        <v>1</v>
      </c>
      <c r="O421">
        <f t="shared" si="80"/>
        <v>1</v>
      </c>
    </row>
    <row r="422" spans="1:15" x14ac:dyDescent="0.3">
      <c r="A422">
        <v>507</v>
      </c>
      <c r="B422">
        <v>0.1675160985137486</v>
      </c>
      <c r="C422">
        <v>0.12106692709128086</v>
      </c>
      <c r="D422" s="4">
        <f>-LN(B422)/F$3</f>
        <v>0.76028758374701888</v>
      </c>
      <c r="E422" s="4">
        <f>-LN(C422)/F$4</f>
        <v>0.44923654677469232</v>
      </c>
      <c r="F422" s="8">
        <v>3</v>
      </c>
      <c r="G422" s="4">
        <v>118.52042701184615</v>
      </c>
      <c r="H422" s="4">
        <f>IF(G422&gt;MAX(I$8:I421),G422,MAX(I$8:I421))</f>
        <v>119.31925886466237</v>
      </c>
      <c r="I422" s="4">
        <f t="shared" si="74"/>
        <v>119.76849541143707</v>
      </c>
      <c r="J422" s="4">
        <f t="shared" si="75"/>
        <v>0.79883185281622104</v>
      </c>
      <c r="K422" s="4">
        <f t="shared" si="76"/>
        <v>0.44923654677469926</v>
      </c>
      <c r="L422">
        <f t="shared" si="77"/>
        <v>415</v>
      </c>
      <c r="M422">
        <f t="shared" si="78"/>
        <v>1</v>
      </c>
      <c r="N422">
        <f t="shared" si="79"/>
        <v>1</v>
      </c>
      <c r="O422">
        <f t="shared" si="80"/>
        <v>1</v>
      </c>
    </row>
    <row r="423" spans="1:15" x14ac:dyDescent="0.3">
      <c r="A423">
        <v>144</v>
      </c>
      <c r="B423">
        <v>0.8078554643391217</v>
      </c>
      <c r="C423">
        <v>0.6223944822534867</v>
      </c>
      <c r="D423" s="4">
        <f>-LN(B423)/D$3</f>
        <v>0.30265548543337351</v>
      </c>
      <c r="E423" s="4">
        <f>-LN(C423)/D$4</f>
        <v>0.10088961094281125</v>
      </c>
      <c r="F423" s="8">
        <v>2</v>
      </c>
      <c r="G423" s="4">
        <v>118.59449169612348</v>
      </c>
      <c r="H423" s="4">
        <f>IF(G423&gt;MAX(I$8:I422),G423,MAX(I$8:I422))</f>
        <v>119.76849541143707</v>
      </c>
      <c r="I423" s="4">
        <f t="shared" si="74"/>
        <v>119.86938502237989</v>
      </c>
      <c r="J423" s="4">
        <f t="shared" si="75"/>
        <v>1.1740037153135887</v>
      </c>
      <c r="K423" s="4">
        <f t="shared" si="76"/>
        <v>0.10088961094281501</v>
      </c>
      <c r="L423">
        <f t="shared" si="77"/>
        <v>416</v>
      </c>
      <c r="M423">
        <f t="shared" si="78"/>
        <v>1</v>
      </c>
      <c r="N423">
        <f t="shared" si="79"/>
        <v>1</v>
      </c>
      <c r="O423">
        <f t="shared" si="80"/>
        <v>1</v>
      </c>
    </row>
    <row r="424" spans="1:15" x14ac:dyDescent="0.3">
      <c r="A424">
        <v>508</v>
      </c>
      <c r="B424">
        <v>0.15958128604998931</v>
      </c>
      <c r="C424">
        <v>7.2420422986541333E-2</v>
      </c>
      <c r="D424" s="4">
        <f>-LN(B424)/F$3</f>
        <v>0.78093696007117164</v>
      </c>
      <c r="E424" s="4">
        <f>-LN(C424)/F$4</f>
        <v>0.55856743274885534</v>
      </c>
      <c r="F424" s="8">
        <v>3</v>
      </c>
      <c r="G424" s="4">
        <v>119.30136397191733</v>
      </c>
      <c r="H424" s="4">
        <f>IF(G424&gt;MAX(I$8:I423),G424,MAX(I$8:I423))</f>
        <v>119.86938502237989</v>
      </c>
      <c r="I424" s="4">
        <f t="shared" si="74"/>
        <v>120.42795245512875</v>
      </c>
      <c r="J424" s="4">
        <f t="shared" si="75"/>
        <v>0.56802105046256202</v>
      </c>
      <c r="K424" s="4">
        <f t="shared" si="76"/>
        <v>0.55856743274885901</v>
      </c>
      <c r="L424">
        <f t="shared" si="77"/>
        <v>417</v>
      </c>
      <c r="M424">
        <f t="shared" si="78"/>
        <v>1</v>
      </c>
      <c r="N424">
        <f t="shared" si="79"/>
        <v>1</v>
      </c>
      <c r="O424">
        <f t="shared" si="80"/>
        <v>1</v>
      </c>
    </row>
    <row r="425" spans="1:15" x14ac:dyDescent="0.3">
      <c r="A425">
        <v>509</v>
      </c>
      <c r="B425">
        <v>0.59041108432264167</v>
      </c>
      <c r="C425">
        <v>0.9209265419476913</v>
      </c>
      <c r="D425" s="4">
        <f>-LN(B425)/F$3</f>
        <v>0.22422818366506025</v>
      </c>
      <c r="E425" s="4">
        <f>-LN(C425)/F$4</f>
        <v>1.7526596791957404E-2</v>
      </c>
      <c r="F425" s="8">
        <v>3</v>
      </c>
      <c r="G425" s="4">
        <v>119.52559215558239</v>
      </c>
      <c r="H425" s="4">
        <f>IF(G425&gt;MAX(I$8:I424),G425,MAX(I$8:I424))</f>
        <v>120.42795245512875</v>
      </c>
      <c r="I425" s="4">
        <f t="shared" si="74"/>
        <v>120.4454790519207</v>
      </c>
      <c r="J425" s="4">
        <f t="shared" si="75"/>
        <v>0.9023602995463591</v>
      </c>
      <c r="K425" s="4">
        <f t="shared" si="76"/>
        <v>1.7526596791952898E-2</v>
      </c>
      <c r="L425">
        <f t="shared" si="77"/>
        <v>418</v>
      </c>
      <c r="M425">
        <f t="shared" si="78"/>
        <v>1</v>
      </c>
      <c r="N425">
        <f t="shared" si="79"/>
        <v>1</v>
      </c>
      <c r="O425">
        <f t="shared" si="80"/>
        <v>1</v>
      </c>
    </row>
    <row r="426" spans="1:15" x14ac:dyDescent="0.3">
      <c r="A426">
        <v>145</v>
      </c>
      <c r="B426">
        <v>0.33622241889706106</v>
      </c>
      <c r="C426">
        <v>0.74843592638935519</v>
      </c>
      <c r="D426" s="4">
        <f>-LN(B426)/D$3</f>
        <v>1.5460742936387504</v>
      </c>
      <c r="E426" s="4">
        <f>-LN(C426)/D$4</f>
        <v>6.1653123717618143E-2</v>
      </c>
      <c r="F426" s="8">
        <v>2</v>
      </c>
      <c r="G426" s="4">
        <v>120.14056598976224</v>
      </c>
      <c r="H426" s="4">
        <f>IF(G426&gt;MAX(I$8:I425),G426,MAX(I$8:I425))</f>
        <v>120.4454790519207</v>
      </c>
      <c r="I426" s="4">
        <f t="shared" si="74"/>
        <v>120.50713217563832</v>
      </c>
      <c r="J426" s="4">
        <f t="shared" si="75"/>
        <v>0.30491306215846237</v>
      </c>
      <c r="K426" s="4">
        <f t="shared" si="76"/>
        <v>6.1653123717618996E-2</v>
      </c>
      <c r="L426">
        <f t="shared" si="77"/>
        <v>419</v>
      </c>
      <c r="M426">
        <f t="shared" si="78"/>
        <v>1</v>
      </c>
      <c r="N426">
        <f t="shared" si="79"/>
        <v>1</v>
      </c>
      <c r="O426">
        <f t="shared" si="80"/>
        <v>1</v>
      </c>
    </row>
    <row r="427" spans="1:15" x14ac:dyDescent="0.3">
      <c r="A427">
        <v>510</v>
      </c>
      <c r="B427">
        <v>0.15451521347697378</v>
      </c>
      <c r="C427">
        <v>0.78685872981963556</v>
      </c>
      <c r="D427" s="4">
        <f t="shared" ref="D427:D437" si="81">-LN(B427)/F$3</f>
        <v>0.79466498654701057</v>
      </c>
      <c r="E427" s="4">
        <f t="shared" ref="E427:E437" si="82">-LN(C427)/F$4</f>
        <v>5.1001393905122198E-2</v>
      </c>
      <c r="F427" s="8">
        <v>3</v>
      </c>
      <c r="G427" s="4">
        <v>120.32025714212939</v>
      </c>
      <c r="H427" s="4">
        <f>IF(G427&gt;MAX(I$8:I426),G427,MAX(I$8:I426))</f>
        <v>120.50713217563832</v>
      </c>
      <c r="I427" s="4">
        <f t="shared" si="74"/>
        <v>120.55813356954344</v>
      </c>
      <c r="J427" s="4">
        <f t="shared" si="75"/>
        <v>0.18687503350892598</v>
      </c>
      <c r="K427" s="4">
        <f t="shared" si="76"/>
        <v>5.1001393905124814E-2</v>
      </c>
      <c r="L427">
        <f t="shared" si="77"/>
        <v>420</v>
      </c>
      <c r="M427">
        <f t="shared" si="78"/>
        <v>1</v>
      </c>
      <c r="N427">
        <f t="shared" si="79"/>
        <v>1</v>
      </c>
      <c r="O427">
        <f t="shared" si="80"/>
        <v>1</v>
      </c>
    </row>
    <row r="428" spans="1:15" x14ac:dyDescent="0.3">
      <c r="A428">
        <v>511</v>
      </c>
      <c r="B428">
        <v>0.1596423230689413</v>
      </c>
      <c r="C428">
        <v>0.89788506729331341</v>
      </c>
      <c r="D428" s="4">
        <f t="shared" si="81"/>
        <v>0.78077423275947777</v>
      </c>
      <c r="E428" s="4">
        <f t="shared" si="82"/>
        <v>2.2917703467011458E-2</v>
      </c>
      <c r="F428" s="8">
        <v>3</v>
      </c>
      <c r="G428" s="4">
        <v>121.10103137488888</v>
      </c>
      <c r="H428" s="4">
        <f>IF(G428&gt;MAX(I$8:I427),G428,MAX(I$8:I427))</f>
        <v>121.10103137488888</v>
      </c>
      <c r="I428" s="4">
        <f t="shared" si="74"/>
        <v>121.12394907835589</v>
      </c>
      <c r="J428" s="4">
        <f t="shared" si="75"/>
        <v>0</v>
      </c>
      <c r="K428" s="4">
        <f t="shared" si="76"/>
        <v>2.2917703467015826E-2</v>
      </c>
      <c r="L428">
        <f t="shared" si="77"/>
        <v>421</v>
      </c>
      <c r="M428">
        <f t="shared" si="78"/>
        <v>1</v>
      </c>
      <c r="N428">
        <f t="shared" si="79"/>
        <v>1</v>
      </c>
      <c r="O428">
        <f t="shared" si="80"/>
        <v>1</v>
      </c>
    </row>
    <row r="429" spans="1:15" x14ac:dyDescent="0.3">
      <c r="A429">
        <v>512</v>
      </c>
      <c r="B429">
        <v>0.75048066652424694</v>
      </c>
      <c r="C429">
        <v>0.10956144901882992</v>
      </c>
      <c r="D429" s="4">
        <f t="shared" si="81"/>
        <v>0.12214527192946532</v>
      </c>
      <c r="E429" s="4">
        <f t="shared" si="82"/>
        <v>0.470482916781502</v>
      </c>
      <c r="F429" s="8">
        <v>3</v>
      </c>
      <c r="G429" s="4">
        <v>121.22317664681835</v>
      </c>
      <c r="H429" s="4">
        <f>IF(G429&gt;MAX(I$8:I428),G429,MAX(I$8:I428))</f>
        <v>121.22317664681835</v>
      </c>
      <c r="I429" s="4">
        <f t="shared" si="74"/>
        <v>121.69365956359985</v>
      </c>
      <c r="J429" s="4">
        <f t="shared" si="75"/>
        <v>0</v>
      </c>
      <c r="K429" s="4">
        <f t="shared" si="76"/>
        <v>0.47048291678150633</v>
      </c>
      <c r="L429">
        <f t="shared" si="77"/>
        <v>422</v>
      </c>
      <c r="M429">
        <f t="shared" si="78"/>
        <v>1</v>
      </c>
      <c r="N429">
        <f t="shared" si="79"/>
        <v>1</v>
      </c>
      <c r="O429">
        <f t="shared" si="80"/>
        <v>1</v>
      </c>
    </row>
    <row r="430" spans="1:15" x14ac:dyDescent="0.3">
      <c r="A430">
        <v>513</v>
      </c>
      <c r="B430">
        <v>0.56309701834162418</v>
      </c>
      <c r="C430">
        <v>0.326120792260506</v>
      </c>
      <c r="D430" s="4">
        <f t="shared" si="81"/>
        <v>0.24438440077170276</v>
      </c>
      <c r="E430" s="4">
        <f t="shared" si="82"/>
        <v>0.23840158251865259</v>
      </c>
      <c r="F430" s="8">
        <v>3</v>
      </c>
      <c r="G430" s="4">
        <v>121.46756104759005</v>
      </c>
      <c r="H430" s="4">
        <f>IF(G430&gt;MAX(I$8:I429),G430,MAX(I$8:I429))</f>
        <v>121.69365956359985</v>
      </c>
      <c r="I430" s="4">
        <f t="shared" si="74"/>
        <v>121.9320611461185</v>
      </c>
      <c r="J430" s="4">
        <f t="shared" si="75"/>
        <v>0.2260985160097988</v>
      </c>
      <c r="K430" s="4">
        <f t="shared" si="76"/>
        <v>0.23840158251864807</v>
      </c>
      <c r="L430">
        <f t="shared" si="77"/>
        <v>423</v>
      </c>
      <c r="M430">
        <f t="shared" si="78"/>
        <v>1</v>
      </c>
      <c r="N430">
        <f t="shared" si="79"/>
        <v>1</v>
      </c>
      <c r="O430">
        <f t="shared" si="80"/>
        <v>1</v>
      </c>
    </row>
    <row r="431" spans="1:15" x14ac:dyDescent="0.3">
      <c r="A431">
        <v>514</v>
      </c>
      <c r="B431">
        <v>0.65849787896359147</v>
      </c>
      <c r="C431">
        <v>0.16400646992400891</v>
      </c>
      <c r="D431" s="4">
        <f t="shared" si="81"/>
        <v>0.17778467183659519</v>
      </c>
      <c r="E431" s="4">
        <f t="shared" si="82"/>
        <v>0.38464880876169089</v>
      </c>
      <c r="F431" s="8">
        <v>3</v>
      </c>
      <c r="G431" s="4">
        <v>121.64534571942664</v>
      </c>
      <c r="H431" s="4">
        <f>IF(G431&gt;MAX(I$8:I430),G431,MAX(I$8:I430))</f>
        <v>121.9320611461185</v>
      </c>
      <c r="I431" s="4">
        <f t="shared" si="74"/>
        <v>122.3167099548802</v>
      </c>
      <c r="J431" s="4">
        <f t="shared" si="75"/>
        <v>0.28671542669185612</v>
      </c>
      <c r="K431" s="4">
        <f t="shared" si="76"/>
        <v>0.38464880876169616</v>
      </c>
      <c r="L431">
        <f t="shared" si="77"/>
        <v>424</v>
      </c>
      <c r="M431">
        <f t="shared" si="78"/>
        <v>1</v>
      </c>
      <c r="N431">
        <f t="shared" si="79"/>
        <v>1</v>
      </c>
      <c r="O431">
        <f t="shared" si="80"/>
        <v>1</v>
      </c>
    </row>
    <row r="432" spans="1:15" x14ac:dyDescent="0.3">
      <c r="A432">
        <v>515</v>
      </c>
      <c r="B432">
        <v>0.40675069429609056</v>
      </c>
      <c r="C432">
        <v>0.56028931546983241</v>
      </c>
      <c r="D432" s="4">
        <f t="shared" si="81"/>
        <v>0.3827892876377702</v>
      </c>
      <c r="E432" s="4">
        <f t="shared" si="82"/>
        <v>0.12325574338195283</v>
      </c>
      <c r="F432" s="8">
        <v>3</v>
      </c>
      <c r="G432" s="4">
        <v>122.02813500706441</v>
      </c>
      <c r="H432" s="4">
        <f>IF(G432&gt;MAX(I$8:I431),G432,MAX(I$8:I431))</f>
        <v>122.3167099548802</v>
      </c>
      <c r="I432" s="4">
        <f t="shared" si="74"/>
        <v>122.43996569826214</v>
      </c>
      <c r="J432" s="4">
        <f t="shared" si="75"/>
        <v>0.28857494781578907</v>
      </c>
      <c r="K432" s="4">
        <f t="shared" si="76"/>
        <v>0.12325574338194656</v>
      </c>
      <c r="L432">
        <f t="shared" si="77"/>
        <v>425</v>
      </c>
      <c r="M432">
        <f t="shared" si="78"/>
        <v>1</v>
      </c>
      <c r="N432">
        <f t="shared" si="79"/>
        <v>1</v>
      </c>
      <c r="O432">
        <f t="shared" si="80"/>
        <v>1</v>
      </c>
    </row>
    <row r="433" spans="1:15" x14ac:dyDescent="0.3">
      <c r="A433">
        <v>516</v>
      </c>
      <c r="B433">
        <v>0.65587328714865567</v>
      </c>
      <c r="C433">
        <v>2.4048585467085788E-2</v>
      </c>
      <c r="D433" s="4">
        <f t="shared" si="81"/>
        <v>0.17948411426816077</v>
      </c>
      <c r="E433" s="4">
        <f t="shared" si="82"/>
        <v>0.79312321287180954</v>
      </c>
      <c r="F433" s="8">
        <v>3</v>
      </c>
      <c r="G433" s="4">
        <v>122.20761912133257</v>
      </c>
      <c r="H433" s="4">
        <f>IF(G433&gt;MAX(I$8:I432),G433,MAX(I$8:I432))</f>
        <v>122.43996569826214</v>
      </c>
      <c r="I433" s="4">
        <f t="shared" si="74"/>
        <v>123.23308891113395</v>
      </c>
      <c r="J433" s="4">
        <f t="shared" si="75"/>
        <v>0.23234657692957228</v>
      </c>
      <c r="K433" s="4">
        <f t="shared" si="76"/>
        <v>0.79312321287180509</v>
      </c>
      <c r="L433">
        <f t="shared" si="77"/>
        <v>426</v>
      </c>
      <c r="M433">
        <f t="shared" si="78"/>
        <v>1</v>
      </c>
      <c r="N433">
        <f t="shared" si="79"/>
        <v>1</v>
      </c>
      <c r="O433">
        <f t="shared" si="80"/>
        <v>1</v>
      </c>
    </row>
    <row r="434" spans="1:15" x14ac:dyDescent="0.3">
      <c r="A434">
        <v>517</v>
      </c>
      <c r="B434">
        <v>0.13541062654499955</v>
      </c>
      <c r="C434">
        <v>2.7802362132633443E-2</v>
      </c>
      <c r="D434" s="4">
        <f t="shared" si="81"/>
        <v>0.85082699530913797</v>
      </c>
      <c r="E434" s="4">
        <f t="shared" si="82"/>
        <v>0.76226261555221808</v>
      </c>
      <c r="F434" s="8">
        <v>3</v>
      </c>
      <c r="G434" s="4">
        <v>123.0584461166417</v>
      </c>
      <c r="H434" s="4">
        <f>IF(G434&gt;MAX(I$8:I433),G434,MAX(I$8:I433))</f>
        <v>123.23308891113395</v>
      </c>
      <c r="I434" s="4">
        <f t="shared" si="74"/>
        <v>123.99535152668616</v>
      </c>
      <c r="J434" s="4">
        <f t="shared" si="75"/>
        <v>0.17464279449224307</v>
      </c>
      <c r="K434" s="4">
        <f t="shared" si="76"/>
        <v>0.76226261555221697</v>
      </c>
      <c r="L434">
        <f t="shared" si="77"/>
        <v>427</v>
      </c>
      <c r="M434">
        <f t="shared" si="78"/>
        <v>1</v>
      </c>
      <c r="N434">
        <f t="shared" si="79"/>
        <v>1</v>
      </c>
      <c r="O434">
        <f t="shared" si="80"/>
        <v>1</v>
      </c>
    </row>
    <row r="435" spans="1:15" x14ac:dyDescent="0.3">
      <c r="A435">
        <v>518</v>
      </c>
      <c r="B435">
        <v>0.39051484725486008</v>
      </c>
      <c r="C435">
        <v>0.27210303048799095</v>
      </c>
      <c r="D435" s="4">
        <f t="shared" si="81"/>
        <v>0.40012310182381922</v>
      </c>
      <c r="E435" s="4">
        <f t="shared" si="82"/>
        <v>0.27693074379779242</v>
      </c>
      <c r="F435" s="8">
        <v>3</v>
      </c>
      <c r="G435" s="4">
        <v>123.45856921846553</v>
      </c>
      <c r="H435" s="4">
        <f>IF(G435&gt;MAX(I$8:I434),G435,MAX(I$8:I434))</f>
        <v>123.99535152668616</v>
      </c>
      <c r="I435" s="4">
        <f t="shared" si="74"/>
        <v>124.27228227048396</v>
      </c>
      <c r="J435" s="4">
        <f t="shared" si="75"/>
        <v>0.53678230822063711</v>
      </c>
      <c r="K435" s="4">
        <f t="shared" si="76"/>
        <v>0.27693074379779148</v>
      </c>
      <c r="L435">
        <f t="shared" si="77"/>
        <v>428</v>
      </c>
      <c r="M435">
        <f t="shared" si="78"/>
        <v>1</v>
      </c>
      <c r="N435">
        <f t="shared" si="79"/>
        <v>1</v>
      </c>
      <c r="O435">
        <f t="shared" si="80"/>
        <v>1</v>
      </c>
    </row>
    <row r="436" spans="1:15" x14ac:dyDescent="0.3">
      <c r="A436">
        <v>519</v>
      </c>
      <c r="B436">
        <v>0.92031617175817138</v>
      </c>
      <c r="C436">
        <v>0.94985808893093659</v>
      </c>
      <c r="D436" s="4">
        <f t="shared" si="81"/>
        <v>3.533532043565589E-2</v>
      </c>
      <c r="E436" s="4">
        <f t="shared" si="82"/>
        <v>1.0945252259268755E-2</v>
      </c>
      <c r="F436" s="8">
        <v>3</v>
      </c>
      <c r="G436" s="4">
        <v>123.49390453890118</v>
      </c>
      <c r="H436" s="4">
        <f>IF(G436&gt;MAX(I$8:I435),G436,MAX(I$8:I435))</f>
        <v>124.27228227048396</v>
      </c>
      <c r="I436" s="4">
        <f t="shared" si="74"/>
        <v>124.28322752274322</v>
      </c>
      <c r="J436" s="4">
        <f t="shared" si="75"/>
        <v>0.77837773158277912</v>
      </c>
      <c r="K436" s="4">
        <f t="shared" si="76"/>
        <v>1.0945252259261906E-2</v>
      </c>
      <c r="L436">
        <f t="shared" si="77"/>
        <v>429</v>
      </c>
      <c r="M436">
        <f t="shared" si="78"/>
        <v>1</v>
      </c>
      <c r="N436">
        <f t="shared" si="79"/>
        <v>1</v>
      </c>
      <c r="O436">
        <f t="shared" si="80"/>
        <v>1</v>
      </c>
    </row>
    <row r="437" spans="1:15" x14ac:dyDescent="0.3">
      <c r="A437">
        <v>520</v>
      </c>
      <c r="B437">
        <v>0.8163396099734489</v>
      </c>
      <c r="C437">
        <v>0.65318765831476788</v>
      </c>
      <c r="D437" s="4">
        <f t="shared" si="81"/>
        <v>8.6350988045774374E-2</v>
      </c>
      <c r="E437" s="4">
        <f t="shared" si="82"/>
        <v>9.0615066437195885E-2</v>
      </c>
      <c r="F437" s="8">
        <v>3</v>
      </c>
      <c r="G437" s="4">
        <v>123.58025552694696</v>
      </c>
      <c r="H437" s="4">
        <f>IF(G437&gt;MAX(I$8:I436),G437,MAX(I$8:I436))</f>
        <v>124.28322752274322</v>
      </c>
      <c r="I437" s="4">
        <f t="shared" si="74"/>
        <v>124.37384258918041</v>
      </c>
      <c r="J437" s="4">
        <f t="shared" si="75"/>
        <v>0.70297199579626124</v>
      </c>
      <c r="K437" s="4">
        <f t="shared" si="76"/>
        <v>9.0615066437194969E-2</v>
      </c>
      <c r="L437">
        <f t="shared" si="77"/>
        <v>430</v>
      </c>
      <c r="M437">
        <f t="shared" si="78"/>
        <v>1</v>
      </c>
      <c r="N437">
        <f t="shared" si="79"/>
        <v>1</v>
      </c>
      <c r="O437">
        <f t="shared" si="80"/>
        <v>1</v>
      </c>
    </row>
    <row r="438" spans="1:15" x14ac:dyDescent="0.3">
      <c r="A438">
        <v>33</v>
      </c>
      <c r="B438">
        <v>0.22507400738547928</v>
      </c>
      <c r="C438">
        <v>0.23368022705771049</v>
      </c>
      <c r="D438" s="4">
        <f>-LN(B438)/B$3</f>
        <v>6.3460681240313335</v>
      </c>
      <c r="E438" s="4">
        <f>-LN(C438)/B$4</f>
        <v>0.30931949983877882</v>
      </c>
      <c r="F438" s="8">
        <v>1</v>
      </c>
      <c r="G438" s="4">
        <v>124.54272722962855</v>
      </c>
      <c r="H438" s="4">
        <f>IF(G438&gt;MAX(I$8:I437),G438,MAX(I$8:I437))</f>
        <v>124.54272722962855</v>
      </c>
      <c r="I438" s="4">
        <f t="shared" si="74"/>
        <v>124.85204672946733</v>
      </c>
      <c r="J438" s="4">
        <f t="shared" si="75"/>
        <v>0</v>
      </c>
      <c r="K438" s="4">
        <f t="shared" si="76"/>
        <v>0.30931949983877871</v>
      </c>
      <c r="L438">
        <f t="shared" si="77"/>
        <v>431</v>
      </c>
      <c r="M438">
        <f t="shared" si="78"/>
        <v>1</v>
      </c>
      <c r="N438">
        <f t="shared" si="79"/>
        <v>1</v>
      </c>
      <c r="O438">
        <f t="shared" si="80"/>
        <v>1</v>
      </c>
    </row>
    <row r="439" spans="1:15" x14ac:dyDescent="0.3">
      <c r="A439">
        <v>521</v>
      </c>
      <c r="B439">
        <v>6.0304574724570452E-2</v>
      </c>
      <c r="C439">
        <v>0.92889187292092656</v>
      </c>
      <c r="D439" s="4">
        <f t="shared" ref="D439:D444" si="83">-LN(B439)/F$3</f>
        <v>1.195041409381945</v>
      </c>
      <c r="E439" s="4">
        <f t="shared" ref="E439:E444" si="84">-LN(C439)/F$4</f>
        <v>1.5694242078742003E-2</v>
      </c>
      <c r="F439" s="8">
        <v>3</v>
      </c>
      <c r="G439" s="4">
        <v>124.7752969363289</v>
      </c>
      <c r="H439" s="4">
        <f>IF(G439&gt;MAX(I$8:I438),G439,MAX(I$8:I438))</f>
        <v>124.85204672946733</v>
      </c>
      <c r="I439" s="4">
        <f t="shared" si="74"/>
        <v>124.86774097154607</v>
      </c>
      <c r="J439" s="4">
        <f t="shared" si="75"/>
        <v>7.6749793138432665E-2</v>
      </c>
      <c r="K439" s="4">
        <f t="shared" si="76"/>
        <v>1.5694242078737375E-2</v>
      </c>
      <c r="L439">
        <f t="shared" si="77"/>
        <v>432</v>
      </c>
      <c r="M439">
        <f t="shared" si="78"/>
        <v>1</v>
      </c>
      <c r="N439">
        <f t="shared" si="79"/>
        <v>1</v>
      </c>
      <c r="O439">
        <f t="shared" si="80"/>
        <v>1</v>
      </c>
    </row>
    <row r="440" spans="1:15" x14ac:dyDescent="0.3">
      <c r="A440">
        <v>522</v>
      </c>
      <c r="B440">
        <v>0.86764122440260016</v>
      </c>
      <c r="C440">
        <v>0.65889461958677942</v>
      </c>
      <c r="D440" s="4">
        <f t="shared" si="83"/>
        <v>6.0415738600144007E-2</v>
      </c>
      <c r="E440" s="4">
        <f t="shared" si="84"/>
        <v>8.8764184435432089E-2</v>
      </c>
      <c r="F440" s="8">
        <v>3</v>
      </c>
      <c r="G440" s="4">
        <v>124.83571267492904</v>
      </c>
      <c r="H440" s="4">
        <f>IF(G440&gt;MAX(I$8:I439),G440,MAX(I$8:I439))</f>
        <v>124.86774097154607</v>
      </c>
      <c r="I440" s="4">
        <f t="shared" si="74"/>
        <v>124.9565051559815</v>
      </c>
      <c r="J440" s="4">
        <f t="shared" si="75"/>
        <v>3.2028296617028218E-2</v>
      </c>
      <c r="K440" s="4">
        <f t="shared" si="76"/>
        <v>8.8764184435433435E-2</v>
      </c>
      <c r="L440">
        <f t="shared" si="77"/>
        <v>433</v>
      </c>
      <c r="M440">
        <f t="shared" si="78"/>
        <v>1</v>
      </c>
      <c r="N440">
        <f t="shared" si="79"/>
        <v>1</v>
      </c>
      <c r="O440">
        <f t="shared" si="80"/>
        <v>1</v>
      </c>
    </row>
    <row r="441" spans="1:15" x14ac:dyDescent="0.3">
      <c r="A441">
        <v>523</v>
      </c>
      <c r="B441">
        <v>0.32157353434858243</v>
      </c>
      <c r="C441">
        <v>0.15445417645802179</v>
      </c>
      <c r="D441" s="4">
        <f t="shared" si="83"/>
        <v>0.48277831436419411</v>
      </c>
      <c r="E441" s="4">
        <f t="shared" si="84"/>
        <v>0.39741655726410763</v>
      </c>
      <c r="F441" s="8">
        <v>3</v>
      </c>
      <c r="G441" s="4">
        <v>125.31849098929324</v>
      </c>
      <c r="H441" s="4">
        <f>IF(G441&gt;MAX(I$8:I440),G441,MAX(I$8:I440))</f>
        <v>125.31849098929324</v>
      </c>
      <c r="I441" s="4">
        <f t="shared" si="74"/>
        <v>125.71590754655735</v>
      </c>
      <c r="J441" s="4">
        <f t="shared" si="75"/>
        <v>0</v>
      </c>
      <c r="K441" s="4">
        <f t="shared" si="76"/>
        <v>0.39741655726410841</v>
      </c>
      <c r="L441">
        <f t="shared" si="77"/>
        <v>434</v>
      </c>
      <c r="M441">
        <f t="shared" si="78"/>
        <v>1</v>
      </c>
      <c r="N441">
        <f t="shared" si="79"/>
        <v>1</v>
      </c>
      <c r="O441">
        <f t="shared" si="80"/>
        <v>1</v>
      </c>
    </row>
    <row r="442" spans="1:15" x14ac:dyDescent="0.3">
      <c r="A442">
        <v>524</v>
      </c>
      <c r="B442">
        <v>0.35105441450239572</v>
      </c>
      <c r="C442">
        <v>4.0192876979888305E-2</v>
      </c>
      <c r="D442" s="4">
        <f t="shared" si="83"/>
        <v>0.44545278317420151</v>
      </c>
      <c r="E442" s="4">
        <f t="shared" si="84"/>
        <v>0.68384372098129842</v>
      </c>
      <c r="F442" s="8">
        <v>3</v>
      </c>
      <c r="G442" s="4">
        <v>125.76394377246744</v>
      </c>
      <c r="H442" s="4">
        <f>IF(G442&gt;MAX(I$8:I441),G442,MAX(I$8:I441))</f>
        <v>125.76394377246744</v>
      </c>
      <c r="I442" s="4">
        <f t="shared" si="74"/>
        <v>126.44778749344874</v>
      </c>
      <c r="J442" s="4">
        <f t="shared" si="75"/>
        <v>0</v>
      </c>
      <c r="K442" s="4">
        <f t="shared" si="76"/>
        <v>0.68384372098130086</v>
      </c>
      <c r="L442">
        <f t="shared" si="77"/>
        <v>435</v>
      </c>
      <c r="M442">
        <f t="shared" si="78"/>
        <v>1</v>
      </c>
      <c r="N442">
        <f t="shared" si="79"/>
        <v>1</v>
      </c>
      <c r="O442">
        <f t="shared" si="80"/>
        <v>1</v>
      </c>
    </row>
    <row r="443" spans="1:15" x14ac:dyDescent="0.3">
      <c r="A443">
        <v>525</v>
      </c>
      <c r="B443">
        <v>0.53157139805291909</v>
      </c>
      <c r="C443">
        <v>0.47798089541306804</v>
      </c>
      <c r="D443" s="4">
        <f t="shared" si="83"/>
        <v>0.26890117323519108</v>
      </c>
      <c r="E443" s="4">
        <f t="shared" si="84"/>
        <v>0.15706053511585125</v>
      </c>
      <c r="F443" s="8">
        <v>3</v>
      </c>
      <c r="G443" s="4">
        <v>126.03284494570264</v>
      </c>
      <c r="H443" s="4">
        <f>IF(G443&gt;MAX(I$8:I442),G443,MAX(I$8:I442))</f>
        <v>126.44778749344874</v>
      </c>
      <c r="I443" s="4">
        <f t="shared" si="74"/>
        <v>126.60484802856459</v>
      </c>
      <c r="J443" s="4">
        <f t="shared" si="75"/>
        <v>0.41494254774610795</v>
      </c>
      <c r="K443" s="4">
        <f t="shared" si="76"/>
        <v>0.15706053511584628</v>
      </c>
      <c r="L443">
        <f t="shared" si="77"/>
        <v>436</v>
      </c>
      <c r="M443">
        <f t="shared" si="78"/>
        <v>1</v>
      </c>
      <c r="N443">
        <f t="shared" si="79"/>
        <v>1</v>
      </c>
      <c r="O443">
        <f t="shared" si="80"/>
        <v>1</v>
      </c>
    </row>
    <row r="444" spans="1:15" x14ac:dyDescent="0.3">
      <c r="A444">
        <v>526</v>
      </c>
      <c r="B444">
        <v>0.3545945616016114</v>
      </c>
      <c r="C444">
        <v>0.74245429853205969</v>
      </c>
      <c r="D444" s="4">
        <f t="shared" si="83"/>
        <v>0.44118307326490297</v>
      </c>
      <c r="E444" s="4">
        <f t="shared" si="84"/>
        <v>6.3360417233656027E-2</v>
      </c>
      <c r="F444" s="8">
        <v>3</v>
      </c>
      <c r="G444" s="4">
        <v>126.47402801896754</v>
      </c>
      <c r="H444" s="4">
        <f>IF(G444&gt;MAX(I$8:I443),G444,MAX(I$8:I443))</f>
        <v>126.60484802856459</v>
      </c>
      <c r="I444" s="4">
        <f t="shared" si="74"/>
        <v>126.66820844579824</v>
      </c>
      <c r="J444" s="4">
        <f t="shared" si="75"/>
        <v>0.13082000959704487</v>
      </c>
      <c r="K444" s="4">
        <f t="shared" si="76"/>
        <v>6.3360417233653266E-2</v>
      </c>
      <c r="L444">
        <f t="shared" si="77"/>
        <v>437</v>
      </c>
      <c r="M444">
        <f t="shared" si="78"/>
        <v>1</v>
      </c>
      <c r="N444">
        <f t="shared" si="79"/>
        <v>1</v>
      </c>
      <c r="O444">
        <f t="shared" si="80"/>
        <v>1</v>
      </c>
    </row>
    <row r="445" spans="1:15" x14ac:dyDescent="0.3">
      <c r="A445">
        <v>146</v>
      </c>
      <c r="B445">
        <v>1.1352885525070956E-2</v>
      </c>
      <c r="C445">
        <v>0.46009704886013369</v>
      </c>
      <c r="D445" s="4">
        <f>-LN(B445)/D$3</f>
        <v>6.3521749447974996</v>
      </c>
      <c r="E445" s="4">
        <f>-LN(C445)/D$4</f>
        <v>0.16517400765284207</v>
      </c>
      <c r="F445" s="8">
        <v>2</v>
      </c>
      <c r="G445" s="4">
        <v>126.49274093455973</v>
      </c>
      <c r="H445" s="4">
        <f>IF(G445&gt;MAX(I$8:I444),G445,MAX(I$8:I444))</f>
        <v>126.66820844579824</v>
      </c>
      <c r="I445" s="4">
        <f t="shared" si="74"/>
        <v>126.83338245345108</v>
      </c>
      <c r="J445" s="4">
        <f t="shared" si="75"/>
        <v>0.17546751123850868</v>
      </c>
      <c r="K445" s="4">
        <f t="shared" si="76"/>
        <v>0.16517400765283696</v>
      </c>
      <c r="L445">
        <f t="shared" si="77"/>
        <v>438</v>
      </c>
      <c r="M445">
        <f t="shared" si="78"/>
        <v>1</v>
      </c>
      <c r="N445">
        <f t="shared" si="79"/>
        <v>1</v>
      </c>
      <c r="O445">
        <f t="shared" si="80"/>
        <v>1</v>
      </c>
    </row>
    <row r="446" spans="1:15" x14ac:dyDescent="0.3">
      <c r="A446">
        <v>527</v>
      </c>
      <c r="B446">
        <v>0.77773369548631244</v>
      </c>
      <c r="C446">
        <v>0.12729270302438428</v>
      </c>
      <c r="D446" s="4">
        <f>-LN(B446)/F$3</f>
        <v>0.10696642856127875</v>
      </c>
      <c r="E446" s="4">
        <f>-LN(C446)/F$4</f>
        <v>0.43856725450179546</v>
      </c>
      <c r="F446" s="8">
        <v>3</v>
      </c>
      <c r="G446" s="4">
        <v>126.58099444752882</v>
      </c>
      <c r="H446" s="4">
        <f>IF(G446&gt;MAX(I$8:I445),G446,MAX(I$8:I445))</f>
        <v>126.83338245345108</v>
      </c>
      <c r="I446" s="4">
        <f t="shared" si="74"/>
        <v>127.27194970795287</v>
      </c>
      <c r="J446" s="4">
        <f t="shared" si="75"/>
        <v>0.2523880059222563</v>
      </c>
      <c r="K446" s="4">
        <f t="shared" si="76"/>
        <v>0.43856725450179113</v>
      </c>
      <c r="L446">
        <f t="shared" si="77"/>
        <v>439</v>
      </c>
      <c r="M446">
        <f t="shared" si="78"/>
        <v>1</v>
      </c>
      <c r="N446">
        <f t="shared" si="79"/>
        <v>1</v>
      </c>
      <c r="O446">
        <f t="shared" si="80"/>
        <v>1</v>
      </c>
    </row>
    <row r="447" spans="1:15" x14ac:dyDescent="0.3">
      <c r="A447">
        <v>147</v>
      </c>
      <c r="B447">
        <v>0.80806909390545367</v>
      </c>
      <c r="C447">
        <v>0.64699240089114052</v>
      </c>
      <c r="D447" s="4">
        <f>-LN(B447)/D$3</f>
        <v>0.30228044235146334</v>
      </c>
      <c r="E447" s="4">
        <f>-LN(C447)/D$4</f>
        <v>9.2642708445804259E-2</v>
      </c>
      <c r="F447" s="8">
        <v>2</v>
      </c>
      <c r="G447" s="4">
        <v>126.79502137691119</v>
      </c>
      <c r="H447" s="4">
        <f>IF(G447&gt;MAX(I$8:I446),G447,MAX(I$8:I446))</f>
        <v>127.27194970795287</v>
      </c>
      <c r="I447" s="4">
        <f t="shared" si="74"/>
        <v>127.36459241639868</v>
      </c>
      <c r="J447" s="4">
        <f t="shared" si="75"/>
        <v>0.47692833104167676</v>
      </c>
      <c r="K447" s="4">
        <f t="shared" si="76"/>
        <v>9.2642708445808353E-2</v>
      </c>
      <c r="L447">
        <f t="shared" si="77"/>
        <v>440</v>
      </c>
      <c r="M447">
        <f t="shared" si="78"/>
        <v>1</v>
      </c>
      <c r="N447">
        <f t="shared" si="79"/>
        <v>1</v>
      </c>
      <c r="O447">
        <f t="shared" si="80"/>
        <v>1</v>
      </c>
    </row>
    <row r="448" spans="1:15" x14ac:dyDescent="0.3">
      <c r="A448">
        <v>528</v>
      </c>
      <c r="B448">
        <v>0.37424848170415359</v>
      </c>
      <c r="C448">
        <v>0.2032227546006653</v>
      </c>
      <c r="D448" s="4">
        <f>-LN(B448)/F$3</f>
        <v>0.4182277925929182</v>
      </c>
      <c r="E448" s="4">
        <f>-LN(C448)/F$4</f>
        <v>0.3390324655839918</v>
      </c>
      <c r="F448" s="8">
        <v>3</v>
      </c>
      <c r="G448" s="4">
        <v>126.99922224012174</v>
      </c>
      <c r="H448" s="4">
        <f>IF(G448&gt;MAX(I$8:I447),G448,MAX(I$8:I447))</f>
        <v>127.36459241639868</v>
      </c>
      <c r="I448" s="4">
        <f t="shared" si="74"/>
        <v>127.70362488198268</v>
      </c>
      <c r="J448" s="4">
        <f t="shared" si="75"/>
        <v>0.36537017627694013</v>
      </c>
      <c r="K448" s="4">
        <f t="shared" si="76"/>
        <v>0.33903246558399758</v>
      </c>
      <c r="L448">
        <f t="shared" si="77"/>
        <v>441</v>
      </c>
      <c r="M448">
        <f t="shared" si="78"/>
        <v>1</v>
      </c>
      <c r="N448">
        <f t="shared" si="79"/>
        <v>1</v>
      </c>
      <c r="O448">
        <f t="shared" si="80"/>
        <v>1</v>
      </c>
    </row>
    <row r="449" spans="1:15" x14ac:dyDescent="0.3">
      <c r="A449">
        <v>529</v>
      </c>
      <c r="B449">
        <v>0.85930967131565295</v>
      </c>
      <c r="C449">
        <v>0.48854029969176305</v>
      </c>
      <c r="D449" s="4">
        <f>-LN(B449)/F$3</f>
        <v>6.4521668021052594E-2</v>
      </c>
      <c r="E449" s="4">
        <f>-LN(C449)/F$4</f>
        <v>0.15241134342379031</v>
      </c>
      <c r="F449" s="8">
        <v>3</v>
      </c>
      <c r="G449" s="4">
        <v>127.0637439081428</v>
      </c>
      <c r="H449" s="4">
        <f>IF(G449&gt;MAX(I$8:I448),G449,MAX(I$8:I448))</f>
        <v>127.70362488198268</v>
      </c>
      <c r="I449" s="4">
        <f t="shared" si="74"/>
        <v>127.85603622540647</v>
      </c>
      <c r="J449" s="4">
        <f t="shared" si="75"/>
        <v>0.63988097383987963</v>
      </c>
      <c r="K449" s="4">
        <f t="shared" si="76"/>
        <v>0.15241134342379326</v>
      </c>
      <c r="L449">
        <f t="shared" si="77"/>
        <v>442</v>
      </c>
      <c r="M449">
        <f t="shared" si="78"/>
        <v>1</v>
      </c>
      <c r="N449">
        <f t="shared" si="79"/>
        <v>1</v>
      </c>
      <c r="O449">
        <f t="shared" si="80"/>
        <v>1</v>
      </c>
    </row>
    <row r="450" spans="1:15" x14ac:dyDescent="0.3">
      <c r="A450">
        <v>530</v>
      </c>
      <c r="B450">
        <v>0.46259956663716545</v>
      </c>
      <c r="C450">
        <v>0.97946104312265392</v>
      </c>
      <c r="D450" s="4">
        <f>-LN(B450)/F$3</f>
        <v>0.32803977275889762</v>
      </c>
      <c r="E450" s="4">
        <f>-LN(C450)/F$4</f>
        <v>4.415492467250798E-3</v>
      </c>
      <c r="F450" s="8">
        <v>3</v>
      </c>
      <c r="G450" s="4">
        <v>127.3917836809017</v>
      </c>
      <c r="H450" s="4">
        <f>IF(G450&gt;MAX(I$8:I449),G450,MAX(I$8:I449))</f>
        <v>127.85603622540647</v>
      </c>
      <c r="I450" s="4">
        <f t="shared" si="74"/>
        <v>127.86045171787372</v>
      </c>
      <c r="J450" s="4">
        <f t="shared" si="75"/>
        <v>0.46425254450477382</v>
      </c>
      <c r="K450" s="4">
        <f t="shared" si="76"/>
        <v>4.4154924672454854E-3</v>
      </c>
      <c r="L450">
        <f t="shared" si="77"/>
        <v>443</v>
      </c>
      <c r="M450">
        <f t="shared" si="78"/>
        <v>1</v>
      </c>
      <c r="N450">
        <f t="shared" si="79"/>
        <v>1</v>
      </c>
      <c r="O450">
        <f t="shared" si="80"/>
        <v>1</v>
      </c>
    </row>
    <row r="451" spans="1:15" x14ac:dyDescent="0.3">
      <c r="A451">
        <v>148</v>
      </c>
      <c r="B451">
        <v>0.64250617999816884</v>
      </c>
      <c r="C451">
        <v>0.84679708243049412</v>
      </c>
      <c r="D451" s="4">
        <f>-LN(B451)/D$3</f>
        <v>0.62748772139692</v>
      </c>
      <c r="E451" s="4">
        <f>-LN(C451)/D$4</f>
        <v>3.5381741517662574E-2</v>
      </c>
      <c r="F451" s="8">
        <v>2</v>
      </c>
      <c r="G451" s="4">
        <v>127.42250909830811</v>
      </c>
      <c r="H451" s="4">
        <f>IF(G451&gt;MAX(I$8:I450),G451,MAX(I$8:I450))</f>
        <v>127.86045171787372</v>
      </c>
      <c r="I451" s="4">
        <f t="shared" si="74"/>
        <v>127.89583345939138</v>
      </c>
      <c r="J451" s="4">
        <f t="shared" si="75"/>
        <v>0.43794261956560376</v>
      </c>
      <c r="K451" s="4">
        <f t="shared" si="76"/>
        <v>3.538174151766782E-2</v>
      </c>
      <c r="L451">
        <f t="shared" si="77"/>
        <v>444</v>
      </c>
      <c r="M451">
        <f t="shared" si="78"/>
        <v>1</v>
      </c>
      <c r="N451">
        <f t="shared" si="79"/>
        <v>1</v>
      </c>
      <c r="O451">
        <f t="shared" si="80"/>
        <v>1</v>
      </c>
    </row>
    <row r="452" spans="1:15" x14ac:dyDescent="0.3">
      <c r="A452">
        <v>149</v>
      </c>
      <c r="B452">
        <v>0.89281899472029791</v>
      </c>
      <c r="C452">
        <v>0.28763695181127352</v>
      </c>
      <c r="D452" s="4">
        <f>-LN(B452)/D$3</f>
        <v>0.16081051366389695</v>
      </c>
      <c r="E452" s="4">
        <f>-LN(C452)/D$4</f>
        <v>0.26511833575301541</v>
      </c>
      <c r="F452" s="8">
        <v>2</v>
      </c>
      <c r="G452" s="4">
        <v>127.58331961197202</v>
      </c>
      <c r="H452" s="4">
        <f>IF(G452&gt;MAX(I$8:I451),G452,MAX(I$8:I451))</f>
        <v>127.89583345939138</v>
      </c>
      <c r="I452" s="4">
        <f t="shared" si="74"/>
        <v>128.1609517951444</v>
      </c>
      <c r="J452" s="4">
        <f t="shared" si="75"/>
        <v>0.31251384741936761</v>
      </c>
      <c r="K452" s="4">
        <f t="shared" si="76"/>
        <v>0.2651183357530158</v>
      </c>
      <c r="L452">
        <f t="shared" si="77"/>
        <v>445</v>
      </c>
      <c r="M452">
        <f t="shared" si="78"/>
        <v>1</v>
      </c>
      <c r="N452">
        <f t="shared" si="79"/>
        <v>1</v>
      </c>
      <c r="O452">
        <f t="shared" si="80"/>
        <v>1</v>
      </c>
    </row>
    <row r="453" spans="1:15" x14ac:dyDescent="0.3">
      <c r="A453">
        <v>531</v>
      </c>
      <c r="B453">
        <v>0.33054597613452558</v>
      </c>
      <c r="C453">
        <v>0.3073519089327677</v>
      </c>
      <c r="D453" s="4">
        <f>-LN(B453)/F$3</f>
        <v>0.47106788022112622</v>
      </c>
      <c r="E453" s="4">
        <f>-LN(C453)/F$4</f>
        <v>0.25101317121430627</v>
      </c>
      <c r="F453" s="8">
        <v>3</v>
      </c>
      <c r="G453" s="4">
        <v>127.86285156112282</v>
      </c>
      <c r="H453" s="4">
        <f>IF(G453&gt;MAX(I$8:I452),G453,MAX(I$8:I452))</f>
        <v>128.1609517951444</v>
      </c>
      <c r="I453" s="4">
        <f t="shared" si="74"/>
        <v>128.41196496635871</v>
      </c>
      <c r="J453" s="4">
        <f t="shared" si="75"/>
        <v>0.29810023402157526</v>
      </c>
      <c r="K453" s="4">
        <f t="shared" si="76"/>
        <v>0.25101317121431066</v>
      </c>
      <c r="L453">
        <f t="shared" si="77"/>
        <v>446</v>
      </c>
      <c r="M453">
        <f t="shared" si="78"/>
        <v>1</v>
      </c>
      <c r="N453">
        <f t="shared" si="79"/>
        <v>1</v>
      </c>
      <c r="O453">
        <f t="shared" si="80"/>
        <v>1</v>
      </c>
    </row>
    <row r="454" spans="1:15" x14ac:dyDescent="0.3">
      <c r="A454">
        <v>532</v>
      </c>
      <c r="B454">
        <v>0.63411358989226962</v>
      </c>
      <c r="C454">
        <v>0.89791558580278941</v>
      </c>
      <c r="D454" s="4">
        <f>-LN(B454)/F$3</f>
        <v>0.19384135179783277</v>
      </c>
      <c r="E454" s="4">
        <f>-LN(C454)/F$4</f>
        <v>2.2910471818133351E-2</v>
      </c>
      <c r="F454" s="8">
        <v>3</v>
      </c>
      <c r="G454" s="4">
        <v>128.05669291292065</v>
      </c>
      <c r="H454" s="4">
        <f>IF(G454&gt;MAX(I$8:I453),G454,MAX(I$8:I453))</f>
        <v>128.41196496635871</v>
      </c>
      <c r="I454" s="4">
        <f t="shared" si="74"/>
        <v>128.43487543817685</v>
      </c>
      <c r="J454" s="4">
        <f t="shared" si="75"/>
        <v>0.3552720534380569</v>
      </c>
      <c r="K454" s="4">
        <f t="shared" si="76"/>
        <v>2.2910471818136102E-2</v>
      </c>
      <c r="L454">
        <f t="shared" si="77"/>
        <v>447</v>
      </c>
      <c r="M454">
        <f t="shared" si="78"/>
        <v>1</v>
      </c>
      <c r="N454">
        <f t="shared" si="79"/>
        <v>1</v>
      </c>
      <c r="O454">
        <f t="shared" si="80"/>
        <v>1</v>
      </c>
    </row>
    <row r="455" spans="1:15" x14ac:dyDescent="0.3">
      <c r="A455">
        <v>533</v>
      </c>
      <c r="B455">
        <v>0.67848750267036961</v>
      </c>
      <c r="C455">
        <v>0.9753410443433943</v>
      </c>
      <c r="D455" s="4">
        <f>-LN(B455)/F$3</f>
        <v>0.16505924209916772</v>
      </c>
      <c r="E455" s="4">
        <f>-LN(C455)/F$4</f>
        <v>5.312357462995014E-3</v>
      </c>
      <c r="F455" s="8">
        <v>3</v>
      </c>
      <c r="G455" s="4">
        <v>128.22175215501983</v>
      </c>
      <c r="H455" s="4">
        <f>IF(G455&gt;MAX(I$8:I454),G455,MAX(I$8:I454))</f>
        <v>128.43487543817685</v>
      </c>
      <c r="I455" s="4">
        <f t="shared" si="74"/>
        <v>128.44018779563984</v>
      </c>
      <c r="J455" s="4">
        <f t="shared" si="75"/>
        <v>0.21312328315701734</v>
      </c>
      <c r="K455" s="4">
        <f t="shared" si="76"/>
        <v>5.3123574629978521E-3</v>
      </c>
      <c r="L455">
        <f t="shared" si="77"/>
        <v>448</v>
      </c>
      <c r="M455">
        <f t="shared" si="78"/>
        <v>1</v>
      </c>
      <c r="N455">
        <f t="shared" si="79"/>
        <v>1</v>
      </c>
      <c r="O455">
        <f t="shared" si="80"/>
        <v>1</v>
      </c>
    </row>
    <row r="456" spans="1:15" x14ac:dyDescent="0.3">
      <c r="A456">
        <v>534</v>
      </c>
      <c r="B456">
        <v>0.14850306711020234</v>
      </c>
      <c r="C456">
        <v>0.98055970946378979</v>
      </c>
      <c r="D456" s="4">
        <f>-LN(B456)/F$3</f>
        <v>0.81155304979230458</v>
      </c>
      <c r="E456" s="4">
        <f>-LN(C456)/F$4</f>
        <v>4.1769655841446254E-3</v>
      </c>
      <c r="F456" s="8">
        <v>3</v>
      </c>
      <c r="G456" s="4">
        <v>129.03330520481214</v>
      </c>
      <c r="H456" s="4">
        <f>IF(G456&gt;MAX(I$8:I455),G456,MAX(I$8:I455))</f>
        <v>129.03330520481214</v>
      </c>
      <c r="I456" s="4">
        <f t="shared" si="74"/>
        <v>129.03748217039629</v>
      </c>
      <c r="J456" s="4">
        <f t="shared" si="75"/>
        <v>0</v>
      </c>
      <c r="K456" s="4">
        <f t="shared" si="76"/>
        <v>4.1769655841505937E-3</v>
      </c>
      <c r="L456">
        <f t="shared" si="77"/>
        <v>449</v>
      </c>
      <c r="M456">
        <f t="shared" si="78"/>
        <v>1</v>
      </c>
      <c r="N456">
        <f t="shared" si="79"/>
        <v>1</v>
      </c>
      <c r="O456">
        <f t="shared" si="80"/>
        <v>1</v>
      </c>
    </row>
    <row r="457" spans="1:15" x14ac:dyDescent="0.3">
      <c r="A457">
        <v>535</v>
      </c>
      <c r="B457">
        <v>2.4018066957609791E-2</v>
      </c>
      <c r="C457">
        <v>0.39851069673757133</v>
      </c>
      <c r="D457" s="4">
        <f>-LN(B457)/F$3</f>
        <v>1.5867867838033958</v>
      </c>
      <c r="E457" s="4">
        <f>-LN(C457)/F$4</f>
        <v>0.19574913587421383</v>
      </c>
      <c r="F457" s="8">
        <v>3</v>
      </c>
      <c r="G457" s="4">
        <v>130.62009198861554</v>
      </c>
      <c r="H457" s="4">
        <f>IF(G457&gt;MAX(I$8:I456),G457,MAX(I$8:I456))</f>
        <v>130.62009198861554</v>
      </c>
      <c r="I457" s="4">
        <f t="shared" si="74"/>
        <v>130.81584112448976</v>
      </c>
      <c r="J457" s="4">
        <f t="shared" si="75"/>
        <v>0</v>
      </c>
      <c r="K457" s="4">
        <f t="shared" si="76"/>
        <v>0.19574913587422316</v>
      </c>
      <c r="L457">
        <f t="shared" si="77"/>
        <v>450</v>
      </c>
      <c r="M457">
        <f t="shared" si="78"/>
        <v>1</v>
      </c>
      <c r="N457">
        <f t="shared" si="79"/>
        <v>1</v>
      </c>
      <c r="O457">
        <f t="shared" si="80"/>
        <v>1</v>
      </c>
    </row>
    <row r="458" spans="1:15" x14ac:dyDescent="0.3">
      <c r="A458">
        <v>34</v>
      </c>
      <c r="B458">
        <v>0.23682363353373823</v>
      </c>
      <c r="C458">
        <v>0.88781395916623429</v>
      </c>
      <c r="D458" s="4">
        <f>-LN(B458)/B$3</f>
        <v>6.1295301156515709</v>
      </c>
      <c r="E458" s="4">
        <f>-LN(C458)/B$4</f>
        <v>2.531767306015489E-2</v>
      </c>
      <c r="F458" s="8">
        <v>1</v>
      </c>
      <c r="G458" s="4">
        <v>130.67225734528012</v>
      </c>
      <c r="H458" s="4">
        <f>IF(G458&gt;MAX(I$8:I457),G458,MAX(I$8:I457))</f>
        <v>130.81584112448976</v>
      </c>
      <c r="I458" s="4">
        <f t="shared" si="74"/>
        <v>130.84115879754992</v>
      </c>
      <c r="J458" s="4">
        <f t="shared" si="75"/>
        <v>0.14358377920964926</v>
      </c>
      <c r="K458" s="4">
        <f t="shared" si="76"/>
        <v>2.5317673060158086E-2</v>
      </c>
      <c r="L458">
        <f t="shared" si="77"/>
        <v>451</v>
      </c>
      <c r="M458">
        <f t="shared" si="78"/>
        <v>1</v>
      </c>
      <c r="N458">
        <f t="shared" si="79"/>
        <v>1</v>
      </c>
      <c r="O458">
        <f t="shared" si="80"/>
        <v>1</v>
      </c>
    </row>
    <row r="459" spans="1:15" x14ac:dyDescent="0.3">
      <c r="A459">
        <v>536</v>
      </c>
      <c r="B459">
        <v>0.75487533188879052</v>
      </c>
      <c r="C459">
        <v>0.90572832422864469</v>
      </c>
      <c r="D459" s="4">
        <f>-LN(B459)/F$3</f>
        <v>0.11966070923130849</v>
      </c>
      <c r="E459" s="4">
        <f>-LN(C459)/F$4</f>
        <v>2.1067208678577049E-2</v>
      </c>
      <c r="F459" s="8">
        <v>3</v>
      </c>
      <c r="G459" s="4">
        <v>130.73975269784685</v>
      </c>
      <c r="H459" s="4">
        <f>IF(G459&gt;MAX(I$8:I458),G459,MAX(I$8:I458))</f>
        <v>130.84115879754992</v>
      </c>
      <c r="I459" s="4">
        <f t="shared" ref="I459:I522" si="85">+H459+E459</f>
        <v>130.8622260062285</v>
      </c>
      <c r="J459" s="4">
        <f t="shared" ref="J459:J522" si="86">(H459-G459)*O459</f>
        <v>0.10140609970306969</v>
      </c>
      <c r="K459" s="4">
        <f t="shared" ref="K459:K522" si="87">(I459-H459)*O459</f>
        <v>2.1067208678573479E-2</v>
      </c>
      <c r="L459">
        <f t="shared" ref="L459:L522" si="88">_xlfn.RANK.EQ(I459,I$8:I$507,1)</f>
        <v>452</v>
      </c>
      <c r="M459">
        <f t="shared" ref="M459:M522" si="89">IF(L459=A459,0,1)</f>
        <v>1</v>
      </c>
      <c r="N459">
        <f t="shared" ref="N459:N522" si="90">IF(G459&lt;B$2,1,0)</f>
        <v>1</v>
      </c>
      <c r="O459">
        <f t="shared" ref="O459:O522" si="91">IF(I459&lt;B$2,1,0)</f>
        <v>1</v>
      </c>
    </row>
    <row r="460" spans="1:15" x14ac:dyDescent="0.3">
      <c r="A460">
        <v>150</v>
      </c>
      <c r="B460">
        <v>9.9337748344370855E-2</v>
      </c>
      <c r="C460">
        <v>0.37907040620136112</v>
      </c>
      <c r="D460" s="4">
        <f>-LN(B460)/D$3</f>
        <v>3.2755030293797365</v>
      </c>
      <c r="E460" s="4">
        <f>-LN(C460)/D$4</f>
        <v>0.20639006868323193</v>
      </c>
      <c r="F460" s="8">
        <v>2</v>
      </c>
      <c r="G460" s="4">
        <v>130.85882264135176</v>
      </c>
      <c r="H460" s="4">
        <f>IF(G460&gt;MAX(I$8:I459),G460,MAX(I$8:I459))</f>
        <v>130.8622260062285</v>
      </c>
      <c r="I460" s="4">
        <f t="shared" si="85"/>
        <v>131.06861607491172</v>
      </c>
      <c r="J460" s="4">
        <f t="shared" si="86"/>
        <v>3.4033648767319846E-3</v>
      </c>
      <c r="K460" s="4">
        <f t="shared" si="87"/>
        <v>0.20639006868321985</v>
      </c>
      <c r="L460">
        <f t="shared" si="88"/>
        <v>453</v>
      </c>
      <c r="M460">
        <f t="shared" si="89"/>
        <v>1</v>
      </c>
      <c r="N460">
        <f t="shared" si="90"/>
        <v>1</v>
      </c>
      <c r="O460">
        <f t="shared" si="91"/>
        <v>1</v>
      </c>
    </row>
    <row r="461" spans="1:15" x14ac:dyDescent="0.3">
      <c r="A461">
        <v>537</v>
      </c>
      <c r="B461">
        <v>0.34705648976104009</v>
      </c>
      <c r="C461">
        <v>0.41468550675984983</v>
      </c>
      <c r="D461" s="4">
        <f>-LN(B461)/F$3</f>
        <v>0.450326688333827</v>
      </c>
      <c r="E461" s="4">
        <f>-LN(C461)/F$4</f>
        <v>0.18728401299466155</v>
      </c>
      <c r="F461" s="8">
        <v>3</v>
      </c>
      <c r="G461" s="4">
        <v>131.19007938618068</v>
      </c>
      <c r="H461" s="4">
        <f>IF(G461&gt;MAX(I$8:I460),G461,MAX(I$8:I460))</f>
        <v>131.19007938618068</v>
      </c>
      <c r="I461" s="4">
        <f t="shared" si="85"/>
        <v>131.37736339917535</v>
      </c>
      <c r="J461" s="4">
        <f t="shared" si="86"/>
        <v>0</v>
      </c>
      <c r="K461" s="4">
        <f t="shared" si="87"/>
        <v>0.18728401299466668</v>
      </c>
      <c r="L461">
        <f t="shared" si="88"/>
        <v>454</v>
      </c>
      <c r="M461">
        <f t="shared" si="89"/>
        <v>1</v>
      </c>
      <c r="N461">
        <f t="shared" si="90"/>
        <v>1</v>
      </c>
      <c r="O461">
        <f t="shared" si="91"/>
        <v>1</v>
      </c>
    </row>
    <row r="462" spans="1:15" x14ac:dyDescent="0.3">
      <c r="A462">
        <v>151</v>
      </c>
      <c r="B462">
        <v>0.45262001403851437</v>
      </c>
      <c r="C462">
        <v>0.75881221961119416</v>
      </c>
      <c r="D462" s="4">
        <f>-LN(B462)/D$3</f>
        <v>1.1244004632814488</v>
      </c>
      <c r="E462" s="4">
        <f>-LN(C462)/D$4</f>
        <v>5.8723603657023393E-2</v>
      </c>
      <c r="F462" s="8">
        <v>2</v>
      </c>
      <c r="G462" s="4">
        <v>131.98322310463323</v>
      </c>
      <c r="H462" s="4">
        <f>IF(G462&gt;MAX(I$8:I461),G462,MAX(I$8:I461))</f>
        <v>131.98322310463323</v>
      </c>
      <c r="I462" s="4">
        <f t="shared" si="85"/>
        <v>132.04194670829025</v>
      </c>
      <c r="J462" s="4">
        <f t="shared" si="86"/>
        <v>0</v>
      </c>
      <c r="K462" s="4">
        <f t="shared" si="87"/>
        <v>5.8723603657028889E-2</v>
      </c>
      <c r="L462">
        <f t="shared" si="88"/>
        <v>455</v>
      </c>
      <c r="M462">
        <f t="shared" si="89"/>
        <v>1</v>
      </c>
      <c r="N462">
        <f t="shared" si="90"/>
        <v>1</v>
      </c>
      <c r="O462">
        <f t="shared" si="91"/>
        <v>1</v>
      </c>
    </row>
    <row r="463" spans="1:15" x14ac:dyDescent="0.3">
      <c r="A463">
        <v>538</v>
      </c>
      <c r="B463">
        <v>0.1456038087099826</v>
      </c>
      <c r="C463">
        <v>0.35404522843104341</v>
      </c>
      <c r="D463" s="4">
        <f>-LN(B463)/F$3</f>
        <v>0.81994297227203272</v>
      </c>
      <c r="E463" s="4">
        <f>-LN(C463)/F$4</f>
        <v>0.22092140639999513</v>
      </c>
      <c r="F463" s="8">
        <v>3</v>
      </c>
      <c r="G463" s="4">
        <v>132.01002235845272</v>
      </c>
      <c r="H463" s="4">
        <f>IF(G463&gt;MAX(I$8:I462),G463,MAX(I$8:I462))</f>
        <v>132.04194670829025</v>
      </c>
      <c r="I463" s="4">
        <f t="shared" si="85"/>
        <v>132.26286811469026</v>
      </c>
      <c r="J463" s="4">
        <f t="shared" si="86"/>
        <v>3.1924349837538557E-2</v>
      </c>
      <c r="K463" s="4">
        <f t="shared" si="87"/>
        <v>0.22092140640000935</v>
      </c>
      <c r="L463">
        <f t="shared" si="88"/>
        <v>456</v>
      </c>
      <c r="M463">
        <f t="shared" si="89"/>
        <v>1</v>
      </c>
      <c r="N463">
        <f t="shared" si="90"/>
        <v>1</v>
      </c>
      <c r="O463">
        <f t="shared" si="91"/>
        <v>1</v>
      </c>
    </row>
    <row r="464" spans="1:15" x14ac:dyDescent="0.3">
      <c r="A464">
        <v>539</v>
      </c>
      <c r="B464">
        <v>0.73708304086428422</v>
      </c>
      <c r="C464">
        <v>0.96285897396771136</v>
      </c>
      <c r="D464" s="4">
        <f>-LN(B464)/F$3</f>
        <v>0.12981051871008897</v>
      </c>
      <c r="E464" s="4">
        <f>-LN(C464)/F$4</f>
        <v>8.0528345502180257E-3</v>
      </c>
      <c r="F464" s="8">
        <v>3</v>
      </c>
      <c r="G464" s="4">
        <v>132.1398328771628</v>
      </c>
      <c r="H464" s="4">
        <f>IF(G464&gt;MAX(I$8:I463),G464,MAX(I$8:I463))</f>
        <v>132.26286811469026</v>
      </c>
      <c r="I464" s="4">
        <f t="shared" si="85"/>
        <v>132.27092094924049</v>
      </c>
      <c r="J464" s="4">
        <f t="shared" si="86"/>
        <v>0.12303523752746059</v>
      </c>
      <c r="K464" s="4">
        <f t="shared" si="87"/>
        <v>8.0528345502273169E-3</v>
      </c>
      <c r="L464">
        <f t="shared" si="88"/>
        <v>457</v>
      </c>
      <c r="M464">
        <f t="shared" si="89"/>
        <v>1</v>
      </c>
      <c r="N464">
        <f t="shared" si="90"/>
        <v>1</v>
      </c>
      <c r="O464">
        <f t="shared" si="91"/>
        <v>1</v>
      </c>
    </row>
    <row r="465" spans="1:15" x14ac:dyDescent="0.3">
      <c r="A465">
        <v>540</v>
      </c>
      <c r="B465">
        <v>0.36423841059602646</v>
      </c>
      <c r="C465">
        <v>0.87878048036133916</v>
      </c>
      <c r="D465" s="4">
        <f>-LN(B465)/F$3</f>
        <v>0.42976453258827807</v>
      </c>
      <c r="E465" s="4">
        <f>-LN(C465)/F$4</f>
        <v>2.7493649024385346E-2</v>
      </c>
      <c r="F465" s="8">
        <v>3</v>
      </c>
      <c r="G465" s="4">
        <v>132.56959740975108</v>
      </c>
      <c r="H465" s="4">
        <f>IF(G465&gt;MAX(I$8:I464),G465,MAX(I$8:I464))</f>
        <v>132.56959740975108</v>
      </c>
      <c r="I465" s="4">
        <f t="shared" si="85"/>
        <v>132.59709105877548</v>
      </c>
      <c r="J465" s="4">
        <f t="shared" si="86"/>
        <v>0</v>
      </c>
      <c r="K465" s="4">
        <f t="shared" si="87"/>
        <v>2.7493649024393108E-2</v>
      </c>
      <c r="L465">
        <f t="shared" si="88"/>
        <v>458</v>
      </c>
      <c r="M465">
        <f t="shared" si="89"/>
        <v>1</v>
      </c>
      <c r="N465">
        <f t="shared" si="90"/>
        <v>1</v>
      </c>
      <c r="O465">
        <f t="shared" si="91"/>
        <v>1</v>
      </c>
    </row>
    <row r="466" spans="1:15" x14ac:dyDescent="0.3">
      <c r="A466">
        <v>541</v>
      </c>
      <c r="B466">
        <v>0.68977935117648859</v>
      </c>
      <c r="C466">
        <v>0.33521530808435318</v>
      </c>
      <c r="D466" s="4">
        <f>-LN(B466)/F$3</f>
        <v>0.15803553763203734</v>
      </c>
      <c r="E466" s="4">
        <f>-LN(C466)/F$4</f>
        <v>0.23254941338459081</v>
      </c>
      <c r="F466" s="8">
        <v>3</v>
      </c>
      <c r="G466" s="4">
        <v>132.72763294738311</v>
      </c>
      <c r="H466" s="4">
        <f>IF(G466&gt;MAX(I$8:I465),G466,MAX(I$8:I465))</f>
        <v>132.72763294738311</v>
      </c>
      <c r="I466" s="4">
        <f t="shared" si="85"/>
        <v>132.9601823607677</v>
      </c>
      <c r="J466" s="4">
        <f t="shared" si="86"/>
        <v>0</v>
      </c>
      <c r="K466" s="4">
        <f t="shared" si="87"/>
        <v>0.23254941338458934</v>
      </c>
      <c r="L466">
        <f t="shared" si="88"/>
        <v>459</v>
      </c>
      <c r="M466">
        <f t="shared" si="89"/>
        <v>1</v>
      </c>
      <c r="N466">
        <f t="shared" si="90"/>
        <v>1</v>
      </c>
      <c r="O466">
        <f t="shared" si="91"/>
        <v>1</v>
      </c>
    </row>
    <row r="467" spans="1:15" x14ac:dyDescent="0.3">
      <c r="A467">
        <v>152</v>
      </c>
      <c r="B467">
        <v>0.43842890713217564</v>
      </c>
      <c r="C467">
        <v>0.4693746757408368</v>
      </c>
      <c r="D467" s="4">
        <f>-LN(B467)/D$3</f>
        <v>1.1695852591782085</v>
      </c>
      <c r="E467" s="4">
        <f>-LN(C467)/D$4</f>
        <v>0.16092637176505295</v>
      </c>
      <c r="F467" s="8">
        <v>2</v>
      </c>
      <c r="G467" s="4">
        <v>133.15280836381143</v>
      </c>
      <c r="H467" s="4">
        <f>IF(G467&gt;MAX(I$8:I466),G467,MAX(I$8:I466))</f>
        <v>133.15280836381143</v>
      </c>
      <c r="I467" s="4">
        <f t="shared" si="85"/>
        <v>133.31373473557647</v>
      </c>
      <c r="J467" s="4">
        <f t="shared" si="86"/>
        <v>0</v>
      </c>
      <c r="K467" s="4">
        <f t="shared" si="87"/>
        <v>0.16092637176504354</v>
      </c>
      <c r="L467">
        <f t="shared" si="88"/>
        <v>460</v>
      </c>
      <c r="M467">
        <f t="shared" si="89"/>
        <v>1</v>
      </c>
      <c r="N467">
        <f t="shared" si="90"/>
        <v>1</v>
      </c>
      <c r="O467">
        <f t="shared" si="91"/>
        <v>1</v>
      </c>
    </row>
    <row r="468" spans="1:15" x14ac:dyDescent="0.3">
      <c r="A468">
        <v>542</v>
      </c>
      <c r="B468">
        <v>0.35718863490707115</v>
      </c>
      <c r="C468">
        <v>0.55977050080874047</v>
      </c>
      <c r="D468" s="4">
        <f>-LN(B468)/F$3</f>
        <v>0.4380813819810313</v>
      </c>
      <c r="E468" s="4">
        <f>-LN(C468)/F$4</f>
        <v>0.12345285090138178</v>
      </c>
      <c r="F468" s="8">
        <v>3</v>
      </c>
      <c r="G468" s="4">
        <v>133.16571432936414</v>
      </c>
      <c r="H468" s="4">
        <f>IF(G468&gt;MAX(I$8:I467),G468,MAX(I$8:I467))</f>
        <v>133.31373473557647</v>
      </c>
      <c r="I468" s="4">
        <f t="shared" si="85"/>
        <v>133.43718758647785</v>
      </c>
      <c r="J468" s="4">
        <f t="shared" si="86"/>
        <v>0.14802040621233914</v>
      </c>
      <c r="K468" s="4">
        <f t="shared" si="87"/>
        <v>0.12345285090137281</v>
      </c>
      <c r="L468">
        <f t="shared" si="88"/>
        <v>461</v>
      </c>
      <c r="M468">
        <f t="shared" si="89"/>
        <v>1</v>
      </c>
      <c r="N468">
        <f t="shared" si="90"/>
        <v>1</v>
      </c>
      <c r="O468">
        <f t="shared" si="91"/>
        <v>1</v>
      </c>
    </row>
    <row r="469" spans="1:15" x14ac:dyDescent="0.3">
      <c r="A469">
        <v>153</v>
      </c>
      <c r="B469">
        <v>0.95104831080050045</v>
      </c>
      <c r="C469">
        <v>0.85244300668355355</v>
      </c>
      <c r="D469" s="4">
        <f>-LN(B469)/D$3</f>
        <v>7.1192081881555805E-2</v>
      </c>
      <c r="E469" s="4">
        <f>-LN(C469)/D$4</f>
        <v>3.3967856678608084E-2</v>
      </c>
      <c r="F469" s="8">
        <v>2</v>
      </c>
      <c r="G469" s="4">
        <v>133.22400044569298</v>
      </c>
      <c r="H469" s="4">
        <f>IF(G469&gt;MAX(I$8:I468),G469,MAX(I$8:I468))</f>
        <v>133.43718758647785</v>
      </c>
      <c r="I469" s="4">
        <f t="shared" si="85"/>
        <v>133.47115544315645</v>
      </c>
      <c r="J469" s="4">
        <f t="shared" si="86"/>
        <v>0.21318714078486778</v>
      </c>
      <c r="K469" s="4">
        <f t="shared" si="87"/>
        <v>3.3967856678600583E-2</v>
      </c>
      <c r="L469">
        <f t="shared" si="88"/>
        <v>462</v>
      </c>
      <c r="M469">
        <f t="shared" si="89"/>
        <v>1</v>
      </c>
      <c r="N469">
        <f t="shared" si="90"/>
        <v>1</v>
      </c>
      <c r="O469">
        <f t="shared" si="91"/>
        <v>1</v>
      </c>
    </row>
    <row r="470" spans="1:15" x14ac:dyDescent="0.3">
      <c r="A470">
        <v>154</v>
      </c>
      <c r="B470">
        <v>0.68242439039277325</v>
      </c>
      <c r="C470">
        <v>0.46708578753013702</v>
      </c>
      <c r="D470" s="4">
        <f>-LN(B470)/D$3</f>
        <v>0.5419908388187773</v>
      </c>
      <c r="E470" s="4">
        <f>-LN(C470)/D$4</f>
        <v>0.16196645510124916</v>
      </c>
      <c r="F470" s="8">
        <v>2</v>
      </c>
      <c r="G470" s="4">
        <v>133.76599128451176</v>
      </c>
      <c r="H470" s="4">
        <f>IF(G470&gt;MAX(I$8:I469),G470,MAX(I$8:I469))</f>
        <v>133.76599128451176</v>
      </c>
      <c r="I470" s="4">
        <f t="shared" si="85"/>
        <v>133.92795773961299</v>
      </c>
      <c r="J470" s="4">
        <f t="shared" si="86"/>
        <v>0</v>
      </c>
      <c r="K470" s="4">
        <f t="shared" si="87"/>
        <v>0.16196645510123631</v>
      </c>
      <c r="L470">
        <f t="shared" si="88"/>
        <v>463</v>
      </c>
      <c r="M470">
        <f t="shared" si="89"/>
        <v>1</v>
      </c>
      <c r="N470">
        <f t="shared" si="90"/>
        <v>1</v>
      </c>
      <c r="O470">
        <f t="shared" si="91"/>
        <v>1</v>
      </c>
    </row>
    <row r="471" spans="1:15" x14ac:dyDescent="0.3">
      <c r="A471">
        <v>543</v>
      </c>
      <c r="B471">
        <v>0.12729270302438428</v>
      </c>
      <c r="C471">
        <v>0.98477126377147739</v>
      </c>
      <c r="D471" s="4">
        <f t="shared" ref="D471:D480" si="92">-LN(B471)/F$3</f>
        <v>0.87713450900359091</v>
      </c>
      <c r="E471" s="4">
        <f t="shared" ref="E471:E480" si="93">-LN(C471)/F$4</f>
        <v>3.2650817656423217E-3</v>
      </c>
      <c r="F471" s="8">
        <v>3</v>
      </c>
      <c r="G471" s="4">
        <v>134.04284883836772</v>
      </c>
      <c r="H471" s="4">
        <f>IF(G471&gt;MAX(I$8:I470),G471,MAX(I$8:I470))</f>
        <v>134.04284883836772</v>
      </c>
      <c r="I471" s="4">
        <f t="shared" si="85"/>
        <v>134.04611392013337</v>
      </c>
      <c r="J471" s="4">
        <f t="shared" si="86"/>
        <v>0</v>
      </c>
      <c r="K471" s="4">
        <f t="shared" si="87"/>
        <v>3.2650817656474374E-3</v>
      </c>
      <c r="L471">
        <f t="shared" si="88"/>
        <v>464</v>
      </c>
      <c r="M471">
        <f t="shared" si="89"/>
        <v>1</v>
      </c>
      <c r="N471">
        <f t="shared" si="90"/>
        <v>1</v>
      </c>
      <c r="O471">
        <f t="shared" si="91"/>
        <v>1</v>
      </c>
    </row>
    <row r="472" spans="1:15" x14ac:dyDescent="0.3">
      <c r="A472">
        <v>544</v>
      </c>
      <c r="B472">
        <v>0.88613544114505449</v>
      </c>
      <c r="C472">
        <v>0.27253028962065495</v>
      </c>
      <c r="D472" s="4">
        <f t="shared" si="92"/>
        <v>5.1440626361979831E-2</v>
      </c>
      <c r="E472" s="4">
        <f t="shared" si="93"/>
        <v>0.27659691840102957</v>
      </c>
      <c r="F472" s="8">
        <v>3</v>
      </c>
      <c r="G472" s="4">
        <v>134.09428946472968</v>
      </c>
      <c r="H472" s="4">
        <f>IF(G472&gt;MAX(I$8:I471),G472,MAX(I$8:I471))</f>
        <v>134.09428946472968</v>
      </c>
      <c r="I472" s="4">
        <f t="shared" si="85"/>
        <v>134.37088638313071</v>
      </c>
      <c r="J472" s="4">
        <f t="shared" si="86"/>
        <v>0</v>
      </c>
      <c r="K472" s="4">
        <f t="shared" si="87"/>
        <v>0.27659691840102596</v>
      </c>
      <c r="L472">
        <f t="shared" si="88"/>
        <v>465</v>
      </c>
      <c r="M472">
        <f t="shared" si="89"/>
        <v>1</v>
      </c>
      <c r="N472">
        <f t="shared" si="90"/>
        <v>1</v>
      </c>
      <c r="O472">
        <f t="shared" si="91"/>
        <v>1</v>
      </c>
    </row>
    <row r="473" spans="1:15" x14ac:dyDescent="0.3">
      <c r="A473">
        <v>545</v>
      </c>
      <c r="B473">
        <v>0.74376659443952753</v>
      </c>
      <c r="C473">
        <v>0.64433729056672873</v>
      </c>
      <c r="D473" s="4">
        <f t="shared" si="92"/>
        <v>0.12596936617861174</v>
      </c>
      <c r="E473" s="4">
        <f t="shared" si="93"/>
        <v>9.3517648269638487E-2</v>
      </c>
      <c r="F473" s="8">
        <v>3</v>
      </c>
      <c r="G473" s="4">
        <v>134.22025883090831</v>
      </c>
      <c r="H473" s="4">
        <f>IF(G473&gt;MAX(I$8:I472),G473,MAX(I$8:I472))</f>
        <v>134.37088638313071</v>
      </c>
      <c r="I473" s="4">
        <f t="shared" si="85"/>
        <v>134.46440403140033</v>
      </c>
      <c r="J473" s="4">
        <f t="shared" si="86"/>
        <v>0.15062755222240298</v>
      </c>
      <c r="K473" s="4">
        <f t="shared" si="87"/>
        <v>9.3517648269624942E-2</v>
      </c>
      <c r="L473">
        <f t="shared" si="88"/>
        <v>466</v>
      </c>
      <c r="M473">
        <f t="shared" si="89"/>
        <v>1</v>
      </c>
      <c r="N473">
        <f t="shared" si="90"/>
        <v>1</v>
      </c>
      <c r="O473">
        <f t="shared" si="91"/>
        <v>1</v>
      </c>
    </row>
    <row r="474" spans="1:15" x14ac:dyDescent="0.3">
      <c r="A474">
        <v>546</v>
      </c>
      <c r="B474">
        <v>0.24454481643116549</v>
      </c>
      <c r="C474">
        <v>0.5536057618945891</v>
      </c>
      <c r="D474" s="4">
        <f t="shared" si="92"/>
        <v>0.59930071854353761</v>
      </c>
      <c r="E474" s="4">
        <f t="shared" si="93"/>
        <v>0.1258090354651609</v>
      </c>
      <c r="F474" s="8">
        <v>3</v>
      </c>
      <c r="G474" s="4">
        <v>134.81955954945184</v>
      </c>
      <c r="H474" s="4">
        <f>IF(G474&gt;MAX(I$8:I473),G474,MAX(I$8:I473))</f>
        <v>134.81955954945184</v>
      </c>
      <c r="I474" s="4">
        <f t="shared" si="85"/>
        <v>134.94536858491699</v>
      </c>
      <c r="J474" s="4">
        <f t="shared" si="86"/>
        <v>0</v>
      </c>
      <c r="K474" s="4">
        <f t="shared" si="87"/>
        <v>0.12580903546515287</v>
      </c>
      <c r="L474">
        <f t="shared" si="88"/>
        <v>467</v>
      </c>
      <c r="M474">
        <f t="shared" si="89"/>
        <v>1</v>
      </c>
      <c r="N474">
        <f t="shared" si="90"/>
        <v>1</v>
      </c>
      <c r="O474">
        <f t="shared" si="91"/>
        <v>1</v>
      </c>
    </row>
    <row r="475" spans="1:15" x14ac:dyDescent="0.3">
      <c r="A475">
        <v>547</v>
      </c>
      <c r="B475">
        <v>0.5927304910428175</v>
      </c>
      <c r="C475">
        <v>6.2013611255226295E-2</v>
      </c>
      <c r="D475" s="4">
        <f t="shared" si="92"/>
        <v>0.22255977327705723</v>
      </c>
      <c r="E475" s="4">
        <f t="shared" si="93"/>
        <v>0.59157476205468318</v>
      </c>
      <c r="F475" s="8">
        <v>3</v>
      </c>
      <c r="G475" s="4">
        <v>135.04211932272889</v>
      </c>
      <c r="H475" s="4">
        <f>IF(G475&gt;MAX(I$8:I474),G475,MAX(I$8:I474))</f>
        <v>135.04211932272889</v>
      </c>
      <c r="I475" s="4">
        <f t="shared" si="85"/>
        <v>135.63369408478357</v>
      </c>
      <c r="J475" s="4">
        <f t="shared" si="86"/>
        <v>0</v>
      </c>
      <c r="K475" s="4">
        <f t="shared" si="87"/>
        <v>0.59157476205467674</v>
      </c>
      <c r="L475">
        <f t="shared" si="88"/>
        <v>468</v>
      </c>
      <c r="M475">
        <f t="shared" si="89"/>
        <v>1</v>
      </c>
      <c r="N475">
        <f t="shared" si="90"/>
        <v>1</v>
      </c>
      <c r="O475">
        <f t="shared" si="91"/>
        <v>1</v>
      </c>
    </row>
    <row r="476" spans="1:15" x14ac:dyDescent="0.3">
      <c r="A476">
        <v>548</v>
      </c>
      <c r="B476">
        <v>0.28119754631183813</v>
      </c>
      <c r="C476">
        <v>0.39780877101962342</v>
      </c>
      <c r="D476" s="4">
        <f t="shared" si="92"/>
        <v>0.53987142334447724</v>
      </c>
      <c r="E476" s="4">
        <f t="shared" si="93"/>
        <v>0.1961242263803791</v>
      </c>
      <c r="F476" s="8">
        <v>3</v>
      </c>
      <c r="G476" s="4">
        <v>135.58199074607336</v>
      </c>
      <c r="H476" s="4">
        <f>IF(G476&gt;MAX(I$8:I475),G476,MAX(I$8:I475))</f>
        <v>135.63369408478357</v>
      </c>
      <c r="I476" s="4">
        <f t="shared" si="85"/>
        <v>135.82981831116396</v>
      </c>
      <c r="J476" s="4">
        <f t="shared" si="86"/>
        <v>5.170333871021171E-2</v>
      </c>
      <c r="K476" s="4">
        <f t="shared" si="87"/>
        <v>0.19612422638039106</v>
      </c>
      <c r="L476">
        <f t="shared" si="88"/>
        <v>469</v>
      </c>
      <c r="M476">
        <f t="shared" si="89"/>
        <v>1</v>
      </c>
      <c r="N476">
        <f t="shared" si="90"/>
        <v>1</v>
      </c>
      <c r="O476">
        <f t="shared" si="91"/>
        <v>1</v>
      </c>
    </row>
    <row r="477" spans="1:15" x14ac:dyDescent="0.3">
      <c r="A477">
        <v>549</v>
      </c>
      <c r="B477">
        <v>0.66261787774285108</v>
      </c>
      <c r="C477">
        <v>0.597796563615833</v>
      </c>
      <c r="D477" s="4">
        <f t="shared" si="92"/>
        <v>0.17513055671520572</v>
      </c>
      <c r="E477" s="4">
        <f t="shared" si="93"/>
        <v>0.10946910160280338</v>
      </c>
      <c r="F477" s="8">
        <v>3</v>
      </c>
      <c r="G477" s="4">
        <v>135.75712130278856</v>
      </c>
      <c r="H477" s="4">
        <f>IF(G477&gt;MAX(I$8:I476),G477,MAX(I$8:I476))</f>
        <v>135.82981831116396</v>
      </c>
      <c r="I477" s="4">
        <f t="shared" si="85"/>
        <v>135.93928741276676</v>
      </c>
      <c r="J477" s="4">
        <f t="shared" si="86"/>
        <v>7.2697008375399719E-2</v>
      </c>
      <c r="K477" s="4">
        <f t="shared" si="87"/>
        <v>0.10946910160279799</v>
      </c>
      <c r="L477">
        <f t="shared" si="88"/>
        <v>470</v>
      </c>
      <c r="M477">
        <f t="shared" si="89"/>
        <v>1</v>
      </c>
      <c r="N477">
        <f t="shared" si="90"/>
        <v>1</v>
      </c>
      <c r="O477">
        <f t="shared" si="91"/>
        <v>1</v>
      </c>
    </row>
    <row r="478" spans="1:15" x14ac:dyDescent="0.3">
      <c r="A478">
        <v>550</v>
      </c>
      <c r="B478">
        <v>0.73998229926450387</v>
      </c>
      <c r="C478">
        <v>0.50434888760032959</v>
      </c>
      <c r="D478" s="4">
        <f t="shared" si="92"/>
        <v>0.12814000552461272</v>
      </c>
      <c r="E478" s="4">
        <f t="shared" si="93"/>
        <v>0.14563553470090515</v>
      </c>
      <c r="F478" s="8">
        <v>3</v>
      </c>
      <c r="G478" s="4">
        <v>135.88526130831318</v>
      </c>
      <c r="H478" s="4">
        <f>IF(G478&gt;MAX(I$8:I477),G478,MAX(I$8:I477))</f>
        <v>135.93928741276676</v>
      </c>
      <c r="I478" s="4">
        <f t="shared" si="85"/>
        <v>136.08492294746767</v>
      </c>
      <c r="J478" s="4">
        <f t="shared" si="86"/>
        <v>5.4026104453583912E-2</v>
      </c>
      <c r="K478" s="4">
        <f t="shared" si="87"/>
        <v>0.14563553470091506</v>
      </c>
      <c r="L478">
        <f t="shared" si="88"/>
        <v>471</v>
      </c>
      <c r="M478">
        <f t="shared" si="89"/>
        <v>1</v>
      </c>
      <c r="N478">
        <f t="shared" si="90"/>
        <v>1</v>
      </c>
      <c r="O478">
        <f t="shared" si="91"/>
        <v>1</v>
      </c>
    </row>
    <row r="479" spans="1:15" x14ac:dyDescent="0.3">
      <c r="A479">
        <v>551</v>
      </c>
      <c r="B479">
        <v>0.65718558305612351</v>
      </c>
      <c r="C479">
        <v>0.37995544297616507</v>
      </c>
      <c r="D479" s="4">
        <f t="shared" si="92"/>
        <v>0.17863354467222198</v>
      </c>
      <c r="E479" s="4">
        <f t="shared" si="93"/>
        <v>0.20589389116224044</v>
      </c>
      <c r="F479" s="8">
        <v>3</v>
      </c>
      <c r="G479" s="4">
        <v>136.06389485298538</v>
      </c>
      <c r="H479" s="4">
        <f>IF(G479&gt;MAX(I$8:I478),G479,MAX(I$8:I478))</f>
        <v>136.08492294746767</v>
      </c>
      <c r="I479" s="4">
        <f t="shared" si="85"/>
        <v>136.29081683862992</v>
      </c>
      <c r="J479" s="4">
        <f t="shared" si="86"/>
        <v>2.1028094482289816E-2</v>
      </c>
      <c r="K479" s="4">
        <f t="shared" si="87"/>
        <v>0.20589389116224766</v>
      </c>
      <c r="L479">
        <f t="shared" si="88"/>
        <v>472</v>
      </c>
      <c r="M479">
        <f t="shared" si="89"/>
        <v>1</v>
      </c>
      <c r="N479">
        <f t="shared" si="90"/>
        <v>1</v>
      </c>
      <c r="O479">
        <f t="shared" si="91"/>
        <v>1</v>
      </c>
    </row>
    <row r="480" spans="1:15" x14ac:dyDescent="0.3">
      <c r="A480">
        <v>552</v>
      </c>
      <c r="B480">
        <v>0.51582384716330454</v>
      </c>
      <c r="C480">
        <v>0.1228370006408887</v>
      </c>
      <c r="D480" s="4">
        <f t="shared" si="92"/>
        <v>0.28169785244721546</v>
      </c>
      <c r="E480" s="4">
        <f t="shared" si="93"/>
        <v>0.44614829797930211</v>
      </c>
      <c r="F480" s="8">
        <v>3</v>
      </c>
      <c r="G480" s="4">
        <v>136.34559270543261</v>
      </c>
      <c r="H480" s="4">
        <f>IF(G480&gt;MAX(I$8:I479),G480,MAX(I$8:I479))</f>
        <v>136.34559270543261</v>
      </c>
      <c r="I480" s="4">
        <f t="shared" si="85"/>
        <v>136.79174100341191</v>
      </c>
      <c r="J480" s="4">
        <f t="shared" si="86"/>
        <v>0</v>
      </c>
      <c r="K480" s="4">
        <f t="shared" si="87"/>
        <v>0.44614829797930611</v>
      </c>
      <c r="L480">
        <f t="shared" si="88"/>
        <v>473</v>
      </c>
      <c r="M480">
        <f t="shared" si="89"/>
        <v>1</v>
      </c>
      <c r="N480">
        <f t="shared" si="90"/>
        <v>1</v>
      </c>
      <c r="O480">
        <f t="shared" si="91"/>
        <v>1</v>
      </c>
    </row>
    <row r="481" spans="1:15" x14ac:dyDescent="0.3">
      <c r="A481">
        <v>155</v>
      </c>
      <c r="B481">
        <v>0.14310129093295085</v>
      </c>
      <c r="C481">
        <v>0.90719321268349251</v>
      </c>
      <c r="D481" s="4">
        <f>-LN(B481)/D$3</f>
        <v>2.7577341436394294</v>
      </c>
      <c r="E481" s="4">
        <f>-LN(C481)/D$4</f>
        <v>2.0723367584370992E-2</v>
      </c>
      <c r="F481" s="8">
        <v>2</v>
      </c>
      <c r="G481" s="4">
        <v>136.52372542815118</v>
      </c>
      <c r="H481" s="4">
        <f>IF(G481&gt;MAX(I$8:I480),G481,MAX(I$8:I480))</f>
        <v>136.79174100341191</v>
      </c>
      <c r="I481" s="4">
        <f t="shared" si="85"/>
        <v>136.81246437099628</v>
      </c>
      <c r="J481" s="4">
        <f t="shared" si="86"/>
        <v>0.26801557526073339</v>
      </c>
      <c r="K481" s="4">
        <f t="shared" si="87"/>
        <v>2.072336758436677E-2</v>
      </c>
      <c r="L481">
        <f t="shared" si="88"/>
        <v>474</v>
      </c>
      <c r="M481">
        <f t="shared" si="89"/>
        <v>1</v>
      </c>
      <c r="N481">
        <f t="shared" si="90"/>
        <v>1</v>
      </c>
      <c r="O481">
        <f t="shared" si="91"/>
        <v>1</v>
      </c>
    </row>
    <row r="482" spans="1:15" x14ac:dyDescent="0.3">
      <c r="A482">
        <v>156</v>
      </c>
      <c r="B482">
        <v>0.90939054536576436</v>
      </c>
      <c r="C482">
        <v>0.50770592364268929</v>
      </c>
      <c r="D482" s="4">
        <f>-LN(B482)/D$3</f>
        <v>0.13472430384127568</v>
      </c>
      <c r="E482" s="4">
        <f>-LN(C482)/D$4</f>
        <v>0.14422401904097482</v>
      </c>
      <c r="F482" s="8">
        <v>2</v>
      </c>
      <c r="G482" s="4">
        <v>136.65844973199245</v>
      </c>
      <c r="H482" s="4">
        <f>IF(G482&gt;MAX(I$8:I481),G482,MAX(I$8:I481))</f>
        <v>136.81246437099628</v>
      </c>
      <c r="I482" s="4">
        <f t="shared" si="85"/>
        <v>136.95668839003724</v>
      </c>
      <c r="J482" s="4">
        <f t="shared" si="86"/>
        <v>0.15401463900383305</v>
      </c>
      <c r="K482" s="4">
        <f t="shared" si="87"/>
        <v>0.14422401904096205</v>
      </c>
      <c r="L482">
        <f t="shared" si="88"/>
        <v>475</v>
      </c>
      <c r="M482">
        <f t="shared" si="89"/>
        <v>1</v>
      </c>
      <c r="N482">
        <f t="shared" si="90"/>
        <v>1</v>
      </c>
      <c r="O482">
        <f t="shared" si="91"/>
        <v>1</v>
      </c>
    </row>
    <row r="483" spans="1:15" x14ac:dyDescent="0.3">
      <c r="A483">
        <v>553</v>
      </c>
      <c r="B483">
        <v>0.43467513046662803</v>
      </c>
      <c r="C483">
        <v>0.81777397991882073</v>
      </c>
      <c r="D483" s="4">
        <f>-LN(B483)/F$3</f>
        <v>0.35453461847693513</v>
      </c>
      <c r="E483" s="4">
        <f>-LN(C483)/F$4</f>
        <v>4.2801976324941648E-2</v>
      </c>
      <c r="F483" s="8">
        <v>3</v>
      </c>
      <c r="G483" s="4">
        <v>136.70012732390956</v>
      </c>
      <c r="H483" s="4">
        <f>IF(G483&gt;MAX(I$8:I482),G483,MAX(I$8:I482))</f>
        <v>136.95668839003724</v>
      </c>
      <c r="I483" s="4">
        <f t="shared" si="85"/>
        <v>136.99949036636218</v>
      </c>
      <c r="J483" s="4">
        <f t="shared" si="86"/>
        <v>0.25656106612768781</v>
      </c>
      <c r="K483" s="4">
        <f t="shared" si="87"/>
        <v>4.2801976324938096E-2</v>
      </c>
      <c r="L483">
        <f t="shared" si="88"/>
        <v>476</v>
      </c>
      <c r="M483">
        <f t="shared" si="89"/>
        <v>1</v>
      </c>
      <c r="N483">
        <f t="shared" si="90"/>
        <v>1</v>
      </c>
      <c r="O483">
        <f t="shared" si="91"/>
        <v>1</v>
      </c>
    </row>
    <row r="484" spans="1:15" x14ac:dyDescent="0.3">
      <c r="A484">
        <v>554</v>
      </c>
      <c r="B484">
        <v>0.71675771355327</v>
      </c>
      <c r="C484">
        <v>0.36429944761497851</v>
      </c>
      <c r="D484" s="4">
        <f>-LN(B484)/F$3</f>
        <v>0.14170953720440743</v>
      </c>
      <c r="E484" s="4">
        <f>-LN(C484)/F$4</f>
        <v>0.21484661516177564</v>
      </c>
      <c r="F484" s="8">
        <v>3</v>
      </c>
      <c r="G484" s="4">
        <v>136.84183686111396</v>
      </c>
      <c r="H484" s="4">
        <f>IF(G484&gt;MAX(I$8:I483),G484,MAX(I$8:I483))</f>
        <v>136.99949036636218</v>
      </c>
      <c r="I484" s="4">
        <f t="shared" si="85"/>
        <v>137.21433698152396</v>
      </c>
      <c r="J484" s="4">
        <f t="shared" si="86"/>
        <v>0.15765350524821997</v>
      </c>
      <c r="K484" s="4">
        <f t="shared" si="87"/>
        <v>0.21484661516177539</v>
      </c>
      <c r="L484">
        <f t="shared" si="88"/>
        <v>477</v>
      </c>
      <c r="M484">
        <f t="shared" si="89"/>
        <v>1</v>
      </c>
      <c r="N484">
        <f t="shared" si="90"/>
        <v>1</v>
      </c>
      <c r="O484">
        <f t="shared" si="91"/>
        <v>1</v>
      </c>
    </row>
    <row r="485" spans="1:15" x14ac:dyDescent="0.3">
      <c r="A485">
        <v>555</v>
      </c>
      <c r="B485">
        <v>0.68562883388775298</v>
      </c>
      <c r="C485">
        <v>0.12521744438001647</v>
      </c>
      <c r="D485" s="4">
        <f>-LN(B485)/F$3</f>
        <v>0.16060376857611455</v>
      </c>
      <c r="E485" s="4">
        <f>-LN(C485)/F$4</f>
        <v>0.44206457402408461</v>
      </c>
      <c r="F485" s="8">
        <v>3</v>
      </c>
      <c r="G485" s="4">
        <v>137.00244062969008</v>
      </c>
      <c r="H485" s="4">
        <f>IF(G485&gt;MAX(I$8:I484),G485,MAX(I$8:I484))</f>
        <v>137.21433698152396</v>
      </c>
      <c r="I485" s="4">
        <f t="shared" si="85"/>
        <v>137.65640155554803</v>
      </c>
      <c r="J485" s="4">
        <f t="shared" si="86"/>
        <v>0.21189635183387168</v>
      </c>
      <c r="K485" s="4">
        <f t="shared" si="87"/>
        <v>0.44206457402407295</v>
      </c>
      <c r="L485">
        <f t="shared" si="88"/>
        <v>478</v>
      </c>
      <c r="M485">
        <f t="shared" si="89"/>
        <v>1</v>
      </c>
      <c r="N485">
        <f t="shared" si="90"/>
        <v>1</v>
      </c>
      <c r="O485">
        <f t="shared" si="91"/>
        <v>1</v>
      </c>
    </row>
    <row r="486" spans="1:15" x14ac:dyDescent="0.3">
      <c r="A486">
        <v>157</v>
      </c>
      <c r="B486">
        <v>0.32706686605426188</v>
      </c>
      <c r="C486">
        <v>0.1249732963042085</v>
      </c>
      <c r="D486" s="4">
        <f>-LN(B486)/D$3</f>
        <v>1.5852349583579959</v>
      </c>
      <c r="E486" s="4">
        <f>-LN(C486)/D$4</f>
        <v>0.44247982852515194</v>
      </c>
      <c r="F486" s="8">
        <v>2</v>
      </c>
      <c r="G486" s="4">
        <v>138.24368469035045</v>
      </c>
      <c r="H486" s="4">
        <f>IF(G486&gt;MAX(I$8:I485),G486,MAX(I$8:I485))</f>
        <v>138.24368469035045</v>
      </c>
      <c r="I486" s="4">
        <f t="shared" si="85"/>
        <v>138.68616451887561</v>
      </c>
      <c r="J486" s="4">
        <f t="shared" si="86"/>
        <v>0</v>
      </c>
      <c r="K486" s="4">
        <f t="shared" si="87"/>
        <v>0.44247982852516543</v>
      </c>
      <c r="L486">
        <f t="shared" si="88"/>
        <v>479</v>
      </c>
      <c r="M486">
        <f t="shared" si="89"/>
        <v>1</v>
      </c>
      <c r="N486">
        <f t="shared" si="90"/>
        <v>1</v>
      </c>
      <c r="O486">
        <f t="shared" si="91"/>
        <v>1</v>
      </c>
    </row>
    <row r="487" spans="1:15" x14ac:dyDescent="0.3">
      <c r="A487">
        <v>158</v>
      </c>
      <c r="B487">
        <v>0.93954283272804962</v>
      </c>
      <c r="C487">
        <v>0.97323526718955045</v>
      </c>
      <c r="D487" s="4">
        <f>-LN(B487)/D$3</f>
        <v>8.8456553454417053E-2</v>
      </c>
      <c r="E487" s="4">
        <f>-LN(C487)/D$4</f>
        <v>5.7722192236767224E-3</v>
      </c>
      <c r="F487" s="8">
        <v>2</v>
      </c>
      <c r="G487" s="4">
        <v>138.33214124380487</v>
      </c>
      <c r="H487" s="4">
        <f>IF(G487&gt;MAX(I$8:I486),G487,MAX(I$8:I486))</f>
        <v>138.68616451887561</v>
      </c>
      <c r="I487" s="4">
        <f t="shared" si="85"/>
        <v>138.69193673809929</v>
      </c>
      <c r="J487" s="4">
        <f t="shared" si="86"/>
        <v>0.3540232750707446</v>
      </c>
      <c r="K487" s="4">
        <f t="shared" si="87"/>
        <v>5.7722192236724368E-3</v>
      </c>
      <c r="L487">
        <f t="shared" si="88"/>
        <v>480</v>
      </c>
      <c r="M487">
        <f t="shared" si="89"/>
        <v>1</v>
      </c>
      <c r="N487">
        <f t="shared" si="90"/>
        <v>1</v>
      </c>
      <c r="O487">
        <f t="shared" si="91"/>
        <v>1</v>
      </c>
    </row>
    <row r="488" spans="1:15" x14ac:dyDescent="0.3">
      <c r="A488">
        <v>556</v>
      </c>
      <c r="B488">
        <v>4.0437025055696282E-2</v>
      </c>
      <c r="C488">
        <v>0.25736259041108434</v>
      </c>
      <c r="D488" s="4">
        <f>-LN(B488)/F$3</f>
        <v>1.3651104050787493</v>
      </c>
      <c r="E488" s="4">
        <f>-LN(C488)/F$4</f>
        <v>0.28878070867675365</v>
      </c>
      <c r="F488" s="8">
        <v>3</v>
      </c>
      <c r="G488" s="4">
        <v>138.36755103476884</v>
      </c>
      <c r="H488" s="4">
        <f>IF(G488&gt;MAX(I$8:I487),G488,MAX(I$8:I487))</f>
        <v>138.69193673809929</v>
      </c>
      <c r="I488" s="4">
        <f t="shared" si="85"/>
        <v>138.98071744677603</v>
      </c>
      <c r="J488" s="4">
        <f t="shared" si="86"/>
        <v>0.32438570333044936</v>
      </c>
      <c r="K488" s="4">
        <f t="shared" si="87"/>
        <v>0.28878070867673955</v>
      </c>
      <c r="L488">
        <f t="shared" si="88"/>
        <v>481</v>
      </c>
      <c r="M488">
        <f t="shared" si="89"/>
        <v>1</v>
      </c>
      <c r="N488">
        <f t="shared" si="90"/>
        <v>1</v>
      </c>
      <c r="O488">
        <f t="shared" si="91"/>
        <v>1</v>
      </c>
    </row>
    <row r="489" spans="1:15" x14ac:dyDescent="0.3">
      <c r="A489">
        <v>159</v>
      </c>
      <c r="B489">
        <v>0.96026490066225167</v>
      </c>
      <c r="C489">
        <v>0.95861690115054776</v>
      </c>
      <c r="D489" s="4">
        <f>-LN(B489)/D$3</f>
        <v>5.7512190630283559E-2</v>
      </c>
      <c r="E489" s="4">
        <f>-LN(C489)/D$4</f>
        <v>8.9922896457213485E-3</v>
      </c>
      <c r="F489" s="8">
        <v>2</v>
      </c>
      <c r="G489" s="4">
        <v>138.38965343443516</v>
      </c>
      <c r="H489" s="4">
        <f>IF(G489&gt;MAX(I$8:I488),G489,MAX(I$8:I488))</f>
        <v>138.98071744677603</v>
      </c>
      <c r="I489" s="4">
        <f t="shared" si="85"/>
        <v>138.98970973642176</v>
      </c>
      <c r="J489" s="4">
        <f t="shared" si="86"/>
        <v>0.59106401234086547</v>
      </c>
      <c r="K489" s="4">
        <f t="shared" si="87"/>
        <v>8.9922896457323986E-3</v>
      </c>
      <c r="L489">
        <f t="shared" si="88"/>
        <v>482</v>
      </c>
      <c r="M489">
        <f t="shared" si="89"/>
        <v>1</v>
      </c>
      <c r="N489">
        <f t="shared" si="90"/>
        <v>1</v>
      </c>
      <c r="O489">
        <f t="shared" si="91"/>
        <v>1</v>
      </c>
    </row>
    <row r="490" spans="1:15" x14ac:dyDescent="0.3">
      <c r="A490">
        <v>557</v>
      </c>
      <c r="B490">
        <v>0.5722220526749473</v>
      </c>
      <c r="C490">
        <v>0.2661519211401715</v>
      </c>
      <c r="D490" s="4">
        <f>-LN(B490)/F$3</f>
        <v>0.23754389742843704</v>
      </c>
      <c r="E490" s="4">
        <f>-LN(C490)/F$4</f>
        <v>0.28163574492093579</v>
      </c>
      <c r="F490" s="8">
        <v>3</v>
      </c>
      <c r="G490" s="4">
        <v>138.60509493219726</v>
      </c>
      <c r="H490" s="4">
        <f>IF(G490&gt;MAX(I$8:I489),G490,MAX(I$8:I489))</f>
        <v>138.98970973642176</v>
      </c>
      <c r="I490" s="4">
        <f t="shared" si="85"/>
        <v>139.27134548134271</v>
      </c>
      <c r="J490" s="4">
        <f t="shared" si="86"/>
        <v>0.38461480422449768</v>
      </c>
      <c r="K490" s="4">
        <f t="shared" si="87"/>
        <v>0.28163574492094767</v>
      </c>
      <c r="L490">
        <f t="shared" si="88"/>
        <v>483</v>
      </c>
      <c r="M490">
        <f t="shared" si="89"/>
        <v>1</v>
      </c>
      <c r="N490">
        <f t="shared" si="90"/>
        <v>1</v>
      </c>
      <c r="O490">
        <f t="shared" si="91"/>
        <v>1</v>
      </c>
    </row>
    <row r="491" spans="1:15" x14ac:dyDescent="0.3">
      <c r="A491">
        <v>558</v>
      </c>
      <c r="B491">
        <v>0.54695272682882168</v>
      </c>
      <c r="C491">
        <v>0.57438886684774315</v>
      </c>
      <c r="D491" s="4">
        <f>-LN(B491)/F$3</f>
        <v>0.25676293740902939</v>
      </c>
      <c r="E491" s="4">
        <f>-LN(C491)/F$4</f>
        <v>0.11796779652442975</v>
      </c>
      <c r="F491" s="8">
        <v>3</v>
      </c>
      <c r="G491" s="4">
        <v>138.8618578696063</v>
      </c>
      <c r="H491" s="4">
        <f>IF(G491&gt;MAX(I$8:I490),G491,MAX(I$8:I490))</f>
        <v>139.27134548134271</v>
      </c>
      <c r="I491" s="4">
        <f t="shared" si="85"/>
        <v>139.38931327786713</v>
      </c>
      <c r="J491" s="4">
        <f t="shared" si="86"/>
        <v>0.40948761173640946</v>
      </c>
      <c r="K491" s="4">
        <f t="shared" si="87"/>
        <v>0.11796779652442524</v>
      </c>
      <c r="L491">
        <f t="shared" si="88"/>
        <v>484</v>
      </c>
      <c r="M491">
        <f t="shared" si="89"/>
        <v>1</v>
      </c>
      <c r="N491">
        <f t="shared" si="90"/>
        <v>1</v>
      </c>
      <c r="O491">
        <f t="shared" si="91"/>
        <v>1</v>
      </c>
    </row>
    <row r="492" spans="1:15" x14ac:dyDescent="0.3">
      <c r="A492">
        <v>559</v>
      </c>
      <c r="B492">
        <v>0.3359172338023011</v>
      </c>
      <c r="C492">
        <v>0.49510177922910242</v>
      </c>
      <c r="D492" s="4">
        <f>-LN(B492)/F$3</f>
        <v>0.46420871375829448</v>
      </c>
      <c r="E492" s="4">
        <f>-LN(C492)/F$4</f>
        <v>0.14957274956276276</v>
      </c>
      <c r="F492" s="8">
        <v>3</v>
      </c>
      <c r="G492" s="4">
        <v>139.32606658336459</v>
      </c>
      <c r="H492" s="4">
        <f>IF(G492&gt;MAX(I$8:I491),G492,MAX(I$8:I491))</f>
        <v>139.38931327786713</v>
      </c>
      <c r="I492" s="4">
        <f t="shared" si="85"/>
        <v>139.5388860274299</v>
      </c>
      <c r="J492" s="4">
        <f t="shared" si="86"/>
        <v>6.3246694502538503E-2</v>
      </c>
      <c r="K492" s="4">
        <f t="shared" si="87"/>
        <v>0.14957274956276478</v>
      </c>
      <c r="L492">
        <f t="shared" si="88"/>
        <v>485</v>
      </c>
      <c r="M492">
        <f t="shared" si="89"/>
        <v>1</v>
      </c>
      <c r="N492">
        <f t="shared" si="90"/>
        <v>1</v>
      </c>
      <c r="O492">
        <f t="shared" si="91"/>
        <v>1</v>
      </c>
    </row>
    <row r="493" spans="1:15" x14ac:dyDescent="0.3">
      <c r="A493">
        <v>160</v>
      </c>
      <c r="B493">
        <v>0.4600665303506577</v>
      </c>
      <c r="C493">
        <v>2.1027253028962065E-2</v>
      </c>
      <c r="D493" s="4">
        <f>-LN(B493)/D$3</f>
        <v>1.101254140085103</v>
      </c>
      <c r="E493" s="4">
        <f>-LN(C493)/D$4</f>
        <v>0.82168849347696282</v>
      </c>
      <c r="F493" s="8">
        <v>2</v>
      </c>
      <c r="G493" s="4">
        <v>139.49090757452026</v>
      </c>
      <c r="H493" s="4">
        <f>IF(G493&gt;MAX(I$8:I492),G493,MAX(I$8:I492))</f>
        <v>139.5388860274299</v>
      </c>
      <c r="I493" s="4">
        <f t="shared" si="85"/>
        <v>140.36057452090685</v>
      </c>
      <c r="J493" s="4">
        <f t="shared" si="86"/>
        <v>4.7978452909632097E-2</v>
      </c>
      <c r="K493" s="4">
        <f t="shared" si="87"/>
        <v>0.82168849347695527</v>
      </c>
      <c r="L493">
        <f t="shared" si="88"/>
        <v>486</v>
      </c>
      <c r="M493">
        <f t="shared" si="89"/>
        <v>1</v>
      </c>
      <c r="N493">
        <f t="shared" si="90"/>
        <v>1</v>
      </c>
      <c r="O493">
        <f t="shared" si="91"/>
        <v>1</v>
      </c>
    </row>
    <row r="494" spans="1:15" x14ac:dyDescent="0.3">
      <c r="A494">
        <v>560</v>
      </c>
      <c r="B494">
        <v>5.9450056459242534E-2</v>
      </c>
      <c r="C494">
        <v>0.14938810388500626</v>
      </c>
      <c r="D494" s="4">
        <f>-LN(B494)/F$3</f>
        <v>1.2011143430437887</v>
      </c>
      <c r="E494" s="4">
        <f>-LN(C494)/F$4</f>
        <v>0.40451226284910069</v>
      </c>
      <c r="F494" s="8">
        <v>3</v>
      </c>
      <c r="G494" s="4">
        <v>140.52718092640839</v>
      </c>
      <c r="H494" s="4">
        <f>IF(G494&gt;MAX(I$8:I493),G494,MAX(I$8:I493))</f>
        <v>140.52718092640839</v>
      </c>
      <c r="I494" s="4">
        <f t="shared" si="85"/>
        <v>140.93169318925749</v>
      </c>
      <c r="J494" s="4">
        <f t="shared" si="86"/>
        <v>0</v>
      </c>
      <c r="K494" s="4">
        <f t="shared" si="87"/>
        <v>0.4045122628490958</v>
      </c>
      <c r="L494">
        <f t="shared" si="88"/>
        <v>487</v>
      </c>
      <c r="M494">
        <f t="shared" si="89"/>
        <v>1</v>
      </c>
      <c r="N494">
        <f t="shared" si="90"/>
        <v>1</v>
      </c>
      <c r="O494">
        <f t="shared" si="91"/>
        <v>1</v>
      </c>
    </row>
    <row r="495" spans="1:15" x14ac:dyDescent="0.3">
      <c r="A495">
        <v>561</v>
      </c>
      <c r="B495">
        <v>0.42735068819238869</v>
      </c>
      <c r="C495">
        <v>0.57927182836390267</v>
      </c>
      <c r="D495" s="4">
        <f>-LN(B495)/F$3</f>
        <v>0.36176609319132202</v>
      </c>
      <c r="E495" s="4">
        <f>-LN(C495)/F$4</f>
        <v>0.11616668777455105</v>
      </c>
      <c r="F495" s="8">
        <v>3</v>
      </c>
      <c r="G495" s="4">
        <v>140.88894701959973</v>
      </c>
      <c r="H495" s="4">
        <f>IF(G495&gt;MAX(I$8:I494),G495,MAX(I$8:I494))</f>
        <v>140.93169318925749</v>
      </c>
      <c r="I495" s="4">
        <f t="shared" si="85"/>
        <v>141.04785987703204</v>
      </c>
      <c r="J495" s="4">
        <f t="shared" si="86"/>
        <v>4.2746169657760902E-2</v>
      </c>
      <c r="K495" s="4">
        <f t="shared" si="87"/>
        <v>0.11616668777455175</v>
      </c>
      <c r="L495">
        <f t="shared" si="88"/>
        <v>488</v>
      </c>
      <c r="M495">
        <f t="shared" si="89"/>
        <v>1</v>
      </c>
      <c r="N495">
        <f t="shared" si="90"/>
        <v>1</v>
      </c>
      <c r="O495">
        <f t="shared" si="91"/>
        <v>1</v>
      </c>
    </row>
    <row r="496" spans="1:15" x14ac:dyDescent="0.3">
      <c r="A496">
        <v>161</v>
      </c>
      <c r="B496">
        <v>0.36594744712668231</v>
      </c>
      <c r="C496">
        <v>0.45142979216895046</v>
      </c>
      <c r="D496" s="4">
        <f>-LN(B496)/D$3</f>
        <v>1.4259085715970934</v>
      </c>
      <c r="E496" s="4">
        <f>-LN(C496)/D$4</f>
        <v>0.16922030155072831</v>
      </c>
      <c r="F496" s="8">
        <v>2</v>
      </c>
      <c r="G496" s="4">
        <v>140.91681614611736</v>
      </c>
      <c r="H496" s="4">
        <f>IF(G496&gt;MAX(I$8:I495),G496,MAX(I$8:I495))</f>
        <v>141.04785987703204</v>
      </c>
      <c r="I496" s="4">
        <f t="shared" si="85"/>
        <v>141.21708017858276</v>
      </c>
      <c r="J496" s="4">
        <f t="shared" si="86"/>
        <v>0.13104373091468347</v>
      </c>
      <c r="K496" s="4">
        <f t="shared" si="87"/>
        <v>0.16922030155072321</v>
      </c>
      <c r="L496">
        <f t="shared" si="88"/>
        <v>489</v>
      </c>
      <c r="M496">
        <f t="shared" si="89"/>
        <v>1</v>
      </c>
      <c r="N496">
        <f t="shared" si="90"/>
        <v>1</v>
      </c>
      <c r="O496">
        <f t="shared" si="91"/>
        <v>1</v>
      </c>
    </row>
    <row r="497" spans="1:15" x14ac:dyDescent="0.3">
      <c r="A497">
        <v>562</v>
      </c>
      <c r="B497">
        <v>0.7780693990905484</v>
      </c>
      <c r="C497">
        <v>0.6852931302835169</v>
      </c>
      <c r="D497" s="4">
        <f>-LN(B497)/F$3</f>
        <v>0.10678279015579906</v>
      </c>
      <c r="E497" s="4">
        <f>-LN(C497)/F$4</f>
        <v>8.0406086134796925E-2</v>
      </c>
      <c r="F497" s="8">
        <v>3</v>
      </c>
      <c r="G497" s="4">
        <v>140.99572980975552</v>
      </c>
      <c r="H497" s="4">
        <f>IF(G497&gt;MAX(I$8:I496),G497,MAX(I$8:I496))</f>
        <v>141.21708017858276</v>
      </c>
      <c r="I497" s="4">
        <f t="shared" si="85"/>
        <v>141.29748626471755</v>
      </c>
      <c r="J497" s="4">
        <f t="shared" si="86"/>
        <v>0.22135036882724535</v>
      </c>
      <c r="K497" s="4">
        <f t="shared" si="87"/>
        <v>8.0406086134786392E-2</v>
      </c>
      <c r="L497">
        <f t="shared" si="88"/>
        <v>490</v>
      </c>
      <c r="M497">
        <f t="shared" si="89"/>
        <v>1</v>
      </c>
      <c r="N497">
        <f t="shared" si="90"/>
        <v>1</v>
      </c>
      <c r="O497">
        <f t="shared" si="91"/>
        <v>1</v>
      </c>
    </row>
    <row r="498" spans="1:15" x14ac:dyDescent="0.3">
      <c r="A498">
        <v>563</v>
      </c>
      <c r="B498">
        <v>0.65346232490005185</v>
      </c>
      <c r="C498">
        <v>0.95901364177373583</v>
      </c>
      <c r="D498" s="4">
        <f>-LN(B498)/F$3</f>
        <v>0.18105123354983491</v>
      </c>
      <c r="E498" s="4">
        <f>-LN(C498)/F$4</f>
        <v>8.9042508938705078E-3</v>
      </c>
      <c r="F498" s="8">
        <v>3</v>
      </c>
      <c r="G498" s="4">
        <v>141.17678104330534</v>
      </c>
      <c r="H498" s="4">
        <f>IF(G498&gt;MAX(I$8:I497),G498,MAX(I$8:I497))</f>
        <v>141.29748626471755</v>
      </c>
      <c r="I498" s="4">
        <f t="shared" si="85"/>
        <v>141.30639051561141</v>
      </c>
      <c r="J498" s="4">
        <f t="shared" si="86"/>
        <v>0.12070522141220863</v>
      </c>
      <c r="K498" s="4">
        <f t="shared" si="87"/>
        <v>8.9042508938632636E-3</v>
      </c>
      <c r="L498">
        <f t="shared" si="88"/>
        <v>491</v>
      </c>
      <c r="M498">
        <f t="shared" si="89"/>
        <v>1</v>
      </c>
      <c r="N498">
        <f t="shared" si="90"/>
        <v>1</v>
      </c>
      <c r="O498">
        <f t="shared" si="91"/>
        <v>1</v>
      </c>
    </row>
    <row r="499" spans="1:15" x14ac:dyDescent="0.3">
      <c r="A499">
        <v>564</v>
      </c>
      <c r="B499">
        <v>0.87313455610827972</v>
      </c>
      <c r="C499">
        <v>0.52604754783776364</v>
      </c>
      <c r="D499" s="4">
        <f>-LN(B499)/F$3</f>
        <v>5.7730044387756536E-2</v>
      </c>
      <c r="E499" s="4">
        <f>-LN(C499)/F$4</f>
        <v>0.13667312238318988</v>
      </c>
      <c r="F499" s="8">
        <v>3</v>
      </c>
      <c r="G499" s="4">
        <v>141.23451108769311</v>
      </c>
      <c r="H499" s="4">
        <f>IF(G499&gt;MAX(I$8:I498),G499,MAX(I$8:I498))</f>
        <v>141.30639051561141</v>
      </c>
      <c r="I499" s="4">
        <f t="shared" si="85"/>
        <v>141.44306363799461</v>
      </c>
      <c r="J499" s="4">
        <f t="shared" si="86"/>
        <v>7.1879427918304373E-2</v>
      </c>
      <c r="K499" s="4">
        <f t="shared" si="87"/>
        <v>0.13667312238320051</v>
      </c>
      <c r="L499">
        <f t="shared" si="88"/>
        <v>492</v>
      </c>
      <c r="M499">
        <f t="shared" si="89"/>
        <v>1</v>
      </c>
      <c r="N499">
        <f t="shared" si="90"/>
        <v>1</v>
      </c>
      <c r="O499">
        <f t="shared" si="91"/>
        <v>1</v>
      </c>
    </row>
    <row r="500" spans="1:15" x14ac:dyDescent="0.3">
      <c r="A500">
        <v>162</v>
      </c>
      <c r="B500">
        <v>0.65834528641621148</v>
      </c>
      <c r="C500">
        <v>0.78719443342387163</v>
      </c>
      <c r="D500" s="4">
        <f>-LN(B500)/D$3</f>
        <v>0.59294430340179605</v>
      </c>
      <c r="E500" s="4">
        <f>-LN(C500)/D$4</f>
        <v>5.0910639283201546E-2</v>
      </c>
      <c r="F500" s="8">
        <v>2</v>
      </c>
      <c r="G500" s="4">
        <v>141.50976044951915</v>
      </c>
      <c r="H500" s="4">
        <f>IF(G500&gt;MAX(I$8:I499),G500,MAX(I$8:I499))</f>
        <v>141.50976044951915</v>
      </c>
      <c r="I500" s="4">
        <f t="shared" si="85"/>
        <v>141.56067108880234</v>
      </c>
      <c r="J500" s="4">
        <f t="shared" si="86"/>
        <v>0</v>
      </c>
      <c r="K500" s="4">
        <f t="shared" si="87"/>
        <v>5.0910639283188175E-2</v>
      </c>
      <c r="L500">
        <f t="shared" si="88"/>
        <v>493</v>
      </c>
      <c r="M500">
        <f t="shared" si="89"/>
        <v>1</v>
      </c>
      <c r="N500">
        <f t="shared" si="90"/>
        <v>1</v>
      </c>
      <c r="O500">
        <f t="shared" si="91"/>
        <v>1</v>
      </c>
    </row>
    <row r="501" spans="1:15" x14ac:dyDescent="0.3">
      <c r="A501">
        <v>565</v>
      </c>
      <c r="B501">
        <v>0.29136020996734519</v>
      </c>
      <c r="C501">
        <v>0.66978972746971033</v>
      </c>
      <c r="D501" s="4">
        <f>-LN(B501)/F$3</f>
        <v>0.52476380525844712</v>
      </c>
      <c r="E501" s="4">
        <f>-LN(C501)/F$4</f>
        <v>8.5274777755856457E-2</v>
      </c>
      <c r="F501" s="8">
        <v>3</v>
      </c>
      <c r="G501" s="4">
        <v>141.75927489295157</v>
      </c>
      <c r="H501" s="4">
        <f>IF(G501&gt;MAX(I$8:I500),G501,MAX(I$8:I500))</f>
        <v>141.75927489295157</v>
      </c>
      <c r="I501" s="4">
        <f t="shared" si="85"/>
        <v>141.84454967070744</v>
      </c>
      <c r="J501" s="4">
        <f t="shared" si="86"/>
        <v>0</v>
      </c>
      <c r="K501" s="4">
        <f t="shared" si="87"/>
        <v>8.5274777755870446E-2</v>
      </c>
      <c r="L501">
        <f t="shared" si="88"/>
        <v>494</v>
      </c>
      <c r="M501">
        <f t="shared" si="89"/>
        <v>1</v>
      </c>
      <c r="N501">
        <f t="shared" si="90"/>
        <v>1</v>
      </c>
      <c r="O501">
        <f t="shared" si="91"/>
        <v>1</v>
      </c>
    </row>
    <row r="502" spans="1:15" x14ac:dyDescent="0.3">
      <c r="A502">
        <v>566</v>
      </c>
      <c r="B502">
        <v>0.46055482650227364</v>
      </c>
      <c r="C502">
        <v>0.17612231818597979</v>
      </c>
      <c r="D502" s="4">
        <f>-LN(B502)/F$3</f>
        <v>0.32992483903695036</v>
      </c>
      <c r="E502" s="4">
        <f>-LN(C502)/F$4</f>
        <v>0.36948436928604628</v>
      </c>
      <c r="F502" s="8">
        <v>3</v>
      </c>
      <c r="G502" s="4">
        <v>142.08919973198851</v>
      </c>
      <c r="H502" s="4">
        <f>IF(G502&gt;MAX(I$8:I501),G502,MAX(I$8:I501))</f>
        <v>142.08919973198851</v>
      </c>
      <c r="I502" s="4">
        <f t="shared" si="85"/>
        <v>142.45868410127457</v>
      </c>
      <c r="J502" s="4">
        <f t="shared" si="86"/>
        <v>0</v>
      </c>
      <c r="K502" s="4">
        <f t="shared" si="87"/>
        <v>0.36948436928605588</v>
      </c>
      <c r="L502">
        <f t="shared" si="88"/>
        <v>495</v>
      </c>
      <c r="M502">
        <f t="shared" si="89"/>
        <v>1</v>
      </c>
      <c r="N502">
        <f t="shared" si="90"/>
        <v>1</v>
      </c>
      <c r="O502">
        <f t="shared" si="91"/>
        <v>1</v>
      </c>
    </row>
    <row r="503" spans="1:15" x14ac:dyDescent="0.3">
      <c r="A503">
        <v>163</v>
      </c>
      <c r="B503">
        <v>0.57286294137394334</v>
      </c>
      <c r="C503">
        <v>0.95928830835901979</v>
      </c>
      <c r="D503" s="4">
        <f>-LN(B503)/D$3</f>
        <v>0.79022522792753291</v>
      </c>
      <c r="E503" s="4">
        <f>-LN(C503)/D$4</f>
        <v>8.8433223217112555E-3</v>
      </c>
      <c r="F503" s="8">
        <v>2</v>
      </c>
      <c r="G503" s="4">
        <v>142.29998567744667</v>
      </c>
      <c r="H503" s="4">
        <f>IF(G503&gt;MAX(I$8:I502),G503,MAX(I$8:I502))</f>
        <v>142.45868410127457</v>
      </c>
      <c r="I503" s="4">
        <f t="shared" si="85"/>
        <v>142.46752742359629</v>
      </c>
      <c r="J503" s="4">
        <f t="shared" si="86"/>
        <v>0.15869842382790011</v>
      </c>
      <c r="K503" s="4">
        <f t="shared" si="87"/>
        <v>8.84332232172369E-3</v>
      </c>
      <c r="L503">
        <f t="shared" si="88"/>
        <v>496</v>
      </c>
      <c r="M503">
        <f t="shared" si="89"/>
        <v>1</v>
      </c>
      <c r="N503">
        <f t="shared" si="90"/>
        <v>1</v>
      </c>
      <c r="O503">
        <f t="shared" si="91"/>
        <v>1</v>
      </c>
    </row>
    <row r="504" spans="1:15" x14ac:dyDescent="0.3">
      <c r="A504">
        <v>567</v>
      </c>
      <c r="B504">
        <v>0.21393475142674032</v>
      </c>
      <c r="C504">
        <v>0.92785424359874269</v>
      </c>
      <c r="D504" s="4">
        <f>-LN(B504)/F$3</f>
        <v>0.65620604694755236</v>
      </c>
      <c r="E504" s="4">
        <f>-LN(C504)/F$4</f>
        <v>1.5932047578619324E-2</v>
      </c>
      <c r="F504" s="8">
        <v>3</v>
      </c>
      <c r="G504" s="4">
        <v>142.74540577893606</v>
      </c>
      <c r="H504" s="4">
        <f>IF(G504&gt;MAX(I$8:I503),G504,MAX(I$8:I503))</f>
        <v>142.74540577893606</v>
      </c>
      <c r="I504" s="4">
        <f t="shared" si="85"/>
        <v>142.76133782651468</v>
      </c>
      <c r="J504" s="4">
        <f t="shared" si="86"/>
        <v>0</v>
      </c>
      <c r="K504" s="4">
        <f t="shared" si="87"/>
        <v>1.5932047578615993E-2</v>
      </c>
      <c r="L504">
        <f t="shared" si="88"/>
        <v>497</v>
      </c>
      <c r="M504">
        <f t="shared" si="89"/>
        <v>1</v>
      </c>
      <c r="N504">
        <f t="shared" si="90"/>
        <v>1</v>
      </c>
      <c r="O504">
        <f t="shared" si="91"/>
        <v>1</v>
      </c>
    </row>
    <row r="505" spans="1:15" x14ac:dyDescent="0.3">
      <c r="A505">
        <v>35</v>
      </c>
      <c r="B505">
        <v>5.6978057191686755E-2</v>
      </c>
      <c r="C505">
        <v>0.5025788140507218</v>
      </c>
      <c r="D505" s="4">
        <f>-LN(B505)/B$3</f>
        <v>12.19186828431345</v>
      </c>
      <c r="E505" s="4">
        <f>-LN(C505)/B$4</f>
        <v>0.14638357605650817</v>
      </c>
      <c r="F505" s="8">
        <v>1</v>
      </c>
      <c r="G505" s="4">
        <v>142.86412562959356</v>
      </c>
      <c r="H505" s="4">
        <f>IF(G505&gt;MAX(I$8:I504),G505,MAX(I$8:I504))</f>
        <v>142.86412562959356</v>
      </c>
      <c r="I505" s="4">
        <f t="shared" si="85"/>
        <v>143.01050920565007</v>
      </c>
      <c r="J505" s="4">
        <f t="shared" si="86"/>
        <v>0</v>
      </c>
      <c r="K505" s="4">
        <f t="shared" si="87"/>
        <v>0.14638357605650754</v>
      </c>
      <c r="L505">
        <f t="shared" si="88"/>
        <v>498</v>
      </c>
      <c r="M505">
        <f t="shared" si="89"/>
        <v>1</v>
      </c>
      <c r="N505">
        <f t="shared" si="90"/>
        <v>1</v>
      </c>
      <c r="O505">
        <f t="shared" si="91"/>
        <v>1</v>
      </c>
    </row>
    <row r="506" spans="1:15" x14ac:dyDescent="0.3">
      <c r="A506">
        <v>164</v>
      </c>
      <c r="B506">
        <v>0.488906521805475</v>
      </c>
      <c r="C506">
        <v>0.22467726676229133</v>
      </c>
      <c r="D506" s="4">
        <f>-LN(B506)/D$3</f>
        <v>1.0150127230255799</v>
      </c>
      <c r="E506" s="4">
        <f>-LN(C506)/D$4</f>
        <v>0.31767878221625906</v>
      </c>
      <c r="F506" s="8">
        <v>2</v>
      </c>
      <c r="G506" s="4">
        <v>143.31499840047226</v>
      </c>
      <c r="H506" s="4">
        <f>IF(G506&gt;MAX(I$8:I505),G506,MAX(I$8:I505))</f>
        <v>143.31499840047226</v>
      </c>
      <c r="I506" s="4">
        <f t="shared" si="85"/>
        <v>143.63267718268852</v>
      </c>
      <c r="J506" s="4">
        <f t="shared" si="86"/>
        <v>0</v>
      </c>
      <c r="K506" s="4">
        <f t="shared" si="87"/>
        <v>0.31767878221626233</v>
      </c>
      <c r="L506">
        <f t="shared" si="88"/>
        <v>499</v>
      </c>
      <c r="M506">
        <f t="shared" si="89"/>
        <v>1</v>
      </c>
      <c r="N506">
        <f t="shared" si="90"/>
        <v>1</v>
      </c>
      <c r="O506">
        <f t="shared" si="91"/>
        <v>1</v>
      </c>
    </row>
    <row r="507" spans="1:15" x14ac:dyDescent="0.3">
      <c r="A507">
        <v>568</v>
      </c>
      <c r="B507">
        <v>7.2786645100253303E-2</v>
      </c>
      <c r="C507">
        <v>0.11001922666096987</v>
      </c>
      <c r="D507" s="4">
        <f t="shared" ref="D507:D512" si="94">-LN(B507)/F$3</f>
        <v>1.1149884200140181</v>
      </c>
      <c r="E507" s="4">
        <f t="shared" ref="E507:E512" si="95">-LN(C507)/F$4</f>
        <v>0.46959577460347546</v>
      </c>
      <c r="F507" s="8">
        <v>3</v>
      </c>
      <c r="G507" s="4">
        <v>143.86039419895008</v>
      </c>
      <c r="H507" s="4">
        <f>IF(G507&gt;MAX(I$8:I506),G507,MAX(I$8:I506))</f>
        <v>143.86039419895008</v>
      </c>
      <c r="I507" s="4">
        <f t="shared" si="85"/>
        <v>144.32998997355355</v>
      </c>
      <c r="J507" s="4">
        <f t="shared" si="86"/>
        <v>0</v>
      </c>
      <c r="K507" s="4">
        <f t="shared" si="87"/>
        <v>0.46959577460347646</v>
      </c>
      <c r="L507">
        <f t="shared" si="88"/>
        <v>500</v>
      </c>
      <c r="M507">
        <f t="shared" si="89"/>
        <v>1</v>
      </c>
      <c r="N507">
        <f t="shared" si="90"/>
        <v>1</v>
      </c>
      <c r="O507">
        <f t="shared" si="91"/>
        <v>1</v>
      </c>
    </row>
    <row r="508" spans="1:15" x14ac:dyDescent="0.3">
      <c r="A508">
        <v>569</v>
      </c>
      <c r="B508">
        <v>0.93346964934232612</v>
      </c>
      <c r="C508">
        <v>2.9602954191717277E-3</v>
      </c>
      <c r="D508" s="4">
        <f t="shared" si="94"/>
        <v>2.9296523099938302E-2</v>
      </c>
      <c r="E508" s="4">
        <f t="shared" si="95"/>
        <v>1.2388225982663832</v>
      </c>
      <c r="F508" s="8">
        <v>3</v>
      </c>
      <c r="G508" s="4">
        <v>143.88969072205001</v>
      </c>
      <c r="H508" s="4">
        <f>IF(G508&gt;MAX(I$8:I507),G508,MAX(I$8:I507))</f>
        <v>144.32998997355355</v>
      </c>
      <c r="I508" s="4">
        <f t="shared" si="85"/>
        <v>145.56881257181993</v>
      </c>
      <c r="J508" s="4">
        <f t="shared" si="86"/>
        <v>0.44029925150354643</v>
      </c>
      <c r="K508" s="4">
        <f t="shared" si="87"/>
        <v>1.2388225982663812</v>
      </c>
      <c r="L508" t="e">
        <f t="shared" si="88"/>
        <v>#N/A</v>
      </c>
      <c r="M508" t="e">
        <f t="shared" si="89"/>
        <v>#N/A</v>
      </c>
      <c r="N508">
        <f t="shared" si="90"/>
        <v>1</v>
      </c>
      <c r="O508">
        <f t="shared" si="91"/>
        <v>1</v>
      </c>
    </row>
    <row r="509" spans="1:15" x14ac:dyDescent="0.3">
      <c r="A509">
        <v>570</v>
      </c>
      <c r="B509">
        <v>0.15655995361186559</v>
      </c>
      <c r="C509">
        <v>0.25122837000640891</v>
      </c>
      <c r="D509" s="4">
        <f t="shared" si="94"/>
        <v>0.78907074561300794</v>
      </c>
      <c r="E509" s="4">
        <f t="shared" si="95"/>
        <v>0.2939133857109571</v>
      </c>
      <c r="F509" s="8">
        <v>3</v>
      </c>
      <c r="G509" s="4">
        <v>144.67876146766301</v>
      </c>
      <c r="H509" s="4">
        <f>IF(G509&gt;MAX(I$8:I508),G509,MAX(I$8:I508))</f>
        <v>145.56881257181993</v>
      </c>
      <c r="I509" s="4">
        <f t="shared" si="85"/>
        <v>145.8627259575309</v>
      </c>
      <c r="J509" s="4">
        <f t="shared" si="86"/>
        <v>0.89005110415692457</v>
      </c>
      <c r="K509" s="4">
        <f t="shared" si="87"/>
        <v>0.29391338571096526</v>
      </c>
      <c r="L509" t="e">
        <f t="shared" si="88"/>
        <v>#N/A</v>
      </c>
      <c r="M509" t="e">
        <f t="shared" si="89"/>
        <v>#N/A</v>
      </c>
      <c r="N509">
        <f t="shared" si="90"/>
        <v>1</v>
      </c>
      <c r="O509">
        <f t="shared" si="91"/>
        <v>1</v>
      </c>
    </row>
    <row r="510" spans="1:15" x14ac:dyDescent="0.3">
      <c r="A510">
        <v>571</v>
      </c>
      <c r="B510">
        <v>0.22202215643787956</v>
      </c>
      <c r="C510">
        <v>0.48820459608752709</v>
      </c>
      <c r="D510" s="4">
        <f t="shared" si="94"/>
        <v>0.64041621204923005</v>
      </c>
      <c r="E510" s="4">
        <f t="shared" si="95"/>
        <v>0.1525575971731464</v>
      </c>
      <c r="F510" s="8">
        <v>3</v>
      </c>
      <c r="G510" s="4">
        <v>145.31917767971223</v>
      </c>
      <c r="H510" s="4">
        <f>IF(G510&gt;MAX(I$8:I509),G510,MAX(I$8:I509))</f>
        <v>145.8627259575309</v>
      </c>
      <c r="I510" s="4">
        <f t="shared" si="85"/>
        <v>146.01528355470404</v>
      </c>
      <c r="J510" s="4">
        <f t="shared" si="86"/>
        <v>0.54354827781867243</v>
      </c>
      <c r="K510" s="4">
        <f t="shared" si="87"/>
        <v>0.15255759717314277</v>
      </c>
      <c r="L510" t="e">
        <f t="shared" si="88"/>
        <v>#N/A</v>
      </c>
      <c r="M510" t="e">
        <f t="shared" si="89"/>
        <v>#N/A</v>
      </c>
      <c r="N510">
        <f t="shared" si="90"/>
        <v>1</v>
      </c>
      <c r="O510">
        <f t="shared" si="91"/>
        <v>1</v>
      </c>
    </row>
    <row r="511" spans="1:15" x14ac:dyDescent="0.3">
      <c r="A511">
        <v>572</v>
      </c>
      <c r="B511">
        <v>0.87142551957762382</v>
      </c>
      <c r="C511">
        <v>4.2481765190588092E-2</v>
      </c>
      <c r="D511" s="4">
        <f t="shared" si="94"/>
        <v>5.856377872605039E-2</v>
      </c>
      <c r="E511" s="4">
        <f t="shared" si="95"/>
        <v>0.67205964882149327</v>
      </c>
      <c r="F511" s="8">
        <v>3</v>
      </c>
      <c r="G511" s="4">
        <v>145.37774145843827</v>
      </c>
      <c r="H511" s="4">
        <f>IF(G511&gt;MAX(I$8:I510),G511,MAX(I$8:I510))</f>
        <v>146.01528355470404</v>
      </c>
      <c r="I511" s="4">
        <f t="shared" si="85"/>
        <v>146.68734320352553</v>
      </c>
      <c r="J511" s="4">
        <f t="shared" si="86"/>
        <v>0.63754209626577563</v>
      </c>
      <c r="K511" s="4">
        <f t="shared" si="87"/>
        <v>0.67205964882148805</v>
      </c>
      <c r="L511" t="e">
        <f t="shared" si="88"/>
        <v>#N/A</v>
      </c>
      <c r="M511" t="e">
        <f t="shared" si="89"/>
        <v>#N/A</v>
      </c>
      <c r="N511">
        <f t="shared" si="90"/>
        <v>1</v>
      </c>
      <c r="O511">
        <f t="shared" si="91"/>
        <v>1</v>
      </c>
    </row>
    <row r="512" spans="1:15" x14ac:dyDescent="0.3">
      <c r="A512">
        <v>573</v>
      </c>
      <c r="B512">
        <v>0.73497726371044036</v>
      </c>
      <c r="C512">
        <v>0.45265053254799037</v>
      </c>
      <c r="D512" s="4">
        <f t="shared" si="94"/>
        <v>0.13102796339363831</v>
      </c>
      <c r="E512" s="4">
        <f t="shared" si="95"/>
        <v>0.16864572394675476</v>
      </c>
      <c r="F512" s="8">
        <v>3</v>
      </c>
      <c r="G512" s="4">
        <v>145.50876942183191</v>
      </c>
      <c r="H512" s="4">
        <f>IF(G512&gt;MAX(I$8:I511),G512,MAX(I$8:I511))</f>
        <v>146.68734320352553</v>
      </c>
      <c r="I512" s="4">
        <f t="shared" si="85"/>
        <v>146.85598892747228</v>
      </c>
      <c r="J512" s="4">
        <f t="shared" si="86"/>
        <v>1.1785737816936148</v>
      </c>
      <c r="K512" s="4">
        <f t="shared" si="87"/>
        <v>0.16864572394675292</v>
      </c>
      <c r="L512" t="e">
        <f t="shared" si="88"/>
        <v>#N/A</v>
      </c>
      <c r="M512" t="e">
        <f t="shared" si="89"/>
        <v>#N/A</v>
      </c>
      <c r="N512">
        <f t="shared" si="90"/>
        <v>1</v>
      </c>
      <c r="O512">
        <f t="shared" si="91"/>
        <v>1</v>
      </c>
    </row>
    <row r="513" spans="1:15" x14ac:dyDescent="0.3">
      <c r="A513">
        <v>165</v>
      </c>
      <c r="B513">
        <v>0.15799432355723747</v>
      </c>
      <c r="C513">
        <v>0.62385937070833464</v>
      </c>
      <c r="D513" s="4">
        <f>-LN(B513)/D$3</f>
        <v>2.6172995368134506</v>
      </c>
      <c r="E513" s="4">
        <f>-LN(C513)/D$4</f>
        <v>0.10038942626943878</v>
      </c>
      <c r="F513" s="8">
        <v>2</v>
      </c>
      <c r="G513" s="4">
        <v>145.93229793728571</v>
      </c>
      <c r="H513" s="4">
        <f>IF(G513&gt;MAX(I$8:I512),G513,MAX(I$8:I512))</f>
        <v>146.85598892747228</v>
      </c>
      <c r="I513" s="4">
        <f t="shared" si="85"/>
        <v>146.95637835374171</v>
      </c>
      <c r="J513" s="4">
        <f t="shared" si="86"/>
        <v>0.92369099018657153</v>
      </c>
      <c r="K513" s="4">
        <f t="shared" si="87"/>
        <v>0.10038942626943026</v>
      </c>
      <c r="L513" t="e">
        <f t="shared" si="88"/>
        <v>#N/A</v>
      </c>
      <c r="M513" t="e">
        <f t="shared" si="89"/>
        <v>#N/A</v>
      </c>
      <c r="N513">
        <f t="shared" si="90"/>
        <v>1</v>
      </c>
      <c r="O513">
        <f t="shared" si="91"/>
        <v>1</v>
      </c>
    </row>
    <row r="514" spans="1:15" x14ac:dyDescent="0.3">
      <c r="A514">
        <v>574</v>
      </c>
      <c r="B514">
        <v>0.16183965575121312</v>
      </c>
      <c r="C514">
        <v>0.8971221045564135</v>
      </c>
      <c r="D514" s="4">
        <f>-LN(B514)/F$3</f>
        <v>0.77495711200776751</v>
      </c>
      <c r="E514" s="4">
        <f>-LN(C514)/F$4</f>
        <v>2.309857461843021E-2</v>
      </c>
      <c r="F514" s="8">
        <v>3</v>
      </c>
      <c r="G514" s="4">
        <v>146.28372653383968</v>
      </c>
      <c r="H514" s="4">
        <f>IF(G514&gt;MAX(I$8:I513),G514,MAX(I$8:I513))</f>
        <v>146.95637835374171</v>
      </c>
      <c r="I514" s="4">
        <f t="shared" si="85"/>
        <v>146.97947692836013</v>
      </c>
      <c r="J514" s="4">
        <f t="shared" si="86"/>
        <v>0.67265181990202905</v>
      </c>
      <c r="K514" s="4">
        <f t="shared" si="87"/>
        <v>2.3098574618416023E-2</v>
      </c>
      <c r="L514" t="e">
        <f t="shared" si="88"/>
        <v>#N/A</v>
      </c>
      <c r="M514" t="e">
        <f t="shared" si="89"/>
        <v>#N/A</v>
      </c>
      <c r="N514">
        <f t="shared" si="90"/>
        <v>1</v>
      </c>
      <c r="O514">
        <f t="shared" si="91"/>
        <v>1</v>
      </c>
    </row>
    <row r="515" spans="1:15" x14ac:dyDescent="0.3">
      <c r="A515">
        <v>575</v>
      </c>
      <c r="B515">
        <v>0.97073274941251875</v>
      </c>
      <c r="C515">
        <v>0.35697500534073917</v>
      </c>
      <c r="D515" s="4">
        <f>-LN(B515)/F$3</f>
        <v>1.2640034425141803E-2</v>
      </c>
      <c r="E515" s="4">
        <f>-LN(C515)/F$4</f>
        <v>0.21916798142652696</v>
      </c>
      <c r="F515" s="8">
        <v>3</v>
      </c>
      <c r="G515" s="4">
        <v>146.29636656826483</v>
      </c>
      <c r="H515" s="4">
        <f>IF(G515&gt;MAX(I$8:I514),G515,MAX(I$8:I514))</f>
        <v>146.97947692836013</v>
      </c>
      <c r="I515" s="4">
        <f t="shared" si="85"/>
        <v>147.19864490978665</v>
      </c>
      <c r="J515" s="4">
        <f t="shared" si="86"/>
        <v>0.68311036009529857</v>
      </c>
      <c r="K515" s="4">
        <f t="shared" si="87"/>
        <v>0.21916798142652283</v>
      </c>
      <c r="L515" t="e">
        <f t="shared" si="88"/>
        <v>#N/A</v>
      </c>
      <c r="M515" t="e">
        <f t="shared" si="89"/>
        <v>#N/A</v>
      </c>
      <c r="N515">
        <f t="shared" si="90"/>
        <v>1</v>
      </c>
      <c r="O515">
        <f t="shared" si="91"/>
        <v>1</v>
      </c>
    </row>
    <row r="516" spans="1:15" x14ac:dyDescent="0.3">
      <c r="A516">
        <v>576</v>
      </c>
      <c r="B516">
        <v>0.34946745200964385</v>
      </c>
      <c r="C516">
        <v>0.64406262398144476</v>
      </c>
      <c r="D516" s="4">
        <f>-LN(B516)/F$3</f>
        <v>0.44738078678384868</v>
      </c>
      <c r="E516" s="4">
        <f>-LN(C516)/F$4</f>
        <v>9.3608364978359157E-2</v>
      </c>
      <c r="F516" s="8">
        <v>3</v>
      </c>
      <c r="G516" s="4">
        <v>146.74374735504867</v>
      </c>
      <c r="H516" s="4">
        <f>IF(G516&gt;MAX(I$8:I515),G516,MAX(I$8:I515))</f>
        <v>147.19864490978665</v>
      </c>
      <c r="I516" s="4">
        <f t="shared" si="85"/>
        <v>147.29225327476502</v>
      </c>
      <c r="J516" s="4">
        <f t="shared" si="86"/>
        <v>0.45489755473798255</v>
      </c>
      <c r="K516" s="4">
        <f t="shared" si="87"/>
        <v>9.3608364978365444E-2</v>
      </c>
      <c r="L516" t="e">
        <f t="shared" si="88"/>
        <v>#N/A</v>
      </c>
      <c r="M516" t="e">
        <f t="shared" si="89"/>
        <v>#N/A</v>
      </c>
      <c r="N516">
        <f t="shared" si="90"/>
        <v>1</v>
      </c>
      <c r="O516">
        <f t="shared" si="91"/>
        <v>1</v>
      </c>
    </row>
    <row r="517" spans="1:15" x14ac:dyDescent="0.3">
      <c r="A517">
        <v>36</v>
      </c>
      <c r="B517">
        <v>0.31495101779229101</v>
      </c>
      <c r="C517">
        <v>0.49684133426923427</v>
      </c>
      <c r="D517" s="4">
        <f>-LN(B517)/B$3</f>
        <v>4.9163325588077882</v>
      </c>
      <c r="E517" s="4">
        <f>-LN(C517)/B$4</f>
        <v>0.14882650016996865</v>
      </c>
      <c r="F517" s="8">
        <v>1</v>
      </c>
      <c r="G517" s="4">
        <v>147.78045818840135</v>
      </c>
      <c r="H517" s="4">
        <f>IF(G517&gt;MAX(I$8:I516),G517,MAX(I$8:I516))</f>
        <v>147.78045818840135</v>
      </c>
      <c r="I517" s="4">
        <f t="shared" si="85"/>
        <v>147.92928468857133</v>
      </c>
      <c r="J517" s="4">
        <f t="shared" si="86"/>
        <v>0</v>
      </c>
      <c r="K517" s="4">
        <f t="shared" si="87"/>
        <v>0.14882650016997445</v>
      </c>
      <c r="L517" t="e">
        <f t="shared" si="88"/>
        <v>#N/A</v>
      </c>
      <c r="M517" t="e">
        <f t="shared" si="89"/>
        <v>#N/A</v>
      </c>
      <c r="N517">
        <f t="shared" si="90"/>
        <v>1</v>
      </c>
      <c r="O517">
        <f t="shared" si="91"/>
        <v>1</v>
      </c>
    </row>
    <row r="518" spans="1:15" x14ac:dyDescent="0.3">
      <c r="A518">
        <v>577</v>
      </c>
      <c r="B518">
        <v>7.5960570085757018E-2</v>
      </c>
      <c r="C518">
        <v>0.14358958708456679</v>
      </c>
      <c r="D518" s="4">
        <f>-LN(B518)/F$3</f>
        <v>1.096825909782039</v>
      </c>
      <c r="E518" s="4">
        <f>-LN(C518)/F$4</f>
        <v>0.41293534858210718</v>
      </c>
      <c r="F518" s="8">
        <v>3</v>
      </c>
      <c r="G518" s="4">
        <v>147.84057326483071</v>
      </c>
      <c r="H518" s="4">
        <f>IF(G518&gt;MAX(I$8:I517),G518,MAX(I$8:I517))</f>
        <v>147.92928468857133</v>
      </c>
      <c r="I518" s="4">
        <f t="shared" si="85"/>
        <v>148.34222003715342</v>
      </c>
      <c r="J518" s="4">
        <f t="shared" si="86"/>
        <v>8.8711423740619466E-2</v>
      </c>
      <c r="K518" s="4">
        <f t="shared" si="87"/>
        <v>0.41293534858209568</v>
      </c>
      <c r="L518" t="e">
        <f t="shared" si="88"/>
        <v>#N/A</v>
      </c>
      <c r="M518" t="e">
        <f t="shared" si="89"/>
        <v>#N/A</v>
      </c>
      <c r="N518">
        <f t="shared" si="90"/>
        <v>1</v>
      </c>
      <c r="O518">
        <f t="shared" si="91"/>
        <v>1</v>
      </c>
    </row>
    <row r="519" spans="1:15" x14ac:dyDescent="0.3">
      <c r="A519">
        <v>578</v>
      </c>
      <c r="B519">
        <v>0.97164830469679864</v>
      </c>
      <c r="C519">
        <v>0.98007141331217384</v>
      </c>
      <c r="D519" s="4">
        <f>-LN(B519)/F$3</f>
        <v>1.223887933629899E-2</v>
      </c>
      <c r="E519" s="4">
        <f>-LN(C519)/F$4</f>
        <v>4.2829445203731642E-3</v>
      </c>
      <c r="F519" s="8">
        <v>3</v>
      </c>
      <c r="G519" s="4">
        <v>147.85281214416702</v>
      </c>
      <c r="H519" s="4">
        <f>IF(G519&gt;MAX(I$8:I518),G519,MAX(I$8:I518))</f>
        <v>148.34222003715342</v>
      </c>
      <c r="I519" s="4">
        <f t="shared" si="85"/>
        <v>148.34650298167381</v>
      </c>
      <c r="J519" s="4">
        <f t="shared" si="86"/>
        <v>0.48940789298640652</v>
      </c>
      <c r="K519" s="4">
        <f t="shared" si="87"/>
        <v>4.2829445203835803E-3</v>
      </c>
      <c r="L519" t="e">
        <f t="shared" si="88"/>
        <v>#N/A</v>
      </c>
      <c r="M519" t="e">
        <f t="shared" si="89"/>
        <v>#N/A</v>
      </c>
      <c r="N519">
        <f t="shared" si="90"/>
        <v>1</v>
      </c>
      <c r="O519">
        <f t="shared" si="91"/>
        <v>1</v>
      </c>
    </row>
    <row r="520" spans="1:15" x14ac:dyDescent="0.3">
      <c r="A520">
        <v>579</v>
      </c>
      <c r="B520">
        <v>0.56846827600939975</v>
      </c>
      <c r="C520">
        <v>0.71300393688772246</v>
      </c>
      <c r="D520" s="4">
        <f>-LN(B520)/F$3</f>
        <v>0.24034458311590695</v>
      </c>
      <c r="E520" s="4">
        <f>-LN(C520)/F$4</f>
        <v>7.1971986596048199E-2</v>
      </c>
      <c r="F520" s="8">
        <v>3</v>
      </c>
      <c r="G520" s="4">
        <v>148.09315672728292</v>
      </c>
      <c r="H520" s="4">
        <f>IF(G520&gt;MAX(I$8:I519),G520,MAX(I$8:I519))</f>
        <v>148.34650298167381</v>
      </c>
      <c r="I520" s="4">
        <f t="shared" si="85"/>
        <v>148.41847496826986</v>
      </c>
      <c r="J520" s="4">
        <f t="shared" si="86"/>
        <v>0.25334625439089109</v>
      </c>
      <c r="K520" s="4">
        <f t="shared" si="87"/>
        <v>7.1971986596054194E-2</v>
      </c>
      <c r="L520" t="e">
        <f t="shared" si="88"/>
        <v>#N/A</v>
      </c>
      <c r="M520" t="e">
        <f t="shared" si="89"/>
        <v>#N/A</v>
      </c>
      <c r="N520">
        <f t="shared" si="90"/>
        <v>1</v>
      </c>
      <c r="O520">
        <f t="shared" si="91"/>
        <v>1</v>
      </c>
    </row>
    <row r="521" spans="1:15" x14ac:dyDescent="0.3">
      <c r="A521">
        <v>580</v>
      </c>
      <c r="B521">
        <v>0.89864803003021332</v>
      </c>
      <c r="C521">
        <v>0.54457228308969385</v>
      </c>
      <c r="D521" s="4">
        <f>-LN(B521)/F$3</f>
        <v>4.547397188511916E-2</v>
      </c>
      <c r="E521" s="4">
        <f>-LN(C521)/F$4</f>
        <v>0.12930948810792095</v>
      </c>
      <c r="F521" s="8">
        <v>3</v>
      </c>
      <c r="G521" s="4">
        <v>148.13863069916803</v>
      </c>
      <c r="H521" s="4">
        <f>IF(G521&gt;MAX(I$8:I520),G521,MAX(I$8:I520))</f>
        <v>148.41847496826986</v>
      </c>
      <c r="I521" s="4">
        <f t="shared" si="85"/>
        <v>148.54778445637777</v>
      </c>
      <c r="J521" s="4">
        <f t="shared" si="86"/>
        <v>0.27984426910182947</v>
      </c>
      <c r="K521" s="4">
        <f t="shared" si="87"/>
        <v>0.1293094881079071</v>
      </c>
      <c r="L521" t="e">
        <f t="shared" si="88"/>
        <v>#N/A</v>
      </c>
      <c r="M521" t="e">
        <f t="shared" si="89"/>
        <v>#N/A</v>
      </c>
      <c r="N521">
        <f t="shared" si="90"/>
        <v>1</v>
      </c>
      <c r="O521">
        <f t="shared" si="91"/>
        <v>1</v>
      </c>
    </row>
    <row r="522" spans="1:15" x14ac:dyDescent="0.3">
      <c r="A522">
        <v>166</v>
      </c>
      <c r="B522">
        <v>0.2108829004791406</v>
      </c>
      <c r="C522">
        <v>0.71864986114078189</v>
      </c>
      <c r="D522" s="4">
        <f>-LN(B522)/D$3</f>
        <v>2.2077337214094586</v>
      </c>
      <c r="E522" s="4">
        <f>-LN(C522)/D$4</f>
        <v>7.0293834086645093E-2</v>
      </c>
      <c r="F522" s="8">
        <v>2</v>
      </c>
      <c r="G522" s="4">
        <v>148.14003165869516</v>
      </c>
      <c r="H522" s="4">
        <f>IF(G522&gt;MAX(I$8:I521),G522,MAX(I$8:I521))</f>
        <v>148.54778445637777</v>
      </c>
      <c r="I522" s="4">
        <f t="shared" si="85"/>
        <v>148.61807829046441</v>
      </c>
      <c r="J522" s="4">
        <f t="shared" si="86"/>
        <v>0.40775279768260475</v>
      </c>
      <c r="K522" s="4">
        <f t="shared" si="87"/>
        <v>7.0293834086641027E-2</v>
      </c>
      <c r="L522" t="e">
        <f t="shared" si="88"/>
        <v>#N/A</v>
      </c>
      <c r="M522" t="e">
        <f t="shared" si="89"/>
        <v>#N/A</v>
      </c>
      <c r="N522">
        <f t="shared" si="90"/>
        <v>1</v>
      </c>
      <c r="O522">
        <f t="shared" si="91"/>
        <v>1</v>
      </c>
    </row>
    <row r="523" spans="1:15" x14ac:dyDescent="0.3">
      <c r="A523">
        <v>581</v>
      </c>
      <c r="B523">
        <v>0.12958159123508409</v>
      </c>
      <c r="C523">
        <v>0.18659016693624683</v>
      </c>
      <c r="D523" s="4">
        <f>-LN(B523)/F$3</f>
        <v>0.86955087152858823</v>
      </c>
      <c r="E523" s="4">
        <f>-LN(C523)/F$4</f>
        <v>0.35720014636268171</v>
      </c>
      <c r="F523" s="8">
        <v>3</v>
      </c>
      <c r="G523" s="4">
        <v>149.00818157069662</v>
      </c>
      <c r="H523" s="4">
        <f>IF(G523&gt;MAX(I$8:I522),G523,MAX(I$8:I522))</f>
        <v>149.00818157069662</v>
      </c>
      <c r="I523" s="4">
        <f t="shared" ref="I523:I586" si="96">+H523+E523</f>
        <v>149.36538171705931</v>
      </c>
      <c r="J523" s="4">
        <f t="shared" ref="J523:J586" si="97">(H523-G523)*O523</f>
        <v>0</v>
      </c>
      <c r="K523" s="4">
        <f t="shared" ref="K523:K586" si="98">(I523-H523)*O523</f>
        <v>0.35720014636268616</v>
      </c>
      <c r="L523" t="e">
        <f t="shared" ref="L523:L586" si="99">_xlfn.RANK.EQ(I523,I$8:I$507,1)</f>
        <v>#N/A</v>
      </c>
      <c r="M523" t="e">
        <f t="shared" ref="M523:M586" si="100">IF(L523=A523,0,1)</f>
        <v>#N/A</v>
      </c>
      <c r="N523">
        <f t="shared" ref="N523:N586" si="101">IF(G523&lt;B$2,1,0)</f>
        <v>1</v>
      </c>
      <c r="O523">
        <f t="shared" ref="O523:O586" si="102">IF(I523&lt;B$2,1,0)</f>
        <v>1</v>
      </c>
    </row>
    <row r="524" spans="1:15" x14ac:dyDescent="0.3">
      <c r="A524">
        <v>582</v>
      </c>
      <c r="B524">
        <v>0.52198858607745602</v>
      </c>
      <c r="C524">
        <v>0.66628009887997075</v>
      </c>
      <c r="D524" s="4">
        <f>-LN(B524)/F$3</f>
        <v>0.27664236471938608</v>
      </c>
      <c r="E524" s="4">
        <f>-LN(C524)/F$4</f>
        <v>8.6392580418555201E-2</v>
      </c>
      <c r="F524" s="8">
        <v>3</v>
      </c>
      <c r="G524" s="4">
        <v>149.284823935416</v>
      </c>
      <c r="H524" s="4">
        <f>IF(G524&gt;MAX(I$8:I523),G524,MAX(I$8:I523))</f>
        <v>149.36538171705931</v>
      </c>
      <c r="I524" s="4">
        <f t="shared" si="96"/>
        <v>149.45177429747787</v>
      </c>
      <c r="J524" s="4">
        <f t="shared" si="97"/>
        <v>8.055778164330718E-2</v>
      </c>
      <c r="K524" s="4">
        <f t="shared" si="98"/>
        <v>8.6392580418561238E-2</v>
      </c>
      <c r="L524" t="e">
        <f t="shared" si="99"/>
        <v>#N/A</v>
      </c>
      <c r="M524" t="e">
        <f t="shared" si="100"/>
        <v>#N/A</v>
      </c>
      <c r="N524">
        <f t="shared" si="101"/>
        <v>1</v>
      </c>
      <c r="O524">
        <f t="shared" si="102"/>
        <v>1</v>
      </c>
    </row>
    <row r="525" spans="1:15" x14ac:dyDescent="0.3">
      <c r="A525">
        <v>167</v>
      </c>
      <c r="B525">
        <v>0.43559068575090792</v>
      </c>
      <c r="C525">
        <v>0.42197943052461317</v>
      </c>
      <c r="D525" s="4">
        <f>-LN(B525)/D$3</f>
        <v>1.1787975471285326</v>
      </c>
      <c r="E525" s="4">
        <f>-LN(C525)/D$4</f>
        <v>0.18357419339718423</v>
      </c>
      <c r="F525" s="8">
        <v>2</v>
      </c>
      <c r="G525" s="4">
        <v>149.3188292058237</v>
      </c>
      <c r="H525" s="4">
        <f>IF(G525&gt;MAX(I$8:I524),G525,MAX(I$8:I524))</f>
        <v>149.45177429747787</v>
      </c>
      <c r="I525" s="4">
        <f t="shared" si="96"/>
        <v>149.63534849087506</v>
      </c>
      <c r="J525" s="4">
        <f t="shared" si="97"/>
        <v>0.13294509165416457</v>
      </c>
      <c r="K525" s="4">
        <f t="shared" si="98"/>
        <v>0.18357419339719172</v>
      </c>
      <c r="L525" t="e">
        <f t="shared" si="99"/>
        <v>#N/A</v>
      </c>
      <c r="M525" t="e">
        <f t="shared" si="100"/>
        <v>#N/A</v>
      </c>
      <c r="N525">
        <f t="shared" si="101"/>
        <v>1</v>
      </c>
      <c r="O525">
        <f t="shared" si="102"/>
        <v>1</v>
      </c>
    </row>
    <row r="526" spans="1:15" x14ac:dyDescent="0.3">
      <c r="A526">
        <v>583</v>
      </c>
      <c r="B526">
        <v>0.34046449171422466</v>
      </c>
      <c r="C526">
        <v>6.2013611255226295E-2</v>
      </c>
      <c r="D526" s="4">
        <f>-LN(B526)/F$3</f>
        <v>0.45848699642893803</v>
      </c>
      <c r="E526" s="4">
        <f>-LN(C526)/F$4</f>
        <v>0.59157476205468318</v>
      </c>
      <c r="F526" s="8">
        <v>3</v>
      </c>
      <c r="G526" s="4">
        <v>149.74331093184495</v>
      </c>
      <c r="H526" s="4">
        <f>IF(G526&gt;MAX(I$8:I525),G526,MAX(I$8:I525))</f>
        <v>149.74331093184495</v>
      </c>
      <c r="I526" s="4">
        <f t="shared" si="96"/>
        <v>150.33488569389962</v>
      </c>
      <c r="J526" s="4">
        <f t="shared" si="97"/>
        <v>0</v>
      </c>
      <c r="K526" s="4">
        <f t="shared" si="98"/>
        <v>0.59157476205467674</v>
      </c>
      <c r="L526" t="e">
        <f t="shared" si="99"/>
        <v>#N/A</v>
      </c>
      <c r="M526" t="e">
        <f t="shared" si="100"/>
        <v>#N/A</v>
      </c>
      <c r="N526">
        <f t="shared" si="101"/>
        <v>1</v>
      </c>
      <c r="O526">
        <f t="shared" si="102"/>
        <v>1</v>
      </c>
    </row>
    <row r="527" spans="1:15" x14ac:dyDescent="0.3">
      <c r="A527">
        <v>584</v>
      </c>
      <c r="B527">
        <v>0.64366588335825681</v>
      </c>
      <c r="C527">
        <v>0.71370586260567037</v>
      </c>
      <c r="D527" s="4">
        <f>-LN(B527)/F$3</f>
        <v>0.18747893709351884</v>
      </c>
      <c r="E527" s="4">
        <f>-LN(C527)/F$4</f>
        <v>7.1762629501089373E-2</v>
      </c>
      <c r="F527" s="8">
        <v>3</v>
      </c>
      <c r="G527" s="4">
        <v>149.93078986893846</v>
      </c>
      <c r="H527" s="4">
        <f>IF(G527&gt;MAX(I$8:I526),G527,MAX(I$8:I526))</f>
        <v>150.33488569389962</v>
      </c>
      <c r="I527" s="4">
        <f t="shared" si="96"/>
        <v>150.4066483234007</v>
      </c>
      <c r="J527" s="4">
        <f t="shared" si="97"/>
        <v>0.40409582496116059</v>
      </c>
      <c r="K527" s="4">
        <f t="shared" si="98"/>
        <v>7.1762629501080255E-2</v>
      </c>
      <c r="L527" t="e">
        <f t="shared" si="99"/>
        <v>#N/A</v>
      </c>
      <c r="M527" t="e">
        <f t="shared" si="100"/>
        <v>#N/A</v>
      </c>
      <c r="N527">
        <f t="shared" si="101"/>
        <v>1</v>
      </c>
      <c r="O527">
        <f t="shared" si="102"/>
        <v>1</v>
      </c>
    </row>
    <row r="528" spans="1:15" x14ac:dyDescent="0.3">
      <c r="A528">
        <v>585</v>
      </c>
      <c r="B528">
        <v>0.72118289742728969</v>
      </c>
      <c r="C528">
        <v>0.71221045564134644</v>
      </c>
      <c r="D528" s="4">
        <f>-LN(B528)/F$3</f>
        <v>0.13909042637614885</v>
      </c>
      <c r="E528" s="4">
        <f>-LN(C528)/F$4</f>
        <v>7.2208899463936202E-2</v>
      </c>
      <c r="F528" s="8">
        <v>3</v>
      </c>
      <c r="G528" s="4">
        <v>150.06988029531462</v>
      </c>
      <c r="H528" s="4">
        <f>IF(G528&gt;MAX(I$8:I527),G528,MAX(I$8:I527))</f>
        <v>150.4066483234007</v>
      </c>
      <c r="I528" s="4">
        <f t="shared" si="96"/>
        <v>150.47885722286463</v>
      </c>
      <c r="J528" s="4">
        <f t="shared" si="97"/>
        <v>0.33676802808608386</v>
      </c>
      <c r="K528" s="4">
        <f t="shared" si="98"/>
        <v>7.220889946393072E-2</v>
      </c>
      <c r="L528" t="e">
        <f t="shared" si="99"/>
        <v>#N/A</v>
      </c>
      <c r="M528" t="e">
        <f t="shared" si="100"/>
        <v>#N/A</v>
      </c>
      <c r="N528">
        <f t="shared" si="101"/>
        <v>1</v>
      </c>
      <c r="O528">
        <f t="shared" si="102"/>
        <v>1</v>
      </c>
    </row>
    <row r="529" spans="1:15" x14ac:dyDescent="0.3">
      <c r="A529">
        <v>168</v>
      </c>
      <c r="B529">
        <v>0.41944639423810542</v>
      </c>
      <c r="C529">
        <v>0.25470748008667254</v>
      </c>
      <c r="D529" s="4">
        <f>-LN(B529)/D$3</f>
        <v>1.2323681505409181</v>
      </c>
      <c r="E529" s="4">
        <f>-LN(C529)/D$4</f>
        <v>0.29098713387316727</v>
      </c>
      <c r="F529" s="8">
        <v>2</v>
      </c>
      <c r="G529" s="4">
        <v>150.55119735636461</v>
      </c>
      <c r="H529" s="4">
        <f>IF(G529&gt;MAX(I$8:I528),G529,MAX(I$8:I528))</f>
        <v>150.55119735636461</v>
      </c>
      <c r="I529" s="4">
        <f t="shared" si="96"/>
        <v>150.84218449023777</v>
      </c>
      <c r="J529" s="4">
        <f t="shared" si="97"/>
        <v>0</v>
      </c>
      <c r="K529" s="4">
        <f t="shared" si="98"/>
        <v>0.29098713387315911</v>
      </c>
      <c r="L529" t="e">
        <f t="shared" si="99"/>
        <v>#N/A</v>
      </c>
      <c r="M529" t="e">
        <f t="shared" si="100"/>
        <v>#N/A</v>
      </c>
      <c r="N529">
        <f t="shared" si="101"/>
        <v>1</v>
      </c>
      <c r="O529">
        <f t="shared" si="102"/>
        <v>1</v>
      </c>
    </row>
    <row r="530" spans="1:15" x14ac:dyDescent="0.3">
      <c r="A530">
        <v>586</v>
      </c>
      <c r="B530">
        <v>0.23773918881801812</v>
      </c>
      <c r="C530">
        <v>0.94552446058534501</v>
      </c>
      <c r="D530" s="4">
        <f>-LN(B530)/F$3</f>
        <v>0.6113110857406765</v>
      </c>
      <c r="E530" s="4">
        <f>-LN(C530)/F$4</f>
        <v>1.1918195891292683E-2</v>
      </c>
      <c r="F530" s="8">
        <v>3</v>
      </c>
      <c r="G530" s="4">
        <v>150.6811913810553</v>
      </c>
      <c r="H530" s="4">
        <f>IF(G530&gt;MAX(I$8:I529),G530,MAX(I$8:I529))</f>
        <v>150.84218449023777</v>
      </c>
      <c r="I530" s="4">
        <f t="shared" si="96"/>
        <v>150.85410268612907</v>
      </c>
      <c r="J530" s="4">
        <f t="shared" si="97"/>
        <v>0.16099310918247056</v>
      </c>
      <c r="K530" s="4">
        <f t="shared" si="98"/>
        <v>1.1918195891297501E-2</v>
      </c>
      <c r="L530" t="e">
        <f t="shared" si="99"/>
        <v>#N/A</v>
      </c>
      <c r="M530" t="e">
        <f t="shared" si="100"/>
        <v>#N/A</v>
      </c>
      <c r="N530">
        <f t="shared" si="101"/>
        <v>1</v>
      </c>
      <c r="O530">
        <f t="shared" si="102"/>
        <v>1</v>
      </c>
    </row>
    <row r="531" spans="1:15" x14ac:dyDescent="0.3">
      <c r="A531">
        <v>587</v>
      </c>
      <c r="B531">
        <v>0.80941190832239751</v>
      </c>
      <c r="C531">
        <v>0.79094821008941918</v>
      </c>
      <c r="D531" s="4">
        <f>-LN(B531)/F$3</f>
        <v>8.9977588986314722E-2</v>
      </c>
      <c r="E531" s="4">
        <f>-LN(C531)/F$4</f>
        <v>4.989846538901916E-2</v>
      </c>
      <c r="F531" s="8">
        <v>3</v>
      </c>
      <c r="G531" s="4">
        <v>150.7711689700416</v>
      </c>
      <c r="H531" s="4">
        <f>IF(G531&gt;MAX(I$8:I530),G531,MAX(I$8:I530))</f>
        <v>150.85410268612907</v>
      </c>
      <c r="I531" s="4">
        <f t="shared" si="96"/>
        <v>150.90400115151809</v>
      </c>
      <c r="J531" s="4">
        <f t="shared" si="97"/>
        <v>8.2933716087467246E-2</v>
      </c>
      <c r="K531" s="4">
        <f t="shared" si="98"/>
        <v>4.989846538902043E-2</v>
      </c>
      <c r="L531" t="e">
        <f t="shared" si="99"/>
        <v>#N/A</v>
      </c>
      <c r="M531" t="e">
        <f t="shared" si="100"/>
        <v>#N/A</v>
      </c>
      <c r="N531">
        <f t="shared" si="101"/>
        <v>1</v>
      </c>
      <c r="O531">
        <f t="shared" si="102"/>
        <v>1</v>
      </c>
    </row>
    <row r="532" spans="1:15" x14ac:dyDescent="0.3">
      <c r="A532">
        <v>169</v>
      </c>
      <c r="B532">
        <v>0.5697805719168676</v>
      </c>
      <c r="C532">
        <v>0.71105075228125858</v>
      </c>
      <c r="D532" s="4">
        <f>-LN(B532)/D$3</f>
        <v>0.79787794868030582</v>
      </c>
      <c r="E532" s="4">
        <f>-LN(C532)/D$4</f>
        <v>7.2555631952670382E-2</v>
      </c>
      <c r="F532" s="8">
        <v>2</v>
      </c>
      <c r="G532" s="4">
        <v>151.34907530504492</v>
      </c>
      <c r="H532" s="4">
        <f>IF(G532&gt;MAX(I$8:I531),G532,MAX(I$8:I531))</f>
        <v>151.34907530504492</v>
      </c>
      <c r="I532" s="4">
        <f t="shared" si="96"/>
        <v>151.42163093699759</v>
      </c>
      <c r="J532" s="4">
        <f t="shared" si="97"/>
        <v>0</v>
      </c>
      <c r="K532" s="4">
        <f t="shared" si="98"/>
        <v>7.2555631952667454E-2</v>
      </c>
      <c r="L532" t="e">
        <f t="shared" si="99"/>
        <v>#N/A</v>
      </c>
      <c r="M532" t="e">
        <f t="shared" si="100"/>
        <v>#N/A</v>
      </c>
      <c r="N532">
        <f t="shared" si="101"/>
        <v>1</v>
      </c>
      <c r="O532">
        <f t="shared" si="102"/>
        <v>1</v>
      </c>
    </row>
    <row r="533" spans="1:15" x14ac:dyDescent="0.3">
      <c r="A533">
        <v>588</v>
      </c>
      <c r="B533">
        <v>0.12427137058626057</v>
      </c>
      <c r="C533">
        <v>0.42292550431836912</v>
      </c>
      <c r="D533" s="4">
        <f t="shared" ref="D533:D539" si="103">-LN(B533)/F$3</f>
        <v>0.88735643920213836</v>
      </c>
      <c r="E533" s="4">
        <f t="shared" ref="E533:E539" si="104">-LN(C533)/F$4</f>
        <v>0.18309770812086323</v>
      </c>
      <c r="F533" s="8">
        <v>3</v>
      </c>
      <c r="G533" s="4">
        <v>151.65852540924374</v>
      </c>
      <c r="H533" s="4">
        <f>IF(G533&gt;MAX(I$8:I532),G533,MAX(I$8:I532))</f>
        <v>151.65852540924374</v>
      </c>
      <c r="I533" s="4">
        <f t="shared" si="96"/>
        <v>151.84162311736461</v>
      </c>
      <c r="J533" s="4">
        <f t="shared" si="97"/>
        <v>0</v>
      </c>
      <c r="K533" s="4">
        <f t="shared" si="98"/>
        <v>0.18309770812086867</v>
      </c>
      <c r="L533" t="e">
        <f t="shared" si="99"/>
        <v>#N/A</v>
      </c>
      <c r="M533" t="e">
        <f t="shared" si="100"/>
        <v>#N/A</v>
      </c>
      <c r="N533">
        <f t="shared" si="101"/>
        <v>1</v>
      </c>
      <c r="O533">
        <f t="shared" si="102"/>
        <v>1</v>
      </c>
    </row>
    <row r="534" spans="1:15" x14ac:dyDescent="0.3">
      <c r="A534">
        <v>589</v>
      </c>
      <c r="B534">
        <v>0.40794091616565448</v>
      </c>
      <c r="C534">
        <v>0.10965300454725792</v>
      </c>
      <c r="D534" s="4">
        <f t="shared" si="103"/>
        <v>0.38154592697187695</v>
      </c>
      <c r="E534" s="4">
        <f t="shared" si="104"/>
        <v>0.4703051921791202</v>
      </c>
      <c r="F534" s="8">
        <v>3</v>
      </c>
      <c r="G534" s="4">
        <v>152.04007133621562</v>
      </c>
      <c r="H534" s="4">
        <f>IF(G534&gt;MAX(I$8:I533),G534,MAX(I$8:I533))</f>
        <v>152.04007133621562</v>
      </c>
      <c r="I534" s="4">
        <f t="shared" si="96"/>
        <v>152.51037652839474</v>
      </c>
      <c r="J534" s="4">
        <f t="shared" si="97"/>
        <v>0</v>
      </c>
      <c r="K534" s="4">
        <f t="shared" si="98"/>
        <v>0.4703051921791257</v>
      </c>
      <c r="L534" t="e">
        <f t="shared" si="99"/>
        <v>#N/A</v>
      </c>
      <c r="M534" t="e">
        <f t="shared" si="100"/>
        <v>#N/A</v>
      </c>
      <c r="N534">
        <f t="shared" si="101"/>
        <v>1</v>
      </c>
      <c r="O534">
        <f t="shared" si="102"/>
        <v>1</v>
      </c>
    </row>
    <row r="535" spans="1:15" x14ac:dyDescent="0.3">
      <c r="A535">
        <v>590</v>
      </c>
      <c r="B535">
        <v>0.41853083895382548</v>
      </c>
      <c r="C535">
        <v>0.53920102542191839</v>
      </c>
      <c r="D535" s="4">
        <f t="shared" si="103"/>
        <v>0.37064029894088263</v>
      </c>
      <c r="E535" s="4">
        <f t="shared" si="104"/>
        <v>0.13141847183807803</v>
      </c>
      <c r="F535" s="8">
        <v>3</v>
      </c>
      <c r="G535" s="4">
        <v>152.4107116351565</v>
      </c>
      <c r="H535" s="4">
        <f>IF(G535&gt;MAX(I$8:I534),G535,MAX(I$8:I534))</f>
        <v>152.51037652839474</v>
      </c>
      <c r="I535" s="4">
        <f t="shared" si="96"/>
        <v>152.64179500023283</v>
      </c>
      <c r="J535" s="4">
        <f t="shared" si="97"/>
        <v>9.9664893238241348E-2</v>
      </c>
      <c r="K535" s="4">
        <f t="shared" si="98"/>
        <v>0.13141847183808864</v>
      </c>
      <c r="L535" t="e">
        <f t="shared" si="99"/>
        <v>#N/A</v>
      </c>
      <c r="M535" t="e">
        <f t="shared" si="100"/>
        <v>#N/A</v>
      </c>
      <c r="N535">
        <f t="shared" si="101"/>
        <v>1</v>
      </c>
      <c r="O535">
        <f t="shared" si="102"/>
        <v>1</v>
      </c>
    </row>
    <row r="536" spans="1:15" x14ac:dyDescent="0.3">
      <c r="A536">
        <v>591</v>
      </c>
      <c r="B536">
        <v>0.66310617389446702</v>
      </c>
      <c r="C536">
        <v>0.56779686880092772</v>
      </c>
      <c r="D536" s="4">
        <f t="shared" si="103"/>
        <v>0.17481708936040899</v>
      </c>
      <c r="E536" s="4">
        <f t="shared" si="104"/>
        <v>0.12042373395205554</v>
      </c>
      <c r="F536" s="8">
        <v>3</v>
      </c>
      <c r="G536" s="4">
        <v>152.58552872451691</v>
      </c>
      <c r="H536" s="4">
        <f>IF(G536&gt;MAX(I$8:I535),G536,MAX(I$8:I535))</f>
        <v>152.64179500023283</v>
      </c>
      <c r="I536" s="4">
        <f t="shared" si="96"/>
        <v>152.7622187341849</v>
      </c>
      <c r="J536" s="4">
        <f t="shared" si="97"/>
        <v>5.626627571592735E-2</v>
      </c>
      <c r="K536" s="4">
        <f t="shared" si="98"/>
        <v>0.12042373395206596</v>
      </c>
      <c r="L536" t="e">
        <f t="shared" si="99"/>
        <v>#N/A</v>
      </c>
      <c r="M536" t="e">
        <f t="shared" si="100"/>
        <v>#N/A</v>
      </c>
      <c r="N536">
        <f t="shared" si="101"/>
        <v>1</v>
      </c>
      <c r="O536">
        <f t="shared" si="102"/>
        <v>1</v>
      </c>
    </row>
    <row r="537" spans="1:15" x14ac:dyDescent="0.3">
      <c r="A537">
        <v>592</v>
      </c>
      <c r="B537">
        <v>1.7853328043458357E-2</v>
      </c>
      <c r="C537">
        <v>0.67040009765923037</v>
      </c>
      <c r="D537" s="4">
        <f t="shared" si="103"/>
        <v>1.7130065289887348</v>
      </c>
      <c r="E537" s="4">
        <f t="shared" si="104"/>
        <v>8.5080975349191068E-2</v>
      </c>
      <c r="F537" s="8">
        <v>3</v>
      </c>
      <c r="G537" s="4">
        <v>154.29853525350563</v>
      </c>
      <c r="H537" s="4">
        <f>IF(G537&gt;MAX(I$8:I536),G537,MAX(I$8:I536))</f>
        <v>154.29853525350563</v>
      </c>
      <c r="I537" s="4">
        <f t="shared" si="96"/>
        <v>154.38361622885483</v>
      </c>
      <c r="J537" s="4">
        <f t="shared" si="97"/>
        <v>0</v>
      </c>
      <c r="K537" s="4">
        <f t="shared" si="98"/>
        <v>8.5080975349200116E-2</v>
      </c>
      <c r="L537" t="e">
        <f t="shared" si="99"/>
        <v>#N/A</v>
      </c>
      <c r="M537" t="e">
        <f t="shared" si="100"/>
        <v>#N/A</v>
      </c>
      <c r="N537">
        <f t="shared" si="101"/>
        <v>1</v>
      </c>
      <c r="O537">
        <f t="shared" si="102"/>
        <v>1</v>
      </c>
    </row>
    <row r="538" spans="1:15" x14ac:dyDescent="0.3">
      <c r="A538">
        <v>593</v>
      </c>
      <c r="B538">
        <v>0.43565172276985992</v>
      </c>
      <c r="C538">
        <v>0.87707144383068336</v>
      </c>
      <c r="D538" s="4">
        <f t="shared" si="103"/>
        <v>0.35357964077922249</v>
      </c>
      <c r="E538" s="4">
        <f t="shared" si="104"/>
        <v>2.7907835327430169E-2</v>
      </c>
      <c r="F538" s="8">
        <v>3</v>
      </c>
      <c r="G538" s="4">
        <v>154.65211489428486</v>
      </c>
      <c r="H538" s="4">
        <f>IF(G538&gt;MAX(I$8:I537),G538,MAX(I$8:I537))</f>
        <v>154.65211489428486</v>
      </c>
      <c r="I538" s="4">
        <f t="shared" si="96"/>
        <v>154.68002272961229</v>
      </c>
      <c r="J538" s="4">
        <f t="shared" si="97"/>
        <v>0</v>
      </c>
      <c r="K538" s="4">
        <f t="shared" si="98"/>
        <v>2.7907835327425801E-2</v>
      </c>
      <c r="L538" t="e">
        <f t="shared" si="99"/>
        <v>#N/A</v>
      </c>
      <c r="M538" t="e">
        <f t="shared" si="100"/>
        <v>#N/A</v>
      </c>
      <c r="N538">
        <f t="shared" si="101"/>
        <v>1</v>
      </c>
      <c r="O538">
        <f t="shared" si="102"/>
        <v>1</v>
      </c>
    </row>
    <row r="539" spans="1:15" x14ac:dyDescent="0.3">
      <c r="A539">
        <v>594</v>
      </c>
      <c r="B539">
        <v>0.99349955748161256</v>
      </c>
      <c r="C539">
        <v>0.97500534073915834</v>
      </c>
      <c r="D539" s="4">
        <f t="shared" si="103"/>
        <v>2.7751754910384642E-3</v>
      </c>
      <c r="E539" s="4">
        <f t="shared" si="104"/>
        <v>5.3856021953413349E-3</v>
      </c>
      <c r="F539" s="8">
        <v>3</v>
      </c>
      <c r="G539" s="4">
        <v>154.65489006977592</v>
      </c>
      <c r="H539" s="4">
        <f>IF(G539&gt;MAX(I$8:I538),G539,MAX(I$8:I538))</f>
        <v>154.68002272961229</v>
      </c>
      <c r="I539" s="4">
        <f t="shared" si="96"/>
        <v>154.68540833180762</v>
      </c>
      <c r="J539" s="4">
        <f t="shared" si="97"/>
        <v>2.513265983637325E-2</v>
      </c>
      <c r="K539" s="4">
        <f t="shared" si="98"/>
        <v>5.3856021953322397E-3</v>
      </c>
      <c r="L539" t="e">
        <f t="shared" si="99"/>
        <v>#N/A</v>
      </c>
      <c r="M539" t="e">
        <f t="shared" si="100"/>
        <v>#N/A</v>
      </c>
      <c r="N539">
        <f t="shared" si="101"/>
        <v>1</v>
      </c>
      <c r="O539">
        <f t="shared" si="102"/>
        <v>1</v>
      </c>
    </row>
    <row r="540" spans="1:15" x14ac:dyDescent="0.3">
      <c r="A540">
        <v>170</v>
      </c>
      <c r="B540">
        <v>8.597064119388409E-2</v>
      </c>
      <c r="C540">
        <v>0.63032929471724597</v>
      </c>
      <c r="D540" s="4">
        <f>-LN(B540)/D$3</f>
        <v>3.4804956347220024</v>
      </c>
      <c r="E540" s="4">
        <f>-LN(C540)/D$4</f>
        <v>9.8194235345539282E-2</v>
      </c>
      <c r="F540" s="8">
        <v>2</v>
      </c>
      <c r="G540" s="4">
        <v>154.82957093976691</v>
      </c>
      <c r="H540" s="4">
        <f>IF(G540&gt;MAX(I$8:I539),G540,MAX(I$8:I539))</f>
        <v>154.82957093976691</v>
      </c>
      <c r="I540" s="4">
        <f t="shared" si="96"/>
        <v>154.92776517511246</v>
      </c>
      <c r="J540" s="4">
        <f t="shared" si="97"/>
        <v>0</v>
      </c>
      <c r="K540" s="4">
        <f t="shared" si="98"/>
        <v>9.8194235345545167E-2</v>
      </c>
      <c r="L540" t="e">
        <f t="shared" si="99"/>
        <v>#N/A</v>
      </c>
      <c r="M540" t="e">
        <f t="shared" si="100"/>
        <v>#N/A</v>
      </c>
      <c r="N540">
        <f t="shared" si="101"/>
        <v>1</v>
      </c>
      <c r="O540">
        <f t="shared" si="102"/>
        <v>1</v>
      </c>
    </row>
    <row r="541" spans="1:15" x14ac:dyDescent="0.3">
      <c r="A541">
        <v>595</v>
      </c>
      <c r="B541">
        <v>0.61436811426129945</v>
      </c>
      <c r="C541">
        <v>0.24387340922269357</v>
      </c>
      <c r="D541" s="4">
        <f>-LN(B541)/F$3</f>
        <v>0.20730255142832149</v>
      </c>
      <c r="E541" s="4">
        <f>-LN(C541)/F$4</f>
        <v>0.30023531978317469</v>
      </c>
      <c r="F541" s="8">
        <v>3</v>
      </c>
      <c r="G541" s="4">
        <v>154.86219262120423</v>
      </c>
      <c r="H541" s="4">
        <f>IF(G541&gt;MAX(I$8:I540),G541,MAX(I$8:I540))</f>
        <v>154.92776517511246</v>
      </c>
      <c r="I541" s="4">
        <f t="shared" si="96"/>
        <v>155.22800049489564</v>
      </c>
      <c r="J541" s="4">
        <f t="shared" si="97"/>
        <v>6.5572553908225473E-2</v>
      </c>
      <c r="K541" s="4">
        <f t="shared" si="98"/>
        <v>0.30023531978318374</v>
      </c>
      <c r="L541" t="e">
        <f t="shared" si="99"/>
        <v>#N/A</v>
      </c>
      <c r="M541" t="e">
        <f t="shared" si="100"/>
        <v>#N/A</v>
      </c>
      <c r="N541">
        <f t="shared" si="101"/>
        <v>1</v>
      </c>
      <c r="O541">
        <f t="shared" si="102"/>
        <v>1</v>
      </c>
    </row>
    <row r="542" spans="1:15" x14ac:dyDescent="0.3">
      <c r="A542">
        <v>596</v>
      </c>
      <c r="B542">
        <v>0.18442335276345104</v>
      </c>
      <c r="C542">
        <v>0.10013122959074679</v>
      </c>
      <c r="D542" s="4">
        <f>-LN(B542)/F$3</f>
        <v>0.71937078042290437</v>
      </c>
      <c r="E542" s="4">
        <f>-LN(C542)/F$4</f>
        <v>0.4896326930626132</v>
      </c>
      <c r="F542" s="8">
        <v>3</v>
      </c>
      <c r="G542" s="4">
        <v>155.58156340162714</v>
      </c>
      <c r="H542" s="4">
        <f>IF(G542&gt;MAX(I$8:I541),G542,MAX(I$8:I541))</f>
        <v>155.58156340162714</v>
      </c>
      <c r="I542" s="4">
        <f t="shared" si="96"/>
        <v>156.07119609468975</v>
      </c>
      <c r="J542" s="4">
        <f t="shared" si="97"/>
        <v>0</v>
      </c>
      <c r="K542" s="4">
        <f t="shared" si="98"/>
        <v>0.48963269306261736</v>
      </c>
      <c r="L542" t="e">
        <f t="shared" si="99"/>
        <v>#N/A</v>
      </c>
      <c r="M542" t="e">
        <f t="shared" si="100"/>
        <v>#N/A</v>
      </c>
      <c r="N542">
        <f t="shared" si="101"/>
        <v>1</v>
      </c>
      <c r="O542">
        <f t="shared" si="102"/>
        <v>1</v>
      </c>
    </row>
    <row r="543" spans="1:15" x14ac:dyDescent="0.3">
      <c r="A543">
        <v>597</v>
      </c>
      <c r="B543">
        <v>0.72847682119205293</v>
      </c>
      <c r="C543">
        <v>0.98922696615497296</v>
      </c>
      <c r="D543" s="4">
        <f>-LN(B543)/F$3</f>
        <v>0.13480828554149282</v>
      </c>
      <c r="E543" s="4">
        <f>-LN(C543)/F$4</f>
        <v>2.3045708802806424E-3</v>
      </c>
      <c r="F543" s="8">
        <v>3</v>
      </c>
      <c r="G543" s="4">
        <v>155.71637168716862</v>
      </c>
      <c r="H543" s="4">
        <f>IF(G543&gt;MAX(I$8:I542),G543,MAX(I$8:I542))</f>
        <v>156.07119609468975</v>
      </c>
      <c r="I543" s="4">
        <f t="shared" si="96"/>
        <v>156.07350066557004</v>
      </c>
      <c r="J543" s="4">
        <f t="shared" si="97"/>
        <v>0.35482440752113575</v>
      </c>
      <c r="K543" s="4">
        <f t="shared" si="98"/>
        <v>2.3045708802840181E-3</v>
      </c>
      <c r="L543" t="e">
        <f t="shared" si="99"/>
        <v>#N/A</v>
      </c>
      <c r="M543" t="e">
        <f t="shared" si="100"/>
        <v>#N/A</v>
      </c>
      <c r="N543">
        <f t="shared" si="101"/>
        <v>1</v>
      </c>
      <c r="O543">
        <f t="shared" si="102"/>
        <v>1</v>
      </c>
    </row>
    <row r="544" spans="1:15" x14ac:dyDescent="0.3">
      <c r="A544">
        <v>598</v>
      </c>
      <c r="B544">
        <v>0.17694631794183172</v>
      </c>
      <c r="C544">
        <v>0.10815759758293406</v>
      </c>
      <c r="D544" s="4">
        <f>-LN(B544)/F$3</f>
        <v>0.73698250249948216</v>
      </c>
      <c r="E544" s="4">
        <f>-LN(C544)/F$4</f>
        <v>0.47322678268732171</v>
      </c>
      <c r="F544" s="8">
        <v>3</v>
      </c>
      <c r="G544" s="4">
        <v>156.45335418966809</v>
      </c>
      <c r="H544" s="4">
        <f>IF(G544&gt;MAX(I$8:I543),G544,MAX(I$8:I543))</f>
        <v>156.45335418966809</v>
      </c>
      <c r="I544" s="4">
        <f t="shared" si="96"/>
        <v>156.92658097235542</v>
      </c>
      <c r="J544" s="4">
        <f t="shared" si="97"/>
        <v>0</v>
      </c>
      <c r="K544" s="4">
        <f t="shared" si="98"/>
        <v>0.47322678268733398</v>
      </c>
      <c r="L544" t="e">
        <f t="shared" si="99"/>
        <v>#N/A</v>
      </c>
      <c r="M544" t="e">
        <f t="shared" si="100"/>
        <v>#N/A</v>
      </c>
      <c r="N544">
        <f t="shared" si="101"/>
        <v>1</v>
      </c>
      <c r="O544">
        <f t="shared" si="102"/>
        <v>1</v>
      </c>
    </row>
    <row r="545" spans="1:15" x14ac:dyDescent="0.3">
      <c r="A545">
        <v>171</v>
      </c>
      <c r="B545">
        <v>0.31699575792718282</v>
      </c>
      <c r="C545">
        <v>5.2095095675527205E-2</v>
      </c>
      <c r="D545" s="4">
        <f>-LN(B545)/D$3</f>
        <v>1.6295984214575496</v>
      </c>
      <c r="E545" s="4">
        <f>-LN(C545)/D$4</f>
        <v>0.62865626969381772</v>
      </c>
      <c r="F545" s="8">
        <v>2</v>
      </c>
      <c r="G545" s="4">
        <v>156.45916936122447</v>
      </c>
      <c r="H545" s="4">
        <f>IF(G545&gt;MAX(I$8:I544),G545,MAX(I$8:I544))</f>
        <v>156.92658097235542</v>
      </c>
      <c r="I545" s="4">
        <f t="shared" si="96"/>
        <v>157.55523724204923</v>
      </c>
      <c r="J545" s="4">
        <f t="shared" si="97"/>
        <v>0.46741161113095586</v>
      </c>
      <c r="K545" s="4">
        <f t="shared" si="98"/>
        <v>0.62865626969380628</v>
      </c>
      <c r="L545" t="e">
        <f t="shared" si="99"/>
        <v>#N/A</v>
      </c>
      <c r="M545" t="e">
        <f t="shared" si="100"/>
        <v>#N/A</v>
      </c>
      <c r="N545">
        <f t="shared" si="101"/>
        <v>1</v>
      </c>
      <c r="O545">
        <f t="shared" si="102"/>
        <v>1</v>
      </c>
    </row>
    <row r="546" spans="1:15" x14ac:dyDescent="0.3">
      <c r="A546">
        <v>599</v>
      </c>
      <c r="B546">
        <v>0.55986205633716846</v>
      </c>
      <c r="C546">
        <v>0.41380046998504594</v>
      </c>
      <c r="D546" s="4">
        <f>-LN(B546)/F$3</f>
        <v>0.24683610790042618</v>
      </c>
      <c r="E546" s="4">
        <f>-LN(C546)/F$4</f>
        <v>0.18773859104107971</v>
      </c>
      <c r="F546" s="8">
        <v>3</v>
      </c>
      <c r="G546" s="4">
        <v>156.70019029756853</v>
      </c>
      <c r="H546" s="4">
        <f>IF(G546&gt;MAX(I$8:I545),G546,MAX(I$8:I545))</f>
        <v>157.55523724204923</v>
      </c>
      <c r="I546" s="4">
        <f t="shared" si="96"/>
        <v>157.7429758330903</v>
      </c>
      <c r="J546" s="4">
        <f t="shared" si="97"/>
        <v>0.85504694448070495</v>
      </c>
      <c r="K546" s="4">
        <f t="shared" si="98"/>
        <v>0.18773859104106805</v>
      </c>
      <c r="L546" t="e">
        <f t="shared" si="99"/>
        <v>#N/A</v>
      </c>
      <c r="M546" t="e">
        <f t="shared" si="100"/>
        <v>#N/A</v>
      </c>
      <c r="N546">
        <f t="shared" si="101"/>
        <v>1</v>
      </c>
      <c r="O546">
        <f t="shared" si="102"/>
        <v>1</v>
      </c>
    </row>
    <row r="547" spans="1:15" x14ac:dyDescent="0.3">
      <c r="A547">
        <v>600</v>
      </c>
      <c r="B547">
        <v>0.81536301767021702</v>
      </c>
      <c r="C547">
        <v>0.9463789788506729</v>
      </c>
      <c r="D547" s="4">
        <f>-LN(B547)/F$3</f>
        <v>8.6860359343516449E-2</v>
      </c>
      <c r="E547" s="4">
        <f>-LN(C547)/F$4</f>
        <v>1.1725995374657294E-2</v>
      </c>
      <c r="F547" s="8">
        <v>3</v>
      </c>
      <c r="G547" s="4">
        <v>156.78705065691204</v>
      </c>
      <c r="H547" s="4">
        <f>IF(G547&gt;MAX(I$8:I546),G547,MAX(I$8:I546))</f>
        <v>157.7429758330903</v>
      </c>
      <c r="I547" s="4">
        <f t="shared" si="96"/>
        <v>157.75470182846496</v>
      </c>
      <c r="J547" s="4">
        <f t="shared" si="97"/>
        <v>0.95592517617825479</v>
      </c>
      <c r="K547" s="4">
        <f t="shared" si="98"/>
        <v>1.1725995374661125E-2</v>
      </c>
      <c r="L547" t="e">
        <f t="shared" si="99"/>
        <v>#N/A</v>
      </c>
      <c r="M547" t="e">
        <f t="shared" si="100"/>
        <v>#N/A</v>
      </c>
      <c r="N547">
        <f t="shared" si="101"/>
        <v>1</v>
      </c>
      <c r="O547">
        <f t="shared" si="102"/>
        <v>1</v>
      </c>
    </row>
    <row r="548" spans="1:15" x14ac:dyDescent="0.3">
      <c r="A548">
        <v>172</v>
      </c>
      <c r="B548">
        <v>0.7415387432477798</v>
      </c>
      <c r="C548">
        <v>0.61449018829920343</v>
      </c>
      <c r="D548" s="4">
        <f>-LN(B548)/D$3</f>
        <v>0.42415300558964036</v>
      </c>
      <c r="E548" s="4">
        <f>-LN(C548)/D$4</f>
        <v>0.1036090036318786</v>
      </c>
      <c r="F548" s="8">
        <v>2</v>
      </c>
      <c r="G548" s="4">
        <v>156.8833223668141</v>
      </c>
      <c r="H548" s="4">
        <f>IF(G548&gt;MAX(I$8:I547),G548,MAX(I$8:I547))</f>
        <v>157.75470182846496</v>
      </c>
      <c r="I548" s="4">
        <f t="shared" si="96"/>
        <v>157.85831083209683</v>
      </c>
      <c r="J548" s="4">
        <f t="shared" si="97"/>
        <v>0.87137946165086078</v>
      </c>
      <c r="K548" s="4">
        <f t="shared" si="98"/>
        <v>0.10360900363187397</v>
      </c>
      <c r="L548" t="e">
        <f t="shared" si="99"/>
        <v>#N/A</v>
      </c>
      <c r="M548" t="e">
        <f t="shared" si="100"/>
        <v>#N/A</v>
      </c>
      <c r="N548">
        <f t="shared" si="101"/>
        <v>1</v>
      </c>
      <c r="O548">
        <f t="shared" si="102"/>
        <v>1</v>
      </c>
    </row>
    <row r="549" spans="1:15" x14ac:dyDescent="0.3">
      <c r="A549">
        <v>601</v>
      </c>
      <c r="B549">
        <v>0.56828516495254366</v>
      </c>
      <c r="C549">
        <v>0.18927579577013459</v>
      </c>
      <c r="D549" s="4">
        <f>-LN(B549)/F$3</f>
        <v>0.24048167458451983</v>
      </c>
      <c r="E549" s="4">
        <f>-LN(C549)/F$4</f>
        <v>0.35415959376489137</v>
      </c>
      <c r="F549" s="8">
        <v>3</v>
      </c>
      <c r="G549" s="4">
        <v>157.02753233149656</v>
      </c>
      <c r="H549" s="4">
        <f>IF(G549&gt;MAX(I$8:I548),G549,MAX(I$8:I548))</f>
        <v>157.85831083209683</v>
      </c>
      <c r="I549" s="4">
        <f t="shared" si="96"/>
        <v>158.21247042586174</v>
      </c>
      <c r="J549" s="4">
        <f t="shared" si="97"/>
        <v>0.83077850060027458</v>
      </c>
      <c r="K549" s="4">
        <f t="shared" si="98"/>
        <v>0.35415959376490491</v>
      </c>
      <c r="L549" t="e">
        <f t="shared" si="99"/>
        <v>#N/A</v>
      </c>
      <c r="M549" t="e">
        <f t="shared" si="100"/>
        <v>#N/A</v>
      </c>
      <c r="N549">
        <f t="shared" si="101"/>
        <v>1</v>
      </c>
      <c r="O549">
        <f t="shared" si="102"/>
        <v>1</v>
      </c>
    </row>
    <row r="550" spans="1:15" x14ac:dyDescent="0.3">
      <c r="A550">
        <v>602</v>
      </c>
      <c r="B550">
        <v>5.5330057679982912E-2</v>
      </c>
      <c r="C550">
        <v>0.87200537125766775</v>
      </c>
      <c r="D550" s="4">
        <f>-LN(B550)/F$3</f>
        <v>1.2316761615321417</v>
      </c>
      <c r="E550" s="4">
        <f>-LN(C550)/F$4</f>
        <v>2.9140360721908093E-2</v>
      </c>
      <c r="F550" s="8">
        <v>3</v>
      </c>
      <c r="G550" s="4">
        <v>158.25920849302869</v>
      </c>
      <c r="H550" s="4">
        <f>IF(G550&gt;MAX(I$8:I549),G550,MAX(I$8:I549))</f>
        <v>158.25920849302869</v>
      </c>
      <c r="I550" s="4">
        <f t="shared" si="96"/>
        <v>158.28834885375059</v>
      </c>
      <c r="J550" s="4">
        <f t="shared" si="97"/>
        <v>0</v>
      </c>
      <c r="K550" s="4">
        <f t="shared" si="98"/>
        <v>2.9140360721896741E-2</v>
      </c>
      <c r="L550" t="e">
        <f t="shared" si="99"/>
        <v>#N/A</v>
      </c>
      <c r="M550" t="e">
        <f t="shared" si="100"/>
        <v>#N/A</v>
      </c>
      <c r="N550">
        <f t="shared" si="101"/>
        <v>1</v>
      </c>
      <c r="O550">
        <f t="shared" si="102"/>
        <v>1</v>
      </c>
    </row>
    <row r="551" spans="1:15" x14ac:dyDescent="0.3">
      <c r="A551">
        <v>603</v>
      </c>
      <c r="B551">
        <v>0.94399853511154519</v>
      </c>
      <c r="C551">
        <v>0.29016998809778133</v>
      </c>
      <c r="D551" s="4">
        <f>-LN(B551)/F$3</f>
        <v>2.4523687075088414E-2</v>
      </c>
      <c r="E551" s="4">
        <f>-LN(C551)/F$4</f>
        <v>0.26325284295219131</v>
      </c>
      <c r="F551" s="8">
        <v>3</v>
      </c>
      <c r="G551" s="4">
        <v>158.28373218010378</v>
      </c>
      <c r="H551" s="4">
        <f>IF(G551&gt;MAX(I$8:I550),G551,MAX(I$8:I550))</f>
        <v>158.28834885375059</v>
      </c>
      <c r="I551" s="4">
        <f t="shared" si="96"/>
        <v>158.55160169670279</v>
      </c>
      <c r="J551" s="4">
        <f t="shared" si="97"/>
        <v>4.6166736468080671E-3</v>
      </c>
      <c r="K551" s="4">
        <f t="shared" si="98"/>
        <v>0.26325284295219831</v>
      </c>
      <c r="L551" t="e">
        <f t="shared" si="99"/>
        <v>#N/A</v>
      </c>
      <c r="M551" t="e">
        <f t="shared" si="100"/>
        <v>#N/A</v>
      </c>
      <c r="N551">
        <f t="shared" si="101"/>
        <v>1</v>
      </c>
      <c r="O551">
        <f t="shared" si="102"/>
        <v>1</v>
      </c>
    </row>
    <row r="552" spans="1:15" x14ac:dyDescent="0.3">
      <c r="A552">
        <v>604</v>
      </c>
      <c r="B552">
        <v>0.96658223212378303</v>
      </c>
      <c r="C552">
        <v>3.4607989745780818E-2</v>
      </c>
      <c r="D552" s="4">
        <f>-LN(B552)/F$3</f>
        <v>1.4463362369964844E-2</v>
      </c>
      <c r="E552" s="4">
        <f>-LN(C552)/F$4</f>
        <v>0.71567461831227375</v>
      </c>
      <c r="F552" s="8">
        <v>3</v>
      </c>
      <c r="G552" s="4">
        <v>158.29819554247374</v>
      </c>
      <c r="H552" s="4">
        <f>IF(G552&gt;MAX(I$8:I551),G552,MAX(I$8:I551))</f>
        <v>158.55160169670279</v>
      </c>
      <c r="I552" s="4">
        <f t="shared" si="96"/>
        <v>159.26727631501507</v>
      </c>
      <c r="J552" s="4">
        <f t="shared" si="97"/>
        <v>0.25340615422905444</v>
      </c>
      <c r="K552" s="4">
        <f t="shared" si="98"/>
        <v>0.71567461831227774</v>
      </c>
      <c r="L552" t="e">
        <f t="shared" si="99"/>
        <v>#N/A</v>
      </c>
      <c r="M552" t="e">
        <f t="shared" si="100"/>
        <v>#N/A</v>
      </c>
      <c r="N552">
        <f t="shared" si="101"/>
        <v>1</v>
      </c>
      <c r="O552">
        <f t="shared" si="102"/>
        <v>1</v>
      </c>
    </row>
    <row r="553" spans="1:15" x14ac:dyDescent="0.3">
      <c r="A553">
        <v>173</v>
      </c>
      <c r="B553">
        <v>0.24558244575334939</v>
      </c>
      <c r="C553">
        <v>0.84405041657765434</v>
      </c>
      <c r="D553" s="4">
        <f>-LN(B553)/D$3</f>
        <v>1.991663205970569</v>
      </c>
      <c r="E553" s="4">
        <f>-LN(C553)/D$4</f>
        <v>3.6072989550782947E-2</v>
      </c>
      <c r="F553" s="8">
        <v>2</v>
      </c>
      <c r="G553" s="4">
        <v>158.87498557278468</v>
      </c>
      <c r="H553" s="4">
        <f>IF(G553&gt;MAX(I$8:I552),G553,MAX(I$8:I552))</f>
        <v>159.26727631501507</v>
      </c>
      <c r="I553" s="4">
        <f t="shared" si="96"/>
        <v>159.30334930456584</v>
      </c>
      <c r="J553" s="4">
        <f t="shared" si="97"/>
        <v>0.39229074223038651</v>
      </c>
      <c r="K553" s="4">
        <f t="shared" si="98"/>
        <v>3.6072989550774537E-2</v>
      </c>
      <c r="L553" t="e">
        <f t="shared" si="99"/>
        <v>#N/A</v>
      </c>
      <c r="M553" t="e">
        <f t="shared" si="100"/>
        <v>#N/A</v>
      </c>
      <c r="N553">
        <f t="shared" si="101"/>
        <v>1</v>
      </c>
      <c r="O553">
        <f t="shared" si="102"/>
        <v>1</v>
      </c>
    </row>
    <row r="554" spans="1:15" x14ac:dyDescent="0.3">
      <c r="A554">
        <v>605</v>
      </c>
      <c r="B554">
        <v>0.11981566820276497</v>
      </c>
      <c r="C554">
        <v>0.11038544877468184</v>
      </c>
      <c r="D554" s="4">
        <f>-LN(B554)/F$3</f>
        <v>0.90289396405062872</v>
      </c>
      <c r="E554" s="4">
        <f>-LN(C554)/F$4</f>
        <v>0.46888871455389064</v>
      </c>
      <c r="F554" s="8">
        <v>3</v>
      </c>
      <c r="G554" s="4">
        <v>159.20108950652437</v>
      </c>
      <c r="H554" s="4">
        <f>IF(G554&gt;MAX(I$8:I553),G554,MAX(I$8:I553))</f>
        <v>159.30334930456584</v>
      </c>
      <c r="I554" s="4">
        <f t="shared" si="96"/>
        <v>159.77223801911973</v>
      </c>
      <c r="J554" s="4">
        <f t="shared" si="97"/>
        <v>0.102259798041473</v>
      </c>
      <c r="K554" s="4">
        <f t="shared" si="98"/>
        <v>0.46888871455388426</v>
      </c>
      <c r="L554" t="e">
        <f t="shared" si="99"/>
        <v>#N/A</v>
      </c>
      <c r="M554" t="e">
        <f t="shared" si="100"/>
        <v>#N/A</v>
      </c>
      <c r="N554">
        <f t="shared" si="101"/>
        <v>1</v>
      </c>
      <c r="O554">
        <f t="shared" si="102"/>
        <v>1</v>
      </c>
    </row>
    <row r="555" spans="1:15" x14ac:dyDescent="0.3">
      <c r="A555">
        <v>606</v>
      </c>
      <c r="B555">
        <v>0.63704336680196538</v>
      </c>
      <c r="C555">
        <v>0.53736991485335861</v>
      </c>
      <c r="D555" s="4">
        <f>-LN(B555)/F$3</f>
        <v>0.19187980679803696</v>
      </c>
      <c r="E555" s="4">
        <f>-LN(C555)/F$4</f>
        <v>0.13214224832959282</v>
      </c>
      <c r="F555" s="8">
        <v>3</v>
      </c>
      <c r="G555" s="4">
        <v>159.3929693133224</v>
      </c>
      <c r="H555" s="4">
        <f>IF(G555&gt;MAX(I$8:I554),G555,MAX(I$8:I554))</f>
        <v>159.77223801911973</v>
      </c>
      <c r="I555" s="4">
        <f t="shared" si="96"/>
        <v>159.90438026744931</v>
      </c>
      <c r="J555" s="4">
        <f t="shared" si="97"/>
        <v>0.37926870579732963</v>
      </c>
      <c r="K555" s="4">
        <f t="shared" si="98"/>
        <v>0.13214224832958621</v>
      </c>
      <c r="L555" t="e">
        <f t="shared" si="99"/>
        <v>#N/A</v>
      </c>
      <c r="M555" t="e">
        <f t="shared" si="100"/>
        <v>#N/A</v>
      </c>
      <c r="N555">
        <f t="shared" si="101"/>
        <v>1</v>
      </c>
      <c r="O555">
        <f t="shared" si="102"/>
        <v>1</v>
      </c>
    </row>
    <row r="556" spans="1:15" x14ac:dyDescent="0.3">
      <c r="A556">
        <v>607</v>
      </c>
      <c r="B556">
        <v>0.73409222693563647</v>
      </c>
      <c r="C556">
        <v>4.88906521805475E-2</v>
      </c>
      <c r="D556" s="4">
        <f>-LN(B556)/F$3</f>
        <v>0.13154068446162634</v>
      </c>
      <c r="E556" s="4">
        <f>-LN(C556)/F$4</f>
        <v>0.64216363036746371</v>
      </c>
      <c r="F556" s="8">
        <v>3</v>
      </c>
      <c r="G556" s="4">
        <v>159.52450999778404</v>
      </c>
      <c r="H556" s="4">
        <f>IF(G556&gt;MAX(I$8:I555),G556,MAX(I$8:I555))</f>
        <v>159.90438026744931</v>
      </c>
      <c r="I556" s="4">
        <f t="shared" si="96"/>
        <v>160.54654389781678</v>
      </c>
      <c r="J556" s="4">
        <f t="shared" si="97"/>
        <v>0.37987026966527537</v>
      </c>
      <c r="K556" s="4">
        <f t="shared" si="98"/>
        <v>0.64216363036746316</v>
      </c>
      <c r="L556" t="e">
        <f t="shared" si="99"/>
        <v>#N/A</v>
      </c>
      <c r="M556" t="e">
        <f t="shared" si="100"/>
        <v>#N/A</v>
      </c>
      <c r="N556">
        <f t="shared" si="101"/>
        <v>1</v>
      </c>
      <c r="O556">
        <f t="shared" si="102"/>
        <v>1</v>
      </c>
    </row>
    <row r="557" spans="1:15" x14ac:dyDescent="0.3">
      <c r="A557">
        <v>174</v>
      </c>
      <c r="B557">
        <v>0.5093539231543931</v>
      </c>
      <c r="C557">
        <v>0.70555742057557913</v>
      </c>
      <c r="D557" s="4">
        <f>-LN(B557)/D$3</f>
        <v>0.95689670028298335</v>
      </c>
      <c r="E557" s="4">
        <f>-LN(C557)/D$4</f>
        <v>7.4205770446733238E-2</v>
      </c>
      <c r="F557" s="8">
        <v>2</v>
      </c>
      <c r="G557" s="4">
        <v>159.83188227306766</v>
      </c>
      <c r="H557" s="4">
        <f>IF(G557&gt;MAX(I$8:I556),G557,MAX(I$8:I556))</f>
        <v>160.54654389781678</v>
      </c>
      <c r="I557" s="4">
        <f t="shared" si="96"/>
        <v>160.6207496682635</v>
      </c>
      <c r="J557" s="4">
        <f t="shared" si="97"/>
        <v>0.71466162474911243</v>
      </c>
      <c r="K557" s="4">
        <f t="shared" si="98"/>
        <v>7.4205770446724273E-2</v>
      </c>
      <c r="L557" t="e">
        <f t="shared" si="99"/>
        <v>#N/A</v>
      </c>
      <c r="M557" t="e">
        <f t="shared" si="100"/>
        <v>#N/A</v>
      </c>
      <c r="N557">
        <f t="shared" si="101"/>
        <v>1</v>
      </c>
      <c r="O557">
        <f t="shared" si="102"/>
        <v>1</v>
      </c>
    </row>
    <row r="558" spans="1:15" x14ac:dyDescent="0.3">
      <c r="A558">
        <v>608</v>
      </c>
      <c r="B558">
        <v>0.25800347911008026</v>
      </c>
      <c r="C558">
        <v>0.37079989013336589</v>
      </c>
      <c r="D558" s="4">
        <f>-LN(B558)/F$3</f>
        <v>0.57650306775687177</v>
      </c>
      <c r="E558" s="4">
        <f>-LN(C558)/F$4</f>
        <v>0.21108356203972115</v>
      </c>
      <c r="F558" s="8">
        <v>3</v>
      </c>
      <c r="G558" s="4">
        <v>160.10101306554091</v>
      </c>
      <c r="H558" s="4">
        <f>IF(G558&gt;MAX(I$8:I557),G558,MAX(I$8:I557))</f>
        <v>160.6207496682635</v>
      </c>
      <c r="I558" s="4">
        <f t="shared" si="96"/>
        <v>160.83183323030323</v>
      </c>
      <c r="J558" s="4">
        <f t="shared" si="97"/>
        <v>0.51973660272258826</v>
      </c>
      <c r="K558" s="4">
        <f t="shared" si="98"/>
        <v>0.21108356203973244</v>
      </c>
      <c r="L558" t="e">
        <f t="shared" si="99"/>
        <v>#N/A</v>
      </c>
      <c r="M558" t="e">
        <f t="shared" si="100"/>
        <v>#N/A</v>
      </c>
      <c r="N558">
        <f t="shared" si="101"/>
        <v>1</v>
      </c>
      <c r="O558">
        <f t="shared" si="102"/>
        <v>1</v>
      </c>
    </row>
    <row r="559" spans="1:15" x14ac:dyDescent="0.3">
      <c r="A559">
        <v>609</v>
      </c>
      <c r="B559">
        <v>0.4574419385357219</v>
      </c>
      <c r="C559">
        <v>0.63377788628803366</v>
      </c>
      <c r="D559" s="4">
        <f>-LN(B559)/F$3</f>
        <v>0.33281077132969705</v>
      </c>
      <c r="E559" s="4">
        <f>-LN(C559)/F$4</f>
        <v>9.703334532178827E-2</v>
      </c>
      <c r="F559" s="8">
        <v>3</v>
      </c>
      <c r="G559" s="4">
        <v>160.4338238368706</v>
      </c>
      <c r="H559" s="4">
        <f>IF(G559&gt;MAX(I$8:I558),G559,MAX(I$8:I558))</f>
        <v>160.83183323030323</v>
      </c>
      <c r="I559" s="4">
        <f t="shared" si="96"/>
        <v>160.92886657562502</v>
      </c>
      <c r="J559" s="4">
        <f t="shared" si="97"/>
        <v>0.39800939343263053</v>
      </c>
      <c r="K559" s="4">
        <f t="shared" si="98"/>
        <v>9.7033345321790421E-2</v>
      </c>
      <c r="L559" t="e">
        <f t="shared" si="99"/>
        <v>#N/A</v>
      </c>
      <c r="M559" t="e">
        <f t="shared" si="100"/>
        <v>#N/A</v>
      </c>
      <c r="N559">
        <f t="shared" si="101"/>
        <v>1</v>
      </c>
      <c r="O559">
        <f t="shared" si="102"/>
        <v>1</v>
      </c>
    </row>
    <row r="560" spans="1:15" x14ac:dyDescent="0.3">
      <c r="A560">
        <v>175</v>
      </c>
      <c r="B560">
        <v>0.5637379070406201</v>
      </c>
      <c r="C560">
        <v>6.9704275643177591E-2</v>
      </c>
      <c r="D560" s="4">
        <f>-LN(B560)/D$3</f>
        <v>0.81300119052631592</v>
      </c>
      <c r="E560" s="4">
        <f>-LN(C560)/D$4</f>
        <v>0.56670077012329423</v>
      </c>
      <c r="F560" s="8">
        <v>2</v>
      </c>
      <c r="G560" s="4">
        <v>160.64488346359397</v>
      </c>
      <c r="H560" s="4">
        <f>IF(G560&gt;MAX(I$8:I559),G560,MAX(I$8:I559))</f>
        <v>160.92886657562502</v>
      </c>
      <c r="I560" s="4">
        <f t="shared" si="96"/>
        <v>161.49556734574833</v>
      </c>
      <c r="J560" s="4">
        <f t="shared" si="97"/>
        <v>0.28398311203105209</v>
      </c>
      <c r="K560" s="4">
        <f t="shared" si="98"/>
        <v>0.56670077012330466</v>
      </c>
      <c r="L560" t="e">
        <f t="shared" si="99"/>
        <v>#N/A</v>
      </c>
      <c r="M560" t="e">
        <f t="shared" si="100"/>
        <v>#N/A</v>
      </c>
      <c r="N560">
        <f t="shared" si="101"/>
        <v>1</v>
      </c>
      <c r="O560">
        <f t="shared" si="102"/>
        <v>1</v>
      </c>
    </row>
    <row r="561" spans="1:15" x14ac:dyDescent="0.3">
      <c r="A561">
        <v>610</v>
      </c>
      <c r="B561">
        <v>0.3966490676595355</v>
      </c>
      <c r="C561">
        <v>0.26389355143894772</v>
      </c>
      <c r="D561" s="4">
        <f>-LN(B561)/F$3</f>
        <v>0.39349078713778529</v>
      </c>
      <c r="E561" s="4">
        <f>-LN(C561)/F$4</f>
        <v>0.28344882370105395</v>
      </c>
      <c r="F561" s="8">
        <v>3</v>
      </c>
      <c r="G561" s="4">
        <v>160.82731462400838</v>
      </c>
      <c r="H561" s="4">
        <f>IF(G561&gt;MAX(I$8:I560),G561,MAX(I$8:I560))</f>
        <v>161.49556734574833</v>
      </c>
      <c r="I561" s="4">
        <f t="shared" si="96"/>
        <v>161.77901616944939</v>
      </c>
      <c r="J561" s="4">
        <f t="shared" si="97"/>
        <v>0.66825272173994676</v>
      </c>
      <c r="K561" s="4">
        <f t="shared" si="98"/>
        <v>0.28344882370106461</v>
      </c>
      <c r="L561" t="e">
        <f t="shared" si="99"/>
        <v>#N/A</v>
      </c>
      <c r="M561" t="e">
        <f t="shared" si="100"/>
        <v>#N/A</v>
      </c>
      <c r="N561">
        <f t="shared" si="101"/>
        <v>1</v>
      </c>
      <c r="O561">
        <f t="shared" si="102"/>
        <v>1</v>
      </c>
    </row>
    <row r="562" spans="1:15" x14ac:dyDescent="0.3">
      <c r="A562">
        <v>611</v>
      </c>
      <c r="B562">
        <v>0.91332743308816799</v>
      </c>
      <c r="C562">
        <v>0.30155339213232824</v>
      </c>
      <c r="D562" s="4">
        <f>-LN(B562)/F$3</f>
        <v>3.8579075919762257E-2</v>
      </c>
      <c r="E562" s="4">
        <f>-LN(C562)/F$4</f>
        <v>0.25506557237455768</v>
      </c>
      <c r="F562" s="8">
        <v>3</v>
      </c>
      <c r="G562" s="4">
        <v>160.86589369992814</v>
      </c>
      <c r="H562" s="4">
        <f>IF(G562&gt;MAX(I$8:I561),G562,MAX(I$8:I561))</f>
        <v>161.77901616944939</v>
      </c>
      <c r="I562" s="4">
        <f t="shared" si="96"/>
        <v>162.03408174182394</v>
      </c>
      <c r="J562" s="4">
        <f t="shared" si="97"/>
        <v>0.9131224695212552</v>
      </c>
      <c r="K562" s="4">
        <f t="shared" si="98"/>
        <v>0.25506557237454786</v>
      </c>
      <c r="L562" t="e">
        <f t="shared" si="99"/>
        <v>#N/A</v>
      </c>
      <c r="M562" t="e">
        <f t="shared" si="100"/>
        <v>#N/A</v>
      </c>
      <c r="N562">
        <f t="shared" si="101"/>
        <v>1</v>
      </c>
      <c r="O562">
        <f t="shared" si="102"/>
        <v>1</v>
      </c>
    </row>
    <row r="563" spans="1:15" x14ac:dyDescent="0.3">
      <c r="A563">
        <v>176</v>
      </c>
      <c r="B563">
        <v>0.84340952787865842</v>
      </c>
      <c r="C563">
        <v>0.83388775292214723</v>
      </c>
      <c r="D563" s="4">
        <f>-LN(B563)/D$3</f>
        <v>0.24156402942794097</v>
      </c>
      <c r="E563" s="4">
        <f>-LN(C563)/D$4</f>
        <v>3.8650313724179576E-2</v>
      </c>
      <c r="F563" s="8">
        <v>2</v>
      </c>
      <c r="G563" s="4">
        <v>160.8864474930219</v>
      </c>
      <c r="H563" s="4">
        <f>IF(G563&gt;MAX(I$8:I562),G563,MAX(I$8:I562))</f>
        <v>162.03408174182394</v>
      </c>
      <c r="I563" s="4">
        <f t="shared" si="96"/>
        <v>162.07273205554813</v>
      </c>
      <c r="J563" s="4">
        <f t="shared" si="97"/>
        <v>1.147634248802035</v>
      </c>
      <c r="K563" s="4">
        <f t="shared" si="98"/>
        <v>3.8650313724190255E-2</v>
      </c>
      <c r="L563" t="e">
        <f t="shared" si="99"/>
        <v>#N/A</v>
      </c>
      <c r="M563" t="e">
        <f t="shared" si="100"/>
        <v>#N/A</v>
      </c>
      <c r="N563">
        <f t="shared" si="101"/>
        <v>1</v>
      </c>
      <c r="O563">
        <f t="shared" si="102"/>
        <v>1</v>
      </c>
    </row>
    <row r="564" spans="1:15" x14ac:dyDescent="0.3">
      <c r="A564">
        <v>37</v>
      </c>
      <c r="B564">
        <v>3.1830805383465069E-2</v>
      </c>
      <c r="C564">
        <v>0.78872035889767145</v>
      </c>
      <c r="D564" s="4">
        <f>-LN(B564)/B$3</f>
        <v>14.669449937679197</v>
      </c>
      <c r="E564" s="4">
        <f>-LN(C564)/B$4</f>
        <v>5.049860546326123E-2</v>
      </c>
      <c r="F564" s="8">
        <v>1</v>
      </c>
      <c r="G564" s="4">
        <v>162.44990812608054</v>
      </c>
      <c r="H564" s="4">
        <f>IF(G564&gt;MAX(I$8:I563),G564,MAX(I$8:I563))</f>
        <v>162.44990812608054</v>
      </c>
      <c r="I564" s="4">
        <f t="shared" si="96"/>
        <v>162.50040673154382</v>
      </c>
      <c r="J564" s="4">
        <f t="shared" si="97"/>
        <v>0</v>
      </c>
      <c r="K564" s="4">
        <f t="shared" si="98"/>
        <v>5.0498605463275226E-2</v>
      </c>
      <c r="L564" t="e">
        <f t="shared" si="99"/>
        <v>#N/A</v>
      </c>
      <c r="M564" t="e">
        <f t="shared" si="100"/>
        <v>#N/A</v>
      </c>
      <c r="N564">
        <f t="shared" si="101"/>
        <v>1</v>
      </c>
      <c r="O564">
        <f t="shared" si="102"/>
        <v>1</v>
      </c>
    </row>
    <row r="565" spans="1:15" x14ac:dyDescent="0.3">
      <c r="A565">
        <v>612</v>
      </c>
      <c r="B565">
        <v>2.0081179235206154E-2</v>
      </c>
      <c r="C565">
        <v>0.34931485946226387</v>
      </c>
      <c r="D565" s="4">
        <f>-LN(B565)/F$3</f>
        <v>1.6629669187361986</v>
      </c>
      <c r="E565" s="4">
        <f>-LN(C565)/F$4</f>
        <v>0.22378331646517793</v>
      </c>
      <c r="F565" s="8">
        <v>3</v>
      </c>
      <c r="G565" s="4">
        <v>162.52886061866434</v>
      </c>
      <c r="H565" s="4">
        <f>IF(G565&gt;MAX(I$8:I564),G565,MAX(I$8:I564))</f>
        <v>162.52886061866434</v>
      </c>
      <c r="I565" s="4">
        <f t="shared" si="96"/>
        <v>162.75264393512953</v>
      </c>
      <c r="J565" s="4">
        <f t="shared" si="97"/>
        <v>0</v>
      </c>
      <c r="K565" s="4">
        <f t="shared" si="98"/>
        <v>0.22378331646518745</v>
      </c>
      <c r="L565" t="e">
        <f t="shared" si="99"/>
        <v>#N/A</v>
      </c>
      <c r="M565" t="e">
        <f t="shared" si="100"/>
        <v>#N/A</v>
      </c>
      <c r="N565">
        <f t="shared" si="101"/>
        <v>1</v>
      </c>
      <c r="O565">
        <f t="shared" si="102"/>
        <v>1</v>
      </c>
    </row>
    <row r="566" spans="1:15" x14ac:dyDescent="0.3">
      <c r="A566">
        <v>38</v>
      </c>
      <c r="B566">
        <v>0.97091586046937473</v>
      </c>
      <c r="C566">
        <v>0.21744438001648</v>
      </c>
      <c r="D566" s="4">
        <f>-LN(B566)/B$3</f>
        <v>0.12559773147692782</v>
      </c>
      <c r="E566" s="4">
        <f>-LN(C566)/B$4</f>
        <v>0.32464089047202815</v>
      </c>
      <c r="F566" s="8">
        <v>1</v>
      </c>
      <c r="G566" s="4">
        <v>162.57550585755746</v>
      </c>
      <c r="H566" s="4">
        <f>IF(G566&gt;MAX(I$8:I565),G566,MAX(I$8:I565))</f>
        <v>162.75264393512953</v>
      </c>
      <c r="I566" s="4">
        <f t="shared" si="96"/>
        <v>163.07728482560157</v>
      </c>
      <c r="J566" s="4">
        <f t="shared" si="97"/>
        <v>0.17713807757206723</v>
      </c>
      <c r="K566" s="4">
        <f t="shared" si="98"/>
        <v>0.3246408904720397</v>
      </c>
      <c r="L566" t="e">
        <f t="shared" si="99"/>
        <v>#N/A</v>
      </c>
      <c r="M566" t="e">
        <f t="shared" si="100"/>
        <v>#N/A</v>
      </c>
      <c r="N566">
        <f t="shared" si="101"/>
        <v>1</v>
      </c>
      <c r="O566">
        <f t="shared" si="102"/>
        <v>1</v>
      </c>
    </row>
    <row r="567" spans="1:15" x14ac:dyDescent="0.3">
      <c r="A567">
        <v>177</v>
      </c>
      <c r="B567">
        <v>0.23603015228736229</v>
      </c>
      <c r="C567">
        <v>0.36347544785912655</v>
      </c>
      <c r="D567" s="4">
        <f>-LN(B567)/D$3</f>
        <v>2.0479371889193501</v>
      </c>
      <c r="E567" s="4">
        <f>-LN(C567)/D$4</f>
        <v>0.21532841021405064</v>
      </c>
      <c r="F567" s="8">
        <v>2</v>
      </c>
      <c r="G567" s="4">
        <v>162.93438468194125</v>
      </c>
      <c r="H567" s="4">
        <f>IF(G567&gt;MAX(I$8:I566),G567,MAX(I$8:I566))</f>
        <v>163.07728482560157</v>
      </c>
      <c r="I567" s="4">
        <f t="shared" si="96"/>
        <v>163.29261323581562</v>
      </c>
      <c r="J567" s="4">
        <f t="shared" si="97"/>
        <v>0.14290014366031301</v>
      </c>
      <c r="K567" s="4">
        <f t="shared" si="98"/>
        <v>0.21532841021405602</v>
      </c>
      <c r="L567" t="e">
        <f t="shared" si="99"/>
        <v>#N/A</v>
      </c>
      <c r="M567" t="e">
        <f t="shared" si="100"/>
        <v>#N/A</v>
      </c>
      <c r="N567">
        <f t="shared" si="101"/>
        <v>1</v>
      </c>
      <c r="O567">
        <f t="shared" si="102"/>
        <v>1</v>
      </c>
    </row>
    <row r="568" spans="1:15" x14ac:dyDescent="0.3">
      <c r="A568">
        <v>613</v>
      </c>
      <c r="B568">
        <v>0.25046540726950894</v>
      </c>
      <c r="C568">
        <v>0.38929410687582017</v>
      </c>
      <c r="D568" s="4">
        <f>-LN(B568)/F$3</f>
        <v>0.58912104796837117</v>
      </c>
      <c r="E568" s="4">
        <f>-LN(C568)/F$4</f>
        <v>0.20072769409051822</v>
      </c>
      <c r="F568" s="8">
        <v>3</v>
      </c>
      <c r="G568" s="4">
        <v>163.11798166663272</v>
      </c>
      <c r="H568" s="4">
        <f>IF(G568&gt;MAX(I$8:I567),G568,MAX(I$8:I567))</f>
        <v>163.29261323581562</v>
      </c>
      <c r="I568" s="4">
        <f t="shared" si="96"/>
        <v>163.49334092990614</v>
      </c>
      <c r="J568" s="4">
        <f t="shared" si="97"/>
        <v>0.17463156918290679</v>
      </c>
      <c r="K568" s="4">
        <f t="shared" si="98"/>
        <v>0.20072769409051716</v>
      </c>
      <c r="L568" t="e">
        <f t="shared" si="99"/>
        <v>#N/A</v>
      </c>
      <c r="M568" t="e">
        <f t="shared" si="100"/>
        <v>#N/A</v>
      </c>
      <c r="N568">
        <f t="shared" si="101"/>
        <v>1</v>
      </c>
      <c r="O568">
        <f t="shared" si="102"/>
        <v>1</v>
      </c>
    </row>
    <row r="569" spans="1:15" x14ac:dyDescent="0.3">
      <c r="A569">
        <v>614</v>
      </c>
      <c r="B569">
        <v>0.84423352763451032</v>
      </c>
      <c r="C569">
        <v>0.22299874874111147</v>
      </c>
      <c r="D569" s="4">
        <f>-LN(B569)/F$3</f>
        <v>7.2053672828992749E-2</v>
      </c>
      <c r="E569" s="4">
        <f>-LN(C569)/F$4</f>
        <v>0.31927428054556728</v>
      </c>
      <c r="F569" s="8">
        <v>3</v>
      </c>
      <c r="G569" s="4">
        <v>163.1900353394617</v>
      </c>
      <c r="H569" s="4">
        <f>IF(G569&gt;MAX(I$8:I568),G569,MAX(I$8:I568))</f>
        <v>163.49334092990614</v>
      </c>
      <c r="I569" s="4">
        <f t="shared" si="96"/>
        <v>163.8126152104517</v>
      </c>
      <c r="J569" s="4">
        <f t="shared" si="97"/>
        <v>0.30330559044443817</v>
      </c>
      <c r="K569" s="4">
        <f t="shared" si="98"/>
        <v>0.31927428054555662</v>
      </c>
      <c r="L569" t="e">
        <f t="shared" si="99"/>
        <v>#N/A</v>
      </c>
      <c r="M569" t="e">
        <f t="shared" si="100"/>
        <v>#N/A</v>
      </c>
      <c r="N569">
        <f t="shared" si="101"/>
        <v>1</v>
      </c>
      <c r="O569">
        <f t="shared" si="102"/>
        <v>1</v>
      </c>
    </row>
    <row r="570" spans="1:15" x14ac:dyDescent="0.3">
      <c r="A570">
        <v>615</v>
      </c>
      <c r="B570">
        <v>0.8971526230658895</v>
      </c>
      <c r="C570">
        <v>0.85076448866237375</v>
      </c>
      <c r="D570" s="4">
        <f>-LN(B570)/F$3</f>
        <v>4.6182673638917308E-2</v>
      </c>
      <c r="E570" s="4">
        <f>-LN(C570)/F$4</f>
        <v>3.4387220274014446E-2</v>
      </c>
      <c r="F570" s="8">
        <v>3</v>
      </c>
      <c r="G570" s="4">
        <v>163.23621801310063</v>
      </c>
      <c r="H570" s="4">
        <f>IF(G570&gt;MAX(I$8:I569),G570,MAX(I$8:I569))</f>
        <v>163.8126152104517</v>
      </c>
      <c r="I570" s="4">
        <f t="shared" si="96"/>
        <v>163.84700243072572</v>
      </c>
      <c r="J570" s="4">
        <f t="shared" si="97"/>
        <v>0.57639719735107064</v>
      </c>
      <c r="K570" s="4">
        <f t="shared" si="98"/>
        <v>3.4387220274027186E-2</v>
      </c>
      <c r="L570" t="e">
        <f t="shared" si="99"/>
        <v>#N/A</v>
      </c>
      <c r="M570" t="e">
        <f t="shared" si="100"/>
        <v>#N/A</v>
      </c>
      <c r="N570">
        <f t="shared" si="101"/>
        <v>1</v>
      </c>
      <c r="O570">
        <f t="shared" si="102"/>
        <v>1</v>
      </c>
    </row>
    <row r="571" spans="1:15" x14ac:dyDescent="0.3">
      <c r="A571">
        <v>616</v>
      </c>
      <c r="B571">
        <v>0.66890469069490643</v>
      </c>
      <c r="C571">
        <v>0.11148411511581774</v>
      </c>
      <c r="D571" s="4">
        <f>-LN(B571)/F$3</f>
        <v>0.17111221035406229</v>
      </c>
      <c r="E571" s="4">
        <f>-LN(C571)/F$4</f>
        <v>0.46678152416172369</v>
      </c>
      <c r="F571" s="8">
        <v>3</v>
      </c>
      <c r="G571" s="4">
        <v>163.40733022345469</v>
      </c>
      <c r="H571" s="4">
        <f>IF(G571&gt;MAX(I$8:I570),G571,MAX(I$8:I570))</f>
        <v>163.84700243072572</v>
      </c>
      <c r="I571" s="4">
        <f t="shared" si="96"/>
        <v>164.31378395488744</v>
      </c>
      <c r="J571" s="4">
        <f t="shared" si="97"/>
        <v>0.4396722072710304</v>
      </c>
      <c r="K571" s="4">
        <f t="shared" si="98"/>
        <v>0.4667815241617177</v>
      </c>
      <c r="L571" t="e">
        <f t="shared" si="99"/>
        <v>#N/A</v>
      </c>
      <c r="M571" t="e">
        <f t="shared" si="100"/>
        <v>#N/A</v>
      </c>
      <c r="N571">
        <f t="shared" si="101"/>
        <v>1</v>
      </c>
      <c r="O571">
        <f t="shared" si="102"/>
        <v>1</v>
      </c>
    </row>
    <row r="572" spans="1:15" x14ac:dyDescent="0.3">
      <c r="A572">
        <v>617</v>
      </c>
      <c r="B572">
        <v>0.76281014435254979</v>
      </c>
      <c r="C572">
        <v>0.80492568742942594</v>
      </c>
      <c r="D572" s="4">
        <f>-LN(B572)/F$3</f>
        <v>0.11521110915221837</v>
      </c>
      <c r="E572" s="4">
        <f>-LN(C572)/F$4</f>
        <v>4.6171344590854521E-2</v>
      </c>
      <c r="F572" s="8">
        <v>3</v>
      </c>
      <c r="G572" s="4">
        <v>163.52254133260692</v>
      </c>
      <c r="H572" s="4">
        <f>IF(G572&gt;MAX(I$8:I571),G572,MAX(I$8:I571))</f>
        <v>164.31378395488744</v>
      </c>
      <c r="I572" s="4">
        <f t="shared" si="96"/>
        <v>164.35995529947829</v>
      </c>
      <c r="J572" s="4">
        <f t="shared" si="97"/>
        <v>0.79124262228052089</v>
      </c>
      <c r="K572" s="4">
        <f t="shared" si="98"/>
        <v>4.617134459084582E-2</v>
      </c>
      <c r="L572" t="e">
        <f t="shared" si="99"/>
        <v>#N/A</v>
      </c>
      <c r="M572" t="e">
        <f t="shared" si="100"/>
        <v>#N/A</v>
      </c>
      <c r="N572">
        <f t="shared" si="101"/>
        <v>1</v>
      </c>
      <c r="O572">
        <f t="shared" si="102"/>
        <v>1</v>
      </c>
    </row>
    <row r="573" spans="1:15" x14ac:dyDescent="0.3">
      <c r="A573">
        <v>39</v>
      </c>
      <c r="B573">
        <v>0.69853816339609975</v>
      </c>
      <c r="C573">
        <v>0.13296914578691976</v>
      </c>
      <c r="D573" s="4">
        <f>-LN(B573)/B$3</f>
        <v>1.5266615555861083</v>
      </c>
      <c r="E573" s="4">
        <f>-LN(C573)/B$4</f>
        <v>0.42928471579530675</v>
      </c>
      <c r="F573" s="8">
        <v>1</v>
      </c>
      <c r="G573" s="4">
        <v>164.10216741314358</v>
      </c>
      <c r="H573" s="4">
        <f>IF(G573&gt;MAX(I$8:I572),G573,MAX(I$8:I572))</f>
        <v>164.35995529947829</v>
      </c>
      <c r="I573" s="4">
        <f t="shared" si="96"/>
        <v>164.78924001527361</v>
      </c>
      <c r="J573" s="4">
        <f t="shared" si="97"/>
        <v>0.25778788633471095</v>
      </c>
      <c r="K573" s="4">
        <f t="shared" si="98"/>
        <v>0.42928471579531902</v>
      </c>
      <c r="L573" t="e">
        <f t="shared" si="99"/>
        <v>#N/A</v>
      </c>
      <c r="M573" t="e">
        <f t="shared" si="100"/>
        <v>#N/A</v>
      </c>
      <c r="N573">
        <f t="shared" si="101"/>
        <v>1</v>
      </c>
      <c r="O573">
        <f t="shared" si="102"/>
        <v>1</v>
      </c>
    </row>
    <row r="574" spans="1:15" x14ac:dyDescent="0.3">
      <c r="A574">
        <v>618</v>
      </c>
      <c r="B574">
        <v>0.15155491805780205</v>
      </c>
      <c r="C574">
        <v>7.4587237159337141E-2</v>
      </c>
      <c r="D574" s="4">
        <f>-LN(B574)/F$3</f>
        <v>0.80289669118607321</v>
      </c>
      <c r="E574" s="4">
        <f>-LN(C574)/F$4</f>
        <v>0.55229486597104216</v>
      </c>
      <c r="F574" s="8">
        <v>3</v>
      </c>
      <c r="G574" s="4">
        <v>164.325438023793</v>
      </c>
      <c r="H574" s="4">
        <f>IF(G574&gt;MAX(I$8:I573),G574,MAX(I$8:I573))</f>
        <v>164.78924001527361</v>
      </c>
      <c r="I574" s="4">
        <f t="shared" si="96"/>
        <v>165.34153488124466</v>
      </c>
      <c r="J574" s="4">
        <f t="shared" si="97"/>
        <v>0.46380199148060797</v>
      </c>
      <c r="K574" s="4">
        <f t="shared" si="98"/>
        <v>0.55229486597104938</v>
      </c>
      <c r="L574" t="e">
        <f t="shared" si="99"/>
        <v>#N/A</v>
      </c>
      <c r="M574" t="e">
        <f t="shared" si="100"/>
        <v>#N/A</v>
      </c>
      <c r="N574">
        <f t="shared" si="101"/>
        <v>1</v>
      </c>
      <c r="O574">
        <f t="shared" si="102"/>
        <v>1</v>
      </c>
    </row>
    <row r="575" spans="1:15" x14ac:dyDescent="0.3">
      <c r="A575">
        <v>40</v>
      </c>
      <c r="B575">
        <v>0.93942075869014552</v>
      </c>
      <c r="C575">
        <v>0.93685720389416183</v>
      </c>
      <c r="D575" s="4">
        <f>-LN(B575)/B$3</f>
        <v>0.26592258644887057</v>
      </c>
      <c r="E575" s="4">
        <f>-LN(C575)/B$4</f>
        <v>1.3877533081283084E-2</v>
      </c>
      <c r="F575" s="8">
        <v>1</v>
      </c>
      <c r="G575" s="4">
        <v>164.36808999959246</v>
      </c>
      <c r="H575" s="4">
        <f>IF(G575&gt;MAX(I$8:I574),G575,MAX(I$8:I574))</f>
        <v>165.34153488124466</v>
      </c>
      <c r="I575" s="4">
        <f t="shared" si="96"/>
        <v>165.35541241432594</v>
      </c>
      <c r="J575" s="4">
        <f t="shared" si="97"/>
        <v>0.973444881652199</v>
      </c>
      <c r="K575" s="4">
        <f t="shared" si="98"/>
        <v>1.387753308128481E-2</v>
      </c>
      <c r="L575" t="e">
        <f t="shared" si="99"/>
        <v>#N/A</v>
      </c>
      <c r="M575" t="e">
        <f t="shared" si="100"/>
        <v>#N/A</v>
      </c>
      <c r="N575">
        <f t="shared" si="101"/>
        <v>1</v>
      </c>
      <c r="O575">
        <f t="shared" si="102"/>
        <v>1</v>
      </c>
    </row>
    <row r="576" spans="1:15" x14ac:dyDescent="0.3">
      <c r="A576">
        <v>619</v>
      </c>
      <c r="B576">
        <v>0.78017517624439225</v>
      </c>
      <c r="C576">
        <v>0.38523514511551255</v>
      </c>
      <c r="D576" s="4">
        <f>-LN(B576)/F$3</f>
        <v>0.10563268067455805</v>
      </c>
      <c r="E576" s="4">
        <f>-LN(C576)/F$4</f>
        <v>0.20295773714947282</v>
      </c>
      <c r="F576" s="8">
        <v>3</v>
      </c>
      <c r="G576" s="4">
        <v>164.43107070446754</v>
      </c>
      <c r="H576" s="4">
        <f>IF(G576&gt;MAX(I$8:I575),G576,MAX(I$8:I575))</f>
        <v>165.35541241432594</v>
      </c>
      <c r="I576" s="4">
        <f t="shared" si="96"/>
        <v>165.5583701514754</v>
      </c>
      <c r="J576" s="4">
        <f t="shared" si="97"/>
        <v>0.92434170985839614</v>
      </c>
      <c r="K576" s="4">
        <f t="shared" si="98"/>
        <v>0.20295773714946108</v>
      </c>
      <c r="L576" t="e">
        <f t="shared" si="99"/>
        <v>#N/A</v>
      </c>
      <c r="M576" t="e">
        <f t="shared" si="100"/>
        <v>#N/A</v>
      </c>
      <c r="N576">
        <f t="shared" si="101"/>
        <v>1</v>
      </c>
      <c r="O576">
        <f t="shared" si="102"/>
        <v>1</v>
      </c>
    </row>
    <row r="577" spans="1:15" x14ac:dyDescent="0.3">
      <c r="A577">
        <v>620</v>
      </c>
      <c r="B577">
        <v>0.59117404705954157</v>
      </c>
      <c r="C577">
        <v>8.5879085665456101E-2</v>
      </c>
      <c r="D577" s="4">
        <f>-LN(B577)/F$3</f>
        <v>0.22367864215353497</v>
      </c>
      <c r="E577" s="4">
        <f>-LN(C577)/F$4</f>
        <v>0.52230105376192537</v>
      </c>
      <c r="F577" s="8">
        <v>3</v>
      </c>
      <c r="G577" s="4">
        <v>164.65474934662109</v>
      </c>
      <c r="H577" s="4">
        <f>IF(G577&gt;MAX(I$8:I576),G577,MAX(I$8:I576))</f>
        <v>165.5583701514754</v>
      </c>
      <c r="I577" s="4">
        <f t="shared" si="96"/>
        <v>166.08067120523734</v>
      </c>
      <c r="J577" s="4">
        <f t="shared" si="97"/>
        <v>0.90362080485431306</v>
      </c>
      <c r="K577" s="4">
        <f t="shared" si="98"/>
        <v>0.52230105376193592</v>
      </c>
      <c r="L577" t="e">
        <f t="shared" si="99"/>
        <v>#N/A</v>
      </c>
      <c r="M577" t="e">
        <f t="shared" si="100"/>
        <v>#N/A</v>
      </c>
      <c r="N577">
        <f t="shared" si="101"/>
        <v>1</v>
      </c>
      <c r="O577">
        <f t="shared" si="102"/>
        <v>1</v>
      </c>
    </row>
    <row r="578" spans="1:15" x14ac:dyDescent="0.3">
      <c r="A578">
        <v>621</v>
      </c>
      <c r="B578">
        <v>0.32316049684133424</v>
      </c>
      <c r="C578">
        <v>0.61125522629474771</v>
      </c>
      <c r="D578" s="4">
        <f>-LN(B578)/F$3</f>
        <v>0.48068348294677848</v>
      </c>
      <c r="E578" s="4">
        <f>-LN(C578)/F$4</f>
        <v>0.10473206128811732</v>
      </c>
      <c r="F578" s="8">
        <v>3</v>
      </c>
      <c r="G578" s="4">
        <v>165.13543282956786</v>
      </c>
      <c r="H578" s="4">
        <f>IF(G578&gt;MAX(I$8:I577),G578,MAX(I$8:I577))</f>
        <v>166.08067120523734</v>
      </c>
      <c r="I578" s="4">
        <f t="shared" si="96"/>
        <v>166.18540326652544</v>
      </c>
      <c r="J578" s="4">
        <f t="shared" si="97"/>
        <v>0.94523837566947577</v>
      </c>
      <c r="K578" s="4">
        <f t="shared" si="98"/>
        <v>0.10473206128810375</v>
      </c>
      <c r="L578" t="e">
        <f t="shared" si="99"/>
        <v>#N/A</v>
      </c>
      <c r="M578" t="e">
        <f t="shared" si="100"/>
        <v>#N/A</v>
      </c>
      <c r="N578">
        <f t="shared" si="101"/>
        <v>1</v>
      </c>
      <c r="O578">
        <f t="shared" si="102"/>
        <v>1</v>
      </c>
    </row>
    <row r="579" spans="1:15" x14ac:dyDescent="0.3">
      <c r="A579">
        <v>178</v>
      </c>
      <c r="B579">
        <v>0.18311105685598317</v>
      </c>
      <c r="C579">
        <v>0.63200781273842588</v>
      </c>
      <c r="D579" s="4">
        <f>-LN(B579)/D$3</f>
        <v>2.4080318328300594</v>
      </c>
      <c r="E579" s="4">
        <f>-LN(C579)/D$4</f>
        <v>9.7628409145489051E-2</v>
      </c>
      <c r="F579" s="8">
        <v>2</v>
      </c>
      <c r="G579" s="4">
        <v>165.34241651477132</v>
      </c>
      <c r="H579" s="4">
        <f>IF(G579&gt;MAX(I$8:I578),G579,MAX(I$8:I578))</f>
        <v>166.18540326652544</v>
      </c>
      <c r="I579" s="4">
        <f t="shared" si="96"/>
        <v>166.28303167567094</v>
      </c>
      <c r="J579" s="4">
        <f t="shared" si="97"/>
        <v>0.84298675175412541</v>
      </c>
      <c r="K579" s="4">
        <f t="shared" si="98"/>
        <v>9.7628409145499973E-2</v>
      </c>
      <c r="L579" t="e">
        <f t="shared" si="99"/>
        <v>#N/A</v>
      </c>
      <c r="M579" t="e">
        <f t="shared" si="100"/>
        <v>#N/A</v>
      </c>
      <c r="N579">
        <f t="shared" si="101"/>
        <v>1</v>
      </c>
      <c r="O579">
        <f t="shared" si="102"/>
        <v>1</v>
      </c>
    </row>
    <row r="580" spans="1:15" x14ac:dyDescent="0.3">
      <c r="A580">
        <v>622</v>
      </c>
      <c r="B580">
        <v>0.3660390026551103</v>
      </c>
      <c r="C580">
        <v>7.8554643391216775E-2</v>
      </c>
      <c r="D580" s="4">
        <f t="shared" ref="D580:D587" si="105">-LN(B580)/F$3</f>
        <v>0.42766612196890591</v>
      </c>
      <c r="E580" s="4">
        <f t="shared" ref="E580:E587" si="106">-LN(C580)/F$4</f>
        <v>0.5412682557870877</v>
      </c>
      <c r="F580" s="8">
        <v>3</v>
      </c>
      <c r="G580" s="4">
        <v>165.56309895153677</v>
      </c>
      <c r="H580" s="4">
        <f>IF(G580&gt;MAX(I$8:I579),G580,MAX(I$8:I579))</f>
        <v>166.28303167567094</v>
      </c>
      <c r="I580" s="4">
        <f t="shared" si="96"/>
        <v>166.82429993145803</v>
      </c>
      <c r="J580" s="4">
        <f t="shared" si="97"/>
        <v>0.71993272413416776</v>
      </c>
      <c r="K580" s="4">
        <f t="shared" si="98"/>
        <v>0.54126825578708804</v>
      </c>
      <c r="L580" t="e">
        <f t="shared" si="99"/>
        <v>#N/A</v>
      </c>
      <c r="M580" t="e">
        <f t="shared" si="100"/>
        <v>#N/A</v>
      </c>
      <c r="N580">
        <f t="shared" si="101"/>
        <v>1</v>
      </c>
      <c r="O580">
        <f t="shared" si="102"/>
        <v>1</v>
      </c>
    </row>
    <row r="581" spans="1:15" x14ac:dyDescent="0.3">
      <c r="A581">
        <v>623</v>
      </c>
      <c r="B581">
        <v>0.81905575731681268</v>
      </c>
      <c r="C581">
        <v>0.2703939939573351</v>
      </c>
      <c r="D581" s="4">
        <f t="shared" si="105"/>
        <v>8.4937496891268394E-2</v>
      </c>
      <c r="E581" s="4">
        <f t="shared" si="106"/>
        <v>0.27827130782048026</v>
      </c>
      <c r="F581" s="8">
        <v>3</v>
      </c>
      <c r="G581" s="4">
        <v>165.64803644842803</v>
      </c>
      <c r="H581" s="4">
        <f>IF(G581&gt;MAX(I$8:I580),G581,MAX(I$8:I580))</f>
        <v>166.82429993145803</v>
      </c>
      <c r="I581" s="4">
        <f t="shared" si="96"/>
        <v>167.10257123927852</v>
      </c>
      <c r="J581" s="4">
        <f t="shared" si="97"/>
        <v>1.1762634830299987</v>
      </c>
      <c r="K581" s="4">
        <f t="shared" si="98"/>
        <v>0.27827130782048926</v>
      </c>
      <c r="L581" t="e">
        <f t="shared" si="99"/>
        <v>#N/A</v>
      </c>
      <c r="M581" t="e">
        <f t="shared" si="100"/>
        <v>#N/A</v>
      </c>
      <c r="N581">
        <f t="shared" si="101"/>
        <v>1</v>
      </c>
      <c r="O581">
        <f t="shared" si="102"/>
        <v>1</v>
      </c>
    </row>
    <row r="582" spans="1:15" x14ac:dyDescent="0.3">
      <c r="A582">
        <v>624</v>
      </c>
      <c r="B582">
        <v>0.31995605334635457</v>
      </c>
      <c r="C582">
        <v>0.24112674336985382</v>
      </c>
      <c r="D582" s="4">
        <f t="shared" si="105"/>
        <v>0.48492409613280291</v>
      </c>
      <c r="E582" s="4">
        <f t="shared" si="106"/>
        <v>0.30264522928354265</v>
      </c>
      <c r="F582" s="8">
        <v>3</v>
      </c>
      <c r="G582" s="4">
        <v>166.13296054456083</v>
      </c>
      <c r="H582" s="4">
        <f>IF(G582&gt;MAX(I$8:I581),G582,MAX(I$8:I581))</f>
        <v>167.10257123927852</v>
      </c>
      <c r="I582" s="4">
        <f t="shared" si="96"/>
        <v>167.40521646856206</v>
      </c>
      <c r="J582" s="4">
        <f t="shared" si="97"/>
        <v>0.96961069471768724</v>
      </c>
      <c r="K582" s="4">
        <f t="shared" si="98"/>
        <v>0.30264522928354154</v>
      </c>
      <c r="L582" t="e">
        <f t="shared" si="99"/>
        <v>#N/A</v>
      </c>
      <c r="M582" t="e">
        <f t="shared" si="100"/>
        <v>#N/A</v>
      </c>
      <c r="N582">
        <f t="shared" si="101"/>
        <v>1</v>
      </c>
      <c r="O582">
        <f t="shared" si="102"/>
        <v>1</v>
      </c>
    </row>
    <row r="583" spans="1:15" x14ac:dyDescent="0.3">
      <c r="A583">
        <v>625</v>
      </c>
      <c r="B583">
        <v>0.92251350444044311</v>
      </c>
      <c r="C583">
        <v>0.20734275337992492</v>
      </c>
      <c r="D583" s="4">
        <f t="shared" si="105"/>
        <v>3.4320537963733355E-2</v>
      </c>
      <c r="E583" s="4">
        <f t="shared" si="106"/>
        <v>0.3347621365180542</v>
      </c>
      <c r="F583" s="8">
        <v>3</v>
      </c>
      <c r="G583" s="4">
        <v>166.16728108252457</v>
      </c>
      <c r="H583" s="4">
        <f>IF(G583&gt;MAX(I$8:I582),G583,MAX(I$8:I582))</f>
        <v>167.40521646856206</v>
      </c>
      <c r="I583" s="4">
        <f t="shared" si="96"/>
        <v>167.73997860508013</v>
      </c>
      <c r="J583" s="4">
        <f t="shared" si="97"/>
        <v>1.237935386037492</v>
      </c>
      <c r="K583" s="4">
        <f t="shared" si="98"/>
        <v>0.33476213651806574</v>
      </c>
      <c r="L583" t="e">
        <f t="shared" si="99"/>
        <v>#N/A</v>
      </c>
      <c r="M583" t="e">
        <f t="shared" si="100"/>
        <v>#N/A</v>
      </c>
      <c r="N583">
        <f t="shared" si="101"/>
        <v>1</v>
      </c>
      <c r="O583">
        <f t="shared" si="102"/>
        <v>1</v>
      </c>
    </row>
    <row r="584" spans="1:15" x14ac:dyDescent="0.3">
      <c r="A584">
        <v>626</v>
      </c>
      <c r="B584">
        <v>0.24387340922269357</v>
      </c>
      <c r="C584">
        <v>0.62218085268715473</v>
      </c>
      <c r="D584" s="4">
        <f t="shared" si="105"/>
        <v>0.60047063956634938</v>
      </c>
      <c r="E584" s="4">
        <f t="shared" si="106"/>
        <v>0.10096265288473297</v>
      </c>
      <c r="F584" s="8">
        <v>3</v>
      </c>
      <c r="G584" s="4">
        <v>166.76775172209091</v>
      </c>
      <c r="H584" s="4">
        <f>IF(G584&gt;MAX(I$8:I583),G584,MAX(I$8:I583))</f>
        <v>167.73997860508013</v>
      </c>
      <c r="I584" s="4">
        <f t="shared" si="96"/>
        <v>167.84094125796486</v>
      </c>
      <c r="J584" s="4">
        <f t="shared" si="97"/>
        <v>0.97222688298921867</v>
      </c>
      <c r="K584" s="4">
        <f t="shared" si="98"/>
        <v>0.10096265288473205</v>
      </c>
      <c r="L584" t="e">
        <f t="shared" si="99"/>
        <v>#N/A</v>
      </c>
      <c r="M584" t="e">
        <f t="shared" si="100"/>
        <v>#N/A</v>
      </c>
      <c r="N584">
        <f t="shared" si="101"/>
        <v>1</v>
      </c>
      <c r="O584">
        <f t="shared" si="102"/>
        <v>1</v>
      </c>
    </row>
    <row r="585" spans="1:15" x14ac:dyDescent="0.3">
      <c r="A585">
        <v>627</v>
      </c>
      <c r="B585">
        <v>5.8259834589678643E-2</v>
      </c>
      <c r="C585">
        <v>9.0975676747947626E-2</v>
      </c>
      <c r="D585" s="4">
        <f t="shared" si="105"/>
        <v>1.209720156012611</v>
      </c>
      <c r="E585" s="4">
        <f t="shared" si="106"/>
        <v>0.51003470142070473</v>
      </c>
      <c r="F585" s="8">
        <v>3</v>
      </c>
      <c r="G585" s="4">
        <v>167.97747187810353</v>
      </c>
      <c r="H585" s="4">
        <f>IF(G585&gt;MAX(I$8:I584),G585,MAX(I$8:I584))</f>
        <v>167.97747187810353</v>
      </c>
      <c r="I585" s="4">
        <f t="shared" si="96"/>
        <v>168.48750657952422</v>
      </c>
      <c r="J585" s="4">
        <f t="shared" si="97"/>
        <v>0</v>
      </c>
      <c r="K585" s="4">
        <f t="shared" si="98"/>
        <v>0.51003470142069318</v>
      </c>
      <c r="L585" t="e">
        <f t="shared" si="99"/>
        <v>#N/A</v>
      </c>
      <c r="M585" t="e">
        <f t="shared" si="100"/>
        <v>#N/A</v>
      </c>
      <c r="N585">
        <f t="shared" si="101"/>
        <v>1</v>
      </c>
      <c r="O585">
        <f t="shared" si="102"/>
        <v>1</v>
      </c>
    </row>
    <row r="586" spans="1:15" x14ac:dyDescent="0.3">
      <c r="A586">
        <v>628</v>
      </c>
      <c r="B586">
        <v>0.28308969389934996</v>
      </c>
      <c r="C586">
        <v>8.3346049378948336E-2</v>
      </c>
      <c r="D586" s="4">
        <f t="shared" si="105"/>
        <v>0.53701765616168573</v>
      </c>
      <c r="E586" s="4">
        <f t="shared" si="106"/>
        <v>0.52867107848546357</v>
      </c>
      <c r="F586" s="8">
        <v>3</v>
      </c>
      <c r="G586" s="4">
        <v>168.51448953426521</v>
      </c>
      <c r="H586" s="4">
        <f>IF(G586&gt;MAX(I$8:I585),G586,MAX(I$8:I585))</f>
        <v>168.51448953426521</v>
      </c>
      <c r="I586" s="4">
        <f t="shared" si="96"/>
        <v>169.04316061275068</v>
      </c>
      <c r="J586" s="4">
        <f t="shared" si="97"/>
        <v>0</v>
      </c>
      <c r="K586" s="4">
        <f t="shared" si="98"/>
        <v>0.52867107848547334</v>
      </c>
      <c r="L586" t="e">
        <f t="shared" si="99"/>
        <v>#N/A</v>
      </c>
      <c r="M586" t="e">
        <f t="shared" si="100"/>
        <v>#N/A</v>
      </c>
      <c r="N586">
        <f t="shared" si="101"/>
        <v>1</v>
      </c>
      <c r="O586">
        <f t="shared" si="102"/>
        <v>1</v>
      </c>
    </row>
    <row r="587" spans="1:15" x14ac:dyDescent="0.3">
      <c r="A587">
        <v>629</v>
      </c>
      <c r="B587">
        <v>9.4454786828211304E-2</v>
      </c>
      <c r="C587">
        <v>0.7942136906033509</v>
      </c>
      <c r="D587" s="4">
        <f t="shared" si="105"/>
        <v>1.0040995766964627</v>
      </c>
      <c r="E587" s="4">
        <f t="shared" si="106"/>
        <v>4.9021855787701393E-2</v>
      </c>
      <c r="F587" s="8">
        <v>3</v>
      </c>
      <c r="G587" s="4">
        <v>169.51858911096167</v>
      </c>
      <c r="H587" s="4">
        <f>IF(G587&gt;MAX(I$8:I586),G587,MAX(I$8:I586))</f>
        <v>169.51858911096167</v>
      </c>
      <c r="I587" s="4">
        <f t="shared" ref="I587:I650" si="107">+H587+E587</f>
        <v>169.56761096674938</v>
      </c>
      <c r="J587" s="4">
        <f t="shared" ref="J587:J650" si="108">(H587-G587)*O587</f>
        <v>0</v>
      </c>
      <c r="K587" s="4">
        <f t="shared" ref="K587:K650" si="109">(I587-H587)*O587</f>
        <v>4.902185578771423E-2</v>
      </c>
      <c r="L587" t="e">
        <f t="shared" ref="L587:L600" si="110">_xlfn.RANK.EQ(I587,I$8:I$507,1)</f>
        <v>#N/A</v>
      </c>
      <c r="M587" t="e">
        <f t="shared" ref="M587:M600" si="111">IF(L587=A587,0,1)</f>
        <v>#N/A</v>
      </c>
      <c r="N587">
        <f t="shared" ref="N587:N650" si="112">IF(G587&lt;B$2,1,0)</f>
        <v>1</v>
      </c>
      <c r="O587">
        <f t="shared" ref="O587:O650" si="113">IF(I587&lt;B$2,1,0)</f>
        <v>1</v>
      </c>
    </row>
    <row r="588" spans="1:15" x14ac:dyDescent="0.3">
      <c r="A588">
        <v>41</v>
      </c>
      <c r="B588">
        <v>0.27109591967528307</v>
      </c>
      <c r="C588">
        <v>0.90682699056978056</v>
      </c>
      <c r="D588" s="4">
        <f>-LN(B588)/B$3</f>
        <v>5.554393930151841</v>
      </c>
      <c r="E588" s="4">
        <f>-LN(C588)/B$4</f>
        <v>2.0809275778316098E-2</v>
      </c>
      <c r="F588" s="8">
        <v>1</v>
      </c>
      <c r="G588" s="4">
        <v>169.92248392974429</v>
      </c>
      <c r="H588" s="4">
        <f>IF(G588&gt;MAX(I$8:I587),G588,MAX(I$8:I587))</f>
        <v>169.92248392974429</v>
      </c>
      <c r="I588" s="4">
        <f t="shared" si="107"/>
        <v>169.94329320552259</v>
      </c>
      <c r="J588" s="4">
        <f t="shared" si="108"/>
        <v>0</v>
      </c>
      <c r="K588" s="4">
        <f t="shared" si="109"/>
        <v>2.0809275778304936E-2</v>
      </c>
      <c r="L588" t="e">
        <f t="shared" si="110"/>
        <v>#N/A</v>
      </c>
      <c r="M588" t="e">
        <f t="shared" si="111"/>
        <v>#N/A</v>
      </c>
      <c r="N588">
        <f t="shared" si="112"/>
        <v>1</v>
      </c>
      <c r="O588">
        <f t="shared" si="113"/>
        <v>1</v>
      </c>
    </row>
    <row r="589" spans="1:15" x14ac:dyDescent="0.3">
      <c r="A589">
        <v>630</v>
      </c>
      <c r="B589">
        <v>0.23352763451033051</v>
      </c>
      <c r="C589">
        <v>0.44489883114108708</v>
      </c>
      <c r="D589" s="4">
        <f t="shared" ref="D589:D595" si="114">-LN(B589)/F$3</f>
        <v>0.61891696161499588</v>
      </c>
      <c r="E589" s="4">
        <f t="shared" ref="E589:E595" si="115">-LN(C589)/F$4</f>
        <v>0.17232092944962246</v>
      </c>
      <c r="F589" s="8">
        <v>3</v>
      </c>
      <c r="G589" s="4">
        <v>170.13750607257666</v>
      </c>
      <c r="H589" s="4">
        <f>IF(G589&gt;MAX(I$8:I588),G589,MAX(I$8:I588))</f>
        <v>170.13750607257666</v>
      </c>
      <c r="I589" s="4">
        <f t="shared" si="107"/>
        <v>170.30982700202628</v>
      </c>
      <c r="J589" s="4">
        <f t="shared" si="108"/>
        <v>0</v>
      </c>
      <c r="K589" s="4">
        <f t="shared" si="109"/>
        <v>0.17232092944962574</v>
      </c>
      <c r="L589" t="e">
        <f t="shared" si="110"/>
        <v>#N/A</v>
      </c>
      <c r="M589" t="e">
        <f t="shared" si="111"/>
        <v>#N/A</v>
      </c>
      <c r="N589">
        <f t="shared" si="112"/>
        <v>1</v>
      </c>
      <c r="O589">
        <f t="shared" si="113"/>
        <v>1</v>
      </c>
    </row>
    <row r="590" spans="1:15" x14ac:dyDescent="0.3">
      <c r="A590">
        <v>631</v>
      </c>
      <c r="B590">
        <v>0.50437940610980558</v>
      </c>
      <c r="C590">
        <v>0.10177922910245063</v>
      </c>
      <c r="D590" s="4">
        <f t="shared" si="114"/>
        <v>0.29124532094236494</v>
      </c>
      <c r="E590" s="4">
        <f t="shared" si="115"/>
        <v>0.48615941106503396</v>
      </c>
      <c r="F590" s="8">
        <v>3</v>
      </c>
      <c r="G590" s="4">
        <v>170.42875139351901</v>
      </c>
      <c r="H590" s="4">
        <f>IF(G590&gt;MAX(I$8:I589),G590,MAX(I$8:I589))</f>
        <v>170.42875139351901</v>
      </c>
      <c r="I590" s="4">
        <f t="shared" si="107"/>
        <v>170.91491080458405</v>
      </c>
      <c r="J590" s="4">
        <f t="shared" si="108"/>
        <v>0</v>
      </c>
      <c r="K590" s="4">
        <f t="shared" si="109"/>
        <v>0.48615941106504579</v>
      </c>
      <c r="L590" t="e">
        <f t="shared" si="110"/>
        <v>#N/A</v>
      </c>
      <c r="M590" t="e">
        <f t="shared" si="111"/>
        <v>#N/A</v>
      </c>
      <c r="N590">
        <f t="shared" si="112"/>
        <v>1</v>
      </c>
      <c r="O590">
        <f t="shared" si="113"/>
        <v>1</v>
      </c>
    </row>
    <row r="591" spans="1:15" x14ac:dyDescent="0.3">
      <c r="A591">
        <v>632</v>
      </c>
      <c r="B591">
        <v>0.90459913937803282</v>
      </c>
      <c r="C591">
        <v>0.92867824335459459</v>
      </c>
      <c r="D591" s="4">
        <f t="shared" si="114"/>
        <v>4.2665265243764974E-2</v>
      </c>
      <c r="E591" s="4">
        <f t="shared" si="115"/>
        <v>1.5743180311567465E-2</v>
      </c>
      <c r="F591" s="8">
        <v>3</v>
      </c>
      <c r="G591" s="4">
        <v>170.47141665876276</v>
      </c>
      <c r="H591" s="4">
        <f>IF(G591&gt;MAX(I$8:I590),G591,MAX(I$8:I590))</f>
        <v>170.91491080458405</v>
      </c>
      <c r="I591" s="4">
        <f t="shared" si="107"/>
        <v>170.93065398489563</v>
      </c>
      <c r="J591" s="4">
        <f t="shared" si="108"/>
        <v>0.44349414582129043</v>
      </c>
      <c r="K591" s="4">
        <f t="shared" si="109"/>
        <v>1.5743180311574179E-2</v>
      </c>
      <c r="L591" t="e">
        <f t="shared" si="110"/>
        <v>#N/A</v>
      </c>
      <c r="M591" t="e">
        <f t="shared" si="111"/>
        <v>#N/A</v>
      </c>
      <c r="N591">
        <f t="shared" si="112"/>
        <v>1</v>
      </c>
      <c r="O591">
        <f t="shared" si="113"/>
        <v>1</v>
      </c>
    </row>
    <row r="592" spans="1:15" x14ac:dyDescent="0.3">
      <c r="A592">
        <v>633</v>
      </c>
      <c r="B592">
        <v>0.73525193029572433</v>
      </c>
      <c r="C592">
        <v>0.68184453871272932</v>
      </c>
      <c r="D592" s="4">
        <f t="shared" si="114"/>
        <v>0.13086896859224348</v>
      </c>
      <c r="E592" s="4">
        <f t="shared" si="115"/>
        <v>8.1479488558423435E-2</v>
      </c>
      <c r="F592" s="8">
        <v>3</v>
      </c>
      <c r="G592" s="4">
        <v>170.602285627355</v>
      </c>
      <c r="H592" s="4">
        <f>IF(G592&gt;MAX(I$8:I591),G592,MAX(I$8:I591))</f>
        <v>170.93065398489563</v>
      </c>
      <c r="I592" s="4">
        <f t="shared" si="107"/>
        <v>171.01213347345404</v>
      </c>
      <c r="J592" s="4">
        <f t="shared" si="108"/>
        <v>0.32836835754062577</v>
      </c>
      <c r="K592" s="4">
        <f t="shared" si="109"/>
        <v>8.1479488558414914E-2</v>
      </c>
      <c r="L592" t="e">
        <f t="shared" si="110"/>
        <v>#N/A</v>
      </c>
      <c r="M592" t="e">
        <f t="shared" si="111"/>
        <v>#N/A</v>
      </c>
      <c r="N592">
        <f t="shared" si="112"/>
        <v>1</v>
      </c>
      <c r="O592">
        <f t="shared" si="113"/>
        <v>1</v>
      </c>
    </row>
    <row r="593" spans="1:15" x14ac:dyDescent="0.3">
      <c r="A593">
        <v>634</v>
      </c>
      <c r="B593">
        <v>0.64098025452436902</v>
      </c>
      <c r="C593">
        <v>0.34150212103640859</v>
      </c>
      <c r="D593" s="4">
        <f t="shared" si="114"/>
        <v>0.18925813902556451</v>
      </c>
      <c r="E593" s="4">
        <f t="shared" si="115"/>
        <v>0.22859604022327931</v>
      </c>
      <c r="F593" s="8">
        <v>3</v>
      </c>
      <c r="G593" s="4">
        <v>170.79154376638056</v>
      </c>
      <c r="H593" s="4">
        <f>IF(G593&gt;MAX(I$8:I592),G593,MAX(I$8:I592))</f>
        <v>171.01213347345404</v>
      </c>
      <c r="I593" s="4">
        <f t="shared" si="107"/>
        <v>171.24072951367731</v>
      </c>
      <c r="J593" s="4">
        <f t="shared" si="108"/>
        <v>0.22058970707348635</v>
      </c>
      <c r="K593" s="4">
        <f t="shared" si="109"/>
        <v>0.22859604022326607</v>
      </c>
      <c r="L593" t="e">
        <f t="shared" si="110"/>
        <v>#N/A</v>
      </c>
      <c r="M593" t="e">
        <f t="shared" si="111"/>
        <v>#N/A</v>
      </c>
      <c r="N593">
        <f t="shared" si="112"/>
        <v>1</v>
      </c>
      <c r="O593">
        <f t="shared" si="113"/>
        <v>1</v>
      </c>
    </row>
    <row r="594" spans="1:15" x14ac:dyDescent="0.3">
      <c r="A594">
        <v>635</v>
      </c>
      <c r="B594">
        <v>0.75563829462569043</v>
      </c>
      <c r="C594">
        <v>0.24301889095736565</v>
      </c>
      <c r="D594" s="4">
        <f t="shared" si="114"/>
        <v>0.11923083555610704</v>
      </c>
      <c r="E594" s="4">
        <f t="shared" si="115"/>
        <v>0.30098214853147637</v>
      </c>
      <c r="F594" s="8">
        <v>3</v>
      </c>
      <c r="G594" s="4">
        <v>170.91077460193665</v>
      </c>
      <c r="H594" s="4">
        <f>IF(G594&gt;MAX(I$8:I593),G594,MAX(I$8:I593))</f>
        <v>171.24072951367731</v>
      </c>
      <c r="I594" s="4">
        <f t="shared" si="107"/>
        <v>171.5417116622088</v>
      </c>
      <c r="J594" s="4">
        <f t="shared" si="108"/>
        <v>0.32995491174065705</v>
      </c>
      <c r="K594" s="4">
        <f t="shared" si="109"/>
        <v>0.30098214853148875</v>
      </c>
      <c r="L594" t="e">
        <f t="shared" si="110"/>
        <v>#N/A</v>
      </c>
      <c r="M594" t="e">
        <f t="shared" si="111"/>
        <v>#N/A</v>
      </c>
      <c r="N594">
        <f t="shared" si="112"/>
        <v>1</v>
      </c>
      <c r="O594">
        <f t="shared" si="113"/>
        <v>1</v>
      </c>
    </row>
    <row r="595" spans="1:15" x14ac:dyDescent="0.3">
      <c r="A595">
        <v>636</v>
      </c>
      <c r="B595">
        <v>0.34134952848902861</v>
      </c>
      <c r="C595">
        <v>0.48228400524918363</v>
      </c>
      <c r="D595" s="4">
        <f t="shared" si="114"/>
        <v>0.45738226231112922</v>
      </c>
      <c r="E595" s="4">
        <f t="shared" si="115"/>
        <v>0.1551536416906979</v>
      </c>
      <c r="F595" s="8">
        <v>3</v>
      </c>
      <c r="G595" s="4">
        <v>171.36815686424779</v>
      </c>
      <c r="H595" s="4">
        <f>IF(G595&gt;MAX(I$8:I594),G595,MAX(I$8:I594))</f>
        <v>171.5417116622088</v>
      </c>
      <c r="I595" s="4">
        <f t="shared" si="107"/>
        <v>171.6968653038995</v>
      </c>
      <c r="J595" s="4">
        <f t="shared" si="108"/>
        <v>0.17355479796100326</v>
      </c>
      <c r="K595" s="4">
        <f t="shared" si="109"/>
        <v>0.15515364169070267</v>
      </c>
      <c r="L595" t="e">
        <f t="shared" si="110"/>
        <v>#N/A</v>
      </c>
      <c r="M595" t="e">
        <f t="shared" si="111"/>
        <v>#N/A</v>
      </c>
      <c r="N595">
        <f t="shared" si="112"/>
        <v>1</v>
      </c>
      <c r="O595">
        <f t="shared" si="113"/>
        <v>1</v>
      </c>
    </row>
    <row r="596" spans="1:15" x14ac:dyDescent="0.3">
      <c r="A596">
        <v>42</v>
      </c>
      <c r="B596">
        <v>0.63597521897030551</v>
      </c>
      <c r="C596">
        <v>0.25412762840662861</v>
      </c>
      <c r="D596" s="4">
        <f>-LN(B596)/B$3</f>
        <v>1.9259390650395494</v>
      </c>
      <c r="E596" s="4">
        <f>-LN(C596)/B$4</f>
        <v>0.29147205619565203</v>
      </c>
      <c r="F596" s="8">
        <v>1</v>
      </c>
      <c r="G596" s="4">
        <v>171.84842299478385</v>
      </c>
      <c r="H596" s="4">
        <f>IF(G596&gt;MAX(I$8:I595),G596,MAX(I$8:I595))</f>
        <v>171.84842299478385</v>
      </c>
      <c r="I596" s="4">
        <f t="shared" si="107"/>
        <v>172.1398950509795</v>
      </c>
      <c r="J596" s="4">
        <f t="shared" si="108"/>
        <v>0</v>
      </c>
      <c r="K596" s="4">
        <f t="shared" si="109"/>
        <v>0.29147205619565852</v>
      </c>
      <c r="L596" t="e">
        <f t="shared" si="110"/>
        <v>#N/A</v>
      </c>
      <c r="M596" t="e">
        <f t="shared" si="111"/>
        <v>#N/A</v>
      </c>
      <c r="N596">
        <f t="shared" si="112"/>
        <v>1</v>
      </c>
      <c r="O596">
        <f t="shared" si="113"/>
        <v>1</v>
      </c>
    </row>
    <row r="597" spans="1:15" x14ac:dyDescent="0.3">
      <c r="A597">
        <v>179</v>
      </c>
      <c r="B597">
        <v>7.4465163121433149E-3</v>
      </c>
      <c r="C597">
        <v>0.78325754570146799</v>
      </c>
      <c r="D597" s="4">
        <f>-LN(B597)/D$3</f>
        <v>6.950367326329336</v>
      </c>
      <c r="E597" s="4">
        <f>-LN(C597)/D$4</f>
        <v>5.1977386247017074E-2</v>
      </c>
      <c r="F597" s="8">
        <v>2</v>
      </c>
      <c r="G597" s="4">
        <v>172.29278384110066</v>
      </c>
      <c r="H597" s="4">
        <f>IF(G597&gt;MAX(I$8:I596),G597,MAX(I$8:I596))</f>
        <v>172.29278384110066</v>
      </c>
      <c r="I597" s="4">
        <f t="shared" si="107"/>
        <v>172.34476122734768</v>
      </c>
      <c r="J597" s="4">
        <f t="shared" si="108"/>
        <v>0</v>
      </c>
      <c r="K597" s="4">
        <f t="shared" si="109"/>
        <v>5.1977386247017421E-2</v>
      </c>
      <c r="L597" t="e">
        <f t="shared" si="110"/>
        <v>#N/A</v>
      </c>
      <c r="M597" t="e">
        <f t="shared" si="111"/>
        <v>#N/A</v>
      </c>
      <c r="N597">
        <f t="shared" si="112"/>
        <v>1</v>
      </c>
      <c r="O597">
        <f t="shared" si="113"/>
        <v>1</v>
      </c>
    </row>
    <row r="598" spans="1:15" x14ac:dyDescent="0.3">
      <c r="A598">
        <v>180</v>
      </c>
      <c r="B598">
        <v>0.91610461745048377</v>
      </c>
      <c r="C598">
        <v>0.37269203772087772</v>
      </c>
      <c r="D598" s="4">
        <f>-LN(B598)/D$3</f>
        <v>0.12429036828244508</v>
      </c>
      <c r="E598" s="4">
        <f>-LN(C598)/D$4</f>
        <v>0.21000060351076921</v>
      </c>
      <c r="F598" s="8">
        <v>2</v>
      </c>
      <c r="G598" s="4">
        <v>172.41707420938312</v>
      </c>
      <c r="H598" s="4">
        <f>IF(G598&gt;MAX(I$8:I597),G598,MAX(I$8:I597))</f>
        <v>172.41707420938312</v>
      </c>
      <c r="I598" s="4">
        <f t="shared" si="107"/>
        <v>172.62707481289388</v>
      </c>
      <c r="J598" s="4">
        <f t="shared" si="108"/>
        <v>0</v>
      </c>
      <c r="K598" s="4">
        <f t="shared" si="109"/>
        <v>0.21000060351076399</v>
      </c>
      <c r="L598" t="e">
        <f t="shared" si="110"/>
        <v>#N/A</v>
      </c>
      <c r="M598" t="e">
        <f t="shared" si="111"/>
        <v>#N/A</v>
      </c>
      <c r="N598">
        <f t="shared" si="112"/>
        <v>1</v>
      </c>
      <c r="O598">
        <f t="shared" si="113"/>
        <v>1</v>
      </c>
    </row>
    <row r="599" spans="1:15" x14ac:dyDescent="0.3">
      <c r="A599">
        <v>637</v>
      </c>
      <c r="B599">
        <v>1.9318216498306222E-2</v>
      </c>
      <c r="C599">
        <v>0.6768395031586657</v>
      </c>
      <c r="D599" s="4">
        <f>-LN(B599)/F$3</f>
        <v>1.6794496886005139</v>
      </c>
      <c r="E599" s="4">
        <f>-LN(C599)/F$4</f>
        <v>8.3047043583451649E-2</v>
      </c>
      <c r="F599" s="8">
        <v>3</v>
      </c>
      <c r="G599" s="4">
        <v>173.04760655284832</v>
      </c>
      <c r="H599" s="4">
        <f>IF(G599&gt;MAX(I$8:I598),G599,MAX(I$8:I598))</f>
        <v>173.04760655284832</v>
      </c>
      <c r="I599" s="4">
        <f t="shared" si="107"/>
        <v>173.13065359643178</v>
      </c>
      <c r="J599" s="4">
        <f t="shared" si="108"/>
        <v>0</v>
      </c>
      <c r="K599" s="4">
        <f t="shared" si="109"/>
        <v>8.304704358346271E-2</v>
      </c>
      <c r="L599" t="e">
        <f t="shared" si="110"/>
        <v>#N/A</v>
      </c>
      <c r="M599" t="e">
        <f t="shared" si="111"/>
        <v>#N/A</v>
      </c>
      <c r="N599">
        <f t="shared" si="112"/>
        <v>1</v>
      </c>
      <c r="O599">
        <f t="shared" si="113"/>
        <v>1</v>
      </c>
    </row>
    <row r="600" spans="1:15" x14ac:dyDescent="0.3">
      <c r="A600">
        <v>638</v>
      </c>
      <c r="B600">
        <v>0.5076448866237373</v>
      </c>
      <c r="C600">
        <v>0.62532425916318246</v>
      </c>
      <c r="D600" s="4">
        <f>-LN(B600)/F$3</f>
        <v>0.28849919911776639</v>
      </c>
      <c r="E600" s="4">
        <f>-LN(C600)/F$4</f>
        <v>9.9890414706901784E-2</v>
      </c>
      <c r="F600" s="8">
        <v>3</v>
      </c>
      <c r="G600" s="4">
        <v>173.3361057519661</v>
      </c>
      <c r="H600" s="4">
        <f>IF(G600&gt;MAX(I$8:I599),G600,MAX(I$8:I599))</f>
        <v>173.3361057519661</v>
      </c>
      <c r="I600" s="4">
        <f t="shared" si="107"/>
        <v>173.43599616667299</v>
      </c>
      <c r="J600" s="4">
        <f t="shared" si="108"/>
        <v>0</v>
      </c>
      <c r="K600" s="4">
        <f t="shared" si="109"/>
        <v>9.9890414706891306E-2</v>
      </c>
      <c r="L600" t="e">
        <f t="shared" si="110"/>
        <v>#N/A</v>
      </c>
      <c r="M600" t="e">
        <f t="shared" si="111"/>
        <v>#N/A</v>
      </c>
      <c r="N600">
        <f t="shared" si="112"/>
        <v>1</v>
      </c>
      <c r="O600">
        <f t="shared" si="113"/>
        <v>1</v>
      </c>
    </row>
    <row r="601" spans="1:15" x14ac:dyDescent="0.3">
      <c r="A601">
        <v>639</v>
      </c>
      <c r="B601">
        <v>0.49287392803735464</v>
      </c>
      <c r="C601">
        <v>0.87627796258430735</v>
      </c>
      <c r="D601" s="4">
        <f>-LN(B601)/F$3</f>
        <v>0.3010646220019495</v>
      </c>
      <c r="E601" s="4">
        <f>-LN(C601)/F$4</f>
        <v>2.8100410530078244E-2</v>
      </c>
      <c r="F601" s="8">
        <v>3</v>
      </c>
      <c r="G601" s="4">
        <v>173.63717037396805</v>
      </c>
      <c r="H601" s="4">
        <f>IF(G601&gt;MAX(I$8:I600),G601,MAX(I$8:I600))</f>
        <v>173.63717037396805</v>
      </c>
      <c r="I601" s="4">
        <f t="shared" si="107"/>
        <v>173.66527078449812</v>
      </c>
      <c r="J601" s="4">
        <f t="shared" si="108"/>
        <v>0</v>
      </c>
      <c r="K601" s="4">
        <f t="shared" si="109"/>
        <v>2.8100410530072395E-2</v>
      </c>
      <c r="N601">
        <f t="shared" si="112"/>
        <v>1</v>
      </c>
      <c r="O601">
        <f t="shared" si="113"/>
        <v>1</v>
      </c>
    </row>
    <row r="602" spans="1:15" x14ac:dyDescent="0.3">
      <c r="A602">
        <v>181</v>
      </c>
      <c r="B602">
        <v>0.4098635822626423</v>
      </c>
      <c r="C602">
        <v>0.23407696768089847</v>
      </c>
      <c r="D602" s="4">
        <f>-LN(B602)/D$3</f>
        <v>1.2651502139547526</v>
      </c>
      <c r="E602" s="4">
        <f>-LN(C602)/D$4</f>
        <v>0.30895857361576207</v>
      </c>
      <c r="F602" s="8">
        <v>2</v>
      </c>
      <c r="G602" s="4">
        <v>173.68222442333786</v>
      </c>
      <c r="H602" s="4">
        <f>IF(G602&gt;MAX(I$8:I601),G602,MAX(I$8:I601))</f>
        <v>173.68222442333786</v>
      </c>
      <c r="I602" s="4">
        <f t="shared" si="107"/>
        <v>173.99118299695363</v>
      </c>
      <c r="J602" s="4">
        <f t="shared" si="108"/>
        <v>0</v>
      </c>
      <c r="K602" s="4">
        <f t="shared" si="109"/>
        <v>0.30895857361576873</v>
      </c>
      <c r="N602">
        <f t="shared" si="112"/>
        <v>1</v>
      </c>
      <c r="O602">
        <f t="shared" si="113"/>
        <v>1</v>
      </c>
    </row>
    <row r="603" spans="1:15" x14ac:dyDescent="0.3">
      <c r="A603">
        <v>640</v>
      </c>
      <c r="B603">
        <v>0.63539536729026158</v>
      </c>
      <c r="C603">
        <v>0.25577562791833247</v>
      </c>
      <c r="D603" s="4">
        <f>-LN(B603)/F$3</f>
        <v>0.19298206305805274</v>
      </c>
      <c r="E603" s="4">
        <f>-LN(C603)/F$4</f>
        <v>0.29009673877797398</v>
      </c>
      <c r="F603" s="8">
        <v>3</v>
      </c>
      <c r="G603" s="4">
        <v>173.8301524370261</v>
      </c>
      <c r="H603" s="4">
        <f>IF(G603&gt;MAX(I$8:I602),G603,MAX(I$8:I602))</f>
        <v>173.99118299695363</v>
      </c>
      <c r="I603" s="4">
        <f t="shared" si="107"/>
        <v>174.2812797357316</v>
      </c>
      <c r="J603" s="4">
        <f t="shared" si="108"/>
        <v>0.16103055992752502</v>
      </c>
      <c r="K603" s="4">
        <f t="shared" si="109"/>
        <v>0.29009673877797582</v>
      </c>
      <c r="N603">
        <f t="shared" si="112"/>
        <v>1</v>
      </c>
      <c r="O603">
        <f t="shared" si="113"/>
        <v>1</v>
      </c>
    </row>
    <row r="604" spans="1:15" x14ac:dyDescent="0.3">
      <c r="A604">
        <v>182</v>
      </c>
      <c r="B604">
        <v>0.67549668874172186</v>
      </c>
      <c r="C604">
        <v>0.98278756065553763</v>
      </c>
      <c r="D604" s="4">
        <f>-LN(B604)/D$3</f>
        <v>0.55646386316404717</v>
      </c>
      <c r="E604" s="4">
        <f>-LN(C604)/D$4</f>
        <v>3.694105417204593E-3</v>
      </c>
      <c r="F604" s="8">
        <v>2</v>
      </c>
      <c r="G604" s="4">
        <v>174.23868828650191</v>
      </c>
      <c r="H604" s="4">
        <f>IF(G604&gt;MAX(I$8:I603),G604,MAX(I$8:I603))</f>
        <v>174.2812797357316</v>
      </c>
      <c r="I604" s="4">
        <f t="shared" si="107"/>
        <v>174.2849738411488</v>
      </c>
      <c r="J604" s="4">
        <f t="shared" si="108"/>
        <v>4.2591449229689715E-2</v>
      </c>
      <c r="K604" s="4">
        <f t="shared" si="109"/>
        <v>3.6941054171961696E-3</v>
      </c>
      <c r="N604">
        <f t="shared" si="112"/>
        <v>1</v>
      </c>
      <c r="O604">
        <f t="shared" si="113"/>
        <v>1</v>
      </c>
    </row>
    <row r="605" spans="1:15" x14ac:dyDescent="0.3">
      <c r="A605">
        <v>183</v>
      </c>
      <c r="B605">
        <v>0.92052980132450335</v>
      </c>
      <c r="C605">
        <v>0.57170323801385536</v>
      </c>
      <c r="D605" s="4">
        <f>-LN(B605)/D$3</f>
        <v>0.11745518253082629</v>
      </c>
      <c r="E605" s="4">
        <f>-LN(C605)/D$4</f>
        <v>0.11896494402006916</v>
      </c>
      <c r="F605" s="8">
        <v>2</v>
      </c>
      <c r="G605" s="4">
        <v>174.35614346903273</v>
      </c>
      <c r="H605" s="4">
        <f>IF(G605&gt;MAX(I$8:I604),G605,MAX(I$8:I604))</f>
        <v>174.35614346903273</v>
      </c>
      <c r="I605" s="4">
        <f t="shared" si="107"/>
        <v>174.47510841305279</v>
      </c>
      <c r="J605" s="4">
        <f t="shared" si="108"/>
        <v>0</v>
      </c>
      <c r="K605" s="4">
        <f t="shared" si="109"/>
        <v>0.11896494402006397</v>
      </c>
      <c r="N605">
        <f t="shared" si="112"/>
        <v>1</v>
      </c>
      <c r="O605">
        <f t="shared" si="113"/>
        <v>1</v>
      </c>
    </row>
    <row r="606" spans="1:15" x14ac:dyDescent="0.3">
      <c r="A606">
        <v>184</v>
      </c>
      <c r="B606">
        <v>0.71144749290444653</v>
      </c>
      <c r="C606">
        <v>0.29960020752586441</v>
      </c>
      <c r="D606" s="4">
        <f>-LN(B606)/D$3</f>
        <v>0.48291299563176998</v>
      </c>
      <c r="E606" s="4">
        <f>-LN(C606)/D$4</f>
        <v>0.25644815631124734</v>
      </c>
      <c r="F606" s="8">
        <v>2</v>
      </c>
      <c r="G606" s="4">
        <v>174.83905646466451</v>
      </c>
      <c r="H606" s="4">
        <f>IF(G606&gt;MAX(I$8:I605),G606,MAX(I$8:I605))</f>
        <v>174.83905646466451</v>
      </c>
      <c r="I606" s="4">
        <f t="shared" si="107"/>
        <v>175.09550462097576</v>
      </c>
      <c r="J606" s="4">
        <f t="shared" si="108"/>
        <v>0</v>
      </c>
      <c r="K606" s="4">
        <f t="shared" si="109"/>
        <v>0.25644815631125084</v>
      </c>
      <c r="N606">
        <f t="shared" si="112"/>
        <v>1</v>
      </c>
      <c r="O606">
        <f t="shared" si="113"/>
        <v>1</v>
      </c>
    </row>
    <row r="607" spans="1:15" x14ac:dyDescent="0.3">
      <c r="A607">
        <v>641</v>
      </c>
      <c r="B607">
        <v>6.711020233771782E-2</v>
      </c>
      <c r="C607">
        <v>0.95590075380718409</v>
      </c>
      <c r="D607" s="4">
        <f>-LN(B607)/F$3</f>
        <v>1.1495400850215416</v>
      </c>
      <c r="E607" s="4">
        <f>-LN(C607)/F$4</f>
        <v>9.5959968785116288E-3</v>
      </c>
      <c r="F607" s="8">
        <v>3</v>
      </c>
      <c r="G607" s="4">
        <v>174.97969252204763</v>
      </c>
      <c r="H607" s="4">
        <f>IF(G607&gt;MAX(I$8:I606),G607,MAX(I$8:I606))</f>
        <v>175.09550462097576</v>
      </c>
      <c r="I607" s="4">
        <f t="shared" si="107"/>
        <v>175.10510061785428</v>
      </c>
      <c r="J607" s="4">
        <f t="shared" si="108"/>
        <v>0.11581209892813149</v>
      </c>
      <c r="K607" s="4">
        <f t="shared" si="109"/>
        <v>9.5959968785166438E-3</v>
      </c>
      <c r="N607">
        <f t="shared" si="112"/>
        <v>1</v>
      </c>
      <c r="O607">
        <f t="shared" si="113"/>
        <v>1</v>
      </c>
    </row>
    <row r="608" spans="1:15" x14ac:dyDescent="0.3">
      <c r="A608">
        <v>642</v>
      </c>
      <c r="B608">
        <v>0.23273415326395458</v>
      </c>
      <c r="C608">
        <v>0.13193151646473586</v>
      </c>
      <c r="D608" s="4">
        <f>-LN(B608)/F$3</f>
        <v>0.62036529784590411</v>
      </c>
      <c r="E608" s="4">
        <f>-LN(C608)/F$4</f>
        <v>0.43095155440164939</v>
      </c>
      <c r="F608" s="8">
        <v>3</v>
      </c>
      <c r="G608" s="4">
        <v>175.60005781989352</v>
      </c>
      <c r="H608" s="4">
        <f>IF(G608&gt;MAX(I$8:I607),G608,MAX(I$8:I607))</f>
        <v>175.60005781989352</v>
      </c>
      <c r="I608" s="4">
        <f t="shared" si="107"/>
        <v>176.03100937429517</v>
      </c>
      <c r="J608" s="4">
        <f t="shared" si="108"/>
        <v>0</v>
      </c>
      <c r="K608" s="4">
        <f t="shared" si="109"/>
        <v>0.4309515544016449</v>
      </c>
      <c r="N608">
        <f t="shared" si="112"/>
        <v>1</v>
      </c>
      <c r="O608">
        <f t="shared" si="113"/>
        <v>1</v>
      </c>
    </row>
    <row r="609" spans="1:15" x14ac:dyDescent="0.3">
      <c r="A609">
        <v>643</v>
      </c>
      <c r="B609">
        <v>0.73784600360118413</v>
      </c>
      <c r="C609">
        <v>0.89724417859431749</v>
      </c>
      <c r="D609" s="4">
        <f>-LN(B609)/F$3</f>
        <v>0.12937027377138843</v>
      </c>
      <c r="E609" s="4">
        <f>-LN(C609)/F$4</f>
        <v>2.3069624899704436E-2</v>
      </c>
      <c r="F609" s="8">
        <v>3</v>
      </c>
      <c r="G609" s="4">
        <v>175.72942809366492</v>
      </c>
      <c r="H609" s="4">
        <f>IF(G609&gt;MAX(I$8:I608),G609,MAX(I$8:I608))</f>
        <v>176.03100937429517</v>
      </c>
      <c r="I609" s="4">
        <f t="shared" si="107"/>
        <v>176.05407899919487</v>
      </c>
      <c r="J609" s="4">
        <f t="shared" si="108"/>
        <v>0.30158128063024492</v>
      </c>
      <c r="K609" s="4">
        <f t="shared" si="109"/>
        <v>2.3069624899704877E-2</v>
      </c>
      <c r="N609">
        <f t="shared" si="112"/>
        <v>1</v>
      </c>
      <c r="O609">
        <f t="shared" si="113"/>
        <v>1</v>
      </c>
    </row>
    <row r="610" spans="1:15" x14ac:dyDescent="0.3">
      <c r="A610">
        <v>43</v>
      </c>
      <c r="B610">
        <v>0.39259010589922788</v>
      </c>
      <c r="C610">
        <v>0.73482467116306038</v>
      </c>
      <c r="D610" s="4">
        <f>-LN(B610)/B$3</f>
        <v>3.978677442283558</v>
      </c>
      <c r="E610" s="4">
        <f>-LN(C610)/B$4</f>
        <v>6.5558159757534498E-2</v>
      </c>
      <c r="F610" s="8">
        <v>1</v>
      </c>
      <c r="G610" s="4">
        <v>175.8271004370674</v>
      </c>
      <c r="H610" s="4">
        <f>IF(G610&gt;MAX(I$8:I609),G610,MAX(I$8:I609))</f>
        <v>176.05407899919487</v>
      </c>
      <c r="I610" s="4">
        <f t="shared" si="107"/>
        <v>176.1196371589524</v>
      </c>
      <c r="J610" s="4">
        <f t="shared" si="108"/>
        <v>0.2269785621274707</v>
      </c>
      <c r="K610" s="4">
        <f t="shared" si="109"/>
        <v>6.5558159757529211E-2</v>
      </c>
      <c r="N610">
        <f t="shared" si="112"/>
        <v>1</v>
      </c>
      <c r="O610">
        <f t="shared" si="113"/>
        <v>1</v>
      </c>
    </row>
    <row r="611" spans="1:15" x14ac:dyDescent="0.3">
      <c r="A611">
        <v>644</v>
      </c>
      <c r="B611">
        <v>0.56379894405957209</v>
      </c>
      <c r="C611">
        <v>0.85335856196783344</v>
      </c>
      <c r="D611" s="4">
        <f>-LN(B611)/F$3</f>
        <v>0.24385428646928875</v>
      </c>
      <c r="E611" s="4">
        <f>-LN(C611)/F$4</f>
        <v>3.3739460810130642E-2</v>
      </c>
      <c r="F611" s="8">
        <v>3</v>
      </c>
      <c r="G611" s="4">
        <v>175.97328238013421</v>
      </c>
      <c r="H611" s="4">
        <f>IF(G611&gt;MAX(I$8:I610),G611,MAX(I$8:I610))</f>
        <v>176.1196371589524</v>
      </c>
      <c r="I611" s="4">
        <f t="shared" si="107"/>
        <v>176.15337661976253</v>
      </c>
      <c r="J611" s="4">
        <f t="shared" si="108"/>
        <v>0.1463547788181927</v>
      </c>
      <c r="K611" s="4">
        <f t="shared" si="109"/>
        <v>3.373946081012491E-2</v>
      </c>
      <c r="N611">
        <f t="shared" si="112"/>
        <v>1</v>
      </c>
      <c r="O611">
        <f t="shared" si="113"/>
        <v>1</v>
      </c>
    </row>
    <row r="612" spans="1:15" x14ac:dyDescent="0.3">
      <c r="A612">
        <v>645</v>
      </c>
      <c r="B612">
        <v>0.52061525315103607</v>
      </c>
      <c r="C612">
        <v>0.33204138309884945</v>
      </c>
      <c r="D612" s="4">
        <f>-LN(B612)/F$3</f>
        <v>0.27776339901058061</v>
      </c>
      <c r="E612" s="4">
        <f>-LN(C612)/F$4</f>
        <v>0.23457354679690429</v>
      </c>
      <c r="F612" s="8">
        <v>3</v>
      </c>
      <c r="G612" s="4">
        <v>176.25104577914479</v>
      </c>
      <c r="H612" s="4">
        <f>IF(G612&gt;MAX(I$8:I611),G612,MAX(I$8:I611))</f>
        <v>176.25104577914479</v>
      </c>
      <c r="I612" s="4">
        <f t="shared" si="107"/>
        <v>176.48561932594168</v>
      </c>
      <c r="J612" s="4">
        <f t="shared" si="108"/>
        <v>0</v>
      </c>
      <c r="K612" s="4">
        <f t="shared" si="109"/>
        <v>0.23457354679689502</v>
      </c>
      <c r="N612">
        <f t="shared" si="112"/>
        <v>1</v>
      </c>
      <c r="O612">
        <f t="shared" si="113"/>
        <v>1</v>
      </c>
    </row>
    <row r="613" spans="1:15" x14ac:dyDescent="0.3">
      <c r="A613">
        <v>185</v>
      </c>
      <c r="B613">
        <v>0.30497146519363993</v>
      </c>
      <c r="C613">
        <v>0.13327433088167973</v>
      </c>
      <c r="D613" s="4">
        <f>-LN(B613)/D$3</f>
        <v>1.6844497354519075</v>
      </c>
      <c r="E613" s="4">
        <f>-LN(C613)/D$4</f>
        <v>0.42879694401485596</v>
      </c>
      <c r="F613" s="8">
        <v>2</v>
      </c>
      <c r="G613" s="4">
        <v>176.52350620011643</v>
      </c>
      <c r="H613" s="4">
        <f>IF(G613&gt;MAX(I$8:I612),G613,MAX(I$8:I612))</f>
        <v>176.52350620011643</v>
      </c>
      <c r="I613" s="4">
        <f t="shared" si="107"/>
        <v>176.95230314413129</v>
      </c>
      <c r="J613" s="4">
        <f t="shared" si="108"/>
        <v>0</v>
      </c>
      <c r="K613" s="4">
        <f t="shared" si="109"/>
        <v>0.4287969440148629</v>
      </c>
      <c r="N613">
        <f t="shared" si="112"/>
        <v>1</v>
      </c>
      <c r="O613">
        <f t="shared" si="113"/>
        <v>1</v>
      </c>
    </row>
    <row r="614" spans="1:15" x14ac:dyDescent="0.3">
      <c r="A614">
        <v>646</v>
      </c>
      <c r="B614">
        <v>0.4706564531388287</v>
      </c>
      <c r="C614">
        <v>4.5838801232947785E-2</v>
      </c>
      <c r="D614" s="4">
        <f>-LN(B614)/F$3</f>
        <v>0.32069227657977784</v>
      </c>
      <c r="E614" s="4">
        <f>-LN(C614)/F$4</f>
        <v>0.65587752298538371</v>
      </c>
      <c r="F614" s="8">
        <v>3</v>
      </c>
      <c r="G614" s="4">
        <v>176.57173805572458</v>
      </c>
      <c r="H614" s="4">
        <f>IF(G614&gt;MAX(I$8:I613),G614,MAX(I$8:I613))</f>
        <v>176.95230314413129</v>
      </c>
      <c r="I614" s="4">
        <f t="shared" si="107"/>
        <v>177.60818066711667</v>
      </c>
      <c r="J614" s="4">
        <f t="shared" si="108"/>
        <v>0.38056508840671199</v>
      </c>
      <c r="K614" s="4">
        <f t="shared" si="109"/>
        <v>0.65587752298537794</v>
      </c>
      <c r="N614">
        <f t="shared" si="112"/>
        <v>1</v>
      </c>
      <c r="O614">
        <f t="shared" si="113"/>
        <v>1</v>
      </c>
    </row>
    <row r="615" spans="1:15" x14ac:dyDescent="0.3">
      <c r="A615">
        <v>647</v>
      </c>
      <c r="B615">
        <v>0.28547013763847773</v>
      </c>
      <c r="C615">
        <v>0.38212225714896086</v>
      </c>
      <c r="D615" s="4">
        <f>-LN(B615)/F$3</f>
        <v>0.53345440513597975</v>
      </c>
      <c r="E615" s="4">
        <f>-LN(C615)/F$4</f>
        <v>0.20468397376307151</v>
      </c>
      <c r="F615" s="8">
        <v>3</v>
      </c>
      <c r="G615" s="4">
        <v>177.10519246086056</v>
      </c>
      <c r="H615" s="4">
        <f>IF(G615&gt;MAX(I$8:I614),G615,MAX(I$8:I614))</f>
        <v>177.60818066711667</v>
      </c>
      <c r="I615" s="4">
        <f t="shared" si="107"/>
        <v>177.81286464087975</v>
      </c>
      <c r="J615" s="4">
        <f t="shared" si="108"/>
        <v>0.50298820625610574</v>
      </c>
      <c r="K615" s="4">
        <f t="shared" si="109"/>
        <v>0.20468397376308189</v>
      </c>
      <c r="N615">
        <f t="shared" si="112"/>
        <v>1</v>
      </c>
      <c r="O615">
        <f t="shared" si="113"/>
        <v>1</v>
      </c>
    </row>
    <row r="616" spans="1:15" x14ac:dyDescent="0.3">
      <c r="A616">
        <v>648</v>
      </c>
      <c r="B616">
        <v>0.966795861690115</v>
      </c>
      <c r="C616">
        <v>0.65834528641621148</v>
      </c>
      <c r="D616" s="4">
        <f>-LN(B616)/F$3</f>
        <v>1.4369323651826917E-2</v>
      </c>
      <c r="E616" s="4">
        <f>-LN(C616)/F$4</f>
        <v>8.8941645510269396E-2</v>
      </c>
      <c r="F616" s="8">
        <v>3</v>
      </c>
      <c r="G616" s="4">
        <v>177.1195617845124</v>
      </c>
      <c r="H616" s="4">
        <f>IF(G616&gt;MAX(I$8:I615),G616,MAX(I$8:I615))</f>
        <v>177.81286464087975</v>
      </c>
      <c r="I616" s="4">
        <f t="shared" si="107"/>
        <v>177.90180628639001</v>
      </c>
      <c r="J616" s="4">
        <f t="shared" si="108"/>
        <v>0.69330285636735312</v>
      </c>
      <c r="K616" s="4">
        <f t="shared" si="109"/>
        <v>8.8941645510260514E-2</v>
      </c>
      <c r="N616">
        <f t="shared" si="112"/>
        <v>1</v>
      </c>
      <c r="O616">
        <f t="shared" si="113"/>
        <v>1</v>
      </c>
    </row>
    <row r="617" spans="1:15" x14ac:dyDescent="0.3">
      <c r="A617">
        <v>649</v>
      </c>
      <c r="B617">
        <v>0.68379772331919308</v>
      </c>
      <c r="C617">
        <v>0.3197119052705466</v>
      </c>
      <c r="D617" s="4">
        <f>-LN(B617)/F$3</f>
        <v>0.16174175797307033</v>
      </c>
      <c r="E617" s="4">
        <f>-LN(C617)/F$4</f>
        <v>0.24262446483569813</v>
      </c>
      <c r="F617" s="8">
        <v>3</v>
      </c>
      <c r="G617" s="4">
        <v>177.28130354248546</v>
      </c>
      <c r="H617" s="4">
        <f>IF(G617&gt;MAX(I$8:I616),G617,MAX(I$8:I616))</f>
        <v>177.90180628639001</v>
      </c>
      <c r="I617" s="4">
        <f t="shared" si="107"/>
        <v>178.14443075122571</v>
      </c>
      <c r="J617" s="4">
        <f t="shared" si="108"/>
        <v>0.62050274390455229</v>
      </c>
      <c r="K617" s="4">
        <f t="shared" si="109"/>
        <v>0.24262446483569988</v>
      </c>
      <c r="N617">
        <f t="shared" si="112"/>
        <v>1</v>
      </c>
      <c r="O617">
        <f t="shared" si="113"/>
        <v>1</v>
      </c>
    </row>
    <row r="618" spans="1:15" x14ac:dyDescent="0.3">
      <c r="A618">
        <v>186</v>
      </c>
      <c r="B618">
        <v>0.49226355784783471</v>
      </c>
      <c r="C618">
        <v>0.57573168126468699</v>
      </c>
      <c r="D618" s="4">
        <f>-LN(B618)/D$3</f>
        <v>1.0053064102640132</v>
      </c>
      <c r="E618" s="4">
        <f>-LN(C618)/D$4</f>
        <v>0.11747096977807939</v>
      </c>
      <c r="F618" s="8">
        <v>2</v>
      </c>
      <c r="G618" s="4">
        <v>177.52881261038044</v>
      </c>
      <c r="H618" s="4">
        <f>IF(G618&gt;MAX(I$8:I617),G618,MAX(I$8:I617))</f>
        <v>178.14443075122571</v>
      </c>
      <c r="I618" s="4">
        <f t="shared" si="107"/>
        <v>178.2619017210038</v>
      </c>
      <c r="J618" s="4">
        <f t="shared" si="108"/>
        <v>0.615618140845271</v>
      </c>
      <c r="K618" s="4">
        <f t="shared" si="109"/>
        <v>0.11747096977808269</v>
      </c>
      <c r="N618">
        <f t="shared" si="112"/>
        <v>1</v>
      </c>
      <c r="O618">
        <f t="shared" si="113"/>
        <v>1</v>
      </c>
    </row>
    <row r="619" spans="1:15" x14ac:dyDescent="0.3">
      <c r="A619">
        <v>187</v>
      </c>
      <c r="B619">
        <v>0.92669454023865472</v>
      </c>
      <c r="C619">
        <v>0.9310892056031983</v>
      </c>
      <c r="D619" s="4">
        <f>-LN(B619)/D$3</f>
        <v>0.10798763407618185</v>
      </c>
      <c r="E619" s="4">
        <f>-LN(C619)/D$4</f>
        <v>1.5191529642721021E-2</v>
      </c>
      <c r="F619" s="8">
        <v>2</v>
      </c>
      <c r="G619" s="4">
        <v>177.63680024445662</v>
      </c>
      <c r="H619" s="4">
        <f>IF(G619&gt;MAX(I$8:I618),G619,MAX(I$8:I618))</f>
        <v>178.2619017210038</v>
      </c>
      <c r="I619" s="4">
        <f t="shared" si="107"/>
        <v>178.27709325064652</v>
      </c>
      <c r="J619" s="4">
        <f t="shared" si="108"/>
        <v>0.6251014765471723</v>
      </c>
      <c r="K619" s="4">
        <f t="shared" si="109"/>
        <v>1.5191529642720525E-2</v>
      </c>
      <c r="N619">
        <f t="shared" si="112"/>
        <v>1</v>
      </c>
      <c r="O619">
        <f t="shared" si="113"/>
        <v>1</v>
      </c>
    </row>
    <row r="620" spans="1:15" x14ac:dyDescent="0.3">
      <c r="A620">
        <v>650</v>
      </c>
      <c r="B620">
        <v>0.33536790063173316</v>
      </c>
      <c r="C620">
        <v>0.32996612445448165</v>
      </c>
      <c r="D620" s="4">
        <f>-LN(B620)/F$3</f>
        <v>0.46490516549296163</v>
      </c>
      <c r="E620" s="4">
        <f>-LN(C620)/F$4</f>
        <v>0.23590750701256291</v>
      </c>
      <c r="F620" s="8">
        <v>3</v>
      </c>
      <c r="G620" s="4">
        <v>177.74620870797841</v>
      </c>
      <c r="H620" s="4">
        <f>IF(G620&gt;MAX(I$8:I619),G620,MAX(I$8:I619))</f>
        <v>178.27709325064652</v>
      </c>
      <c r="I620" s="4">
        <f t="shared" si="107"/>
        <v>178.51300075765909</v>
      </c>
      <c r="J620" s="4">
        <f t="shared" si="108"/>
        <v>0.53088454266810459</v>
      </c>
      <c r="K620" s="4">
        <f t="shared" si="109"/>
        <v>0.23590750701256979</v>
      </c>
      <c r="N620">
        <f t="shared" si="112"/>
        <v>1</v>
      </c>
      <c r="O620">
        <f t="shared" si="113"/>
        <v>1</v>
      </c>
    </row>
    <row r="621" spans="1:15" x14ac:dyDescent="0.3">
      <c r="A621">
        <v>651</v>
      </c>
      <c r="B621">
        <v>0.21625415814691609</v>
      </c>
      <c r="C621">
        <v>0.42301705984679711</v>
      </c>
      <c r="D621" s="4">
        <f>-LN(B621)/F$3</f>
        <v>0.65161740635317722</v>
      </c>
      <c r="E621" s="4">
        <f>-LN(C621)/F$4</f>
        <v>0.18305165322170866</v>
      </c>
      <c r="F621" s="8">
        <v>3</v>
      </c>
      <c r="G621" s="4">
        <v>178.39782611433159</v>
      </c>
      <c r="H621" s="4">
        <f>IF(G621&gt;MAX(I$8:I620),G621,MAX(I$8:I620))</f>
        <v>178.51300075765909</v>
      </c>
      <c r="I621" s="4">
        <f t="shared" si="107"/>
        <v>178.69605241088078</v>
      </c>
      <c r="J621" s="4">
        <f t="shared" si="108"/>
        <v>0.11517464332749228</v>
      </c>
      <c r="K621" s="4">
        <f t="shared" si="109"/>
        <v>0.18305165322169614</v>
      </c>
      <c r="N621">
        <f t="shared" si="112"/>
        <v>1</v>
      </c>
      <c r="O621">
        <f t="shared" si="113"/>
        <v>1</v>
      </c>
    </row>
    <row r="622" spans="1:15" x14ac:dyDescent="0.3">
      <c r="A622">
        <v>652</v>
      </c>
      <c r="B622">
        <v>0.83581041901913511</v>
      </c>
      <c r="C622">
        <v>0.95162816248054449</v>
      </c>
      <c r="D622" s="4">
        <f>-LN(B622)/F$3</f>
        <v>7.6320622605188682E-2</v>
      </c>
      <c r="E622" s="4">
        <f>-LN(C622)/F$4</f>
        <v>1.0549128961465313E-2</v>
      </c>
      <c r="F622" s="8">
        <v>3</v>
      </c>
      <c r="G622" s="4">
        <v>178.47414673693677</v>
      </c>
      <c r="H622" s="4">
        <f>IF(G622&gt;MAX(I$8:I621),G622,MAX(I$8:I621))</f>
        <v>178.69605241088078</v>
      </c>
      <c r="I622" s="4">
        <f t="shared" si="107"/>
        <v>178.70660153984224</v>
      </c>
      <c r="J622" s="4">
        <f t="shared" si="108"/>
        <v>0.22190567394400773</v>
      </c>
      <c r="K622" s="4">
        <f t="shared" si="109"/>
        <v>1.0549128961457654E-2</v>
      </c>
      <c r="N622">
        <f t="shared" si="112"/>
        <v>1</v>
      </c>
      <c r="O622">
        <f t="shared" si="113"/>
        <v>1</v>
      </c>
    </row>
    <row r="623" spans="1:15" x14ac:dyDescent="0.3">
      <c r="A623">
        <v>188</v>
      </c>
      <c r="B623">
        <v>0.43476668599505602</v>
      </c>
      <c r="C623">
        <v>0.77748954741050447</v>
      </c>
      <c r="D623" s="4">
        <f>-LN(B623)/D$3</f>
        <v>1.1814833274001202</v>
      </c>
      <c r="E623" s="4">
        <f>-LN(C623)/D$4</f>
        <v>5.3550016779601591E-2</v>
      </c>
      <c r="F623" s="8">
        <v>2</v>
      </c>
      <c r="G623" s="4">
        <v>178.81828357185674</v>
      </c>
      <c r="H623" s="4">
        <f>IF(G623&gt;MAX(I$8:I622),G623,MAX(I$8:I622))</f>
        <v>178.81828357185674</v>
      </c>
      <c r="I623" s="4">
        <f t="shared" si="107"/>
        <v>178.87183358863635</v>
      </c>
      <c r="J623" s="4">
        <f t="shared" si="108"/>
        <v>0</v>
      </c>
      <c r="K623" s="4">
        <f t="shared" si="109"/>
        <v>5.3550016779610132E-2</v>
      </c>
      <c r="N623">
        <f t="shared" si="112"/>
        <v>1</v>
      </c>
      <c r="O623">
        <f t="shared" si="113"/>
        <v>1</v>
      </c>
    </row>
    <row r="624" spans="1:15" x14ac:dyDescent="0.3">
      <c r="A624">
        <v>653</v>
      </c>
      <c r="B624">
        <v>0.38355662709433269</v>
      </c>
      <c r="C624">
        <v>0.90499588000122078</v>
      </c>
      <c r="D624" s="4">
        <f>-LN(B624)/F$3</f>
        <v>0.407773621455288</v>
      </c>
      <c r="E624" s="4">
        <f>-LN(C624)/F$4</f>
        <v>2.1239337824981368E-2</v>
      </c>
      <c r="F624" s="8">
        <v>3</v>
      </c>
      <c r="G624" s="4">
        <v>178.88192035839205</v>
      </c>
      <c r="H624" s="4">
        <f>IF(G624&gt;MAX(I$8:I623),G624,MAX(I$8:I623))</f>
        <v>178.88192035839205</v>
      </c>
      <c r="I624" s="4">
        <f t="shared" si="107"/>
        <v>178.90315969621705</v>
      </c>
      <c r="J624" s="4">
        <f t="shared" si="108"/>
        <v>0</v>
      </c>
      <c r="K624" s="4">
        <f t="shared" si="109"/>
        <v>2.1239337824994209E-2</v>
      </c>
      <c r="N624">
        <f t="shared" si="112"/>
        <v>1</v>
      </c>
      <c r="O624">
        <f t="shared" si="113"/>
        <v>1</v>
      </c>
    </row>
    <row r="625" spans="1:15" x14ac:dyDescent="0.3">
      <c r="A625">
        <v>654</v>
      </c>
      <c r="B625">
        <v>0.44251838740195931</v>
      </c>
      <c r="C625">
        <v>4.0345469527268286E-2</v>
      </c>
      <c r="D625" s="4">
        <f>-LN(B625)/F$3</f>
        <v>0.34692479231775231</v>
      </c>
      <c r="E625" s="4">
        <f>-LN(C625)/F$4</f>
        <v>0.68303748296675582</v>
      </c>
      <c r="F625" s="8">
        <v>3</v>
      </c>
      <c r="G625" s="4">
        <v>179.22884515070982</v>
      </c>
      <c r="H625" s="4">
        <f>IF(G625&gt;MAX(I$8:I624),G625,MAX(I$8:I624))</f>
        <v>179.22884515070982</v>
      </c>
      <c r="I625" s="4">
        <f t="shared" si="107"/>
        <v>179.91188263367658</v>
      </c>
      <c r="J625" s="4">
        <f t="shared" si="108"/>
        <v>0</v>
      </c>
      <c r="K625" s="4">
        <f t="shared" si="109"/>
        <v>0.68303748296676758</v>
      </c>
      <c r="N625">
        <f t="shared" si="112"/>
        <v>1</v>
      </c>
      <c r="O625">
        <f t="shared" si="113"/>
        <v>1</v>
      </c>
    </row>
    <row r="626" spans="1:15" x14ac:dyDescent="0.3">
      <c r="A626">
        <v>655</v>
      </c>
      <c r="B626">
        <v>0.89486373485518966</v>
      </c>
      <c r="C626">
        <v>0.30921353801080353</v>
      </c>
      <c r="D626" s="4">
        <f>-LN(B626)/F$3</f>
        <v>4.7269712279648539E-2</v>
      </c>
      <c r="E626" s="4">
        <f>-LN(C626)/F$4</f>
        <v>0.24972833600719532</v>
      </c>
      <c r="F626" s="8">
        <v>3</v>
      </c>
      <c r="G626" s="4">
        <v>179.27611486298946</v>
      </c>
      <c r="H626" s="4">
        <f>IF(G626&gt;MAX(I$8:I625),G626,MAX(I$8:I625))</f>
        <v>179.91188263367658</v>
      </c>
      <c r="I626" s="4">
        <f t="shared" si="107"/>
        <v>180.16161096968378</v>
      </c>
      <c r="J626" s="4">
        <f t="shared" si="108"/>
        <v>0.63576777068712431</v>
      </c>
      <c r="K626" s="4">
        <f t="shared" si="109"/>
        <v>0.24972833600719468</v>
      </c>
      <c r="N626">
        <f t="shared" si="112"/>
        <v>1</v>
      </c>
      <c r="O626">
        <f t="shared" si="113"/>
        <v>1</v>
      </c>
    </row>
    <row r="627" spans="1:15" x14ac:dyDescent="0.3">
      <c r="A627">
        <v>656</v>
      </c>
      <c r="B627">
        <v>0.94262520218512524</v>
      </c>
      <c r="C627">
        <v>0.99267555772576066</v>
      </c>
      <c r="D627" s="4">
        <f>-LN(B627)/F$3</f>
        <v>2.5143203390540141E-2</v>
      </c>
      <c r="E627" s="4">
        <f>-LN(C627)/F$4</f>
        <v>1.5641271711779004E-3</v>
      </c>
      <c r="F627" s="8">
        <v>3</v>
      </c>
      <c r="G627" s="4">
        <v>179.30125806638</v>
      </c>
      <c r="H627" s="4">
        <f>IF(G627&gt;MAX(I$8:I626),G627,MAX(I$8:I626))</f>
        <v>180.16161096968378</v>
      </c>
      <c r="I627" s="4">
        <f t="shared" si="107"/>
        <v>180.16317509685496</v>
      </c>
      <c r="J627" s="4">
        <f t="shared" si="108"/>
        <v>0.86035290330377734</v>
      </c>
      <c r="K627" s="4">
        <f t="shared" si="109"/>
        <v>1.5641271711785976E-3</v>
      </c>
      <c r="N627">
        <f t="shared" si="112"/>
        <v>1</v>
      </c>
      <c r="O627">
        <f t="shared" si="113"/>
        <v>1</v>
      </c>
    </row>
    <row r="628" spans="1:15" x14ac:dyDescent="0.3">
      <c r="A628">
        <v>189</v>
      </c>
      <c r="B628">
        <v>0.57548753318887902</v>
      </c>
      <c r="C628">
        <v>0.11966307565538499</v>
      </c>
      <c r="D628" s="4">
        <f>-LN(B628)/D$3</f>
        <v>0.78374143777086713</v>
      </c>
      <c r="E628" s="4">
        <f>-LN(C628)/D$4</f>
        <v>0.45171812511979836</v>
      </c>
      <c r="F628" s="8">
        <v>2</v>
      </c>
      <c r="G628" s="4">
        <v>179.6020250096276</v>
      </c>
      <c r="H628" s="4">
        <f>IF(G628&gt;MAX(I$8:I627),G628,MAX(I$8:I627))</f>
        <v>180.16317509685496</v>
      </c>
      <c r="I628" s="4">
        <f t="shared" si="107"/>
        <v>180.61489322197477</v>
      </c>
      <c r="J628" s="4">
        <f t="shared" si="108"/>
        <v>0.56115008722736093</v>
      </c>
      <c r="K628" s="4">
        <f t="shared" si="109"/>
        <v>0.45171812511981102</v>
      </c>
      <c r="N628">
        <f t="shared" si="112"/>
        <v>1</v>
      </c>
      <c r="O628">
        <f t="shared" si="113"/>
        <v>1</v>
      </c>
    </row>
    <row r="629" spans="1:15" x14ac:dyDescent="0.3">
      <c r="A629">
        <v>657</v>
      </c>
      <c r="B629">
        <v>0.20752586443678092</v>
      </c>
      <c r="C629">
        <v>0.42689291055024875</v>
      </c>
      <c r="D629" s="4">
        <f>-LN(B629)/F$3</f>
        <v>0.66914863795369606</v>
      </c>
      <c r="E629" s="4">
        <f>-LN(C629)/F$4</f>
        <v>0.18111108344087604</v>
      </c>
      <c r="F629" s="8">
        <v>3</v>
      </c>
      <c r="G629" s="4">
        <v>179.9704067043337</v>
      </c>
      <c r="H629" s="4">
        <f>IF(G629&gt;MAX(I$8:I628),G629,MAX(I$8:I628))</f>
        <v>180.61489322197477</v>
      </c>
      <c r="I629" s="4">
        <f t="shared" si="107"/>
        <v>180.79600430541564</v>
      </c>
      <c r="J629" s="4">
        <f t="shared" si="108"/>
        <v>0.64448651764107012</v>
      </c>
      <c r="K629" s="4">
        <f t="shared" si="109"/>
        <v>0.18111108344086801</v>
      </c>
      <c r="N629">
        <f t="shared" si="112"/>
        <v>1</v>
      </c>
      <c r="O629">
        <f t="shared" si="113"/>
        <v>1</v>
      </c>
    </row>
    <row r="630" spans="1:15" x14ac:dyDescent="0.3">
      <c r="A630">
        <v>658</v>
      </c>
      <c r="B630">
        <v>0.82052064577166051</v>
      </c>
      <c r="C630">
        <v>0.30683309427167577</v>
      </c>
      <c r="D630" s="4">
        <f>-LN(B630)/F$3</f>
        <v>8.4177109081355672E-2</v>
      </c>
      <c r="E630" s="4">
        <f>-LN(C630)/F$4</f>
        <v>0.25137262683039646</v>
      </c>
      <c r="F630" s="8">
        <v>3</v>
      </c>
      <c r="G630" s="4">
        <v>180.05458381341506</v>
      </c>
      <c r="H630" s="4">
        <f>IF(G630&gt;MAX(I$8:I629),G630,MAX(I$8:I629))</f>
        <v>180.79600430541564</v>
      </c>
      <c r="I630" s="4">
        <f t="shared" si="107"/>
        <v>181.04737693224604</v>
      </c>
      <c r="J630" s="4">
        <f t="shared" si="108"/>
        <v>0.74142049200057158</v>
      </c>
      <c r="K630" s="4">
        <f t="shared" si="109"/>
        <v>0.25137262683040262</v>
      </c>
      <c r="N630">
        <f t="shared" si="112"/>
        <v>1</v>
      </c>
      <c r="O630">
        <f t="shared" si="113"/>
        <v>1</v>
      </c>
    </row>
    <row r="631" spans="1:15" x14ac:dyDescent="0.3">
      <c r="A631">
        <v>659</v>
      </c>
      <c r="B631">
        <v>0.36136967070528275</v>
      </c>
      <c r="C631">
        <v>0.71047090060121465</v>
      </c>
      <c r="D631" s="4">
        <f>-LN(B631)/F$3</f>
        <v>0.43312928766996889</v>
      </c>
      <c r="E631" s="4">
        <f>-LN(C631)/F$4</f>
        <v>7.2729210321278659E-2</v>
      </c>
      <c r="F631" s="8">
        <v>3</v>
      </c>
      <c r="G631" s="4">
        <v>180.48771310108503</v>
      </c>
      <c r="H631" s="4">
        <f>IF(G631&gt;MAX(I$8:I630),G631,MAX(I$8:I630))</f>
        <v>181.04737693224604</v>
      </c>
      <c r="I631" s="4">
        <f t="shared" si="107"/>
        <v>181.12010614256732</v>
      </c>
      <c r="J631" s="4">
        <f t="shared" si="108"/>
        <v>0.5596638311610036</v>
      </c>
      <c r="K631" s="4">
        <f t="shared" si="109"/>
        <v>7.2729210321284654E-2</v>
      </c>
      <c r="N631">
        <f t="shared" si="112"/>
        <v>1</v>
      </c>
      <c r="O631">
        <f t="shared" si="113"/>
        <v>1</v>
      </c>
    </row>
    <row r="632" spans="1:15" x14ac:dyDescent="0.3">
      <c r="A632">
        <v>660</v>
      </c>
      <c r="B632">
        <v>0.2904446546830653</v>
      </c>
      <c r="C632">
        <v>9.5095675527207255E-2</v>
      </c>
      <c r="D632" s="4">
        <f>-LN(B632)/F$3</f>
        <v>0.52610308012044271</v>
      </c>
      <c r="E632" s="4">
        <f>-LN(C632)/F$4</f>
        <v>0.50061101773717975</v>
      </c>
      <c r="F632" s="8">
        <v>3</v>
      </c>
      <c r="G632" s="4">
        <v>181.01381618120547</v>
      </c>
      <c r="H632" s="4">
        <f>IF(G632&gt;MAX(I$8:I631),G632,MAX(I$8:I631))</f>
        <v>181.12010614256732</v>
      </c>
      <c r="I632" s="4">
        <f t="shared" si="107"/>
        <v>181.62071716030451</v>
      </c>
      <c r="J632" s="4">
        <f t="shared" si="108"/>
        <v>0.10628996136185265</v>
      </c>
      <c r="K632" s="4">
        <f t="shared" si="109"/>
        <v>0.50061101773718519</v>
      </c>
      <c r="N632">
        <f t="shared" si="112"/>
        <v>1</v>
      </c>
      <c r="O632">
        <f t="shared" si="113"/>
        <v>1</v>
      </c>
    </row>
    <row r="633" spans="1:15" x14ac:dyDescent="0.3">
      <c r="A633">
        <v>190</v>
      </c>
      <c r="B633">
        <v>0.36106448561052279</v>
      </c>
      <c r="C633">
        <v>9.289834284493545E-2</v>
      </c>
      <c r="D633" s="4">
        <f>-LN(B633)/D$3</f>
        <v>1.4449627036903845</v>
      </c>
      <c r="E633" s="4">
        <f>-LN(C633)/D$4</f>
        <v>0.50558499390932077</v>
      </c>
      <c r="F633" s="8">
        <v>2</v>
      </c>
      <c r="G633" s="4">
        <v>181.04698771331798</v>
      </c>
      <c r="H633" s="4">
        <f>IF(G633&gt;MAX(I$8:I632),G633,MAX(I$8:I632))</f>
        <v>181.62071716030451</v>
      </c>
      <c r="I633" s="4">
        <f t="shared" si="107"/>
        <v>182.12630215421382</v>
      </c>
      <c r="J633" s="4">
        <f t="shared" si="108"/>
        <v>0.57372944698653328</v>
      </c>
      <c r="K633" s="4">
        <f t="shared" si="109"/>
        <v>0.50558499390930933</v>
      </c>
      <c r="N633">
        <f t="shared" si="112"/>
        <v>1</v>
      </c>
      <c r="O633">
        <f t="shared" si="113"/>
        <v>1</v>
      </c>
    </row>
    <row r="634" spans="1:15" x14ac:dyDescent="0.3">
      <c r="A634">
        <v>44</v>
      </c>
      <c r="B634">
        <v>0.27567369609668263</v>
      </c>
      <c r="C634">
        <v>0.3414105655079806</v>
      </c>
      <c r="D634" s="4">
        <f>-LN(B634)/B$3</f>
        <v>5.4831377583214476</v>
      </c>
      <c r="E634" s="4">
        <f>-LN(C634)/B$4</f>
        <v>0.22865308968264966</v>
      </c>
      <c r="F634" s="8">
        <v>1</v>
      </c>
      <c r="G634" s="4">
        <v>181.31023819538885</v>
      </c>
      <c r="H634" s="4">
        <f>IF(G634&gt;MAX(I$8:I633),G634,MAX(I$8:I633))</f>
        <v>182.12630215421382</v>
      </c>
      <c r="I634" s="4">
        <f t="shared" si="107"/>
        <v>182.35495524389646</v>
      </c>
      <c r="J634" s="4">
        <f t="shared" si="108"/>
        <v>0.8160639588249694</v>
      </c>
      <c r="K634" s="4">
        <f t="shared" si="109"/>
        <v>0.22865308968263776</v>
      </c>
      <c r="N634">
        <f t="shared" si="112"/>
        <v>1</v>
      </c>
      <c r="O634">
        <f t="shared" si="113"/>
        <v>1</v>
      </c>
    </row>
    <row r="635" spans="1:15" x14ac:dyDescent="0.3">
      <c r="A635">
        <v>661</v>
      </c>
      <c r="B635">
        <v>0.27539902951139866</v>
      </c>
      <c r="C635">
        <v>0.47657704397717215</v>
      </c>
      <c r="D635" s="4">
        <f>-LN(B635)/F$3</f>
        <v>0.54873796451810364</v>
      </c>
      <c r="E635" s="4">
        <f>-LN(C635)/F$4</f>
        <v>0.15768635780904472</v>
      </c>
      <c r="F635" s="8">
        <v>3</v>
      </c>
      <c r="G635" s="4">
        <v>181.56255414572357</v>
      </c>
      <c r="H635" s="4">
        <f>IF(G635&gt;MAX(I$8:I634),G635,MAX(I$8:I634))</f>
        <v>182.35495524389646</v>
      </c>
      <c r="I635" s="4">
        <f t="shared" si="107"/>
        <v>182.5126416017055</v>
      </c>
      <c r="J635" s="4">
        <f t="shared" si="108"/>
        <v>0.7924010981728884</v>
      </c>
      <c r="K635" s="4">
        <f t="shared" si="109"/>
        <v>0.15768635780904106</v>
      </c>
      <c r="N635">
        <f t="shared" si="112"/>
        <v>1</v>
      </c>
      <c r="O635">
        <f t="shared" si="113"/>
        <v>1</v>
      </c>
    </row>
    <row r="636" spans="1:15" x14ac:dyDescent="0.3">
      <c r="A636">
        <v>662</v>
      </c>
      <c r="B636">
        <v>0.22232734153263956</v>
      </c>
      <c r="C636">
        <v>0.26075014496292004</v>
      </c>
      <c r="D636" s="4">
        <f>-LN(B636)/F$3</f>
        <v>0.63983169009620366</v>
      </c>
      <c r="E636" s="4">
        <f>-LN(C636)/F$4</f>
        <v>0.28599843173519307</v>
      </c>
      <c r="F636" s="8">
        <v>3</v>
      </c>
      <c r="G636" s="4">
        <v>182.20238583581977</v>
      </c>
      <c r="H636" s="4">
        <f>IF(G636&gt;MAX(I$8:I635),G636,MAX(I$8:I635))</f>
        <v>182.5126416017055</v>
      </c>
      <c r="I636" s="4">
        <f t="shared" si="107"/>
        <v>182.79864003344068</v>
      </c>
      <c r="J636" s="4">
        <f t="shared" si="108"/>
        <v>0.3102557658857279</v>
      </c>
      <c r="K636" s="4">
        <f t="shared" si="109"/>
        <v>0.28599843173518025</v>
      </c>
      <c r="N636">
        <f t="shared" si="112"/>
        <v>1</v>
      </c>
      <c r="O636">
        <f t="shared" si="113"/>
        <v>1</v>
      </c>
    </row>
    <row r="637" spans="1:15" x14ac:dyDescent="0.3">
      <c r="A637">
        <v>663</v>
      </c>
      <c r="B637">
        <v>0.52137821588793598</v>
      </c>
      <c r="C637">
        <v>1.8341624195074312E-2</v>
      </c>
      <c r="D637" s="4">
        <f>-LN(B637)/F$3</f>
        <v>0.27714023761447948</v>
      </c>
      <c r="E637" s="4">
        <f>-LN(C637)/F$4</f>
        <v>0.85076218208939924</v>
      </c>
      <c r="F637" s="8">
        <v>3</v>
      </c>
      <c r="G637" s="4">
        <v>182.47952607343424</v>
      </c>
      <c r="H637" s="4">
        <f>IF(G637&gt;MAX(I$8:I636),G637,MAX(I$8:I636))</f>
        <v>182.79864003344068</v>
      </c>
      <c r="I637" s="4">
        <f t="shared" si="107"/>
        <v>183.64940221553007</v>
      </c>
      <c r="J637" s="4">
        <f t="shared" si="108"/>
        <v>0.31911396000643322</v>
      </c>
      <c r="K637" s="4">
        <f t="shared" si="109"/>
        <v>0.85076218208939736</v>
      </c>
      <c r="N637">
        <f t="shared" si="112"/>
        <v>1</v>
      </c>
      <c r="O637">
        <f t="shared" si="113"/>
        <v>1</v>
      </c>
    </row>
    <row r="638" spans="1:15" x14ac:dyDescent="0.3">
      <c r="A638">
        <v>191</v>
      </c>
      <c r="B638">
        <v>0.27329325235755486</v>
      </c>
      <c r="C638">
        <v>0.74156926175725579</v>
      </c>
      <c r="D638" s="4">
        <f>-LN(B638)/D$3</f>
        <v>1.8400140083128678</v>
      </c>
      <c r="E638" s="4">
        <f>-LN(C638)/D$4</f>
        <v>6.3614194497211937E-2</v>
      </c>
      <c r="F638" s="8">
        <v>2</v>
      </c>
      <c r="G638" s="4">
        <v>182.88700172163084</v>
      </c>
      <c r="H638" s="4">
        <f>IF(G638&gt;MAX(I$8:I637),G638,MAX(I$8:I637))</f>
        <v>183.64940221553007</v>
      </c>
      <c r="I638" s="4">
        <f t="shared" si="107"/>
        <v>183.71301641002728</v>
      </c>
      <c r="J638" s="4">
        <f t="shared" si="108"/>
        <v>0.7624004938992357</v>
      </c>
      <c r="K638" s="4">
        <f t="shared" si="109"/>
        <v>6.361419449720529E-2</v>
      </c>
      <c r="N638">
        <f t="shared" si="112"/>
        <v>1</v>
      </c>
      <c r="O638">
        <f t="shared" si="113"/>
        <v>1</v>
      </c>
    </row>
    <row r="639" spans="1:15" x14ac:dyDescent="0.3">
      <c r="A639">
        <v>664</v>
      </c>
      <c r="B639">
        <v>0.16891994994964446</v>
      </c>
      <c r="C639">
        <v>0.22708822901089512</v>
      </c>
      <c r="D639" s="4">
        <f>-LN(B639)/F$3</f>
        <v>0.75673631711176448</v>
      </c>
      <c r="E639" s="4">
        <f>-LN(C639)/F$4</f>
        <v>0.31540780062938778</v>
      </c>
      <c r="F639" s="8">
        <v>3</v>
      </c>
      <c r="G639" s="4">
        <v>183.23626239054602</v>
      </c>
      <c r="H639" s="4">
        <f>IF(G639&gt;MAX(I$8:I638),G639,MAX(I$8:I638))</f>
        <v>183.71301641002728</v>
      </c>
      <c r="I639" s="4">
        <f t="shared" si="107"/>
        <v>184.02842421065668</v>
      </c>
      <c r="J639" s="4">
        <f t="shared" si="108"/>
        <v>0.4767540194812625</v>
      </c>
      <c r="K639" s="4">
        <f t="shared" si="109"/>
        <v>0.31540780062940144</v>
      </c>
      <c r="N639">
        <f t="shared" si="112"/>
        <v>1</v>
      </c>
      <c r="O639">
        <f t="shared" si="113"/>
        <v>1</v>
      </c>
    </row>
    <row r="640" spans="1:15" x14ac:dyDescent="0.3">
      <c r="A640">
        <v>192</v>
      </c>
      <c r="B640">
        <v>0.5535752433851131</v>
      </c>
      <c r="C640">
        <v>0.8868984038819544</v>
      </c>
      <c r="D640" s="4">
        <f>-LN(B640)/D$3</f>
        <v>0.83880509928711267</v>
      </c>
      <c r="E640" s="4">
        <f>-LN(C640)/D$4</f>
        <v>2.5537200481040273E-2</v>
      </c>
      <c r="F640" s="8">
        <v>2</v>
      </c>
      <c r="G640" s="4">
        <v>183.72580682091794</v>
      </c>
      <c r="H640" s="4">
        <f>IF(G640&gt;MAX(I$8:I639),G640,MAX(I$8:I639))</f>
        <v>184.02842421065668</v>
      </c>
      <c r="I640" s="4">
        <f t="shared" si="107"/>
        <v>184.05396141113772</v>
      </c>
      <c r="J640" s="4">
        <f t="shared" si="108"/>
        <v>0.3026173897387423</v>
      </c>
      <c r="K640" s="4">
        <f t="shared" si="109"/>
        <v>2.553720048103969E-2</v>
      </c>
      <c r="N640">
        <f t="shared" si="112"/>
        <v>1</v>
      </c>
      <c r="O640">
        <f t="shared" si="113"/>
        <v>1</v>
      </c>
    </row>
    <row r="641" spans="1:15" x14ac:dyDescent="0.3">
      <c r="A641">
        <v>45</v>
      </c>
      <c r="B641">
        <v>0.54789880062257756</v>
      </c>
      <c r="C641">
        <v>2.5482955412457656E-2</v>
      </c>
      <c r="D641" s="4">
        <f>-LN(B641)/B$3</f>
        <v>2.5602752318491704</v>
      </c>
      <c r="E641" s="4">
        <f>-LN(C641)/B$4</f>
        <v>0.78079690755415498</v>
      </c>
      <c r="F641" s="8">
        <v>1</v>
      </c>
      <c r="G641" s="4">
        <v>183.87051342723802</v>
      </c>
      <c r="H641" s="4">
        <f>IF(G641&gt;MAX(I$8:I640),G641,MAX(I$8:I640))</f>
        <v>184.05396141113772</v>
      </c>
      <c r="I641" s="4">
        <f t="shared" si="107"/>
        <v>184.83475831869188</v>
      </c>
      <c r="J641" s="4">
        <f t="shared" si="108"/>
        <v>0.18344798389969696</v>
      </c>
      <c r="K641" s="4">
        <f t="shared" si="109"/>
        <v>0.78079690755416209</v>
      </c>
      <c r="N641">
        <f t="shared" si="112"/>
        <v>1</v>
      </c>
      <c r="O641">
        <f t="shared" si="113"/>
        <v>1</v>
      </c>
    </row>
    <row r="642" spans="1:15" x14ac:dyDescent="0.3">
      <c r="A642">
        <v>665</v>
      </c>
      <c r="B642">
        <v>0.19919431134983367</v>
      </c>
      <c r="C642">
        <v>0.22016052735984373</v>
      </c>
      <c r="D642" s="4">
        <f>-LN(B642)/F$3</f>
        <v>0.68658489009368784</v>
      </c>
      <c r="E642" s="4">
        <f>-LN(C642)/F$4</f>
        <v>0.32199964444508505</v>
      </c>
      <c r="F642" s="8">
        <v>3</v>
      </c>
      <c r="G642" s="4">
        <v>183.9228472806397</v>
      </c>
      <c r="H642" s="4">
        <f>IF(G642&gt;MAX(I$8:I641),G642,MAX(I$8:I641))</f>
        <v>184.83475831869188</v>
      </c>
      <c r="I642" s="4">
        <f t="shared" si="107"/>
        <v>185.15675796313695</v>
      </c>
      <c r="J642" s="4">
        <f t="shared" si="108"/>
        <v>0.91191103805218177</v>
      </c>
      <c r="K642" s="4">
        <f t="shared" si="109"/>
        <v>0.32199964444507145</v>
      </c>
      <c r="N642">
        <f t="shared" si="112"/>
        <v>1</v>
      </c>
      <c r="O642">
        <f t="shared" si="113"/>
        <v>1</v>
      </c>
    </row>
    <row r="643" spans="1:15" x14ac:dyDescent="0.3">
      <c r="A643">
        <v>666</v>
      </c>
      <c r="B643">
        <v>0.86886196478164002</v>
      </c>
      <c r="C643">
        <v>0.6913357951597644</v>
      </c>
      <c r="D643" s="4">
        <f>-LN(B643)/F$3</f>
        <v>5.9817451099276893E-2</v>
      </c>
      <c r="E643" s="4">
        <f>-LN(C643)/F$4</f>
        <v>7.8538216571031619E-2</v>
      </c>
      <c r="F643" s="8">
        <v>3</v>
      </c>
      <c r="G643" s="4">
        <v>183.98266473173896</v>
      </c>
      <c r="H643" s="4">
        <f>IF(G643&gt;MAX(I$8:I642),G643,MAX(I$8:I642))</f>
        <v>185.15675796313695</v>
      </c>
      <c r="I643" s="4">
        <f t="shared" si="107"/>
        <v>185.23529617970797</v>
      </c>
      <c r="J643" s="4">
        <f t="shared" si="108"/>
        <v>1.1740932313979897</v>
      </c>
      <c r="K643" s="4">
        <f t="shared" si="109"/>
        <v>7.8538216571018893E-2</v>
      </c>
      <c r="N643">
        <f t="shared" si="112"/>
        <v>1</v>
      </c>
      <c r="O643">
        <f t="shared" si="113"/>
        <v>1</v>
      </c>
    </row>
    <row r="644" spans="1:15" x14ac:dyDescent="0.3">
      <c r="A644">
        <v>193</v>
      </c>
      <c r="B644">
        <v>0.69057283242286449</v>
      </c>
      <c r="C644">
        <v>0.28800317392498548</v>
      </c>
      <c r="D644" s="4">
        <f>-LN(B644)/D$3</f>
        <v>0.52515437431537249</v>
      </c>
      <c r="E644" s="4">
        <f>-LN(C644)/D$4</f>
        <v>0.26484761241150018</v>
      </c>
      <c r="F644" s="8">
        <v>2</v>
      </c>
      <c r="G644" s="4">
        <v>184.25096119523332</v>
      </c>
      <c r="H644" s="4">
        <f>IF(G644&gt;MAX(I$8:I643),G644,MAX(I$8:I643))</f>
        <v>185.23529617970797</v>
      </c>
      <c r="I644" s="4">
        <f t="shared" si="107"/>
        <v>185.50014379211947</v>
      </c>
      <c r="J644" s="4">
        <f t="shared" si="108"/>
        <v>0.98433498447465695</v>
      </c>
      <c r="K644" s="4">
        <f t="shared" si="109"/>
        <v>0.26484761241150068</v>
      </c>
      <c r="N644">
        <f t="shared" si="112"/>
        <v>1</v>
      </c>
      <c r="O644">
        <f t="shared" si="113"/>
        <v>1</v>
      </c>
    </row>
    <row r="645" spans="1:15" x14ac:dyDescent="0.3">
      <c r="A645">
        <v>194</v>
      </c>
      <c r="B645">
        <v>0.75975829340495005</v>
      </c>
      <c r="C645">
        <v>0.74074526200140389</v>
      </c>
      <c r="D645" s="4">
        <f>-LN(B645)/D$3</f>
        <v>0.38972330677886646</v>
      </c>
      <c r="E645" s="4">
        <f>-LN(C645)/D$4</f>
        <v>6.3850742290866028E-2</v>
      </c>
      <c r="F645" s="8">
        <v>2</v>
      </c>
      <c r="G645" s="4">
        <v>184.64068450201219</v>
      </c>
      <c r="H645" s="4">
        <f>IF(G645&gt;MAX(I$8:I644),G645,MAX(I$8:I644))</f>
        <v>185.50014379211947</v>
      </c>
      <c r="I645" s="4">
        <f t="shared" si="107"/>
        <v>185.56399453441034</v>
      </c>
      <c r="J645" s="4">
        <f t="shared" si="108"/>
        <v>0.8594592901072815</v>
      </c>
      <c r="K645" s="4">
        <f t="shared" si="109"/>
        <v>6.3850742290867402E-2</v>
      </c>
      <c r="N645">
        <f t="shared" si="112"/>
        <v>1</v>
      </c>
      <c r="O645">
        <f t="shared" si="113"/>
        <v>1</v>
      </c>
    </row>
    <row r="646" spans="1:15" x14ac:dyDescent="0.3">
      <c r="A646">
        <v>667</v>
      </c>
      <c r="B646">
        <v>4.1077913754692219E-2</v>
      </c>
      <c r="C646">
        <v>0.50227362895596184</v>
      </c>
      <c r="D646" s="4">
        <f>-LN(B646)/F$3</f>
        <v>1.3584190128300897</v>
      </c>
      <c r="E646" s="4">
        <f>-LN(C646)/F$4</f>
        <v>0.14651281493398416</v>
      </c>
      <c r="F646" s="8">
        <v>3</v>
      </c>
      <c r="G646" s="4">
        <v>185.34108374456906</v>
      </c>
      <c r="H646" s="4">
        <f>IF(G646&gt;MAX(I$8:I645),G646,MAX(I$8:I645))</f>
        <v>185.56399453441034</v>
      </c>
      <c r="I646" s="4">
        <f t="shared" si="107"/>
        <v>185.71050734934431</v>
      </c>
      <c r="J646" s="4">
        <f t="shared" si="108"/>
        <v>0.22291078984127921</v>
      </c>
      <c r="K646" s="4">
        <f t="shared" si="109"/>
        <v>0.1465128149339705</v>
      </c>
      <c r="N646">
        <f t="shared" si="112"/>
        <v>1</v>
      </c>
      <c r="O646">
        <f t="shared" si="113"/>
        <v>1</v>
      </c>
    </row>
    <row r="647" spans="1:15" x14ac:dyDescent="0.3">
      <c r="A647">
        <v>195</v>
      </c>
      <c r="B647">
        <v>0.37089144566179388</v>
      </c>
      <c r="C647">
        <v>0.41175572985015413</v>
      </c>
      <c r="D647" s="4">
        <f>-LN(B647)/D$3</f>
        <v>1.4068735581341612</v>
      </c>
      <c r="E647" s="4">
        <f>-LN(C647)/D$4</f>
        <v>0.18879255195188149</v>
      </c>
      <c r="F647" s="8">
        <v>2</v>
      </c>
      <c r="G647" s="4">
        <v>186.04755806014634</v>
      </c>
      <c r="H647" s="4">
        <f>IF(G647&gt;MAX(I$8:I646),G647,MAX(I$8:I646))</f>
        <v>186.04755806014634</v>
      </c>
      <c r="I647" s="4">
        <f t="shared" si="107"/>
        <v>186.23635061209822</v>
      </c>
      <c r="J647" s="4">
        <f t="shared" si="108"/>
        <v>0</v>
      </c>
      <c r="K647" s="4">
        <f t="shared" si="109"/>
        <v>0.18879255195187739</v>
      </c>
      <c r="N647">
        <f t="shared" si="112"/>
        <v>1</v>
      </c>
      <c r="O647">
        <f t="shared" si="113"/>
        <v>1</v>
      </c>
    </row>
    <row r="648" spans="1:15" x14ac:dyDescent="0.3">
      <c r="A648">
        <v>668</v>
      </c>
      <c r="B648">
        <v>9.3600268562883393E-2</v>
      </c>
      <c r="C648">
        <v>0.16891994994964446</v>
      </c>
      <c r="D648" s="4">
        <f>-LN(B648)/F$3</f>
        <v>1.0079668196770775</v>
      </c>
      <c r="E648" s="4">
        <f>-LN(C648)/F$4</f>
        <v>0.37836815855588224</v>
      </c>
      <c r="F648" s="8">
        <v>3</v>
      </c>
      <c r="G648" s="4">
        <v>186.34905056424614</v>
      </c>
      <c r="H648" s="4">
        <f>IF(G648&gt;MAX(I$8:I647),G648,MAX(I$8:I647))</f>
        <v>186.34905056424614</v>
      </c>
      <c r="I648" s="4">
        <f t="shared" si="107"/>
        <v>186.72741872280201</v>
      </c>
      <c r="J648" s="4">
        <f t="shared" si="108"/>
        <v>0</v>
      </c>
      <c r="K648" s="4">
        <f t="shared" si="109"/>
        <v>0.37836815855587247</v>
      </c>
      <c r="N648">
        <f t="shared" si="112"/>
        <v>1</v>
      </c>
      <c r="O648">
        <f t="shared" si="113"/>
        <v>1</v>
      </c>
    </row>
    <row r="649" spans="1:15" x14ac:dyDescent="0.3">
      <c r="A649">
        <v>196</v>
      </c>
      <c r="B649">
        <v>0.80349131748405411</v>
      </c>
      <c r="C649">
        <v>0.81850642414624475</v>
      </c>
      <c r="D649" s="4">
        <f>-LN(B649)/D$3</f>
        <v>0.31033886486838014</v>
      </c>
      <c r="E649" s="4">
        <f>-LN(C649)/D$4</f>
        <v>4.2611496493556229E-2</v>
      </c>
      <c r="F649" s="8">
        <v>2</v>
      </c>
      <c r="G649" s="4">
        <v>186.35789692501473</v>
      </c>
      <c r="H649" s="4">
        <f>IF(G649&gt;MAX(I$8:I648),G649,MAX(I$8:I648))</f>
        <v>186.72741872280201</v>
      </c>
      <c r="I649" s="4">
        <f t="shared" si="107"/>
        <v>186.77003021929556</v>
      </c>
      <c r="J649" s="4">
        <f t="shared" si="108"/>
        <v>0.36952179778728578</v>
      </c>
      <c r="K649" s="4">
        <f t="shared" si="109"/>
        <v>4.2611496493549339E-2</v>
      </c>
      <c r="N649">
        <f t="shared" si="112"/>
        <v>1</v>
      </c>
      <c r="O649">
        <f t="shared" si="113"/>
        <v>1</v>
      </c>
    </row>
    <row r="650" spans="1:15" x14ac:dyDescent="0.3">
      <c r="A650">
        <v>669</v>
      </c>
      <c r="B650">
        <v>0.38984344004638816</v>
      </c>
      <c r="C650">
        <v>5.1637318033387253E-2</v>
      </c>
      <c r="D650" s="4">
        <f>-LN(B650)/F$3</f>
        <v>0.40085534307823378</v>
      </c>
      <c r="E650" s="4">
        <f>-LN(C650)/F$4</f>
        <v>0.6305341808913224</v>
      </c>
      <c r="F650" s="8">
        <v>3</v>
      </c>
      <c r="G650" s="4">
        <v>186.74990590732438</v>
      </c>
      <c r="H650" s="4">
        <f>IF(G650&gt;MAX(I$8:I649),G650,MAX(I$8:I649))</f>
        <v>186.77003021929556</v>
      </c>
      <c r="I650" s="4">
        <f t="shared" si="107"/>
        <v>187.40056440018688</v>
      </c>
      <c r="J650" s="4">
        <f t="shared" si="108"/>
        <v>2.0124311971187581E-2</v>
      </c>
      <c r="K650" s="4">
        <f t="shared" si="109"/>
        <v>0.63053418089131696</v>
      </c>
      <c r="N650">
        <f t="shared" si="112"/>
        <v>1</v>
      </c>
      <c r="O650">
        <f t="shared" si="113"/>
        <v>1</v>
      </c>
    </row>
    <row r="651" spans="1:15" x14ac:dyDescent="0.3">
      <c r="A651">
        <v>670</v>
      </c>
      <c r="B651">
        <v>0.15475936155278175</v>
      </c>
      <c r="C651">
        <v>0.71199682607501447</v>
      </c>
      <c r="D651" s="4">
        <f>-LN(B651)/F$3</f>
        <v>0.79399313811079353</v>
      </c>
      <c r="E651" s="4">
        <f>-LN(C651)/F$4</f>
        <v>7.2272728795725161E-2</v>
      </c>
      <c r="F651" s="8">
        <v>3</v>
      </c>
      <c r="G651" s="4">
        <v>187.54389904543518</v>
      </c>
      <c r="H651" s="4">
        <f>IF(G651&gt;MAX(I$8:I650),G651,MAX(I$8:I650))</f>
        <v>187.54389904543518</v>
      </c>
      <c r="I651" s="4">
        <f t="shared" ref="I651:I714" si="116">+H651+E651</f>
        <v>187.61617177423091</v>
      </c>
      <c r="J651" s="4">
        <f t="shared" ref="J651:J714" si="117">(H651-G651)*O651</f>
        <v>0</v>
      </c>
      <c r="K651" s="4">
        <f t="shared" ref="K651:K714" si="118">(I651-H651)*O651</f>
        <v>7.2272728795724106E-2</v>
      </c>
      <c r="N651">
        <f t="shared" ref="N651:N714" si="119">IF(G651&lt;B$2,1,0)</f>
        <v>1</v>
      </c>
      <c r="O651">
        <f t="shared" ref="O651:O714" si="120">IF(I651&lt;B$2,1,0)</f>
        <v>1</v>
      </c>
    </row>
    <row r="652" spans="1:15" x14ac:dyDescent="0.3">
      <c r="A652">
        <v>671</v>
      </c>
      <c r="B652">
        <v>0.35377056184575945</v>
      </c>
      <c r="C652">
        <v>0.43592638935514388</v>
      </c>
      <c r="D652" s="4">
        <f>-LN(B652)/F$3</f>
        <v>0.44217306653398536</v>
      </c>
      <c r="E652" s="4">
        <f>-LN(C652)/F$4</f>
        <v>0.17665571949809464</v>
      </c>
      <c r="F652" s="8">
        <v>3</v>
      </c>
      <c r="G652" s="4">
        <v>187.98607211196918</v>
      </c>
      <c r="H652" s="4">
        <f>IF(G652&gt;MAX(I$8:I651),G652,MAX(I$8:I651))</f>
        <v>187.98607211196918</v>
      </c>
      <c r="I652" s="4">
        <f t="shared" si="116"/>
        <v>188.16272783146727</v>
      </c>
      <c r="J652" s="4">
        <f t="shared" si="117"/>
        <v>0</v>
      </c>
      <c r="K652" s="4">
        <f t="shared" si="118"/>
        <v>0.17665571949808623</v>
      </c>
      <c r="N652">
        <f t="shared" si="119"/>
        <v>1</v>
      </c>
      <c r="O652">
        <f t="shared" si="120"/>
        <v>1</v>
      </c>
    </row>
    <row r="653" spans="1:15" x14ac:dyDescent="0.3">
      <c r="A653">
        <v>672</v>
      </c>
      <c r="B653">
        <v>0.41157261879329815</v>
      </c>
      <c r="C653">
        <v>0.75823236793115023</v>
      </c>
      <c r="D653" s="4">
        <f>-LN(B653)/F$3</f>
        <v>0.37777438343015174</v>
      </c>
      <c r="E653" s="4">
        <f>-LN(C653)/F$4</f>
        <v>5.8886252408289992E-2</v>
      </c>
      <c r="F653" s="8">
        <v>3</v>
      </c>
      <c r="G653" s="4">
        <v>188.36384649539934</v>
      </c>
      <c r="H653" s="4">
        <f>IF(G653&gt;MAX(I$8:I652),G653,MAX(I$8:I652))</f>
        <v>188.36384649539934</v>
      </c>
      <c r="I653" s="4">
        <f t="shared" si="116"/>
        <v>188.42273274780763</v>
      </c>
      <c r="J653" s="4">
        <f t="shared" si="117"/>
        <v>0</v>
      </c>
      <c r="K653" s="4">
        <f t="shared" si="118"/>
        <v>5.88862524082856E-2</v>
      </c>
      <c r="N653">
        <f t="shared" si="119"/>
        <v>1</v>
      </c>
      <c r="O653">
        <f t="shared" si="120"/>
        <v>1</v>
      </c>
    </row>
    <row r="654" spans="1:15" x14ac:dyDescent="0.3">
      <c r="A654">
        <v>46</v>
      </c>
      <c r="B654">
        <v>0.32575457014679404</v>
      </c>
      <c r="C654">
        <v>1.1932737205114903E-2</v>
      </c>
      <c r="D654" s="4">
        <f>-LN(B654)/B$3</f>
        <v>4.7728129083467818</v>
      </c>
      <c r="E654" s="4">
        <f>-LN(C654)/B$4</f>
        <v>0.94222758092979109</v>
      </c>
      <c r="F654" s="8">
        <v>1</v>
      </c>
      <c r="G654" s="4">
        <v>188.64332633558482</v>
      </c>
      <c r="H654" s="4">
        <f>IF(G654&gt;MAX(I$8:I653),G654,MAX(I$8:I653))</f>
        <v>188.64332633558482</v>
      </c>
      <c r="I654" s="4">
        <f t="shared" si="116"/>
        <v>189.58555391651461</v>
      </c>
      <c r="J654" s="4">
        <f t="shared" si="117"/>
        <v>0</v>
      </c>
      <c r="K654" s="4">
        <f t="shared" si="118"/>
        <v>0.94222758092979575</v>
      </c>
      <c r="N654">
        <f t="shared" si="119"/>
        <v>1</v>
      </c>
      <c r="O654">
        <f t="shared" si="120"/>
        <v>1</v>
      </c>
    </row>
    <row r="655" spans="1:15" x14ac:dyDescent="0.3">
      <c r="A655">
        <v>673</v>
      </c>
      <c r="B655">
        <v>0.3652150028992584</v>
      </c>
      <c r="C655">
        <v>0.98229926450392158</v>
      </c>
      <c r="D655" s="4">
        <f t="shared" ref="D655:D662" si="121">-LN(B655)/F$3</f>
        <v>0.42862512756675208</v>
      </c>
      <c r="E655" s="4">
        <f t="shared" ref="E655:E662" si="122">-LN(C655)/F$4</f>
        <v>3.799844053303835E-3</v>
      </c>
      <c r="F655" s="8">
        <v>3</v>
      </c>
      <c r="G655" s="4">
        <v>188.7924716229661</v>
      </c>
      <c r="H655" s="4">
        <f>IF(G655&gt;MAX(I$8:I654),G655,MAX(I$8:I654))</f>
        <v>189.58555391651461</v>
      </c>
      <c r="I655" s="4">
        <f t="shared" si="116"/>
        <v>189.58935376056792</v>
      </c>
      <c r="J655" s="4">
        <f t="shared" si="117"/>
        <v>0.79308229354850823</v>
      </c>
      <c r="K655" s="4">
        <f t="shared" si="118"/>
        <v>3.7998440533044686E-3</v>
      </c>
      <c r="N655">
        <f t="shared" si="119"/>
        <v>1</v>
      </c>
      <c r="O655">
        <f t="shared" si="120"/>
        <v>1</v>
      </c>
    </row>
    <row r="656" spans="1:15" x14ac:dyDescent="0.3">
      <c r="A656">
        <v>674</v>
      </c>
      <c r="B656">
        <v>0.34925382244331188</v>
      </c>
      <c r="C656">
        <v>0.217261268959624</v>
      </c>
      <c r="D656" s="4">
        <f t="shared" si="121"/>
        <v>0.44764099412143954</v>
      </c>
      <c r="E656" s="4">
        <f t="shared" si="122"/>
        <v>0.32482013728755543</v>
      </c>
      <c r="F656" s="8">
        <v>3</v>
      </c>
      <c r="G656" s="4">
        <v>189.24011261708753</v>
      </c>
      <c r="H656" s="4">
        <f>IF(G656&gt;MAX(I$8:I655),G656,MAX(I$8:I655))</f>
        <v>189.58935376056792</v>
      </c>
      <c r="I656" s="4">
        <f t="shared" si="116"/>
        <v>189.91417389785548</v>
      </c>
      <c r="J656" s="4">
        <f t="shared" si="117"/>
        <v>0.34924114348038415</v>
      </c>
      <c r="K656" s="4">
        <f t="shared" si="118"/>
        <v>0.32482013728755987</v>
      </c>
      <c r="N656">
        <f t="shared" si="119"/>
        <v>1</v>
      </c>
      <c r="O656">
        <f t="shared" si="120"/>
        <v>1</v>
      </c>
    </row>
    <row r="657" spans="1:15" x14ac:dyDescent="0.3">
      <c r="A657">
        <v>675</v>
      </c>
      <c r="B657">
        <v>0.68391979735709707</v>
      </c>
      <c r="C657">
        <v>0.85091708120975373</v>
      </c>
      <c r="D657" s="4">
        <f t="shared" si="121"/>
        <v>0.16166579725974944</v>
      </c>
      <c r="E657" s="4">
        <f t="shared" si="122"/>
        <v>3.4349062136670327E-2</v>
      </c>
      <c r="F657" s="8">
        <v>3</v>
      </c>
      <c r="G657" s="4">
        <v>189.40177841434729</v>
      </c>
      <c r="H657" s="4">
        <f>IF(G657&gt;MAX(I$8:I656),G657,MAX(I$8:I656))</f>
        <v>189.91417389785548</v>
      </c>
      <c r="I657" s="4">
        <f t="shared" si="116"/>
        <v>189.94852295999215</v>
      </c>
      <c r="J657" s="4">
        <f t="shared" si="117"/>
        <v>0.51239548350818609</v>
      </c>
      <c r="K657" s="4">
        <f t="shared" si="118"/>
        <v>3.4349062136669772E-2</v>
      </c>
      <c r="N657">
        <f t="shared" si="119"/>
        <v>1</v>
      </c>
      <c r="O657">
        <f t="shared" si="120"/>
        <v>1</v>
      </c>
    </row>
    <row r="658" spans="1:15" x14ac:dyDescent="0.3">
      <c r="A658">
        <v>676</v>
      </c>
      <c r="B658">
        <v>0.85421308023316145</v>
      </c>
      <c r="C658">
        <v>0.25415814691610461</v>
      </c>
      <c r="D658" s="4">
        <f t="shared" si="121"/>
        <v>6.705302461527006E-2</v>
      </c>
      <c r="E658" s="4">
        <f t="shared" si="122"/>
        <v>0.29144650639586789</v>
      </c>
      <c r="F658" s="8">
        <v>3</v>
      </c>
      <c r="G658" s="4">
        <v>189.46883143896255</v>
      </c>
      <c r="H658" s="4">
        <f>IF(G658&gt;MAX(I$8:I657),G658,MAX(I$8:I657))</f>
        <v>189.94852295999215</v>
      </c>
      <c r="I658" s="4">
        <f t="shared" si="116"/>
        <v>190.239969466388</v>
      </c>
      <c r="J658" s="4">
        <f t="shared" si="117"/>
        <v>0.47969152102959356</v>
      </c>
      <c r="K658" s="4">
        <f t="shared" si="118"/>
        <v>0.29144650639585734</v>
      </c>
      <c r="N658">
        <f t="shared" si="119"/>
        <v>1</v>
      </c>
      <c r="O658">
        <f t="shared" si="120"/>
        <v>1</v>
      </c>
    </row>
    <row r="659" spans="1:15" x14ac:dyDescent="0.3">
      <c r="A659">
        <v>677</v>
      </c>
      <c r="B659">
        <v>0.21662038026062808</v>
      </c>
      <c r="C659">
        <v>0.67232276375621813</v>
      </c>
      <c r="D659" s="4">
        <f t="shared" si="121"/>
        <v>0.65089738602082636</v>
      </c>
      <c r="E659" s="4">
        <f t="shared" si="122"/>
        <v>8.4471649055105333E-2</v>
      </c>
      <c r="F659" s="8">
        <v>3</v>
      </c>
      <c r="G659" s="4">
        <v>190.11972882498338</v>
      </c>
      <c r="H659" s="4">
        <f>IF(G659&gt;MAX(I$8:I658),G659,MAX(I$8:I658))</f>
        <v>190.239969466388</v>
      </c>
      <c r="I659" s="4">
        <f t="shared" si="116"/>
        <v>190.32444111544311</v>
      </c>
      <c r="J659" s="4">
        <f t="shared" si="117"/>
        <v>0.12024064140462087</v>
      </c>
      <c r="K659" s="4">
        <f t="shared" si="118"/>
        <v>8.4471649055103626E-2</v>
      </c>
      <c r="N659">
        <f t="shared" si="119"/>
        <v>1</v>
      </c>
      <c r="O659">
        <f t="shared" si="120"/>
        <v>1</v>
      </c>
    </row>
    <row r="660" spans="1:15" x14ac:dyDescent="0.3">
      <c r="A660">
        <v>678</v>
      </c>
      <c r="B660">
        <v>0.8214056825464644</v>
      </c>
      <c r="C660">
        <v>0.41239661854915005</v>
      </c>
      <c r="D660" s="4">
        <f t="shared" si="121"/>
        <v>8.3718365685245211E-2</v>
      </c>
      <c r="E660" s="4">
        <f t="shared" si="122"/>
        <v>0.18846164389729742</v>
      </c>
      <c r="F660" s="8">
        <v>3</v>
      </c>
      <c r="G660" s="4">
        <v>190.20344719066864</v>
      </c>
      <c r="H660" s="4">
        <f>IF(G660&gt;MAX(I$8:I659),G660,MAX(I$8:I659))</f>
        <v>190.32444111544311</v>
      </c>
      <c r="I660" s="4">
        <f t="shared" si="116"/>
        <v>190.51290275934039</v>
      </c>
      <c r="J660" s="4">
        <f t="shared" si="117"/>
        <v>0.12099392477446713</v>
      </c>
      <c r="K660" s="4">
        <f t="shared" si="118"/>
        <v>0.18846164389728415</v>
      </c>
      <c r="N660">
        <f t="shared" si="119"/>
        <v>1</v>
      </c>
      <c r="O660">
        <f t="shared" si="120"/>
        <v>1</v>
      </c>
    </row>
    <row r="661" spans="1:15" x14ac:dyDescent="0.3">
      <c r="A661">
        <v>679</v>
      </c>
      <c r="B661">
        <v>0.49494918668172244</v>
      </c>
      <c r="C661">
        <v>7.3366496780297247E-2</v>
      </c>
      <c r="D661" s="4">
        <f t="shared" si="121"/>
        <v>0.2992766701493112</v>
      </c>
      <c r="E661" s="4">
        <f t="shared" si="122"/>
        <v>0.555805935042614</v>
      </c>
      <c r="F661" s="8">
        <v>3</v>
      </c>
      <c r="G661" s="4">
        <v>190.50272386081795</v>
      </c>
      <c r="H661" s="4">
        <f>IF(G661&gt;MAX(I$8:I660),G661,MAX(I$8:I660))</f>
        <v>190.51290275934039</v>
      </c>
      <c r="I661" s="4">
        <f t="shared" si="116"/>
        <v>191.06870869438302</v>
      </c>
      <c r="J661" s="4">
        <f t="shared" si="117"/>
        <v>1.017889852244025E-2</v>
      </c>
      <c r="K661" s="4">
        <f t="shared" si="118"/>
        <v>0.55580593504262765</v>
      </c>
      <c r="N661">
        <f t="shared" si="119"/>
        <v>1</v>
      </c>
      <c r="O661">
        <f t="shared" si="120"/>
        <v>1</v>
      </c>
    </row>
    <row r="662" spans="1:15" x14ac:dyDescent="0.3">
      <c r="A662">
        <v>680</v>
      </c>
      <c r="B662">
        <v>0.81875057222205272</v>
      </c>
      <c r="C662">
        <v>0.35245826593829155</v>
      </c>
      <c r="D662" s="4">
        <f t="shared" si="121"/>
        <v>8.5096082185428065E-2</v>
      </c>
      <c r="E662" s="4">
        <f t="shared" si="122"/>
        <v>0.22187724643410561</v>
      </c>
      <c r="F662" s="8">
        <v>3</v>
      </c>
      <c r="G662" s="4">
        <v>190.58781994300338</v>
      </c>
      <c r="H662" s="4">
        <f>IF(G662&gt;MAX(I$8:I661),G662,MAX(I$8:I661))</f>
        <v>191.06870869438302</v>
      </c>
      <c r="I662" s="4">
        <f t="shared" si="116"/>
        <v>191.29058594081712</v>
      </c>
      <c r="J662" s="4">
        <f t="shared" si="117"/>
        <v>0.48088875137963782</v>
      </c>
      <c r="K662" s="4">
        <f t="shared" si="118"/>
        <v>0.22187724643410434</v>
      </c>
      <c r="N662">
        <f t="shared" si="119"/>
        <v>1</v>
      </c>
      <c r="O662">
        <f t="shared" si="120"/>
        <v>1</v>
      </c>
    </row>
    <row r="663" spans="1:15" x14ac:dyDescent="0.3">
      <c r="A663">
        <v>47</v>
      </c>
      <c r="B663">
        <v>0.63209936826685387</v>
      </c>
      <c r="C663">
        <v>0.7857295449690237</v>
      </c>
      <c r="D663" s="4">
        <f>-LN(B663)/B$3</f>
        <v>1.951951782655363</v>
      </c>
      <c r="E663" s="4">
        <f>-LN(C663)/B$4</f>
        <v>5.1306943858681744E-2</v>
      </c>
      <c r="F663" s="8">
        <v>1</v>
      </c>
      <c r="G663" s="4">
        <v>190.59527811824017</v>
      </c>
      <c r="H663" s="4">
        <f>IF(G663&gt;MAX(I$8:I662),G663,MAX(I$8:I662))</f>
        <v>191.29058594081712</v>
      </c>
      <c r="I663" s="4">
        <f t="shared" si="116"/>
        <v>191.34189288467581</v>
      </c>
      <c r="J663" s="4">
        <f t="shared" si="117"/>
        <v>0.69530782257695023</v>
      </c>
      <c r="K663" s="4">
        <f t="shared" si="118"/>
        <v>5.1306943858691056E-2</v>
      </c>
      <c r="N663">
        <f t="shared" si="119"/>
        <v>1</v>
      </c>
      <c r="O663">
        <f t="shared" si="120"/>
        <v>1</v>
      </c>
    </row>
    <row r="664" spans="1:15" x14ac:dyDescent="0.3">
      <c r="A664">
        <v>681</v>
      </c>
      <c r="B664">
        <v>0.88973662526322217</v>
      </c>
      <c r="C664">
        <v>0.51176488540299692</v>
      </c>
      <c r="D664" s="4">
        <f>-LN(B664)/F$3</f>
        <v>4.9714802860181213E-2</v>
      </c>
      <c r="E664" s="4">
        <f>-LN(C664)/F$4</f>
        <v>0.14252978034218602</v>
      </c>
      <c r="F664" s="8">
        <v>3</v>
      </c>
      <c r="G664" s="4">
        <v>190.63753474586358</v>
      </c>
      <c r="H664" s="4">
        <f>IF(G664&gt;MAX(I$8:I663),G664,MAX(I$8:I663))</f>
        <v>191.34189288467581</v>
      </c>
      <c r="I664" s="4">
        <f t="shared" si="116"/>
        <v>191.484422665018</v>
      </c>
      <c r="J664" s="4">
        <f t="shared" si="117"/>
        <v>0.70435813881223908</v>
      </c>
      <c r="K664" s="4">
        <f t="shared" si="118"/>
        <v>0.142529780342187</v>
      </c>
      <c r="N664">
        <f t="shared" si="119"/>
        <v>1</v>
      </c>
      <c r="O664">
        <f t="shared" si="120"/>
        <v>1</v>
      </c>
    </row>
    <row r="665" spans="1:15" x14ac:dyDescent="0.3">
      <c r="A665">
        <v>682</v>
      </c>
      <c r="B665">
        <v>0.82268745994445636</v>
      </c>
      <c r="C665">
        <v>0.19617297891170996</v>
      </c>
      <c r="D665" s="4">
        <f>-LN(B665)/F$3</f>
        <v>8.3054854249004939E-2</v>
      </c>
      <c r="E665" s="4">
        <f>-LN(C665)/F$4</f>
        <v>0.34654435393574051</v>
      </c>
      <c r="F665" s="8">
        <v>3</v>
      </c>
      <c r="G665" s="4">
        <v>190.72058960011259</v>
      </c>
      <c r="H665" s="4">
        <f>IF(G665&gt;MAX(I$8:I664),G665,MAX(I$8:I664))</f>
        <v>191.484422665018</v>
      </c>
      <c r="I665" s="4">
        <f t="shared" si="116"/>
        <v>191.83096701895374</v>
      </c>
      <c r="J665" s="4">
        <f t="shared" si="117"/>
        <v>0.76383306490541258</v>
      </c>
      <c r="K665" s="4">
        <f t="shared" si="118"/>
        <v>0.3465443539357409</v>
      </c>
      <c r="N665">
        <f t="shared" si="119"/>
        <v>1</v>
      </c>
      <c r="O665">
        <f t="shared" si="120"/>
        <v>1</v>
      </c>
    </row>
    <row r="666" spans="1:15" x14ac:dyDescent="0.3">
      <c r="A666">
        <v>197</v>
      </c>
      <c r="B666">
        <v>4.1322061830500197E-2</v>
      </c>
      <c r="C666">
        <v>0.31672109134189885</v>
      </c>
      <c r="D666" s="4">
        <f>-LN(B666)/D$3</f>
        <v>4.519657782812998</v>
      </c>
      <c r="E666" s="4">
        <f>-LN(C666)/D$4</f>
        <v>0.24462419796334017</v>
      </c>
      <c r="F666" s="8">
        <v>2</v>
      </c>
      <c r="G666" s="4">
        <v>190.87755470782773</v>
      </c>
      <c r="H666" s="4">
        <f>IF(G666&gt;MAX(I$8:I665),G666,MAX(I$8:I665))</f>
        <v>191.83096701895374</v>
      </c>
      <c r="I666" s="4">
        <f t="shared" si="116"/>
        <v>192.07559121691708</v>
      </c>
      <c r="J666" s="4">
        <f t="shared" si="117"/>
        <v>0.95341231112601577</v>
      </c>
      <c r="K666" s="4">
        <f t="shared" si="118"/>
        <v>0.24462419796333279</v>
      </c>
      <c r="N666">
        <f t="shared" si="119"/>
        <v>1</v>
      </c>
      <c r="O666">
        <f t="shared" si="120"/>
        <v>1</v>
      </c>
    </row>
    <row r="667" spans="1:15" x14ac:dyDescent="0.3">
      <c r="A667">
        <v>683</v>
      </c>
      <c r="B667">
        <v>0.26734214300973541</v>
      </c>
      <c r="C667">
        <v>0.70046082949308752</v>
      </c>
      <c r="D667" s="4">
        <f>-LN(B667)/F$3</f>
        <v>0.56137276869146668</v>
      </c>
      <c r="E667" s="4">
        <f>-LN(C667)/F$4</f>
        <v>7.5748262275358122E-2</v>
      </c>
      <c r="F667" s="8">
        <v>3</v>
      </c>
      <c r="G667" s="4">
        <v>191.28196236880405</v>
      </c>
      <c r="H667" s="4">
        <f>IF(G667&gt;MAX(I$8:I666),G667,MAX(I$8:I666))</f>
        <v>192.07559121691708</v>
      </c>
      <c r="I667" s="4">
        <f t="shared" si="116"/>
        <v>192.15133947919244</v>
      </c>
      <c r="J667" s="4">
        <f t="shared" si="117"/>
        <v>0.79362884811303047</v>
      </c>
      <c r="K667" s="4">
        <f t="shared" si="118"/>
        <v>7.5748262275368461E-2</v>
      </c>
      <c r="N667">
        <f t="shared" si="119"/>
        <v>1</v>
      </c>
      <c r="O667">
        <f t="shared" si="120"/>
        <v>1</v>
      </c>
    </row>
    <row r="668" spans="1:15" x14ac:dyDescent="0.3">
      <c r="A668">
        <v>684</v>
      </c>
      <c r="B668">
        <v>0.65926084170049137</v>
      </c>
      <c r="C668">
        <v>0.88164922025208292</v>
      </c>
      <c r="D668" s="4">
        <f>-LN(B668)/F$3</f>
        <v>0.17729191845828271</v>
      </c>
      <c r="E668" s="4">
        <f>-LN(C668)/F$4</f>
        <v>2.6800215222869943E-2</v>
      </c>
      <c r="F668" s="8">
        <v>3</v>
      </c>
      <c r="G668" s="4">
        <v>191.45925428726233</v>
      </c>
      <c r="H668" s="4">
        <f>IF(G668&gt;MAX(I$8:I667),G668,MAX(I$8:I667))</f>
        <v>192.15133947919244</v>
      </c>
      <c r="I668" s="4">
        <f t="shared" si="116"/>
        <v>192.17813969441531</v>
      </c>
      <c r="J668" s="4">
        <f t="shared" si="117"/>
        <v>0.69208519193011853</v>
      </c>
      <c r="K668" s="4">
        <f t="shared" si="118"/>
        <v>2.6800215222863244E-2</v>
      </c>
      <c r="N668">
        <f t="shared" si="119"/>
        <v>1</v>
      </c>
      <c r="O668">
        <f t="shared" si="120"/>
        <v>1</v>
      </c>
    </row>
    <row r="669" spans="1:15" x14ac:dyDescent="0.3">
      <c r="A669">
        <v>685</v>
      </c>
      <c r="B669">
        <v>0.43604846339304787</v>
      </c>
      <c r="C669">
        <v>0.65611743522446364</v>
      </c>
      <c r="D669" s="4">
        <f>-LN(B669)/F$3</f>
        <v>0.35319229244217176</v>
      </c>
      <c r="E669" s="4">
        <f>-LN(C669)/F$4</f>
        <v>8.9662869989199145E-2</v>
      </c>
      <c r="F669" s="8">
        <v>3</v>
      </c>
      <c r="G669" s="4">
        <v>191.8124465797045</v>
      </c>
      <c r="H669" s="4">
        <f>IF(G669&gt;MAX(I$8:I668),G669,MAX(I$8:I668))</f>
        <v>192.17813969441531</v>
      </c>
      <c r="I669" s="4">
        <f t="shared" si="116"/>
        <v>192.26780256440452</v>
      </c>
      <c r="J669" s="4">
        <f t="shared" si="117"/>
        <v>0.36569311471080823</v>
      </c>
      <c r="K669" s="4">
        <f t="shared" si="118"/>
        <v>8.9662869989211913E-2</v>
      </c>
      <c r="N669">
        <f t="shared" si="119"/>
        <v>1</v>
      </c>
      <c r="O669">
        <f t="shared" si="120"/>
        <v>1</v>
      </c>
    </row>
    <row r="670" spans="1:15" x14ac:dyDescent="0.3">
      <c r="A670">
        <v>686</v>
      </c>
      <c r="B670">
        <v>0.35712759788811915</v>
      </c>
      <c r="C670">
        <v>0.67876216925565358</v>
      </c>
      <c r="D670" s="4">
        <f>-LN(B670)/F$3</f>
        <v>0.43815410383285208</v>
      </c>
      <c r="E670" s="4">
        <f>-LN(C670)/F$4</f>
        <v>8.2443506164455269E-2</v>
      </c>
      <c r="F670" s="8">
        <v>3</v>
      </c>
      <c r="G670" s="4">
        <v>192.25060068353736</v>
      </c>
      <c r="H670" s="4">
        <f>IF(G670&gt;MAX(I$8:I669),G670,MAX(I$8:I669))</f>
        <v>192.26780256440452</v>
      </c>
      <c r="I670" s="4">
        <f t="shared" si="116"/>
        <v>192.35024607056897</v>
      </c>
      <c r="J670" s="4">
        <f t="shared" si="117"/>
        <v>1.7201880867162345E-2</v>
      </c>
      <c r="K670" s="4">
        <f t="shared" si="118"/>
        <v>8.2443506164452174E-2</v>
      </c>
      <c r="N670">
        <f t="shared" si="119"/>
        <v>1</v>
      </c>
      <c r="O670">
        <f t="shared" si="120"/>
        <v>1</v>
      </c>
    </row>
    <row r="671" spans="1:15" x14ac:dyDescent="0.3">
      <c r="A671">
        <v>198</v>
      </c>
      <c r="B671">
        <v>0.22040467543565173</v>
      </c>
      <c r="C671">
        <v>0.23252052369762261</v>
      </c>
      <c r="D671" s="4">
        <f>-LN(B671)/D$3</f>
        <v>2.1450921822950084</v>
      </c>
      <c r="E671" s="4">
        <f>-LN(C671)/D$4</f>
        <v>0.31037803912390938</v>
      </c>
      <c r="F671" s="8">
        <v>2</v>
      </c>
      <c r="G671" s="4">
        <v>193.02264689012273</v>
      </c>
      <c r="H671" s="4">
        <f>IF(G671&gt;MAX(I$8:I670),G671,MAX(I$8:I670))</f>
        <v>193.02264689012273</v>
      </c>
      <c r="I671" s="4">
        <f t="shared" si="116"/>
        <v>193.33302492924665</v>
      </c>
      <c r="J671" s="4">
        <f t="shared" si="117"/>
        <v>0</v>
      </c>
      <c r="K671" s="4">
        <f t="shared" si="118"/>
        <v>0.31037803912391837</v>
      </c>
      <c r="N671">
        <f t="shared" si="119"/>
        <v>1</v>
      </c>
      <c r="O671">
        <f t="shared" si="120"/>
        <v>1</v>
      </c>
    </row>
    <row r="672" spans="1:15" x14ac:dyDescent="0.3">
      <c r="A672">
        <v>687</v>
      </c>
      <c r="B672">
        <v>1.2817773979918821E-2</v>
      </c>
      <c r="C672">
        <v>0.1717886898403882</v>
      </c>
      <c r="D672" s="4">
        <f t="shared" ref="D672:D687" si="123">-LN(B672)/F$3</f>
        <v>1.8540095655650937</v>
      </c>
      <c r="E672" s="4">
        <f t="shared" ref="E672:E687" si="124">-LN(C672)/F$4</f>
        <v>0.37478512870028879</v>
      </c>
      <c r="F672" s="8">
        <v>3</v>
      </c>
      <c r="G672" s="4">
        <v>194.10461024910245</v>
      </c>
      <c r="H672" s="4">
        <f>IF(G672&gt;MAX(I$8:I671),G672,MAX(I$8:I671))</f>
        <v>194.10461024910245</v>
      </c>
      <c r="I672" s="4">
        <f t="shared" si="116"/>
        <v>194.47939537780275</v>
      </c>
      <c r="J672" s="4">
        <f t="shared" si="117"/>
        <v>0</v>
      </c>
      <c r="K672" s="4">
        <f t="shared" si="118"/>
        <v>0.3747851287002959</v>
      </c>
      <c r="N672">
        <f t="shared" si="119"/>
        <v>1</v>
      </c>
      <c r="O672">
        <f t="shared" si="120"/>
        <v>1</v>
      </c>
    </row>
    <row r="673" spans="1:15" x14ac:dyDescent="0.3">
      <c r="A673">
        <v>688</v>
      </c>
      <c r="B673">
        <v>0.76885280922879728</v>
      </c>
      <c r="C673">
        <v>0.71239356669820242</v>
      </c>
      <c r="D673" s="4">
        <f t="shared" si="123"/>
        <v>0.11185350349831481</v>
      </c>
      <c r="E673" s="4">
        <f t="shared" si="124"/>
        <v>7.2154203844754058E-2</v>
      </c>
      <c r="F673" s="8">
        <v>3</v>
      </c>
      <c r="G673" s="4">
        <v>194.21646375260076</v>
      </c>
      <c r="H673" s="4">
        <f>IF(G673&gt;MAX(I$8:I672),G673,MAX(I$8:I672))</f>
        <v>194.47939537780275</v>
      </c>
      <c r="I673" s="4">
        <f t="shared" si="116"/>
        <v>194.55154958164749</v>
      </c>
      <c r="J673" s="4">
        <f t="shared" si="117"/>
        <v>0.26293162520198621</v>
      </c>
      <c r="K673" s="4">
        <f t="shared" si="118"/>
        <v>7.2154203844746689E-2</v>
      </c>
      <c r="N673">
        <f t="shared" si="119"/>
        <v>1</v>
      </c>
      <c r="O673">
        <f t="shared" si="120"/>
        <v>1</v>
      </c>
    </row>
    <row r="674" spans="1:15" x14ac:dyDescent="0.3">
      <c r="A674">
        <v>689</v>
      </c>
      <c r="B674">
        <v>0.89156773583178195</v>
      </c>
      <c r="C674">
        <v>0.42353587450788904</v>
      </c>
      <c r="D674" s="4">
        <f t="shared" si="123"/>
        <v>4.8839942529628935E-2</v>
      </c>
      <c r="E674" s="4">
        <f t="shared" si="124"/>
        <v>0.18279086359487012</v>
      </c>
      <c r="F674" s="8">
        <v>3</v>
      </c>
      <c r="G674" s="4">
        <v>194.2653036951304</v>
      </c>
      <c r="H674" s="4">
        <f>IF(G674&gt;MAX(I$8:I673),G674,MAX(I$8:I673))</f>
        <v>194.55154958164749</v>
      </c>
      <c r="I674" s="4">
        <f t="shared" si="116"/>
        <v>194.73434044524237</v>
      </c>
      <c r="J674" s="4">
        <f t="shared" si="117"/>
        <v>0.2862458865170936</v>
      </c>
      <c r="K674" s="4">
        <f t="shared" si="118"/>
        <v>0.18279086359487451</v>
      </c>
      <c r="N674">
        <f t="shared" si="119"/>
        <v>1</v>
      </c>
      <c r="O674">
        <f t="shared" si="120"/>
        <v>1</v>
      </c>
    </row>
    <row r="675" spans="1:15" x14ac:dyDescent="0.3">
      <c r="A675">
        <v>690</v>
      </c>
      <c r="B675">
        <v>0.17084261604663228</v>
      </c>
      <c r="C675">
        <v>0.61516159550767535</v>
      </c>
      <c r="D675" s="4">
        <f t="shared" si="123"/>
        <v>0.75192022139573833</v>
      </c>
      <c r="E675" s="4">
        <f t="shared" si="124"/>
        <v>0.10337665718449453</v>
      </c>
      <c r="F675" s="8">
        <v>3</v>
      </c>
      <c r="G675" s="4">
        <v>195.01722391652615</v>
      </c>
      <c r="H675" s="4">
        <f>IF(G675&gt;MAX(I$8:I674),G675,MAX(I$8:I674))</f>
        <v>195.01722391652615</v>
      </c>
      <c r="I675" s="4">
        <f t="shared" si="116"/>
        <v>195.12060057371065</v>
      </c>
      <c r="J675" s="4">
        <f t="shared" si="117"/>
        <v>0</v>
      </c>
      <c r="K675" s="4">
        <f t="shared" si="118"/>
        <v>0.10337665718449784</v>
      </c>
      <c r="N675">
        <f t="shared" si="119"/>
        <v>1</v>
      </c>
      <c r="O675">
        <f t="shared" si="120"/>
        <v>1</v>
      </c>
    </row>
    <row r="676" spans="1:15" x14ac:dyDescent="0.3">
      <c r="A676">
        <v>691</v>
      </c>
      <c r="B676">
        <v>0.43116550187688835</v>
      </c>
      <c r="C676">
        <v>0.59382915738395337</v>
      </c>
      <c r="D676" s="4">
        <f t="shared" si="123"/>
        <v>0.35798436915389048</v>
      </c>
      <c r="E676" s="4">
        <f t="shared" si="124"/>
        <v>0.11088587549361935</v>
      </c>
      <c r="F676" s="8">
        <v>3</v>
      </c>
      <c r="G676" s="4">
        <v>195.37520828568003</v>
      </c>
      <c r="H676" s="4">
        <f>IF(G676&gt;MAX(I$8:I675),G676,MAX(I$8:I675))</f>
        <v>195.37520828568003</v>
      </c>
      <c r="I676" s="4">
        <f t="shared" si="116"/>
        <v>195.48609416117364</v>
      </c>
      <c r="J676" s="4">
        <f t="shared" si="117"/>
        <v>0</v>
      </c>
      <c r="K676" s="4">
        <f t="shared" si="118"/>
        <v>0.11088587549360795</v>
      </c>
      <c r="N676">
        <f t="shared" si="119"/>
        <v>1</v>
      </c>
      <c r="O676">
        <f t="shared" si="120"/>
        <v>1</v>
      </c>
    </row>
    <row r="677" spans="1:15" x14ac:dyDescent="0.3">
      <c r="A677">
        <v>692</v>
      </c>
      <c r="B677">
        <v>0.73412274544511247</v>
      </c>
      <c r="C677">
        <v>0.91094698934904017</v>
      </c>
      <c r="D677" s="4">
        <f t="shared" si="123"/>
        <v>0.13152299413694885</v>
      </c>
      <c r="E677" s="4">
        <f t="shared" si="124"/>
        <v>1.9844802751770699E-2</v>
      </c>
      <c r="F677" s="8">
        <v>3</v>
      </c>
      <c r="G677" s="4">
        <v>195.50673127981699</v>
      </c>
      <c r="H677" s="4">
        <f>IF(G677&gt;MAX(I$8:I676),G677,MAX(I$8:I676))</f>
        <v>195.50673127981699</v>
      </c>
      <c r="I677" s="4">
        <f t="shared" si="116"/>
        <v>195.52657608256877</v>
      </c>
      <c r="J677" s="4">
        <f t="shared" si="117"/>
        <v>0</v>
      </c>
      <c r="K677" s="4">
        <f t="shared" si="118"/>
        <v>1.9844802751777024E-2</v>
      </c>
      <c r="N677">
        <f t="shared" si="119"/>
        <v>1</v>
      </c>
      <c r="O677">
        <f t="shared" si="120"/>
        <v>1</v>
      </c>
    </row>
    <row r="678" spans="1:15" x14ac:dyDescent="0.3">
      <c r="A678">
        <v>693</v>
      </c>
      <c r="B678">
        <v>0.93847468489638963</v>
      </c>
      <c r="C678">
        <v>0.95947141941587577</v>
      </c>
      <c r="D678" s="4">
        <f t="shared" si="123"/>
        <v>2.7021020137996184E-2</v>
      </c>
      <c r="E678" s="4">
        <f t="shared" si="124"/>
        <v>8.8027129646506795E-3</v>
      </c>
      <c r="F678" s="8">
        <v>3</v>
      </c>
      <c r="G678" s="4">
        <v>195.53375229995498</v>
      </c>
      <c r="H678" s="4">
        <f>IF(G678&gt;MAX(I$8:I677),G678,MAX(I$8:I677))</f>
        <v>195.53375229995498</v>
      </c>
      <c r="I678" s="4">
        <f t="shared" si="116"/>
        <v>195.54255501291962</v>
      </c>
      <c r="J678" s="4">
        <f t="shared" si="117"/>
        <v>0</v>
      </c>
      <c r="K678" s="4">
        <f t="shared" si="118"/>
        <v>8.8027129646377489E-3</v>
      </c>
      <c r="N678">
        <f t="shared" si="119"/>
        <v>1</v>
      </c>
      <c r="O678">
        <f t="shared" si="120"/>
        <v>1</v>
      </c>
    </row>
    <row r="679" spans="1:15" x14ac:dyDescent="0.3">
      <c r="A679">
        <v>694</v>
      </c>
      <c r="B679">
        <v>0.391644032105472</v>
      </c>
      <c r="C679">
        <v>3.6439100314340646E-2</v>
      </c>
      <c r="D679" s="4">
        <f t="shared" si="123"/>
        <v>0.39889443962166926</v>
      </c>
      <c r="E679" s="4">
        <f t="shared" si="124"/>
        <v>0.70470487157507156</v>
      </c>
      <c r="F679" s="8">
        <v>3</v>
      </c>
      <c r="G679" s="4">
        <v>195.93264673957665</v>
      </c>
      <c r="H679" s="4">
        <f>IF(G679&gt;MAX(I$8:I678),G679,MAX(I$8:I678))</f>
        <v>195.93264673957665</v>
      </c>
      <c r="I679" s="4">
        <f t="shared" si="116"/>
        <v>196.63735161115173</v>
      </c>
      <c r="J679" s="4">
        <f t="shared" si="117"/>
        <v>0</v>
      </c>
      <c r="K679" s="4">
        <f t="shared" si="118"/>
        <v>0.70470487157507478</v>
      </c>
      <c r="N679">
        <f t="shared" si="119"/>
        <v>1</v>
      </c>
      <c r="O679">
        <f t="shared" si="120"/>
        <v>1</v>
      </c>
    </row>
    <row r="680" spans="1:15" x14ac:dyDescent="0.3">
      <c r="A680">
        <v>695</v>
      </c>
      <c r="B680">
        <v>0.11600085451826533</v>
      </c>
      <c r="C680">
        <v>0.97143467513046666</v>
      </c>
      <c r="D680" s="4">
        <f t="shared" si="123"/>
        <v>0.91666286015580201</v>
      </c>
      <c r="E680" s="4">
        <f t="shared" si="124"/>
        <v>6.1662241852026463E-3</v>
      </c>
      <c r="F680" s="8">
        <v>3</v>
      </c>
      <c r="G680" s="4">
        <v>196.84930959973246</v>
      </c>
      <c r="H680" s="4">
        <f>IF(G680&gt;MAX(I$8:I679),G680,MAX(I$8:I679))</f>
        <v>196.84930959973246</v>
      </c>
      <c r="I680" s="4">
        <f t="shared" si="116"/>
        <v>196.85547582391766</v>
      </c>
      <c r="J680" s="4">
        <f t="shared" si="117"/>
        <v>0</v>
      </c>
      <c r="K680" s="4">
        <f t="shared" si="118"/>
        <v>6.1662241851934141E-3</v>
      </c>
      <c r="N680">
        <f t="shared" si="119"/>
        <v>1</v>
      </c>
      <c r="O680">
        <f t="shared" si="120"/>
        <v>1</v>
      </c>
    </row>
    <row r="681" spans="1:15" x14ac:dyDescent="0.3">
      <c r="A681">
        <v>696</v>
      </c>
      <c r="B681">
        <v>0.34299752800073247</v>
      </c>
      <c r="C681">
        <v>0.66805017242957854</v>
      </c>
      <c r="D681" s="4">
        <f t="shared" si="123"/>
        <v>0.45533278248387943</v>
      </c>
      <c r="E681" s="4">
        <f t="shared" si="124"/>
        <v>8.5828085072016003E-2</v>
      </c>
      <c r="F681" s="8">
        <v>3</v>
      </c>
      <c r="G681" s="4">
        <v>197.30464238221634</v>
      </c>
      <c r="H681" s="4">
        <f>IF(G681&gt;MAX(I$8:I680),G681,MAX(I$8:I680))</f>
        <v>197.30464238221634</v>
      </c>
      <c r="I681" s="4">
        <f t="shared" si="116"/>
        <v>197.39047046728837</v>
      </c>
      <c r="J681" s="4">
        <f t="shared" si="117"/>
        <v>0</v>
      </c>
      <c r="K681" s="4">
        <f t="shared" si="118"/>
        <v>8.5828085072023441E-2</v>
      </c>
      <c r="N681">
        <f t="shared" si="119"/>
        <v>1</v>
      </c>
      <c r="O681">
        <f t="shared" si="120"/>
        <v>1</v>
      </c>
    </row>
    <row r="682" spans="1:15" x14ac:dyDescent="0.3">
      <c r="A682">
        <v>697</v>
      </c>
      <c r="B682">
        <v>6.2562944425794244E-3</v>
      </c>
      <c r="C682">
        <v>0.57499923703726308</v>
      </c>
      <c r="D682" s="4">
        <f t="shared" si="123"/>
        <v>2.1592200898795642</v>
      </c>
      <c r="E682" s="4">
        <f t="shared" si="124"/>
        <v>0.11774182235689007</v>
      </c>
      <c r="F682" s="8">
        <v>3</v>
      </c>
      <c r="G682" s="4">
        <v>199.46386247209591</v>
      </c>
      <c r="H682" s="4">
        <f>IF(G682&gt;MAX(I$8:I681),G682,MAX(I$8:I681))</f>
        <v>199.46386247209591</v>
      </c>
      <c r="I682" s="4">
        <f t="shared" si="116"/>
        <v>199.5816042944528</v>
      </c>
      <c r="J682" s="4">
        <f t="shared" si="117"/>
        <v>0</v>
      </c>
      <c r="K682" s="4">
        <f t="shared" si="118"/>
        <v>0.11774182235689068</v>
      </c>
      <c r="N682">
        <f t="shared" si="119"/>
        <v>1</v>
      </c>
      <c r="O682">
        <f t="shared" si="120"/>
        <v>1</v>
      </c>
    </row>
    <row r="683" spans="1:15" x14ac:dyDescent="0.3">
      <c r="A683">
        <v>698</v>
      </c>
      <c r="B683">
        <v>0.85048982207708979</v>
      </c>
      <c r="C683">
        <v>0.85921811578722496</v>
      </c>
      <c r="D683" s="4">
        <f t="shared" si="123"/>
        <v>6.8911844342712469E-2</v>
      </c>
      <c r="E683" s="4">
        <f t="shared" si="124"/>
        <v>3.2283504461164514E-2</v>
      </c>
      <c r="F683" s="8">
        <v>3</v>
      </c>
      <c r="G683" s="4">
        <v>199.53277431643863</v>
      </c>
      <c r="H683" s="4">
        <f>IF(G683&gt;MAX(I$8:I682),G683,MAX(I$8:I682))</f>
        <v>199.5816042944528</v>
      </c>
      <c r="I683" s="4">
        <f t="shared" si="116"/>
        <v>199.61388779891396</v>
      </c>
      <c r="J683" s="4">
        <f t="shared" si="117"/>
        <v>4.8829978014168773E-2</v>
      </c>
      <c r="K683" s="4">
        <f t="shared" si="118"/>
        <v>3.2283504461162238E-2</v>
      </c>
      <c r="N683">
        <f t="shared" si="119"/>
        <v>1</v>
      </c>
      <c r="O683">
        <f t="shared" si="120"/>
        <v>1</v>
      </c>
    </row>
    <row r="684" spans="1:15" x14ac:dyDescent="0.3">
      <c r="A684">
        <v>699</v>
      </c>
      <c r="B684">
        <v>0.71556749168370615</v>
      </c>
      <c r="C684">
        <v>0.50471510971404154</v>
      </c>
      <c r="D684" s="4">
        <f t="shared" si="123"/>
        <v>0.14241674741899921</v>
      </c>
      <c r="E684" s="4">
        <f t="shared" si="124"/>
        <v>0.14548109533473871</v>
      </c>
      <c r="F684" s="8">
        <v>3</v>
      </c>
      <c r="G684" s="4">
        <v>199.67519106385762</v>
      </c>
      <c r="H684" s="4">
        <f>IF(G684&gt;MAX(I$8:I683),G684,MAX(I$8:I683))</f>
        <v>199.67519106385762</v>
      </c>
      <c r="I684" s="4">
        <f t="shared" si="116"/>
        <v>199.82067215919236</v>
      </c>
      <c r="J684" s="4">
        <f t="shared" si="117"/>
        <v>0</v>
      </c>
      <c r="K684" s="4">
        <f t="shared" si="118"/>
        <v>0.14548109533473053</v>
      </c>
      <c r="N684">
        <f t="shared" si="119"/>
        <v>1</v>
      </c>
      <c r="O684">
        <f t="shared" si="120"/>
        <v>1</v>
      </c>
    </row>
    <row r="685" spans="1:15" x14ac:dyDescent="0.3">
      <c r="A685">
        <v>700</v>
      </c>
      <c r="B685">
        <v>0.72756126590777304</v>
      </c>
      <c r="C685">
        <v>3.4302804651020848E-2</v>
      </c>
      <c r="D685" s="4">
        <f t="shared" si="123"/>
        <v>0.13534343369195651</v>
      </c>
      <c r="E685" s="4">
        <f t="shared" si="124"/>
        <v>0.71755918295781851</v>
      </c>
      <c r="F685" s="8">
        <v>3</v>
      </c>
      <c r="G685" s="4">
        <v>199.81053449754958</v>
      </c>
      <c r="H685" s="4">
        <f>IF(G685&gt;MAX(I$8:I684),G685,MAX(I$8:I684))</f>
        <v>199.82067215919236</v>
      </c>
      <c r="I685" s="4">
        <f t="shared" si="116"/>
        <v>200.53823134215017</v>
      </c>
      <c r="J685" s="4">
        <f t="shared" si="117"/>
        <v>1.0137661642772855E-2</v>
      </c>
      <c r="K685" s="4">
        <f t="shared" si="118"/>
        <v>0.71755918295781385</v>
      </c>
      <c r="N685">
        <f t="shared" si="119"/>
        <v>1</v>
      </c>
      <c r="O685">
        <f t="shared" si="120"/>
        <v>1</v>
      </c>
    </row>
    <row r="686" spans="1:15" x14ac:dyDescent="0.3">
      <c r="A686">
        <v>701</v>
      </c>
      <c r="B686">
        <v>0.96887112033448286</v>
      </c>
      <c r="C686">
        <v>0.6657612842188787</v>
      </c>
      <c r="D686" s="4">
        <f t="shared" si="123"/>
        <v>1.3456884548005402E-2</v>
      </c>
      <c r="E686" s="4">
        <f t="shared" si="124"/>
        <v>8.6558320169717859E-2</v>
      </c>
      <c r="F686" s="8">
        <v>3</v>
      </c>
      <c r="G686" s="4">
        <v>199.82399138209757</v>
      </c>
      <c r="H686" s="4">
        <f>IF(G686&gt;MAX(I$8:I685),G686,MAX(I$8:I685))</f>
        <v>200.53823134215017</v>
      </c>
      <c r="I686" s="4">
        <f t="shared" si="116"/>
        <v>200.6247896623199</v>
      </c>
      <c r="J686" s="4">
        <f t="shared" si="117"/>
        <v>0.71423996005259482</v>
      </c>
      <c r="K686" s="4">
        <f t="shared" si="118"/>
        <v>8.6558320169729086E-2</v>
      </c>
      <c r="N686">
        <f t="shared" si="119"/>
        <v>1</v>
      </c>
      <c r="O686">
        <f t="shared" si="120"/>
        <v>1</v>
      </c>
    </row>
    <row r="687" spans="1:15" x14ac:dyDescent="0.3">
      <c r="A687">
        <v>702</v>
      </c>
      <c r="B687">
        <v>0.61577196569719539</v>
      </c>
      <c r="C687">
        <v>0.75469222083193455</v>
      </c>
      <c r="D687" s="4">
        <f t="shared" si="123"/>
        <v>0.2063313061875344</v>
      </c>
      <c r="E687" s="4">
        <f t="shared" si="124"/>
        <v>5.9881971781712055E-2</v>
      </c>
      <c r="F687" s="8">
        <v>3</v>
      </c>
      <c r="G687" s="4">
        <v>200.03032268828511</v>
      </c>
      <c r="H687" s="4">
        <f>IF(G687&gt;MAX(I$8:I686),G687,MAX(I$8:I686))</f>
        <v>200.6247896623199</v>
      </c>
      <c r="I687" s="4">
        <f t="shared" si="116"/>
        <v>200.68467163410162</v>
      </c>
      <c r="J687" s="4">
        <f t="shared" si="117"/>
        <v>0.59446697403478765</v>
      </c>
      <c r="K687" s="4">
        <f t="shared" si="118"/>
        <v>5.9881971781720722E-2</v>
      </c>
      <c r="N687">
        <f t="shared" si="119"/>
        <v>1</v>
      </c>
      <c r="O687">
        <f t="shared" si="120"/>
        <v>1</v>
      </c>
    </row>
    <row r="688" spans="1:15" x14ac:dyDescent="0.3">
      <c r="A688">
        <v>199</v>
      </c>
      <c r="B688">
        <v>6.7140720847193823E-3</v>
      </c>
      <c r="C688">
        <v>5.6031983397930848E-2</v>
      </c>
      <c r="D688" s="4">
        <f>-LN(B688)/D$3</f>
        <v>7.0972335375929392</v>
      </c>
      <c r="E688" s="4">
        <f>-LN(C688)/D$4</f>
        <v>0.61315587642020164</v>
      </c>
      <c r="F688" s="8">
        <v>2</v>
      </c>
      <c r="G688" s="4">
        <v>200.11988042771566</v>
      </c>
      <c r="H688" s="4">
        <f>IF(G688&gt;MAX(I$8:I687),G688,MAX(I$8:I687))</f>
        <v>200.68467163410162</v>
      </c>
      <c r="I688" s="4">
        <f t="shared" si="116"/>
        <v>201.29782751052181</v>
      </c>
      <c r="J688" s="4">
        <f t="shared" si="117"/>
        <v>0.56479120638596214</v>
      </c>
      <c r="K688" s="4">
        <f t="shared" si="118"/>
        <v>0.61315587642019409</v>
      </c>
      <c r="N688">
        <f t="shared" si="119"/>
        <v>1</v>
      </c>
      <c r="O688">
        <f t="shared" si="120"/>
        <v>1</v>
      </c>
    </row>
    <row r="689" spans="1:15" x14ac:dyDescent="0.3">
      <c r="A689">
        <v>703</v>
      </c>
      <c r="B689">
        <v>0.45469527268288218</v>
      </c>
      <c r="C689">
        <v>0.10611285744804223</v>
      </c>
      <c r="D689" s="4">
        <f t="shared" ref="D689:D696" si="125">-LN(B689)/F$3</f>
        <v>0.33537353819916793</v>
      </c>
      <c r="E689" s="4">
        <f t="shared" ref="E689:E696" si="126">-LN(C689)/F$4</f>
        <v>0.47728767198883454</v>
      </c>
      <c r="F689" s="8">
        <v>3</v>
      </c>
      <c r="G689" s="4">
        <v>200.36569622648429</v>
      </c>
      <c r="H689" s="4">
        <f>IF(G689&gt;MAX(I$8:I688),G689,MAX(I$8:I688))</f>
        <v>201.29782751052181</v>
      </c>
      <c r="I689" s="4">
        <f t="shared" si="116"/>
        <v>201.77511518251066</v>
      </c>
      <c r="J689" s="4">
        <f t="shared" si="117"/>
        <v>0.93213128403752421</v>
      </c>
      <c r="K689" s="4">
        <f t="shared" si="118"/>
        <v>0.47728767198884725</v>
      </c>
      <c r="N689">
        <f t="shared" si="119"/>
        <v>1</v>
      </c>
      <c r="O689">
        <f t="shared" si="120"/>
        <v>1</v>
      </c>
    </row>
    <row r="690" spans="1:15" x14ac:dyDescent="0.3">
      <c r="A690">
        <v>704</v>
      </c>
      <c r="B690">
        <v>0.42271187475203709</v>
      </c>
      <c r="C690">
        <v>0.99362163151951655</v>
      </c>
      <c r="D690" s="4">
        <f t="shared" si="125"/>
        <v>0.36641041667246183</v>
      </c>
      <c r="E690" s="4">
        <f t="shared" si="126"/>
        <v>1.3614462099848347E-3</v>
      </c>
      <c r="F690" s="8">
        <v>3</v>
      </c>
      <c r="G690" s="4">
        <v>200.73210664315675</v>
      </c>
      <c r="H690" s="4">
        <f>IF(G690&gt;MAX(I$8:I689),G690,MAX(I$8:I689))</f>
        <v>201.77511518251066</v>
      </c>
      <c r="I690" s="4">
        <f t="shared" si="116"/>
        <v>201.77647662872064</v>
      </c>
      <c r="J690" s="4">
        <f t="shared" si="117"/>
        <v>1.0430085393539059</v>
      </c>
      <c r="K690" s="4">
        <f t="shared" si="118"/>
        <v>1.3614462099837965E-3</v>
      </c>
      <c r="N690">
        <f t="shared" si="119"/>
        <v>1</v>
      </c>
      <c r="O690">
        <f t="shared" si="120"/>
        <v>1</v>
      </c>
    </row>
    <row r="691" spans="1:15" x14ac:dyDescent="0.3">
      <c r="A691">
        <v>705</v>
      </c>
      <c r="B691">
        <v>9.3173009430219431E-2</v>
      </c>
      <c r="C691">
        <v>0.6165349284340953</v>
      </c>
      <c r="D691" s="4">
        <f t="shared" si="125"/>
        <v>1.0099137011151089</v>
      </c>
      <c r="E691" s="4">
        <f t="shared" si="126"/>
        <v>0.10290219190771369</v>
      </c>
      <c r="F691" s="8">
        <v>3</v>
      </c>
      <c r="G691" s="4">
        <v>201.74202034427185</v>
      </c>
      <c r="H691" s="4">
        <f>IF(G691&gt;MAX(I$8:I690),G691,MAX(I$8:I690))</f>
        <v>201.77647662872064</v>
      </c>
      <c r="I691" s="4">
        <f t="shared" si="116"/>
        <v>201.87937882062835</v>
      </c>
      <c r="J691" s="4">
        <f t="shared" si="117"/>
        <v>3.4456284448793895E-2</v>
      </c>
      <c r="K691" s="4">
        <f t="shared" si="118"/>
        <v>0.10290219190770244</v>
      </c>
      <c r="N691">
        <f t="shared" si="119"/>
        <v>1</v>
      </c>
      <c r="O691">
        <f t="shared" si="120"/>
        <v>1</v>
      </c>
    </row>
    <row r="692" spans="1:15" x14ac:dyDescent="0.3">
      <c r="A692">
        <v>706</v>
      </c>
      <c r="B692">
        <v>0.77190466017639703</v>
      </c>
      <c r="C692">
        <v>5.9144871364482557E-2</v>
      </c>
      <c r="D692" s="4">
        <f t="shared" si="125"/>
        <v>0.1101677590487653</v>
      </c>
      <c r="E692" s="4">
        <f t="shared" si="126"/>
        <v>0.60165221232014299</v>
      </c>
      <c r="F692" s="8">
        <v>3</v>
      </c>
      <c r="G692" s="4">
        <v>201.85218810332063</v>
      </c>
      <c r="H692" s="4">
        <f>IF(G692&gt;MAX(I$8:I691),G692,MAX(I$8:I691))</f>
        <v>201.87937882062835</v>
      </c>
      <c r="I692" s="4">
        <f t="shared" si="116"/>
        <v>202.48103103294849</v>
      </c>
      <c r="J692" s="4">
        <f t="shared" si="117"/>
        <v>2.719071730771816E-2</v>
      </c>
      <c r="K692" s="4">
        <f t="shared" si="118"/>
        <v>0.60165221232014687</v>
      </c>
      <c r="N692">
        <f t="shared" si="119"/>
        <v>1</v>
      </c>
      <c r="O692">
        <f t="shared" si="120"/>
        <v>1</v>
      </c>
    </row>
    <row r="693" spans="1:15" x14ac:dyDescent="0.3">
      <c r="A693">
        <v>707</v>
      </c>
      <c r="B693">
        <v>0.92461928159428697</v>
      </c>
      <c r="C693">
        <v>0.79461043122653885</v>
      </c>
      <c r="D693" s="4">
        <f t="shared" si="125"/>
        <v>3.3350303685411586E-2</v>
      </c>
      <c r="E693" s="4">
        <f t="shared" si="126"/>
        <v>4.8915597455963716E-2</v>
      </c>
      <c r="F693" s="8">
        <v>3</v>
      </c>
      <c r="G693" s="4">
        <v>201.88553840700604</v>
      </c>
      <c r="H693" s="4">
        <f>IF(G693&gt;MAX(I$8:I692),G693,MAX(I$8:I692))</f>
        <v>202.48103103294849</v>
      </c>
      <c r="I693" s="4">
        <f t="shared" si="116"/>
        <v>202.52994663040445</v>
      </c>
      <c r="J693" s="4">
        <f t="shared" si="117"/>
        <v>0.59549262594245533</v>
      </c>
      <c r="K693" s="4">
        <f t="shared" si="118"/>
        <v>4.8915597455959414E-2</v>
      </c>
      <c r="N693">
        <f t="shared" si="119"/>
        <v>1</v>
      </c>
      <c r="O693">
        <f t="shared" si="120"/>
        <v>1</v>
      </c>
    </row>
    <row r="694" spans="1:15" x14ac:dyDescent="0.3">
      <c r="A694">
        <v>708</v>
      </c>
      <c r="B694">
        <v>0.62205877864925074</v>
      </c>
      <c r="C694">
        <v>0.90554521317178871</v>
      </c>
      <c r="D694" s="4">
        <f t="shared" si="125"/>
        <v>0.20200880479644834</v>
      </c>
      <c r="E694" s="4">
        <f t="shared" si="126"/>
        <v>2.1110227911905772E-2</v>
      </c>
      <c r="F694" s="8">
        <v>3</v>
      </c>
      <c r="G694" s="4">
        <v>202.08754721180247</v>
      </c>
      <c r="H694" s="4">
        <f>IF(G694&gt;MAX(I$8:I693),G694,MAX(I$8:I693))</f>
        <v>202.52994663040445</v>
      </c>
      <c r="I694" s="4">
        <f t="shared" si="116"/>
        <v>202.55105685831637</v>
      </c>
      <c r="J694" s="4">
        <f t="shared" si="117"/>
        <v>0.44239941860197973</v>
      </c>
      <c r="K694" s="4">
        <f t="shared" si="118"/>
        <v>2.1110227911918855E-2</v>
      </c>
      <c r="N694">
        <f t="shared" si="119"/>
        <v>1</v>
      </c>
      <c r="O694">
        <f t="shared" si="120"/>
        <v>1</v>
      </c>
    </row>
    <row r="695" spans="1:15" x14ac:dyDescent="0.3">
      <c r="A695">
        <v>709</v>
      </c>
      <c r="B695">
        <v>0.39637440107425154</v>
      </c>
      <c r="C695">
        <v>0.59886471144749287</v>
      </c>
      <c r="D695" s="4">
        <f t="shared" si="125"/>
        <v>0.3937855562266584</v>
      </c>
      <c r="E695" s="4">
        <f t="shared" si="126"/>
        <v>0.10908926887788543</v>
      </c>
      <c r="F695" s="8">
        <v>3</v>
      </c>
      <c r="G695" s="4">
        <v>202.48133276802912</v>
      </c>
      <c r="H695" s="4">
        <f>IF(G695&gt;MAX(I$8:I694),G695,MAX(I$8:I694))</f>
        <v>202.55105685831637</v>
      </c>
      <c r="I695" s="4">
        <f t="shared" si="116"/>
        <v>202.66014612719425</v>
      </c>
      <c r="J695" s="4">
        <f t="shared" si="117"/>
        <v>6.9724090287252238E-2</v>
      </c>
      <c r="K695" s="4">
        <f t="shared" si="118"/>
        <v>0.10908926887788084</v>
      </c>
      <c r="N695">
        <f t="shared" si="119"/>
        <v>1</v>
      </c>
      <c r="O695">
        <f t="shared" si="120"/>
        <v>1</v>
      </c>
    </row>
    <row r="696" spans="1:15" x14ac:dyDescent="0.3">
      <c r="A696">
        <v>710</v>
      </c>
      <c r="B696">
        <v>0.97293008209479048</v>
      </c>
      <c r="C696">
        <v>6.4699240089114048E-3</v>
      </c>
      <c r="D696" s="4">
        <f t="shared" si="125"/>
        <v>1.1677896787758529E-2</v>
      </c>
      <c r="E696" s="4">
        <f t="shared" si="126"/>
        <v>1.0724661522730579</v>
      </c>
      <c r="F696" s="8">
        <v>3</v>
      </c>
      <c r="G696" s="4">
        <v>202.49301066481686</v>
      </c>
      <c r="H696" s="4">
        <f>IF(G696&gt;MAX(I$8:I695),G696,MAX(I$8:I695))</f>
        <v>202.66014612719425</v>
      </c>
      <c r="I696" s="4">
        <f t="shared" si="116"/>
        <v>203.7326122794673</v>
      </c>
      <c r="J696" s="4">
        <f t="shared" si="117"/>
        <v>0.16713546237738797</v>
      </c>
      <c r="K696" s="4">
        <f t="shared" si="118"/>
        <v>1.0724661522730514</v>
      </c>
      <c r="N696">
        <f t="shared" si="119"/>
        <v>1</v>
      </c>
      <c r="O696">
        <f t="shared" si="120"/>
        <v>1</v>
      </c>
    </row>
    <row r="697" spans="1:15" x14ac:dyDescent="0.3">
      <c r="A697">
        <v>200</v>
      </c>
      <c r="B697">
        <v>0.1727958006530961</v>
      </c>
      <c r="C697">
        <v>0.96612445448164308</v>
      </c>
      <c r="D697" s="4">
        <f>-LN(B697)/D$3</f>
        <v>2.4902762052248781</v>
      </c>
      <c r="E697" s="4">
        <f>-LN(C697)/D$4</f>
        <v>7.3324719576579695E-3</v>
      </c>
      <c r="F697" s="8">
        <v>2</v>
      </c>
      <c r="G697" s="4">
        <v>202.61015663294054</v>
      </c>
      <c r="H697" s="4">
        <f>IF(G697&gt;MAX(I$8:I696),G697,MAX(I$8:I696))</f>
        <v>203.7326122794673</v>
      </c>
      <c r="I697" s="4">
        <f t="shared" si="116"/>
        <v>203.73994475142496</v>
      </c>
      <c r="J697" s="4">
        <f t="shared" si="117"/>
        <v>1.1224556465267597</v>
      </c>
      <c r="K697" s="4">
        <f t="shared" si="118"/>
        <v>7.3324719576532971E-3</v>
      </c>
      <c r="N697">
        <f t="shared" si="119"/>
        <v>1</v>
      </c>
      <c r="O697">
        <f t="shared" si="120"/>
        <v>1</v>
      </c>
    </row>
    <row r="698" spans="1:15" x14ac:dyDescent="0.3">
      <c r="A698">
        <v>711</v>
      </c>
      <c r="B698">
        <v>0.54634235663930175</v>
      </c>
      <c r="C698">
        <v>0.12298959318826869</v>
      </c>
      <c r="D698" s="4">
        <f t="shared" ref="D698:D703" si="127">-LN(B698)/F$3</f>
        <v>0.25723807358489348</v>
      </c>
      <c r="E698" s="4">
        <f t="shared" ref="E698:E703" si="128">-LN(C698)/F$4</f>
        <v>0.44588415647120322</v>
      </c>
      <c r="F698" s="8">
        <v>3</v>
      </c>
      <c r="G698" s="4">
        <v>202.75024873840175</v>
      </c>
      <c r="H698" s="4">
        <f>IF(G698&gt;MAX(I$8:I697),G698,MAX(I$8:I697))</f>
        <v>203.73994475142496</v>
      </c>
      <c r="I698" s="4">
        <f t="shared" si="116"/>
        <v>204.18582890789617</v>
      </c>
      <c r="J698" s="4">
        <f t="shared" si="117"/>
        <v>0.98969601302320598</v>
      </c>
      <c r="K698" s="4">
        <f t="shared" si="118"/>
        <v>0.44588415647120883</v>
      </c>
      <c r="N698">
        <f t="shared" si="119"/>
        <v>1</v>
      </c>
      <c r="O698">
        <f t="shared" si="120"/>
        <v>1</v>
      </c>
    </row>
    <row r="699" spans="1:15" x14ac:dyDescent="0.3">
      <c r="A699">
        <v>712</v>
      </c>
      <c r="B699">
        <v>0.41257972960600603</v>
      </c>
      <c r="C699">
        <v>0.84844508194219792</v>
      </c>
      <c r="D699" s="4">
        <f t="shared" si="127"/>
        <v>0.37673438637913981</v>
      </c>
      <c r="E699" s="4">
        <f t="shared" si="128"/>
        <v>3.4968068106506982E-2</v>
      </c>
      <c r="F699" s="8">
        <v>3</v>
      </c>
      <c r="G699" s="4">
        <v>203.12698312478088</v>
      </c>
      <c r="H699" s="4">
        <f>IF(G699&gt;MAX(I$8:I698),G699,MAX(I$8:I698))</f>
        <v>204.18582890789617</v>
      </c>
      <c r="I699" s="4">
        <f t="shared" si="116"/>
        <v>204.22079697600267</v>
      </c>
      <c r="J699" s="4">
        <f t="shared" si="117"/>
        <v>1.058845783115288</v>
      </c>
      <c r="K699" s="4">
        <f t="shared" si="118"/>
        <v>3.4968068106508099E-2</v>
      </c>
      <c r="N699">
        <f t="shared" si="119"/>
        <v>1</v>
      </c>
      <c r="O699">
        <f t="shared" si="120"/>
        <v>1</v>
      </c>
    </row>
    <row r="700" spans="1:15" x14ac:dyDescent="0.3">
      <c r="A700">
        <v>713</v>
      </c>
      <c r="B700">
        <v>6.7323831904049808E-2</v>
      </c>
      <c r="C700">
        <v>0.66740928373058261</v>
      </c>
      <c r="D700" s="4">
        <f t="shared" si="127"/>
        <v>1.1481876555497601</v>
      </c>
      <c r="E700" s="4">
        <f t="shared" si="128"/>
        <v>8.6032298397246965E-2</v>
      </c>
      <c r="F700" s="8">
        <v>3</v>
      </c>
      <c r="G700" s="4">
        <v>204.27517078033063</v>
      </c>
      <c r="H700" s="4">
        <f>IF(G700&gt;MAX(I$8:I699),G700,MAX(I$8:I699))</f>
        <v>204.27517078033063</v>
      </c>
      <c r="I700" s="4">
        <f t="shared" si="116"/>
        <v>204.36120307872787</v>
      </c>
      <c r="J700" s="4">
        <f t="shared" si="117"/>
        <v>0</v>
      </c>
      <c r="K700" s="4">
        <f t="shared" si="118"/>
        <v>8.6032298397242357E-2</v>
      </c>
      <c r="N700">
        <f t="shared" si="119"/>
        <v>1</v>
      </c>
      <c r="O700">
        <f t="shared" si="120"/>
        <v>1</v>
      </c>
    </row>
    <row r="701" spans="1:15" x14ac:dyDescent="0.3">
      <c r="A701">
        <v>714</v>
      </c>
      <c r="B701">
        <v>0.80312509537034216</v>
      </c>
      <c r="C701">
        <v>6.4180425428022089E-2</v>
      </c>
      <c r="D701" s="4">
        <f t="shared" si="127"/>
        <v>9.3295656233827795E-2</v>
      </c>
      <c r="E701" s="4">
        <f t="shared" si="128"/>
        <v>0.58426744992610302</v>
      </c>
      <c r="F701" s="8">
        <v>3</v>
      </c>
      <c r="G701" s="4">
        <v>204.36846643656446</v>
      </c>
      <c r="H701" s="4">
        <f>IF(G701&gt;MAX(I$8:I700),G701,MAX(I$8:I700))</f>
        <v>204.36846643656446</v>
      </c>
      <c r="I701" s="4">
        <f t="shared" si="116"/>
        <v>204.95273388649056</v>
      </c>
      <c r="J701" s="4">
        <f t="shared" si="117"/>
        <v>0</v>
      </c>
      <c r="K701" s="4">
        <f t="shared" si="118"/>
        <v>0.58426744992610224</v>
      </c>
      <c r="N701">
        <f t="shared" si="119"/>
        <v>1</v>
      </c>
      <c r="O701">
        <f t="shared" si="120"/>
        <v>1</v>
      </c>
    </row>
    <row r="702" spans="1:15" x14ac:dyDescent="0.3">
      <c r="A702">
        <v>715</v>
      </c>
      <c r="B702">
        <v>0.61436811426129945</v>
      </c>
      <c r="C702">
        <v>0.29486983855708487</v>
      </c>
      <c r="D702" s="4">
        <f t="shared" si="127"/>
        <v>0.20730255142832149</v>
      </c>
      <c r="E702" s="4">
        <f t="shared" si="128"/>
        <v>0.25983430749809189</v>
      </c>
      <c r="F702" s="8">
        <v>3</v>
      </c>
      <c r="G702" s="4">
        <v>204.57576898799277</v>
      </c>
      <c r="H702" s="4">
        <f>IF(G702&gt;MAX(I$8:I701),G702,MAX(I$8:I701))</f>
        <v>204.95273388649056</v>
      </c>
      <c r="I702" s="4">
        <f t="shared" si="116"/>
        <v>205.21256819398866</v>
      </c>
      <c r="J702" s="4">
        <f t="shared" si="117"/>
        <v>0.37696489849778914</v>
      </c>
      <c r="K702" s="4">
        <f t="shared" si="118"/>
        <v>0.259834307498096</v>
      </c>
      <c r="N702">
        <f t="shared" si="119"/>
        <v>1</v>
      </c>
      <c r="O702">
        <f t="shared" si="120"/>
        <v>1</v>
      </c>
    </row>
    <row r="703" spans="1:15" x14ac:dyDescent="0.3">
      <c r="A703">
        <v>716</v>
      </c>
      <c r="B703">
        <v>0.26877651295510729</v>
      </c>
      <c r="C703">
        <v>0.89385662404248178</v>
      </c>
      <c r="D703" s="4">
        <f t="shared" si="127"/>
        <v>0.55909576661698901</v>
      </c>
      <c r="E703" s="4">
        <f t="shared" si="128"/>
        <v>2.3874445204596317E-2</v>
      </c>
      <c r="F703" s="8">
        <v>3</v>
      </c>
      <c r="G703" s="4">
        <v>205.13486475460977</v>
      </c>
      <c r="H703" s="4">
        <f>IF(G703&gt;MAX(I$8:I702),G703,MAX(I$8:I702))</f>
        <v>205.21256819398866</v>
      </c>
      <c r="I703" s="4">
        <f t="shared" si="116"/>
        <v>205.23644263919326</v>
      </c>
      <c r="J703" s="4">
        <f t="shared" si="117"/>
        <v>7.770343937889379E-2</v>
      </c>
      <c r="K703" s="4">
        <f t="shared" si="118"/>
        <v>2.3874445204597805E-2</v>
      </c>
      <c r="N703">
        <f t="shared" si="119"/>
        <v>1</v>
      </c>
      <c r="O703">
        <f t="shared" si="120"/>
        <v>1</v>
      </c>
    </row>
    <row r="704" spans="1:15" x14ac:dyDescent="0.3">
      <c r="A704">
        <v>201</v>
      </c>
      <c r="B704">
        <v>0.11258278145695365</v>
      </c>
      <c r="C704">
        <v>0.31415753654591511</v>
      </c>
      <c r="D704" s="4">
        <f>-LN(B704)/D$3</f>
        <v>3.097966656395331</v>
      </c>
      <c r="E704" s="4">
        <f>-LN(C704)/D$4</f>
        <v>0.24635334258354979</v>
      </c>
      <c r="F704" s="8">
        <v>2</v>
      </c>
      <c r="G704" s="4">
        <v>205.70812328933587</v>
      </c>
      <c r="H704" s="4">
        <f>IF(G704&gt;MAX(I$8:I703),G704,MAX(I$8:I703))</f>
        <v>205.70812328933587</v>
      </c>
      <c r="I704" s="4">
        <f t="shared" si="116"/>
        <v>205.95447663191942</v>
      </c>
      <c r="J704" s="4">
        <f t="shared" si="117"/>
        <v>0</v>
      </c>
      <c r="K704" s="4">
        <f t="shared" si="118"/>
        <v>0.24635334258354646</v>
      </c>
      <c r="N704">
        <f t="shared" si="119"/>
        <v>1</v>
      </c>
      <c r="O704">
        <f t="shared" si="120"/>
        <v>1</v>
      </c>
    </row>
    <row r="705" spans="1:15" x14ac:dyDescent="0.3">
      <c r="A705">
        <v>717</v>
      </c>
      <c r="B705">
        <v>0.10879848628192999</v>
      </c>
      <c r="C705">
        <v>6.1189611499374373E-2</v>
      </c>
      <c r="D705" s="4">
        <f>-LN(B705)/F$3</f>
        <v>0.94393951383276065</v>
      </c>
      <c r="E705" s="4">
        <f>-LN(C705)/F$4</f>
        <v>0.59442081927972645</v>
      </c>
      <c r="F705" s="8">
        <v>3</v>
      </c>
      <c r="G705" s="4">
        <v>206.07880426844252</v>
      </c>
      <c r="H705" s="4">
        <f>IF(G705&gt;MAX(I$8:I704),G705,MAX(I$8:I704))</f>
        <v>206.07880426844252</v>
      </c>
      <c r="I705" s="4">
        <f t="shared" si="116"/>
        <v>206.67322508772224</v>
      </c>
      <c r="J705" s="4">
        <f t="shared" si="117"/>
        <v>0</v>
      </c>
      <c r="K705" s="4">
        <f t="shared" si="118"/>
        <v>0.59442081927971913</v>
      </c>
      <c r="N705">
        <f t="shared" si="119"/>
        <v>1</v>
      </c>
      <c r="O705">
        <f t="shared" si="120"/>
        <v>1</v>
      </c>
    </row>
    <row r="706" spans="1:15" x14ac:dyDescent="0.3">
      <c r="A706">
        <v>718</v>
      </c>
      <c r="B706">
        <v>0.47538682210760824</v>
      </c>
      <c r="C706">
        <v>0.65413373210852377</v>
      </c>
      <c r="D706" s="4">
        <f>-LN(B706)/F$3</f>
        <v>0.31643678469309705</v>
      </c>
      <c r="E706" s="4">
        <f>-LN(C706)/F$4</f>
        <v>9.0307120230306709E-2</v>
      </c>
      <c r="F706" s="8">
        <v>3</v>
      </c>
      <c r="G706" s="4">
        <v>206.39524105313563</v>
      </c>
      <c r="H706" s="4">
        <f>IF(G706&gt;MAX(I$8:I705),G706,MAX(I$8:I705))</f>
        <v>206.67322508772224</v>
      </c>
      <c r="I706" s="4">
        <f t="shared" si="116"/>
        <v>206.76353220795255</v>
      </c>
      <c r="J706" s="4">
        <f t="shared" si="117"/>
        <v>0.27798403458660914</v>
      </c>
      <c r="K706" s="4">
        <f t="shared" si="118"/>
        <v>9.0307120230306737E-2</v>
      </c>
      <c r="N706">
        <f t="shared" si="119"/>
        <v>1</v>
      </c>
      <c r="O706">
        <f t="shared" si="120"/>
        <v>1</v>
      </c>
    </row>
    <row r="707" spans="1:15" x14ac:dyDescent="0.3">
      <c r="A707">
        <v>48</v>
      </c>
      <c r="B707">
        <v>2.3285622730185859E-2</v>
      </c>
      <c r="C707">
        <v>0.21778008362071596</v>
      </c>
      <c r="D707" s="4">
        <f>-LN(B707)/B$3</f>
        <v>15.999655996046496</v>
      </c>
      <c r="E707" s="4">
        <f>-LN(C707)/B$4</f>
        <v>0.32431266299905076</v>
      </c>
      <c r="F707" s="8">
        <v>1</v>
      </c>
      <c r="G707" s="4">
        <v>206.59493411428667</v>
      </c>
      <c r="H707" s="4">
        <f>IF(G707&gt;MAX(I$8:I706),G707,MAX(I$8:I706))</f>
        <v>206.76353220795255</v>
      </c>
      <c r="I707" s="4">
        <f t="shared" si="116"/>
        <v>207.08784487095161</v>
      </c>
      <c r="J707" s="4">
        <f t="shared" si="117"/>
        <v>0.16859809366587797</v>
      </c>
      <c r="K707" s="4">
        <f t="shared" si="118"/>
        <v>0.3243126629990627</v>
      </c>
      <c r="N707">
        <f t="shared" si="119"/>
        <v>1</v>
      </c>
      <c r="O707">
        <f t="shared" si="120"/>
        <v>1</v>
      </c>
    </row>
    <row r="708" spans="1:15" x14ac:dyDescent="0.3">
      <c r="A708">
        <v>719</v>
      </c>
      <c r="B708">
        <v>0.32651753288369395</v>
      </c>
      <c r="C708">
        <v>0.12695699942014832</v>
      </c>
      <c r="D708" s="4">
        <f>-LN(B708)/F$3</f>
        <v>0.47628580094330947</v>
      </c>
      <c r="E708" s="4">
        <f>-LN(C708)/F$4</f>
        <v>0.43912911427661167</v>
      </c>
      <c r="F708" s="8">
        <v>3</v>
      </c>
      <c r="G708" s="4">
        <v>206.87152685407895</v>
      </c>
      <c r="H708" s="4">
        <f>IF(G708&gt;MAX(I$8:I707),G708,MAX(I$8:I707))</f>
        <v>207.08784487095161</v>
      </c>
      <c r="I708" s="4">
        <f t="shared" si="116"/>
        <v>207.52697398522824</v>
      </c>
      <c r="J708" s="4">
        <f t="shared" si="117"/>
        <v>0.21631801687266261</v>
      </c>
      <c r="K708" s="4">
        <f t="shared" si="118"/>
        <v>0.43912911427662493</v>
      </c>
      <c r="N708">
        <f t="shared" si="119"/>
        <v>1</v>
      </c>
      <c r="O708">
        <f t="shared" si="120"/>
        <v>1</v>
      </c>
    </row>
    <row r="709" spans="1:15" x14ac:dyDescent="0.3">
      <c r="A709">
        <v>202</v>
      </c>
      <c r="B709">
        <v>0.43955809198278756</v>
      </c>
      <c r="C709">
        <v>0.87462996307260354</v>
      </c>
      <c r="D709" s="4">
        <f>-LN(B709)/D$3</f>
        <v>1.1659367278813246</v>
      </c>
      <c r="E709" s="4">
        <f>-LN(C709)/D$4</f>
        <v>2.8500932216439533E-2</v>
      </c>
      <c r="F709" s="8">
        <v>2</v>
      </c>
      <c r="G709" s="4">
        <v>206.8740600172172</v>
      </c>
      <c r="H709" s="4">
        <f>IF(G709&gt;MAX(I$8:I708),G709,MAX(I$8:I708))</f>
        <v>207.52697398522824</v>
      </c>
      <c r="I709" s="4">
        <f t="shared" si="116"/>
        <v>207.55547491744468</v>
      </c>
      <c r="J709" s="4">
        <f t="shared" si="117"/>
        <v>0.65291396801103474</v>
      </c>
      <c r="K709" s="4">
        <f t="shared" si="118"/>
        <v>2.8500932216445563E-2</v>
      </c>
      <c r="N709">
        <f t="shared" si="119"/>
        <v>1</v>
      </c>
      <c r="O709">
        <f t="shared" si="120"/>
        <v>1</v>
      </c>
    </row>
    <row r="710" spans="1:15" x14ac:dyDescent="0.3">
      <c r="A710">
        <v>720</v>
      </c>
      <c r="B710">
        <v>0.58800012207403796</v>
      </c>
      <c r="C710">
        <v>0.84386730552079836</v>
      </c>
      <c r="D710" s="4">
        <f t="shared" ref="D710:D715" si="129">-LN(B710)/F$3</f>
        <v>0.22596941424452066</v>
      </c>
      <c r="E710" s="4">
        <f t="shared" ref="E710:E715" si="130">-LN(C710)/F$4</f>
        <v>3.6119152700768077E-2</v>
      </c>
      <c r="F710" s="8">
        <v>3</v>
      </c>
      <c r="G710" s="4">
        <v>207.09749626832348</v>
      </c>
      <c r="H710" s="4">
        <f>IF(G710&gt;MAX(I$8:I709),G710,MAX(I$8:I709))</f>
        <v>207.55547491744468</v>
      </c>
      <c r="I710" s="4">
        <f t="shared" si="116"/>
        <v>207.59159407014545</v>
      </c>
      <c r="J710" s="4">
        <f t="shared" si="117"/>
        <v>0.4579786491212019</v>
      </c>
      <c r="K710" s="4">
        <f t="shared" si="118"/>
        <v>3.6119152700763379E-2</v>
      </c>
      <c r="N710">
        <f t="shared" si="119"/>
        <v>1</v>
      </c>
      <c r="O710">
        <f t="shared" si="120"/>
        <v>1</v>
      </c>
    </row>
    <row r="711" spans="1:15" x14ac:dyDescent="0.3">
      <c r="A711">
        <v>721</v>
      </c>
      <c r="B711">
        <v>0.85665456099124115</v>
      </c>
      <c r="C711">
        <v>0.11655018768883328</v>
      </c>
      <c r="D711" s="4">
        <f t="shared" si="129"/>
        <v>6.583851957423649E-2</v>
      </c>
      <c r="E711" s="4">
        <f t="shared" si="130"/>
        <v>0.45732623470848244</v>
      </c>
      <c r="F711" s="8">
        <v>3</v>
      </c>
      <c r="G711" s="4">
        <v>207.16333478789772</v>
      </c>
      <c r="H711" s="4">
        <f>IF(G711&gt;MAX(I$8:I710),G711,MAX(I$8:I710))</f>
        <v>207.59159407014545</v>
      </c>
      <c r="I711" s="4">
        <f t="shared" si="116"/>
        <v>208.04892030485394</v>
      </c>
      <c r="J711" s="4">
        <f t="shared" si="117"/>
        <v>0.42825928224772269</v>
      </c>
      <c r="K711" s="4">
        <f t="shared" si="118"/>
        <v>0.45732623470848921</v>
      </c>
      <c r="N711">
        <f t="shared" si="119"/>
        <v>1</v>
      </c>
      <c r="O711">
        <f t="shared" si="120"/>
        <v>1</v>
      </c>
    </row>
    <row r="712" spans="1:15" x14ac:dyDescent="0.3">
      <c r="A712">
        <v>722</v>
      </c>
      <c r="B712">
        <v>0.89873958555864131</v>
      </c>
      <c r="C712">
        <v>3.9490951261940369E-2</v>
      </c>
      <c r="D712" s="4">
        <f t="shared" si="129"/>
        <v>4.5430620301936044E-2</v>
      </c>
      <c r="E712" s="4">
        <f t="shared" si="130"/>
        <v>0.68759227984990168</v>
      </c>
      <c r="F712" s="8">
        <v>3</v>
      </c>
      <c r="G712" s="4">
        <v>207.20876540819967</v>
      </c>
      <c r="H712" s="4">
        <f>IF(G712&gt;MAX(I$8:I711),G712,MAX(I$8:I711))</f>
        <v>208.04892030485394</v>
      </c>
      <c r="I712" s="4">
        <f t="shared" si="116"/>
        <v>208.73651258470383</v>
      </c>
      <c r="J712" s="4">
        <f t="shared" si="117"/>
        <v>0.84015489665426912</v>
      </c>
      <c r="K712" s="4">
        <f t="shared" si="118"/>
        <v>0.68759227984989479</v>
      </c>
      <c r="N712">
        <f t="shared" si="119"/>
        <v>1</v>
      </c>
      <c r="O712">
        <f t="shared" si="120"/>
        <v>1</v>
      </c>
    </row>
    <row r="713" spans="1:15" x14ac:dyDescent="0.3">
      <c r="A713">
        <v>723</v>
      </c>
      <c r="B713">
        <v>0.70638142033143103</v>
      </c>
      <c r="C713">
        <v>0.51371807000946079</v>
      </c>
      <c r="D713" s="4">
        <f t="shared" si="129"/>
        <v>0.14791486465845138</v>
      </c>
      <c r="E713" s="4">
        <f t="shared" si="130"/>
        <v>0.14171929062474511</v>
      </c>
      <c r="F713" s="8">
        <v>3</v>
      </c>
      <c r="G713" s="4">
        <v>207.35668027285811</v>
      </c>
      <c r="H713" s="4">
        <f>IF(G713&gt;MAX(I$8:I712),G713,MAX(I$8:I712))</f>
        <v>208.73651258470383</v>
      </c>
      <c r="I713" s="4">
        <f t="shared" si="116"/>
        <v>208.87823187532857</v>
      </c>
      <c r="J713" s="4">
        <f t="shared" si="117"/>
        <v>1.3798323118457176</v>
      </c>
      <c r="K713" s="4">
        <f t="shared" si="118"/>
        <v>0.14171929062473509</v>
      </c>
      <c r="N713">
        <f t="shared" si="119"/>
        <v>1</v>
      </c>
      <c r="O713">
        <f t="shared" si="120"/>
        <v>1</v>
      </c>
    </row>
    <row r="714" spans="1:15" x14ac:dyDescent="0.3">
      <c r="A714">
        <v>724</v>
      </c>
      <c r="B714">
        <v>0.54789880062257756</v>
      </c>
      <c r="C714">
        <v>0.46281319620349742</v>
      </c>
      <c r="D714" s="4">
        <f t="shared" si="129"/>
        <v>0.25602752318491701</v>
      </c>
      <c r="E714" s="4">
        <f t="shared" si="130"/>
        <v>0.1639216532410005</v>
      </c>
      <c r="F714" s="8">
        <v>3</v>
      </c>
      <c r="G714" s="4">
        <v>207.61270779604303</v>
      </c>
      <c r="H714" s="4">
        <f>IF(G714&gt;MAX(I$8:I713),G714,MAX(I$8:I713))</f>
        <v>208.87823187532857</v>
      </c>
      <c r="I714" s="4">
        <f t="shared" si="116"/>
        <v>209.04215352856957</v>
      </c>
      <c r="J714" s="4">
        <f t="shared" si="117"/>
        <v>1.2655240792855409</v>
      </c>
      <c r="K714" s="4">
        <f t="shared" si="118"/>
        <v>0.16392165324100461</v>
      </c>
      <c r="N714">
        <f t="shared" si="119"/>
        <v>1</v>
      </c>
      <c r="O714">
        <f t="shared" si="120"/>
        <v>1</v>
      </c>
    </row>
    <row r="715" spans="1:15" x14ac:dyDescent="0.3">
      <c r="A715">
        <v>725</v>
      </c>
      <c r="B715">
        <v>0.53218176824243901</v>
      </c>
      <c r="C715">
        <v>0.69716483046967981</v>
      </c>
      <c r="D715" s="4">
        <f t="shared" si="129"/>
        <v>0.26841284185856323</v>
      </c>
      <c r="E715" s="4">
        <f t="shared" si="130"/>
        <v>7.6751789483112856E-2</v>
      </c>
      <c r="F715" s="8">
        <v>3</v>
      </c>
      <c r="G715" s="4">
        <v>207.8811206379016</v>
      </c>
      <c r="H715" s="4">
        <f>IF(G715&gt;MAX(I$8:I714),G715,MAX(I$8:I714))</f>
        <v>209.04215352856957</v>
      </c>
      <c r="I715" s="4">
        <f t="shared" ref="I715:I766" si="131">+H715+E715</f>
        <v>209.1189053180527</v>
      </c>
      <c r="J715" s="4">
        <f t="shared" ref="J715:J766" si="132">(H715-G715)*O715</f>
        <v>1.1610328906679683</v>
      </c>
      <c r="K715" s="4">
        <f t="shared" ref="K715:K766" si="133">(I715-H715)*O715</f>
        <v>7.6751789483125776E-2</v>
      </c>
      <c r="N715">
        <f t="shared" ref="N715:N766" si="134">IF(G715&lt;B$2,1,0)</f>
        <v>1</v>
      </c>
      <c r="O715">
        <f t="shared" ref="O715:O766" si="135">IF(I715&lt;B$2,1,0)</f>
        <v>1</v>
      </c>
    </row>
    <row r="716" spans="1:15" x14ac:dyDescent="0.3">
      <c r="A716">
        <v>49</v>
      </c>
      <c r="B716">
        <v>0.72896511734366898</v>
      </c>
      <c r="C716">
        <v>0.30350657673879206</v>
      </c>
      <c r="D716" s="4">
        <f>-LN(B716)/B$3</f>
        <v>1.3452314813915387</v>
      </c>
      <c r="E716" s="4">
        <f>-LN(C716)/B$4</f>
        <v>0.25369191469517266</v>
      </c>
      <c r="F716" s="8">
        <v>1</v>
      </c>
      <c r="G716" s="4">
        <v>207.94016559567822</v>
      </c>
      <c r="H716" s="4">
        <f>IF(G716&gt;MAX(I$8:I715),G716,MAX(I$8:I715))</f>
        <v>209.1189053180527</v>
      </c>
      <c r="I716" s="4">
        <f t="shared" si="131"/>
        <v>209.37259723274786</v>
      </c>
      <c r="J716" s="4">
        <f t="shared" si="132"/>
        <v>1.1787397223744733</v>
      </c>
      <c r="K716" s="4">
        <f t="shared" si="133"/>
        <v>0.2536919146951675</v>
      </c>
      <c r="N716">
        <f t="shared" si="134"/>
        <v>1</v>
      </c>
      <c r="O716">
        <f t="shared" si="135"/>
        <v>1</v>
      </c>
    </row>
    <row r="717" spans="1:15" x14ac:dyDescent="0.3">
      <c r="A717">
        <v>726</v>
      </c>
      <c r="B717">
        <v>0.64601580858790852</v>
      </c>
      <c r="C717">
        <v>0.65898617511520741</v>
      </c>
      <c r="D717" s="4">
        <f>-LN(B717)/F$3</f>
        <v>0.18592821446836041</v>
      </c>
      <c r="E717" s="4">
        <f>-LN(C717)/F$4</f>
        <v>8.8734621974585579E-2</v>
      </c>
      <c r="F717" s="8">
        <v>3</v>
      </c>
      <c r="G717" s="4">
        <v>208.06704885236996</v>
      </c>
      <c r="H717" s="4">
        <f>IF(G717&gt;MAX(I$8:I716),G717,MAX(I$8:I716))</f>
        <v>209.37259723274786</v>
      </c>
      <c r="I717" s="4">
        <f t="shared" si="131"/>
        <v>209.46133185472246</v>
      </c>
      <c r="J717" s="4">
        <f t="shared" si="132"/>
        <v>1.3055483803778998</v>
      </c>
      <c r="K717" s="4">
        <f t="shared" si="133"/>
        <v>8.8734621974595029E-2</v>
      </c>
      <c r="N717">
        <f t="shared" si="134"/>
        <v>1</v>
      </c>
      <c r="O717">
        <f t="shared" si="135"/>
        <v>1</v>
      </c>
    </row>
    <row r="718" spans="1:15" x14ac:dyDescent="0.3">
      <c r="A718">
        <v>727</v>
      </c>
      <c r="B718">
        <v>0.82467116306039612</v>
      </c>
      <c r="C718">
        <v>0.55006561479537341</v>
      </c>
      <c r="D718" s="4">
        <f>-LN(B718)/F$3</f>
        <v>8.2030026525735947E-2</v>
      </c>
      <c r="E718" s="4">
        <f>-LN(C718)/F$4</f>
        <v>0.12717398047729861</v>
      </c>
      <c r="F718" s="8">
        <v>3</v>
      </c>
      <c r="G718" s="4">
        <v>208.14907887889569</v>
      </c>
      <c r="H718" s="4">
        <f>IF(G718&gt;MAX(I$8:I717),G718,MAX(I$8:I717))</f>
        <v>209.46133185472246</v>
      </c>
      <c r="I718" s="4">
        <f t="shared" si="131"/>
        <v>209.58850583519975</v>
      </c>
      <c r="J718" s="4">
        <f t="shared" si="132"/>
        <v>1.312252975826766</v>
      </c>
      <c r="K718" s="4">
        <f t="shared" si="133"/>
        <v>0.12717398047729489</v>
      </c>
      <c r="N718">
        <f t="shared" si="134"/>
        <v>1</v>
      </c>
      <c r="O718">
        <f t="shared" si="135"/>
        <v>1</v>
      </c>
    </row>
    <row r="719" spans="1:15" x14ac:dyDescent="0.3">
      <c r="A719">
        <v>728</v>
      </c>
      <c r="B719">
        <v>6.7598498489333775E-2</v>
      </c>
      <c r="C719">
        <v>0.73424481948301645</v>
      </c>
      <c r="D719" s="4">
        <f>-LN(B719)/F$3</f>
        <v>1.146455109734531</v>
      </c>
      <c r="E719" s="4">
        <f>-LN(C719)/F$4</f>
        <v>6.5726120095795038E-2</v>
      </c>
      <c r="F719" s="8">
        <v>3</v>
      </c>
      <c r="G719" s="4">
        <v>209.29553398863021</v>
      </c>
      <c r="H719" s="4">
        <f>IF(G719&gt;MAX(I$8:I718),G719,MAX(I$8:I718))</f>
        <v>209.58850583519975</v>
      </c>
      <c r="I719" s="4">
        <f t="shared" si="131"/>
        <v>209.65423195529556</v>
      </c>
      <c r="J719" s="4">
        <f t="shared" si="132"/>
        <v>0.292971846569543</v>
      </c>
      <c r="K719" s="4">
        <f t="shared" si="133"/>
        <v>6.5726120095803253E-2</v>
      </c>
      <c r="N719">
        <f t="shared" si="134"/>
        <v>1</v>
      </c>
      <c r="O719">
        <f t="shared" si="135"/>
        <v>1</v>
      </c>
    </row>
    <row r="720" spans="1:15" x14ac:dyDescent="0.3">
      <c r="A720">
        <v>729</v>
      </c>
      <c r="B720">
        <v>0.48390148625141149</v>
      </c>
      <c r="C720">
        <v>0.54835657826471751</v>
      </c>
      <c r="D720" s="4">
        <f>-LN(B720)/F$3</f>
        <v>0.30888252501515512</v>
      </c>
      <c r="E720" s="4">
        <f>-LN(C720)/F$4</f>
        <v>0.12783606667599137</v>
      </c>
      <c r="F720" s="8">
        <v>3</v>
      </c>
      <c r="G720" s="4">
        <v>209.60441651364536</v>
      </c>
      <c r="H720" s="4">
        <f>IF(G720&gt;MAX(I$8:I719),G720,MAX(I$8:I719))</f>
        <v>209.65423195529556</v>
      </c>
      <c r="I720" s="4">
        <f t="shared" si="131"/>
        <v>209.78206802197155</v>
      </c>
      <c r="J720" s="4">
        <f t="shared" si="132"/>
        <v>4.9815441650196135E-2</v>
      </c>
      <c r="K720" s="4">
        <f t="shared" si="133"/>
        <v>0.12783606667599656</v>
      </c>
      <c r="N720">
        <f t="shared" si="134"/>
        <v>1</v>
      </c>
      <c r="O720">
        <f t="shared" si="135"/>
        <v>1</v>
      </c>
    </row>
    <row r="721" spans="1:15" x14ac:dyDescent="0.3">
      <c r="A721">
        <v>730</v>
      </c>
      <c r="B721">
        <v>0.85372478408154551</v>
      </c>
      <c r="C721">
        <v>0.68910794396801656</v>
      </c>
      <c r="D721" s="4">
        <f>-LN(B721)/F$3</f>
        <v>6.7296342134525358E-2</v>
      </c>
      <c r="E721" s="4">
        <f>-LN(C721)/F$4</f>
        <v>7.922496864930445E-2</v>
      </c>
      <c r="F721" s="8">
        <v>3</v>
      </c>
      <c r="G721" s="4">
        <v>209.67171285577987</v>
      </c>
      <c r="H721" s="4">
        <f>IF(G721&gt;MAX(I$8:I720),G721,MAX(I$8:I720))</f>
        <v>209.78206802197155</v>
      </c>
      <c r="I721" s="4">
        <f t="shared" si="131"/>
        <v>209.86129299062085</v>
      </c>
      <c r="J721" s="4">
        <f t="shared" si="132"/>
        <v>0.11035516619168106</v>
      </c>
      <c r="K721" s="4">
        <f t="shared" si="133"/>
        <v>7.9224968649299399E-2</v>
      </c>
      <c r="N721">
        <f t="shared" si="134"/>
        <v>1</v>
      </c>
      <c r="O721">
        <f t="shared" si="135"/>
        <v>1</v>
      </c>
    </row>
    <row r="722" spans="1:15" x14ac:dyDescent="0.3">
      <c r="A722">
        <v>203</v>
      </c>
      <c r="B722">
        <v>0.13834040345469528</v>
      </c>
      <c r="C722">
        <v>0.36133915219580676</v>
      </c>
      <c r="D722" s="4">
        <f>-LN(B722)/D$3</f>
        <v>2.8057275736376379</v>
      </c>
      <c r="E722" s="4">
        <f>-LN(C722)/D$4</f>
        <v>0.21658261317391217</v>
      </c>
      <c r="F722" s="8">
        <v>2</v>
      </c>
      <c r="G722" s="4">
        <v>209.67978759085483</v>
      </c>
      <c r="H722" s="4">
        <f>IF(G722&gt;MAX(I$8:I721),G722,MAX(I$8:I721))</f>
        <v>209.86129299062085</v>
      </c>
      <c r="I722" s="4">
        <f t="shared" si="131"/>
        <v>210.07787560379475</v>
      </c>
      <c r="J722" s="4">
        <f t="shared" si="132"/>
        <v>0.18150539976602431</v>
      </c>
      <c r="K722" s="4">
        <f t="shared" si="133"/>
        <v>0.21658261317389815</v>
      </c>
      <c r="N722">
        <f t="shared" si="134"/>
        <v>1</v>
      </c>
      <c r="O722">
        <f t="shared" si="135"/>
        <v>1</v>
      </c>
    </row>
    <row r="723" spans="1:15" x14ac:dyDescent="0.3">
      <c r="A723">
        <v>731</v>
      </c>
      <c r="B723">
        <v>0.22565385906552324</v>
      </c>
      <c r="C723">
        <v>0.96832178716391493</v>
      </c>
      <c r="D723" s="4">
        <f t="shared" ref="D723:D728" si="136">-LN(B723)/F$3</f>
        <v>0.6335119365356624</v>
      </c>
      <c r="E723" s="4">
        <f t="shared" ref="E723:E728" si="137">-LN(C723)/F$4</f>
        <v>6.849111104322736E-3</v>
      </c>
      <c r="F723" s="8">
        <v>3</v>
      </c>
      <c r="G723" s="4">
        <v>210.30522479231553</v>
      </c>
      <c r="H723" s="4">
        <f>IF(G723&gt;MAX(I$8:I722),G723,MAX(I$8:I722))</f>
        <v>210.30522479231553</v>
      </c>
      <c r="I723" s="4">
        <f t="shared" si="131"/>
        <v>210.31207390341984</v>
      </c>
      <c r="J723" s="4">
        <f t="shared" si="132"/>
        <v>0</v>
      </c>
      <c r="K723" s="4">
        <f t="shared" si="133"/>
        <v>6.8491111043158526E-3</v>
      </c>
      <c r="N723">
        <f t="shared" si="134"/>
        <v>1</v>
      </c>
      <c r="O723">
        <f t="shared" si="135"/>
        <v>1</v>
      </c>
    </row>
    <row r="724" spans="1:15" x14ac:dyDescent="0.3">
      <c r="A724">
        <v>732</v>
      </c>
      <c r="B724">
        <v>0.15356913968321786</v>
      </c>
      <c r="C724">
        <v>0.17432172612689598</v>
      </c>
      <c r="D724" s="4">
        <f t="shared" si="136"/>
        <v>0.79727846467025854</v>
      </c>
      <c r="E724" s="4">
        <f t="shared" si="137"/>
        <v>0.37167078432680073</v>
      </c>
      <c r="F724" s="8">
        <v>3</v>
      </c>
      <c r="G724" s="4">
        <v>211.10250325698578</v>
      </c>
      <c r="H724" s="4">
        <f>IF(G724&gt;MAX(I$8:I723),G724,MAX(I$8:I723))</f>
        <v>211.10250325698578</v>
      </c>
      <c r="I724" s="4">
        <f t="shared" si="131"/>
        <v>211.47417404131258</v>
      </c>
      <c r="J724" s="4">
        <f t="shared" si="132"/>
        <v>0</v>
      </c>
      <c r="K724" s="4">
        <f t="shared" si="133"/>
        <v>0.37167078432679546</v>
      </c>
      <c r="N724">
        <f t="shared" si="134"/>
        <v>1</v>
      </c>
      <c r="O724">
        <f t="shared" si="135"/>
        <v>1</v>
      </c>
    </row>
    <row r="725" spans="1:15" x14ac:dyDescent="0.3">
      <c r="A725">
        <v>733</v>
      </c>
      <c r="B725">
        <v>0.27521591845454269</v>
      </c>
      <c r="C725">
        <v>0.4812768944364757</v>
      </c>
      <c r="D725" s="4">
        <f t="shared" si="136"/>
        <v>0.5490209920741933</v>
      </c>
      <c r="E725" s="4">
        <f t="shared" si="137"/>
        <v>0.15559840646772335</v>
      </c>
      <c r="F725" s="8">
        <v>3</v>
      </c>
      <c r="G725" s="4">
        <v>211.65152424905997</v>
      </c>
      <c r="H725" s="4">
        <f>IF(G725&gt;MAX(I$8:I724),G725,MAX(I$8:I724))</f>
        <v>211.65152424905997</v>
      </c>
      <c r="I725" s="4">
        <f t="shared" si="131"/>
        <v>211.80712265552771</v>
      </c>
      <c r="J725" s="4">
        <f t="shared" si="132"/>
        <v>0</v>
      </c>
      <c r="K725" s="4">
        <f t="shared" si="133"/>
        <v>0.15559840646773182</v>
      </c>
      <c r="N725">
        <f t="shared" si="134"/>
        <v>1</v>
      </c>
      <c r="O725">
        <f t="shared" si="135"/>
        <v>1</v>
      </c>
    </row>
    <row r="726" spans="1:15" x14ac:dyDescent="0.3">
      <c r="A726">
        <v>734</v>
      </c>
      <c r="B726">
        <v>0.5842463454084903</v>
      </c>
      <c r="C726">
        <v>0.11685537278359324</v>
      </c>
      <c r="D726" s="4">
        <f t="shared" si="136"/>
        <v>0.22869470670943595</v>
      </c>
      <c r="E726" s="4">
        <f t="shared" si="137"/>
        <v>0.45676983805916793</v>
      </c>
      <c r="F726" s="8">
        <v>3</v>
      </c>
      <c r="G726" s="4">
        <v>211.88021895576941</v>
      </c>
      <c r="H726" s="4">
        <f>IF(G726&gt;MAX(I$8:I725),G726,MAX(I$8:I725))</f>
        <v>211.88021895576941</v>
      </c>
      <c r="I726" s="4">
        <f t="shared" si="131"/>
        <v>212.33698879382857</v>
      </c>
      <c r="J726" s="4">
        <f t="shared" si="132"/>
        <v>0</v>
      </c>
      <c r="K726" s="4">
        <f t="shared" si="133"/>
        <v>0.45676983805915938</v>
      </c>
      <c r="N726">
        <f t="shared" si="134"/>
        <v>1</v>
      </c>
      <c r="O726">
        <f t="shared" si="135"/>
        <v>1</v>
      </c>
    </row>
    <row r="727" spans="1:15" x14ac:dyDescent="0.3">
      <c r="A727">
        <v>735</v>
      </c>
      <c r="B727">
        <v>0.96487319559312723</v>
      </c>
      <c r="C727">
        <v>4.6235541856135744E-2</v>
      </c>
      <c r="D727" s="4">
        <f t="shared" si="136"/>
        <v>1.5216421194804049E-2</v>
      </c>
      <c r="E727" s="4">
        <f t="shared" si="137"/>
        <v>0.65404393030040731</v>
      </c>
      <c r="F727" s="8">
        <v>3</v>
      </c>
      <c r="G727" s="4">
        <v>211.8954353769642</v>
      </c>
      <c r="H727" s="4">
        <f>IF(G727&gt;MAX(I$8:I726),G727,MAX(I$8:I726))</f>
        <v>212.33698879382857</v>
      </c>
      <c r="I727" s="4">
        <f t="shared" si="131"/>
        <v>212.99103272412898</v>
      </c>
      <c r="J727" s="4">
        <f t="shared" si="132"/>
        <v>0.441553416864366</v>
      </c>
      <c r="K727" s="4">
        <f t="shared" si="133"/>
        <v>0.65404393030041774</v>
      </c>
      <c r="N727">
        <f t="shared" si="134"/>
        <v>1</v>
      </c>
      <c r="O727">
        <f t="shared" si="135"/>
        <v>1</v>
      </c>
    </row>
    <row r="728" spans="1:15" x14ac:dyDescent="0.3">
      <c r="A728">
        <v>736</v>
      </c>
      <c r="B728">
        <v>0.41123691518906219</v>
      </c>
      <c r="C728">
        <v>0.73363444929349653</v>
      </c>
      <c r="D728" s="4">
        <f t="shared" si="136"/>
        <v>0.37812161471412165</v>
      </c>
      <c r="E728" s="4">
        <f t="shared" si="137"/>
        <v>6.5903063810468857E-2</v>
      </c>
      <c r="F728" s="8">
        <v>3</v>
      </c>
      <c r="G728" s="4">
        <v>212.27355699167833</v>
      </c>
      <c r="H728" s="4">
        <f>IF(G728&gt;MAX(I$8:I727),G728,MAX(I$8:I727))</f>
        <v>212.99103272412898</v>
      </c>
      <c r="I728" s="4">
        <f t="shared" si="131"/>
        <v>213.05693578793947</v>
      </c>
      <c r="J728" s="4">
        <f t="shared" si="132"/>
        <v>0.71747573245065155</v>
      </c>
      <c r="K728" s="4">
        <f t="shared" si="133"/>
        <v>6.5903063810480944E-2</v>
      </c>
      <c r="N728">
        <f t="shared" si="134"/>
        <v>1</v>
      </c>
      <c r="O728">
        <f t="shared" si="135"/>
        <v>1</v>
      </c>
    </row>
    <row r="729" spans="1:15" x14ac:dyDescent="0.3">
      <c r="A729">
        <v>204</v>
      </c>
      <c r="B729">
        <v>0.14682454908902248</v>
      </c>
      <c r="C729">
        <v>0.95101779229102446</v>
      </c>
      <c r="D729" s="4">
        <f>-LN(B729)/D$3</f>
        <v>2.7213006363913905</v>
      </c>
      <c r="E729" s="4">
        <f>-LN(C729)/D$4</f>
        <v>1.0685639910230643E-2</v>
      </c>
      <c r="F729" s="8">
        <v>2</v>
      </c>
      <c r="G729" s="4">
        <v>212.40108822724622</v>
      </c>
      <c r="H729" s="4">
        <f>IF(G729&gt;MAX(I$8:I728),G729,MAX(I$8:I728))</f>
        <v>213.05693578793947</v>
      </c>
      <c r="I729" s="4">
        <f t="shared" si="131"/>
        <v>213.0676214278497</v>
      </c>
      <c r="J729" s="4">
        <f t="shared" si="132"/>
        <v>0.65584756069324612</v>
      </c>
      <c r="K729" s="4">
        <f t="shared" si="133"/>
        <v>1.0685639910235523E-2</v>
      </c>
      <c r="N729">
        <f t="shared" si="134"/>
        <v>1</v>
      </c>
      <c r="O729">
        <f t="shared" si="135"/>
        <v>1</v>
      </c>
    </row>
    <row r="730" spans="1:15" x14ac:dyDescent="0.3">
      <c r="A730">
        <v>205</v>
      </c>
      <c r="B730">
        <v>0.87487411114841152</v>
      </c>
      <c r="C730">
        <v>0.869960631122776</v>
      </c>
      <c r="D730" s="4">
        <f>-LN(B730)/D$3</f>
        <v>0.18961032049429166</v>
      </c>
      <c r="E730" s="4">
        <f>-LN(C730)/D$4</f>
        <v>2.9639855306469683E-2</v>
      </c>
      <c r="F730" s="8">
        <v>2</v>
      </c>
      <c r="G730" s="4">
        <v>212.59069854774052</v>
      </c>
      <c r="H730" s="4">
        <f>IF(G730&gt;MAX(I$8:I729),G730,MAX(I$8:I729))</f>
        <v>213.0676214278497</v>
      </c>
      <c r="I730" s="4">
        <f t="shared" si="131"/>
        <v>213.09726128315617</v>
      </c>
      <c r="J730" s="4">
        <f t="shared" si="132"/>
        <v>0.4769228801091856</v>
      </c>
      <c r="K730" s="4">
        <f t="shared" si="133"/>
        <v>2.9639855306470508E-2</v>
      </c>
      <c r="N730">
        <f t="shared" si="134"/>
        <v>1</v>
      </c>
      <c r="O730">
        <f t="shared" si="135"/>
        <v>1</v>
      </c>
    </row>
    <row r="731" spans="1:15" x14ac:dyDescent="0.3">
      <c r="A731">
        <v>737</v>
      </c>
      <c r="B731">
        <v>0.27372051149021881</v>
      </c>
      <c r="C731">
        <v>0.79342020935697499</v>
      </c>
      <c r="D731" s="4">
        <f>-LN(B731)/F$3</f>
        <v>0.5513394571222896</v>
      </c>
      <c r="E731" s="4">
        <f>-LN(C731)/F$4</f>
        <v>4.9234531784557334E-2</v>
      </c>
      <c r="F731" s="8">
        <v>3</v>
      </c>
      <c r="G731" s="4">
        <v>212.82489644880062</v>
      </c>
      <c r="H731" s="4">
        <f>IF(G731&gt;MAX(I$8:I730),G731,MAX(I$8:I730))</f>
        <v>213.09726128315617</v>
      </c>
      <c r="I731" s="4">
        <f t="shared" si="131"/>
        <v>213.14649581494072</v>
      </c>
      <c r="J731" s="4">
        <f t="shared" si="132"/>
        <v>0.2723648343555567</v>
      </c>
      <c r="K731" s="4">
        <f t="shared" si="133"/>
        <v>4.9234531784549063E-2</v>
      </c>
      <c r="N731">
        <f t="shared" si="134"/>
        <v>1</v>
      </c>
      <c r="O731">
        <f t="shared" si="135"/>
        <v>1</v>
      </c>
    </row>
    <row r="732" spans="1:15" x14ac:dyDescent="0.3">
      <c r="A732">
        <v>738</v>
      </c>
      <c r="B732">
        <v>0.68248542741172524</v>
      </c>
      <c r="C732">
        <v>0.10315256202887051</v>
      </c>
      <c r="D732" s="4">
        <f>-LN(B732)/F$3</f>
        <v>0.16255919316113474</v>
      </c>
      <c r="E732" s="4">
        <f>-LN(C732)/F$4</f>
        <v>0.48330770252730193</v>
      </c>
      <c r="F732" s="8">
        <v>3</v>
      </c>
      <c r="G732" s="4">
        <v>212.98745564196176</v>
      </c>
      <c r="H732" s="4">
        <f>IF(G732&gt;MAX(I$8:I731),G732,MAX(I$8:I731))</f>
        <v>213.14649581494072</v>
      </c>
      <c r="I732" s="4">
        <f t="shared" si="131"/>
        <v>213.62980351746802</v>
      </c>
      <c r="J732" s="4">
        <f t="shared" si="132"/>
        <v>0.15904017297896189</v>
      </c>
      <c r="K732" s="4">
        <f t="shared" si="133"/>
        <v>0.48330770252729849</v>
      </c>
      <c r="N732">
        <f t="shared" si="134"/>
        <v>1</v>
      </c>
      <c r="O732">
        <f t="shared" si="135"/>
        <v>1</v>
      </c>
    </row>
    <row r="733" spans="1:15" x14ac:dyDescent="0.3">
      <c r="A733">
        <v>206</v>
      </c>
      <c r="B733">
        <v>0.72682882168034912</v>
      </c>
      <c r="C733">
        <v>3.7202063051240575E-2</v>
      </c>
      <c r="D733" s="4">
        <f>-LN(B733)/D$3</f>
        <v>0.45257345767343488</v>
      </c>
      <c r="E733" s="4">
        <f>-LN(C733)/D$4</f>
        <v>0.70029597039874725</v>
      </c>
      <c r="F733" s="8">
        <v>2</v>
      </c>
      <c r="G733" s="4">
        <v>213.04327200541394</v>
      </c>
      <c r="H733" s="4">
        <f>IF(G733&gt;MAX(I$8:I732),G733,MAX(I$8:I732))</f>
        <v>213.62980351746802</v>
      </c>
      <c r="I733" s="4">
        <f t="shared" si="131"/>
        <v>214.33009948786676</v>
      </c>
      <c r="J733" s="4">
        <f t="shared" si="132"/>
        <v>0.58653151205407994</v>
      </c>
      <c r="K733" s="4">
        <f t="shared" si="133"/>
        <v>0.70029597039874147</v>
      </c>
      <c r="N733">
        <f t="shared" si="134"/>
        <v>1</v>
      </c>
      <c r="O733">
        <f t="shared" si="135"/>
        <v>1</v>
      </c>
    </row>
    <row r="734" spans="1:15" x14ac:dyDescent="0.3">
      <c r="A734">
        <v>207</v>
      </c>
      <c r="B734">
        <v>0.67354350413525799</v>
      </c>
      <c r="C734">
        <v>0.2997222815637684</v>
      </c>
      <c r="D734" s="4">
        <f>-LN(B734)/D$3</f>
        <v>0.56057119305617287</v>
      </c>
      <c r="E734" s="4">
        <f>-LN(C734)/D$4</f>
        <v>0.25636148110587442</v>
      </c>
      <c r="F734" s="8">
        <v>2</v>
      </c>
      <c r="G734" s="4">
        <v>213.60384319847012</v>
      </c>
      <c r="H734" s="4">
        <f>IF(G734&gt;MAX(I$8:I733),G734,MAX(I$8:I733))</f>
        <v>214.33009948786676</v>
      </c>
      <c r="I734" s="4">
        <f t="shared" si="131"/>
        <v>214.58646096897263</v>
      </c>
      <c r="J734" s="4">
        <f t="shared" si="132"/>
        <v>0.72625628939664466</v>
      </c>
      <c r="K734" s="4">
        <f t="shared" si="133"/>
        <v>0.25636148110586987</v>
      </c>
      <c r="N734">
        <f t="shared" si="134"/>
        <v>1</v>
      </c>
      <c r="O734">
        <f t="shared" si="135"/>
        <v>1</v>
      </c>
    </row>
    <row r="735" spans="1:15" x14ac:dyDescent="0.3">
      <c r="A735">
        <v>208</v>
      </c>
      <c r="B735">
        <v>0.99295022431104463</v>
      </c>
      <c r="C735">
        <v>0.10946989349040193</v>
      </c>
      <c r="D735" s="4">
        <f>-LN(B735)/D$3</f>
        <v>1.0035096125281475E-2</v>
      </c>
      <c r="E735" s="4">
        <f>-LN(C735)/D$4</f>
        <v>0.47066078996236194</v>
      </c>
      <c r="F735" s="8">
        <v>2</v>
      </c>
      <c r="G735" s="4">
        <v>213.61387829459539</v>
      </c>
      <c r="H735" s="4">
        <f>IF(G735&gt;MAX(I$8:I734),G735,MAX(I$8:I734))</f>
        <v>214.58646096897263</v>
      </c>
      <c r="I735" s="4">
        <f t="shared" si="131"/>
        <v>215.05712175893498</v>
      </c>
      <c r="J735" s="4">
        <f t="shared" si="132"/>
        <v>0.97258267437723589</v>
      </c>
      <c r="K735" s="4">
        <f t="shared" si="133"/>
        <v>0.47066078996235206</v>
      </c>
      <c r="N735">
        <f t="shared" si="134"/>
        <v>1</v>
      </c>
      <c r="O735">
        <f t="shared" si="135"/>
        <v>1</v>
      </c>
    </row>
    <row r="736" spans="1:15" x14ac:dyDescent="0.3">
      <c r="A736">
        <v>739</v>
      </c>
      <c r="B736">
        <v>0.16428113650929288</v>
      </c>
      <c r="C736">
        <v>0.64171269875179293</v>
      </c>
      <c r="D736" s="4">
        <f t="shared" ref="D736:D743" si="138">-LN(B736)/F$3</f>
        <v>0.76858556246571341</v>
      </c>
      <c r="E736" s="4">
        <f t="shared" ref="E736:E743" si="139">-LN(C736)/F$4</f>
        <v>9.438608195467009E-2</v>
      </c>
      <c r="F736" s="8">
        <v>3</v>
      </c>
      <c r="G736" s="4">
        <v>213.75604120442748</v>
      </c>
      <c r="H736" s="4">
        <f>IF(G736&gt;MAX(I$8:I735),G736,MAX(I$8:I735))</f>
        <v>215.05712175893498</v>
      </c>
      <c r="I736" s="4">
        <f t="shared" si="131"/>
        <v>215.15150784088965</v>
      </c>
      <c r="J736" s="4">
        <f t="shared" si="132"/>
        <v>1.3010805545075073</v>
      </c>
      <c r="K736" s="4">
        <f t="shared" si="133"/>
        <v>9.4386081954667134E-2</v>
      </c>
      <c r="N736">
        <f t="shared" si="134"/>
        <v>1</v>
      </c>
      <c r="O736">
        <f t="shared" si="135"/>
        <v>1</v>
      </c>
    </row>
    <row r="737" spans="1:15" x14ac:dyDescent="0.3">
      <c r="A737">
        <v>740</v>
      </c>
      <c r="B737">
        <v>4.2725913266396069E-3</v>
      </c>
      <c r="C737">
        <v>0.31745353556932282</v>
      </c>
      <c r="D737" s="4">
        <f t="shared" si="138"/>
        <v>2.321504156487693</v>
      </c>
      <c r="E737" s="4">
        <f t="shared" si="139"/>
        <v>0.24413272681326934</v>
      </c>
      <c r="F737" s="8">
        <v>3</v>
      </c>
      <c r="G737" s="4">
        <v>216.07754536091517</v>
      </c>
      <c r="H737" s="4">
        <f>IF(G737&gt;MAX(I$8:I736),G737,MAX(I$8:I736))</f>
        <v>216.07754536091517</v>
      </c>
      <c r="I737" s="4">
        <f t="shared" si="131"/>
        <v>216.32167808772843</v>
      </c>
      <c r="J737" s="4">
        <f t="shared" si="132"/>
        <v>0</v>
      </c>
      <c r="K737" s="4">
        <f t="shared" si="133"/>
        <v>0.24413272681326248</v>
      </c>
      <c r="N737">
        <f t="shared" si="134"/>
        <v>1</v>
      </c>
      <c r="O737">
        <f t="shared" si="135"/>
        <v>1</v>
      </c>
    </row>
    <row r="738" spans="1:15" x14ac:dyDescent="0.3">
      <c r="A738">
        <v>741</v>
      </c>
      <c r="B738">
        <v>0.89898373363444928</v>
      </c>
      <c r="C738">
        <v>0.8316599017303995</v>
      </c>
      <c r="D738" s="4">
        <f t="shared" si="138"/>
        <v>4.5315037667227234E-2</v>
      </c>
      <c r="E738" s="4">
        <f t="shared" si="139"/>
        <v>3.921950929566273E-2</v>
      </c>
      <c r="F738" s="8">
        <v>3</v>
      </c>
      <c r="G738" s="4">
        <v>216.12286039858239</v>
      </c>
      <c r="H738" s="4">
        <f>IF(G738&gt;MAX(I$8:I737),G738,MAX(I$8:I737))</f>
        <v>216.32167808772843</v>
      </c>
      <c r="I738" s="4">
        <f t="shared" si="131"/>
        <v>216.36089759702409</v>
      </c>
      <c r="J738" s="4">
        <f t="shared" si="132"/>
        <v>0.19881768914603981</v>
      </c>
      <c r="K738" s="4">
        <f t="shared" si="133"/>
        <v>3.9219509295662647E-2</v>
      </c>
      <c r="N738">
        <f t="shared" si="134"/>
        <v>1</v>
      </c>
      <c r="O738">
        <f t="shared" si="135"/>
        <v>1</v>
      </c>
    </row>
    <row r="739" spans="1:15" x14ac:dyDescent="0.3">
      <c r="A739">
        <v>742</v>
      </c>
      <c r="B739">
        <v>0.65782647175511944</v>
      </c>
      <c r="C739">
        <v>0.91824091311380351</v>
      </c>
      <c r="D739" s="4">
        <f t="shared" si="138"/>
        <v>0.17821876730814848</v>
      </c>
      <c r="E739" s="4">
        <f t="shared" si="139"/>
        <v>1.8147976639406718E-2</v>
      </c>
      <c r="F739" s="8">
        <v>3</v>
      </c>
      <c r="G739" s="4">
        <v>216.30107916589054</v>
      </c>
      <c r="H739" s="4">
        <f>IF(G739&gt;MAX(I$8:I738),G739,MAX(I$8:I738))</f>
        <v>216.36089759702409</v>
      </c>
      <c r="I739" s="4">
        <f t="shared" si="131"/>
        <v>216.37904557366349</v>
      </c>
      <c r="J739" s="4">
        <f t="shared" si="132"/>
        <v>5.9818431133550121E-2</v>
      </c>
      <c r="K739" s="4">
        <f t="shared" si="133"/>
        <v>1.8147976639397712E-2</v>
      </c>
      <c r="N739">
        <f t="shared" si="134"/>
        <v>1</v>
      </c>
      <c r="O739">
        <f t="shared" si="135"/>
        <v>1</v>
      </c>
    </row>
    <row r="740" spans="1:15" x14ac:dyDescent="0.3">
      <c r="A740">
        <v>743</v>
      </c>
      <c r="B740">
        <v>0.49162266914883879</v>
      </c>
      <c r="C740">
        <v>0.51075777459028904</v>
      </c>
      <c r="D740" s="4">
        <f t="shared" si="138"/>
        <v>0.30214629334358223</v>
      </c>
      <c r="E740" s="4">
        <f t="shared" si="139"/>
        <v>0.14294889861504986</v>
      </c>
      <c r="F740" s="8">
        <v>3</v>
      </c>
      <c r="G740" s="4">
        <v>216.60322545923412</v>
      </c>
      <c r="H740" s="4">
        <f>IF(G740&gt;MAX(I$8:I739),G740,MAX(I$8:I739))</f>
        <v>216.60322545923412</v>
      </c>
      <c r="I740" s="4">
        <f t="shared" si="131"/>
        <v>216.74617435784918</v>
      </c>
      <c r="J740" s="4">
        <f t="shared" si="132"/>
        <v>0</v>
      </c>
      <c r="K740" s="4">
        <f t="shared" si="133"/>
        <v>0.14294889861506022</v>
      </c>
      <c r="N740">
        <f t="shared" si="134"/>
        <v>1</v>
      </c>
      <c r="O740">
        <f t="shared" si="135"/>
        <v>1</v>
      </c>
    </row>
    <row r="741" spans="1:15" x14ac:dyDescent="0.3">
      <c r="A741">
        <v>744</v>
      </c>
      <c r="B741">
        <v>0.84228034302804655</v>
      </c>
      <c r="C741">
        <v>0.45704519791253395</v>
      </c>
      <c r="D741" s="4">
        <f t="shared" si="138"/>
        <v>7.3039306889613187E-2</v>
      </c>
      <c r="E741" s="4">
        <f t="shared" si="139"/>
        <v>0.16658999822085332</v>
      </c>
      <c r="F741" s="8">
        <v>3</v>
      </c>
      <c r="G741" s="4">
        <v>216.67626476612375</v>
      </c>
      <c r="H741" s="4">
        <f>IF(G741&gt;MAX(I$8:I740),G741,MAX(I$8:I740))</f>
        <v>216.74617435784918</v>
      </c>
      <c r="I741" s="4">
        <f t="shared" si="131"/>
        <v>216.91276435607003</v>
      </c>
      <c r="J741" s="4">
        <f t="shared" si="132"/>
        <v>6.9909591725433984E-2</v>
      </c>
      <c r="K741" s="4">
        <f t="shared" si="133"/>
        <v>0.16658999822084297</v>
      </c>
      <c r="N741">
        <f t="shared" si="134"/>
        <v>1</v>
      </c>
      <c r="O741">
        <f t="shared" si="135"/>
        <v>1</v>
      </c>
    </row>
    <row r="742" spans="1:15" x14ac:dyDescent="0.3">
      <c r="A742">
        <v>745</v>
      </c>
      <c r="B742">
        <v>0.18463698232978301</v>
      </c>
      <c r="C742">
        <v>0.10425122837000642</v>
      </c>
      <c r="D742" s="4">
        <f t="shared" si="138"/>
        <v>0.71887814439595599</v>
      </c>
      <c r="E742" s="4">
        <f t="shared" si="139"/>
        <v>0.48105353945679219</v>
      </c>
      <c r="F742" s="8">
        <v>3</v>
      </c>
      <c r="G742" s="4">
        <v>217.3951429105197</v>
      </c>
      <c r="H742" s="4">
        <f>IF(G742&gt;MAX(I$8:I741),G742,MAX(I$8:I741))</f>
        <v>217.3951429105197</v>
      </c>
      <c r="I742" s="4">
        <f t="shared" si="131"/>
        <v>217.87619644997648</v>
      </c>
      <c r="J742" s="4">
        <f t="shared" si="132"/>
        <v>0</v>
      </c>
      <c r="K742" s="4">
        <f t="shared" si="133"/>
        <v>0.48105353945678075</v>
      </c>
      <c r="N742">
        <f t="shared" si="134"/>
        <v>1</v>
      </c>
      <c r="O742">
        <f t="shared" si="135"/>
        <v>1</v>
      </c>
    </row>
    <row r="743" spans="1:15" x14ac:dyDescent="0.3">
      <c r="A743">
        <v>746</v>
      </c>
      <c r="B743">
        <v>0.62266914883877067</v>
      </c>
      <c r="C743">
        <v>0.23102511673329876</v>
      </c>
      <c r="D743" s="4">
        <f t="shared" si="138"/>
        <v>0.20159147340920663</v>
      </c>
      <c r="E743" s="4">
        <f t="shared" si="139"/>
        <v>0.31175081785614667</v>
      </c>
      <c r="F743" s="8">
        <v>3</v>
      </c>
      <c r="G743" s="4">
        <v>217.59673438392889</v>
      </c>
      <c r="H743" s="4">
        <f>IF(G743&gt;MAX(I$8:I742),G743,MAX(I$8:I742))</f>
        <v>217.87619644997648</v>
      </c>
      <c r="I743" s="4">
        <f t="shared" si="131"/>
        <v>218.18794726783261</v>
      </c>
      <c r="J743" s="4">
        <f t="shared" si="132"/>
        <v>0.27946206604758572</v>
      </c>
      <c r="K743" s="4">
        <f t="shared" si="133"/>
        <v>0.31175081785613656</v>
      </c>
      <c r="N743">
        <f t="shared" si="134"/>
        <v>1</v>
      </c>
      <c r="O743">
        <f t="shared" si="135"/>
        <v>1</v>
      </c>
    </row>
    <row r="744" spans="1:15" x14ac:dyDescent="0.3">
      <c r="A744">
        <v>209</v>
      </c>
      <c r="B744">
        <v>5.3621021149327069E-2</v>
      </c>
      <c r="C744">
        <v>0.71782586138492999</v>
      </c>
      <c r="D744" s="4">
        <f>-LN(B744)/D$3</f>
        <v>4.1500909250613995</v>
      </c>
      <c r="E744" s="4">
        <f>-LN(C744)/D$4</f>
        <v>7.0537930263795789E-2</v>
      </c>
      <c r="F744" s="8">
        <v>2</v>
      </c>
      <c r="G744" s="4">
        <v>217.76396921965679</v>
      </c>
      <c r="H744" s="4">
        <f>IF(G744&gt;MAX(I$8:I743),G744,MAX(I$8:I743))</f>
        <v>218.18794726783261</v>
      </c>
      <c r="I744" s="4">
        <f t="shared" si="131"/>
        <v>218.25848519809639</v>
      </c>
      <c r="J744" s="4">
        <f t="shared" si="132"/>
        <v>0.42397804817582596</v>
      </c>
      <c r="K744" s="4">
        <f t="shared" si="133"/>
        <v>7.05379302637823E-2</v>
      </c>
      <c r="N744">
        <f t="shared" si="134"/>
        <v>1</v>
      </c>
      <c r="O744">
        <f t="shared" si="135"/>
        <v>1</v>
      </c>
    </row>
    <row r="745" spans="1:15" x14ac:dyDescent="0.3">
      <c r="A745">
        <v>747</v>
      </c>
      <c r="B745">
        <v>0.46946623126926479</v>
      </c>
      <c r="C745">
        <v>0.56495864741966006</v>
      </c>
      <c r="D745" s="4">
        <f>-LN(B745)/F$3</f>
        <v>0.32176974799984376</v>
      </c>
      <c r="E745" s="4">
        <f>-LN(C745)/F$4</f>
        <v>0.12148994487700554</v>
      </c>
      <c r="F745" s="8">
        <v>3</v>
      </c>
      <c r="G745" s="4">
        <v>217.91850413192873</v>
      </c>
      <c r="H745" s="4">
        <f>IF(G745&gt;MAX(I$8:I744),G745,MAX(I$8:I744))</f>
        <v>218.25848519809639</v>
      </c>
      <c r="I745" s="4">
        <f t="shared" si="131"/>
        <v>218.37997514297339</v>
      </c>
      <c r="J745" s="4">
        <f t="shared" si="132"/>
        <v>0.33998106616766677</v>
      </c>
      <c r="K745" s="4">
        <f t="shared" si="133"/>
        <v>0.12148994487699838</v>
      </c>
      <c r="N745">
        <f t="shared" si="134"/>
        <v>1</v>
      </c>
      <c r="O745">
        <f t="shared" si="135"/>
        <v>1</v>
      </c>
    </row>
    <row r="746" spans="1:15" x14ac:dyDescent="0.3">
      <c r="A746">
        <v>210</v>
      </c>
      <c r="B746">
        <v>0.8221991637928403</v>
      </c>
      <c r="C746">
        <v>0.79110080263679927</v>
      </c>
      <c r="D746" s="4">
        <f>-LN(B746)/D$3</f>
        <v>0.27769166178024318</v>
      </c>
      <c r="E746" s="4">
        <f>-LN(C746)/D$4</f>
        <v>4.9857421781290087E-2</v>
      </c>
      <c r="F746" s="8">
        <v>2</v>
      </c>
      <c r="G746" s="4">
        <v>218.04166088143702</v>
      </c>
      <c r="H746" s="4">
        <f>IF(G746&gt;MAX(I$8:I745),G746,MAX(I$8:I745))</f>
        <v>218.37997514297339</v>
      </c>
      <c r="I746" s="4">
        <f t="shared" si="131"/>
        <v>218.42983256475469</v>
      </c>
      <c r="J746" s="4">
        <f t="shared" si="132"/>
        <v>0.33831426153636812</v>
      </c>
      <c r="K746" s="4">
        <f t="shared" si="133"/>
        <v>4.9857421781297262E-2</v>
      </c>
      <c r="N746">
        <f t="shared" si="134"/>
        <v>1</v>
      </c>
      <c r="O746">
        <f t="shared" si="135"/>
        <v>1</v>
      </c>
    </row>
    <row r="747" spans="1:15" x14ac:dyDescent="0.3">
      <c r="A747">
        <v>748</v>
      </c>
      <c r="B747">
        <v>0.27793206579790641</v>
      </c>
      <c r="C747">
        <v>0.16223639637440107</v>
      </c>
      <c r="D747" s="4">
        <f>-LN(B747)/F$3</f>
        <v>0.54484194161172994</v>
      </c>
      <c r="E747" s="4">
        <f>-LN(C747)/F$4</f>
        <v>0.38695761074941443</v>
      </c>
      <c r="F747" s="8">
        <v>3</v>
      </c>
      <c r="G747" s="4">
        <v>218.46334607354046</v>
      </c>
      <c r="H747" s="4">
        <f>IF(G747&gt;MAX(I$8:I746),G747,MAX(I$8:I746))</f>
        <v>218.46334607354046</v>
      </c>
      <c r="I747" s="4">
        <f t="shared" si="131"/>
        <v>218.85030368428988</v>
      </c>
      <c r="J747" s="4">
        <f t="shared" si="132"/>
        <v>0</v>
      </c>
      <c r="K747" s="4">
        <f t="shared" si="133"/>
        <v>0.3869576107494197</v>
      </c>
      <c r="N747">
        <f t="shared" si="134"/>
        <v>1</v>
      </c>
      <c r="O747">
        <f t="shared" si="135"/>
        <v>1</v>
      </c>
    </row>
    <row r="748" spans="1:15" x14ac:dyDescent="0.3">
      <c r="A748">
        <v>749</v>
      </c>
      <c r="B748">
        <v>0.8112735374004334</v>
      </c>
      <c r="C748">
        <v>0.84804834131900997</v>
      </c>
      <c r="D748" s="4">
        <f>-LN(B748)/F$3</f>
        <v>8.899999899573266E-2</v>
      </c>
      <c r="E748" s="4">
        <f>-LN(C748)/F$4</f>
        <v>3.5067582668640927E-2</v>
      </c>
      <c r="F748" s="8">
        <v>3</v>
      </c>
      <c r="G748" s="4">
        <v>218.55234607253621</v>
      </c>
      <c r="H748" s="4">
        <f>IF(G748&gt;MAX(I$8:I747),G748,MAX(I$8:I747))</f>
        <v>218.85030368428988</v>
      </c>
      <c r="I748" s="4">
        <f t="shared" si="131"/>
        <v>218.88537126695851</v>
      </c>
      <c r="J748" s="4">
        <f t="shared" si="132"/>
        <v>0.29795761175367375</v>
      </c>
      <c r="K748" s="4">
        <f t="shared" si="133"/>
        <v>3.5067582668631303E-2</v>
      </c>
      <c r="N748">
        <f t="shared" si="134"/>
        <v>1</v>
      </c>
      <c r="O748">
        <f t="shared" si="135"/>
        <v>1</v>
      </c>
    </row>
    <row r="749" spans="1:15" x14ac:dyDescent="0.3">
      <c r="A749">
        <v>750</v>
      </c>
      <c r="B749">
        <v>0.81902523880733669</v>
      </c>
      <c r="C749">
        <v>3.3112582781456956E-2</v>
      </c>
      <c r="D749" s="4">
        <f>-LN(B749)/F$3</f>
        <v>8.4953352761410653E-2</v>
      </c>
      <c r="E749" s="4">
        <f>-LN(C749)/F$4</f>
        <v>0.72507274986826031</v>
      </c>
      <c r="F749" s="8">
        <v>3</v>
      </c>
      <c r="G749" s="4">
        <v>218.63729942529761</v>
      </c>
      <c r="H749" s="4">
        <f>IF(G749&gt;MAX(I$8:I748),G749,MAX(I$8:I748))</f>
        <v>218.88537126695851</v>
      </c>
      <c r="I749" s="4">
        <f t="shared" si="131"/>
        <v>219.61044401682676</v>
      </c>
      <c r="J749" s="4">
        <f t="shared" si="132"/>
        <v>0.24807184166090224</v>
      </c>
      <c r="K749" s="4">
        <f t="shared" si="133"/>
        <v>0.72507274986824655</v>
      </c>
      <c r="N749">
        <f t="shared" si="134"/>
        <v>1</v>
      </c>
      <c r="O749">
        <f t="shared" si="135"/>
        <v>1</v>
      </c>
    </row>
    <row r="750" spans="1:15" x14ac:dyDescent="0.3">
      <c r="A750">
        <v>751</v>
      </c>
      <c r="B750">
        <v>2.0722067934202094E-2</v>
      </c>
      <c r="C750">
        <v>0.22470778527176732</v>
      </c>
      <c r="D750" s="4">
        <f>-LN(B750)/F$3</f>
        <v>1.6495983245943351</v>
      </c>
      <c r="E750" s="4">
        <f>-LN(C750)/F$4</f>
        <v>0.31764988361418445</v>
      </c>
      <c r="F750" s="8">
        <v>3</v>
      </c>
      <c r="G750" s="4">
        <v>220.28689774989195</v>
      </c>
      <c r="H750" s="4">
        <f>IF(G750&gt;MAX(I$8:I749),G750,MAX(I$8:I749))</f>
        <v>220.28689774989195</v>
      </c>
      <c r="I750" s="4">
        <f t="shared" si="131"/>
        <v>220.60454763350614</v>
      </c>
      <c r="J750" s="4">
        <f t="shared" si="132"/>
        <v>0</v>
      </c>
      <c r="K750" s="4">
        <f t="shared" si="133"/>
        <v>0.31764988361419455</v>
      </c>
      <c r="N750">
        <f t="shared" si="134"/>
        <v>1</v>
      </c>
      <c r="O750">
        <f t="shared" si="135"/>
        <v>1</v>
      </c>
    </row>
    <row r="751" spans="1:15" x14ac:dyDescent="0.3">
      <c r="A751">
        <v>211</v>
      </c>
      <c r="B751">
        <v>0.14273506881923886</v>
      </c>
      <c r="C751">
        <v>0.34275337992492444</v>
      </c>
      <c r="D751" s="4">
        <f>-LN(B751)/D$3</f>
        <v>2.7613688406092165</v>
      </c>
      <c r="E751" s="4">
        <f>-LN(C751)/D$4</f>
        <v>0.22781789348773357</v>
      </c>
      <c r="F751" s="8">
        <v>2</v>
      </c>
      <c r="G751" s="4">
        <v>220.80302972204623</v>
      </c>
      <c r="H751" s="4">
        <f>IF(G751&gt;MAX(I$8:I750),G751,MAX(I$8:I750))</f>
        <v>220.80302972204623</v>
      </c>
      <c r="I751" s="4">
        <f t="shared" si="131"/>
        <v>221.03084761553396</v>
      </c>
      <c r="J751" s="4">
        <f t="shared" si="132"/>
        <v>0</v>
      </c>
      <c r="K751" s="4">
        <f t="shared" si="133"/>
        <v>0.22781789348772463</v>
      </c>
      <c r="N751">
        <f t="shared" si="134"/>
        <v>1</v>
      </c>
      <c r="O751">
        <f t="shared" si="135"/>
        <v>1</v>
      </c>
    </row>
    <row r="752" spans="1:15" x14ac:dyDescent="0.3">
      <c r="A752">
        <v>50</v>
      </c>
      <c r="B752">
        <v>4.3824579607531972E-2</v>
      </c>
      <c r="C752">
        <v>0.47425763725699638</v>
      </c>
      <c r="D752" s="4">
        <f>-LN(B752)/B$3</f>
        <v>13.308767832966868</v>
      </c>
      <c r="E752" s="4">
        <f>-LN(C752)/B$4</f>
        <v>0.15872437583696711</v>
      </c>
      <c r="F752" s="8">
        <v>1</v>
      </c>
      <c r="G752" s="4">
        <v>221.2489334286451</v>
      </c>
      <c r="H752" s="4">
        <f>IF(G752&gt;MAX(I$8:I751),G752,MAX(I$8:I751))</f>
        <v>221.2489334286451</v>
      </c>
      <c r="I752" s="4">
        <f t="shared" si="131"/>
        <v>221.40765780448206</v>
      </c>
      <c r="J752" s="4">
        <f t="shared" si="132"/>
        <v>0</v>
      </c>
      <c r="K752" s="4">
        <f t="shared" si="133"/>
        <v>0.15872437583695387</v>
      </c>
      <c r="N752">
        <f t="shared" si="134"/>
        <v>1</v>
      </c>
      <c r="O752">
        <f t="shared" si="135"/>
        <v>1</v>
      </c>
    </row>
    <row r="753" spans="1:15" x14ac:dyDescent="0.3">
      <c r="A753">
        <v>752</v>
      </c>
      <c r="B753">
        <v>9.5553453169347213E-2</v>
      </c>
      <c r="C753">
        <v>0.48695333719901118</v>
      </c>
      <c r="D753" s="4">
        <f>-LN(B753)/F$3</f>
        <v>0.99917849745913956</v>
      </c>
      <c r="E753" s="4">
        <f>-LN(C753)/F$4</f>
        <v>0.15310361219789079</v>
      </c>
      <c r="F753" s="8">
        <v>3</v>
      </c>
      <c r="G753" s="4">
        <v>221.28607624735108</v>
      </c>
      <c r="H753" s="4">
        <f>IF(G753&gt;MAX(I$8:I752),G753,MAX(I$8:I752))</f>
        <v>221.40765780448206</v>
      </c>
      <c r="I753" s="4">
        <f t="shared" si="131"/>
        <v>221.56076141667995</v>
      </c>
      <c r="J753" s="4">
        <f t="shared" si="132"/>
        <v>0.1215815571309804</v>
      </c>
      <c r="K753" s="4">
        <f t="shared" si="133"/>
        <v>0.1531036121978957</v>
      </c>
      <c r="N753">
        <f t="shared" si="134"/>
        <v>1</v>
      </c>
      <c r="O753">
        <f t="shared" si="135"/>
        <v>1</v>
      </c>
    </row>
    <row r="754" spans="1:15" x14ac:dyDescent="0.3">
      <c r="A754">
        <v>753</v>
      </c>
      <c r="B754">
        <v>0.2661519211401715</v>
      </c>
      <c r="C754">
        <v>0.45631275368511004</v>
      </c>
      <c r="D754" s="4">
        <f>-LN(B754)/F$3</f>
        <v>0.56327148984187159</v>
      </c>
      <c r="E754" s="4">
        <f>-LN(C754)/F$4</f>
        <v>0.16693124281276278</v>
      </c>
      <c r="F754" s="8">
        <v>3</v>
      </c>
      <c r="G754" s="4">
        <v>221.84934773719294</v>
      </c>
      <c r="H754" s="4">
        <f>IF(G754&gt;MAX(I$8:I753),G754,MAX(I$8:I753))</f>
        <v>221.84934773719294</v>
      </c>
      <c r="I754" s="4">
        <f t="shared" si="131"/>
        <v>222.01627898000569</v>
      </c>
      <c r="J754" s="4">
        <f t="shared" si="132"/>
        <v>0</v>
      </c>
      <c r="K754" s="4">
        <f t="shared" si="133"/>
        <v>0.16693124281275118</v>
      </c>
      <c r="N754">
        <f t="shared" si="134"/>
        <v>1</v>
      </c>
      <c r="O754">
        <f t="shared" si="135"/>
        <v>1</v>
      </c>
    </row>
    <row r="755" spans="1:15" x14ac:dyDescent="0.3">
      <c r="A755">
        <v>754</v>
      </c>
      <c r="B755">
        <v>0.76409192175054175</v>
      </c>
      <c r="C755">
        <v>0.97863704336680202</v>
      </c>
      <c r="D755" s="4">
        <f>-LN(B755)/F$3</f>
        <v>0.11449667260665818</v>
      </c>
      <c r="E755" s="4">
        <f>-LN(C755)/F$4</f>
        <v>4.5945632794315737E-3</v>
      </c>
      <c r="F755" s="8">
        <v>3</v>
      </c>
      <c r="G755" s="4">
        <v>221.96384440979961</v>
      </c>
      <c r="H755" s="4">
        <f>IF(G755&gt;MAX(I$8:I754),G755,MAX(I$8:I754))</f>
        <v>222.01627898000569</v>
      </c>
      <c r="I755" s="4">
        <f t="shared" si="131"/>
        <v>222.02087354328512</v>
      </c>
      <c r="J755" s="4">
        <f t="shared" si="132"/>
        <v>5.2434570206088438E-2</v>
      </c>
      <c r="K755" s="4">
        <f t="shared" si="133"/>
        <v>4.5945632794257563E-3</v>
      </c>
      <c r="N755">
        <f t="shared" si="134"/>
        <v>1</v>
      </c>
      <c r="O755">
        <f t="shared" si="135"/>
        <v>1</v>
      </c>
    </row>
    <row r="756" spans="1:15" x14ac:dyDescent="0.3">
      <c r="A756">
        <v>212</v>
      </c>
      <c r="B756">
        <v>0.36838892788476213</v>
      </c>
      <c r="C756">
        <v>0.47447126682332835</v>
      </c>
      <c r="D756" s="4">
        <f>-LN(B756)/D$3</f>
        <v>1.4164766378074565</v>
      </c>
      <c r="E756" s="4">
        <f>-LN(C756)/D$4</f>
        <v>0.15862855689481767</v>
      </c>
      <c r="F756" s="8">
        <v>2</v>
      </c>
      <c r="G756" s="4">
        <v>222.21950635985368</v>
      </c>
      <c r="H756" s="4">
        <f>IF(G756&gt;MAX(I$8:I755),G756,MAX(I$8:I755))</f>
        <v>222.21950635985368</v>
      </c>
      <c r="I756" s="4">
        <f t="shared" si="131"/>
        <v>222.37813491674851</v>
      </c>
      <c r="J756" s="4">
        <f t="shared" si="132"/>
        <v>0</v>
      </c>
      <c r="K756" s="4">
        <f t="shared" si="133"/>
        <v>0.15862855689482558</v>
      </c>
      <c r="N756">
        <f t="shared" si="134"/>
        <v>1</v>
      </c>
      <c r="O756">
        <f t="shared" si="135"/>
        <v>1</v>
      </c>
    </row>
    <row r="757" spans="1:15" x14ac:dyDescent="0.3">
      <c r="A757">
        <v>755</v>
      </c>
      <c r="B757">
        <v>0.15692617572557757</v>
      </c>
      <c r="C757">
        <v>0.52415540025025176</v>
      </c>
      <c r="D757" s="4">
        <f>-LN(B757)/F$3</f>
        <v>0.78807651171470172</v>
      </c>
      <c r="E757" s="4">
        <f>-LN(C757)/F$4</f>
        <v>0.13743980282230506</v>
      </c>
      <c r="F757" s="8">
        <v>3</v>
      </c>
      <c r="G757" s="4">
        <v>222.75192092151431</v>
      </c>
      <c r="H757" s="4">
        <f>IF(G757&gt;MAX(I$8:I756),G757,MAX(I$8:I756))</f>
        <v>222.75192092151431</v>
      </c>
      <c r="I757" s="4">
        <f t="shared" si="131"/>
        <v>222.88936072433663</v>
      </c>
      <c r="J757" s="4">
        <f t="shared" si="132"/>
        <v>0</v>
      </c>
      <c r="K757" s="4">
        <f t="shared" si="133"/>
        <v>0.13743980282231405</v>
      </c>
      <c r="N757">
        <f t="shared" si="134"/>
        <v>1</v>
      </c>
      <c r="O757">
        <f t="shared" si="135"/>
        <v>1</v>
      </c>
    </row>
    <row r="758" spans="1:15" x14ac:dyDescent="0.3">
      <c r="A758">
        <v>213</v>
      </c>
      <c r="B758">
        <v>0.43174535355693228</v>
      </c>
      <c r="C758">
        <v>0.91589098788415169</v>
      </c>
      <c r="D758" s="4">
        <f>-LN(B758)/D$3</f>
        <v>1.1913749275126944</v>
      </c>
      <c r="E758" s="4">
        <f>-LN(C758)/D$4</f>
        <v>1.869317664898287E-2</v>
      </c>
      <c r="F758" s="8">
        <v>2</v>
      </c>
      <c r="G758" s="4">
        <v>223.41088128736638</v>
      </c>
      <c r="H758" s="4">
        <f>IF(G758&gt;MAX(I$8:I757),G758,MAX(I$8:I757))</f>
        <v>223.41088128736638</v>
      </c>
      <c r="I758" s="4">
        <f t="shared" si="131"/>
        <v>223.42957446401536</v>
      </c>
      <c r="J758" s="4">
        <f t="shared" si="132"/>
        <v>0</v>
      </c>
      <c r="K758" s="4">
        <f t="shared" si="133"/>
        <v>1.8693176648980625E-2</v>
      </c>
      <c r="N758">
        <f t="shared" si="134"/>
        <v>1</v>
      </c>
      <c r="O758">
        <f t="shared" si="135"/>
        <v>1</v>
      </c>
    </row>
    <row r="759" spans="1:15" x14ac:dyDescent="0.3">
      <c r="A759">
        <v>756</v>
      </c>
      <c r="B759">
        <v>7.1871089815973385E-2</v>
      </c>
      <c r="C759">
        <v>0.83886226996673485</v>
      </c>
      <c r="D759" s="4">
        <f>-LN(B759)/F$3</f>
        <v>1.1203749718744109</v>
      </c>
      <c r="E759" s="4">
        <f>-LN(C759)/F$4</f>
        <v>3.7384839520045059E-2</v>
      </c>
      <c r="F759" s="8">
        <v>3</v>
      </c>
      <c r="G759" s="4">
        <v>223.87229589338872</v>
      </c>
      <c r="H759" s="4">
        <f>IF(G759&gt;MAX(I$8:I758),G759,MAX(I$8:I758))</f>
        <v>223.87229589338872</v>
      </c>
      <c r="I759" s="4">
        <f t="shared" si="131"/>
        <v>223.90968073290878</v>
      </c>
      <c r="J759" s="4">
        <f t="shared" si="132"/>
        <v>0</v>
      </c>
      <c r="K759" s="4">
        <f t="shared" si="133"/>
        <v>3.7384839520058222E-2</v>
      </c>
      <c r="N759">
        <f t="shared" si="134"/>
        <v>1</v>
      </c>
      <c r="O759">
        <f t="shared" si="135"/>
        <v>1</v>
      </c>
    </row>
    <row r="760" spans="1:15" x14ac:dyDescent="0.3">
      <c r="A760">
        <v>214</v>
      </c>
      <c r="B760">
        <v>0.61400189214758749</v>
      </c>
      <c r="C760">
        <v>0.99185155796990876</v>
      </c>
      <c r="D760" s="4">
        <f>-LN(B760)/D$3</f>
        <v>0.69185428250517411</v>
      </c>
      <c r="E760" s="4">
        <f>-LN(C760)/D$4</f>
        <v>1.7408131994797907E-3</v>
      </c>
      <c r="F760" s="8">
        <v>2</v>
      </c>
      <c r="G760" s="4">
        <v>224.10273556987156</v>
      </c>
      <c r="H760" s="4">
        <f>IF(G760&gt;MAX(I$8:I759),G760,MAX(I$8:I759))</f>
        <v>224.10273556987156</v>
      </c>
      <c r="I760" s="4">
        <f t="shared" si="131"/>
        <v>224.10447638307105</v>
      </c>
      <c r="J760" s="4">
        <f t="shared" si="132"/>
        <v>0</v>
      </c>
      <c r="K760" s="4">
        <f t="shared" si="133"/>
        <v>1.7408131994898213E-3</v>
      </c>
      <c r="N760">
        <f t="shared" si="134"/>
        <v>1</v>
      </c>
      <c r="O760">
        <f t="shared" si="135"/>
        <v>1</v>
      </c>
    </row>
    <row r="761" spans="1:15" x14ac:dyDescent="0.3">
      <c r="A761">
        <v>757</v>
      </c>
      <c r="B761">
        <v>0.28623310037537769</v>
      </c>
      <c r="C761">
        <v>0.67531357768486588</v>
      </c>
      <c r="D761" s="4">
        <f>-LN(B761)/F$3</f>
        <v>0.53231862291338095</v>
      </c>
      <c r="E761" s="4">
        <f>-LN(C761)/F$4</f>
        <v>8.3527263074647751E-2</v>
      </c>
      <c r="F761" s="8">
        <v>3</v>
      </c>
      <c r="G761" s="4">
        <v>224.4046145163021</v>
      </c>
      <c r="H761" s="4">
        <f>IF(G761&gt;MAX(I$8:I760),G761,MAX(I$8:I760))</f>
        <v>224.4046145163021</v>
      </c>
      <c r="I761" s="4">
        <f t="shared" si="131"/>
        <v>224.48814177937675</v>
      </c>
      <c r="J761" s="4">
        <f t="shared" si="132"/>
        <v>0</v>
      </c>
      <c r="K761" s="4">
        <f t="shared" si="133"/>
        <v>8.3527263074643088E-2</v>
      </c>
      <c r="N761">
        <f t="shared" si="134"/>
        <v>1</v>
      </c>
      <c r="O761">
        <f t="shared" si="135"/>
        <v>1</v>
      </c>
    </row>
    <row r="762" spans="1:15" x14ac:dyDescent="0.3">
      <c r="A762">
        <v>758</v>
      </c>
      <c r="B762">
        <v>0.54618976409192177</v>
      </c>
      <c r="C762">
        <v>0.42152165288247323</v>
      </c>
      <c r="D762" s="4">
        <f>-LN(B762)/F$3</f>
        <v>0.25735694056935127</v>
      </c>
      <c r="E762" s="4">
        <f>-LN(C762)/F$4</f>
        <v>0.18380513443521296</v>
      </c>
      <c r="F762" s="8">
        <v>3</v>
      </c>
      <c r="G762" s="4">
        <v>224.66197145687144</v>
      </c>
      <c r="H762" s="4">
        <f>IF(G762&gt;MAX(I$8:I761),G762,MAX(I$8:I761))</f>
        <v>224.66197145687144</v>
      </c>
      <c r="I762" s="4">
        <f t="shared" si="131"/>
        <v>224.84577659130665</v>
      </c>
      <c r="J762" s="4">
        <f t="shared" si="132"/>
        <v>0</v>
      </c>
      <c r="K762" s="4">
        <f t="shared" si="133"/>
        <v>0.18380513443520385</v>
      </c>
      <c r="N762">
        <f t="shared" si="134"/>
        <v>1</v>
      </c>
      <c r="O762">
        <f t="shared" si="135"/>
        <v>1</v>
      </c>
    </row>
    <row r="763" spans="1:15" x14ac:dyDescent="0.3">
      <c r="A763">
        <v>215</v>
      </c>
      <c r="B763">
        <v>0.67040009765923037</v>
      </c>
      <c r="C763">
        <v>0.33439130832850122</v>
      </c>
      <c r="D763" s="4">
        <f>-LN(B763)/D$3</f>
        <v>0.56720650232794056</v>
      </c>
      <c r="E763" s="4">
        <f>-LN(C763)/D$4</f>
        <v>0.23307306169148737</v>
      </c>
      <c r="F763" s="8">
        <v>2</v>
      </c>
      <c r="G763" s="4">
        <v>224.66994207219949</v>
      </c>
      <c r="H763" s="4">
        <f>IF(G763&gt;MAX(I$8:I762),G763,MAX(I$8:I762))</f>
        <v>224.84577659130665</v>
      </c>
      <c r="I763" s="4">
        <f t="shared" si="131"/>
        <v>225.07884965299814</v>
      </c>
      <c r="J763" s="4">
        <f t="shared" si="132"/>
        <v>0</v>
      </c>
      <c r="K763" s="4">
        <f t="shared" si="133"/>
        <v>0</v>
      </c>
      <c r="N763">
        <f t="shared" si="134"/>
        <v>1</v>
      </c>
      <c r="O763">
        <f t="shared" si="135"/>
        <v>0</v>
      </c>
    </row>
    <row r="764" spans="1:15" x14ac:dyDescent="0.3">
      <c r="A764" s="2">
        <v>759</v>
      </c>
      <c r="B764" s="2">
        <v>0.21491134372997223</v>
      </c>
      <c r="C764" s="2">
        <v>0.12460707419049653</v>
      </c>
      <c r="D764" s="5">
        <f>-LN(B764)/F$3</f>
        <v>0.65426795346399402</v>
      </c>
      <c r="E764" s="5">
        <f>-LN(C764)/F$4</f>
        <v>0.44310423383740594</v>
      </c>
      <c r="F764" s="13">
        <v>3</v>
      </c>
      <c r="G764" s="5">
        <v>225.31623941033544</v>
      </c>
      <c r="H764" s="4">
        <f>IF(G764&gt;MAX(I$8:I763),G764,MAX(I$8:I763))</f>
        <v>225.31623941033544</v>
      </c>
      <c r="I764" s="4">
        <f t="shared" si="131"/>
        <v>225.75934364417284</v>
      </c>
      <c r="J764" s="4">
        <f t="shared" si="132"/>
        <v>0</v>
      </c>
      <c r="K764" s="4">
        <f t="shared" si="133"/>
        <v>0</v>
      </c>
      <c r="N764">
        <f t="shared" si="134"/>
        <v>0</v>
      </c>
      <c r="O764">
        <f t="shared" si="135"/>
        <v>0</v>
      </c>
    </row>
    <row r="765" spans="1:15" x14ac:dyDescent="0.3">
      <c r="A765" s="2">
        <v>216</v>
      </c>
      <c r="B765" s="2">
        <v>3.1128879665517136E-2</v>
      </c>
      <c r="C765" s="2">
        <v>0.78237250892666399</v>
      </c>
      <c r="D765" s="5">
        <f>-LN(B765)/D$3</f>
        <v>4.9214457930171163</v>
      </c>
      <c r="E765" s="5">
        <f>-LN(C765)/D$4</f>
        <v>5.2217935687503499E-2</v>
      </c>
      <c r="F765" s="13">
        <v>2</v>
      </c>
      <c r="G765" s="5">
        <v>229.5913878652166</v>
      </c>
      <c r="H765" s="4">
        <f>IF(G765&gt;MAX(I$8:I764),G765,MAX(I$8:I764))</f>
        <v>229.5913878652166</v>
      </c>
      <c r="I765" s="4">
        <f t="shared" si="131"/>
        <v>229.64360580090411</v>
      </c>
      <c r="J765" s="4">
        <f t="shared" si="132"/>
        <v>0</v>
      </c>
      <c r="K765" s="4">
        <f t="shared" si="133"/>
        <v>0</v>
      </c>
      <c r="N765">
        <f t="shared" si="134"/>
        <v>0</v>
      </c>
      <c r="O765">
        <f t="shared" si="135"/>
        <v>0</v>
      </c>
    </row>
    <row r="766" spans="1:15" x14ac:dyDescent="0.3">
      <c r="A766" s="2">
        <v>51</v>
      </c>
      <c r="B766" s="2">
        <v>9.4119083223975344E-2</v>
      </c>
      <c r="C766" s="2">
        <v>0.45713675344096194</v>
      </c>
      <c r="D766" s="4">
        <f>-LN(B766)/B$3</f>
        <v>10.056146619881547</v>
      </c>
      <c r="E766" s="4">
        <f>-LN(C766)/B$4</f>
        <v>0.16654738110354572</v>
      </c>
      <c r="F766" s="8">
        <v>1</v>
      </c>
      <c r="G766" s="4">
        <v>231.30508004852666</v>
      </c>
      <c r="H766" s="4">
        <f>IF(G766&gt;MAX(I$8:I765),G766,MAX(I$8:I765))</f>
        <v>231.30508004852666</v>
      </c>
      <c r="I766" s="4">
        <f t="shared" si="131"/>
        <v>231.47162742963022</v>
      </c>
      <c r="J766" s="4">
        <f t="shared" si="132"/>
        <v>0</v>
      </c>
      <c r="K766" s="4">
        <f t="shared" si="133"/>
        <v>0</v>
      </c>
      <c r="N766">
        <f t="shared" si="134"/>
        <v>0</v>
      </c>
      <c r="O766">
        <f t="shared" si="135"/>
        <v>0</v>
      </c>
    </row>
    <row r="767" spans="1:15" x14ac:dyDescent="0.3">
      <c r="D767" s="4"/>
      <c r="E767" s="4"/>
      <c r="G767" s="4"/>
      <c r="H767" s="4"/>
      <c r="I767" s="4"/>
      <c r="J767" s="4"/>
      <c r="K767" s="4"/>
    </row>
    <row r="768" spans="1:15" x14ac:dyDescent="0.3">
      <c r="D768" s="4"/>
      <c r="E768" s="4"/>
      <c r="G768" s="4"/>
      <c r="H768" s="4"/>
      <c r="I768" s="4"/>
      <c r="J768" s="4"/>
      <c r="K768" s="4"/>
    </row>
    <row r="769" spans="4:11" x14ac:dyDescent="0.3">
      <c r="D769" s="4"/>
      <c r="E769" s="4"/>
      <c r="G769" s="4"/>
      <c r="H769" s="4"/>
      <c r="I769" s="4"/>
      <c r="J769" s="4"/>
      <c r="K769" s="4"/>
    </row>
    <row r="770" spans="4:11" x14ac:dyDescent="0.3">
      <c r="D770" s="4"/>
      <c r="E770" s="4"/>
      <c r="G770" s="4"/>
      <c r="H770" s="4"/>
      <c r="I770" s="4"/>
      <c r="J770" s="4"/>
      <c r="K770" s="4"/>
    </row>
    <row r="771" spans="4:11" x14ac:dyDescent="0.3">
      <c r="D771" s="4"/>
      <c r="E771" s="4"/>
      <c r="G771" s="4"/>
      <c r="H771" s="4"/>
      <c r="I771" s="4"/>
      <c r="J771" s="4"/>
      <c r="K771" s="4"/>
    </row>
    <row r="772" spans="4:11" x14ac:dyDescent="0.3">
      <c r="D772" s="4"/>
      <c r="E772" s="4"/>
      <c r="G772" s="4"/>
      <c r="H772" s="4"/>
      <c r="I772" s="4"/>
      <c r="J772" s="4"/>
      <c r="K772" s="4"/>
    </row>
    <row r="773" spans="4:11" x14ac:dyDescent="0.3">
      <c r="D773" s="4"/>
      <c r="E773" s="4"/>
      <c r="G773" s="4"/>
      <c r="H773" s="4"/>
      <c r="I773" s="4"/>
      <c r="J773" s="4"/>
      <c r="K773" s="4"/>
    </row>
    <row r="774" spans="4:11" x14ac:dyDescent="0.3">
      <c r="D774" s="4"/>
      <c r="E774" s="4"/>
      <c r="G774" s="4"/>
      <c r="H774" s="4"/>
      <c r="I774" s="4"/>
      <c r="J774" s="4"/>
      <c r="K774" s="4"/>
    </row>
    <row r="775" spans="4:11" x14ac:dyDescent="0.3">
      <c r="D775" s="4"/>
      <c r="E775" s="4"/>
      <c r="G775" s="4"/>
      <c r="H775" s="4"/>
      <c r="I775" s="4"/>
      <c r="J775" s="4"/>
      <c r="K775" s="4"/>
    </row>
    <row r="776" spans="4:11" x14ac:dyDescent="0.3">
      <c r="D776" s="4"/>
      <c r="E776" s="4"/>
      <c r="G776" s="4"/>
      <c r="H776" s="4"/>
      <c r="I776" s="4"/>
      <c r="J776" s="4"/>
      <c r="K776" s="4"/>
    </row>
    <row r="777" spans="4:11" x14ac:dyDescent="0.3">
      <c r="D777" s="4"/>
      <c r="E777" s="4"/>
      <c r="G777" s="4"/>
      <c r="H777" s="4"/>
      <c r="I777" s="4"/>
      <c r="J777" s="4"/>
      <c r="K777" s="4"/>
    </row>
    <row r="778" spans="4:11" x14ac:dyDescent="0.3">
      <c r="D778" s="4"/>
      <c r="E778" s="4"/>
      <c r="G778" s="4"/>
      <c r="H778" s="4"/>
      <c r="I778" s="4"/>
      <c r="J778" s="4"/>
      <c r="K778" s="4"/>
    </row>
    <row r="779" spans="4:11" x14ac:dyDescent="0.3">
      <c r="D779" s="4"/>
      <c r="E779" s="4"/>
      <c r="G779" s="4"/>
      <c r="H779" s="4"/>
      <c r="I779" s="4"/>
      <c r="J779" s="4"/>
      <c r="K779" s="4"/>
    </row>
    <row r="780" spans="4:11" x14ac:dyDescent="0.3">
      <c r="D780" s="4"/>
      <c r="E780" s="4"/>
      <c r="G780" s="4"/>
      <c r="H780" s="4"/>
      <c r="I780" s="4"/>
      <c r="J780" s="4"/>
      <c r="K780" s="4"/>
    </row>
    <row r="781" spans="4:11" x14ac:dyDescent="0.3">
      <c r="D781" s="4"/>
      <c r="E781" s="4"/>
      <c r="G781" s="4"/>
      <c r="H781" s="4"/>
      <c r="I781" s="4"/>
      <c r="J781" s="4"/>
      <c r="K781" s="4"/>
    </row>
    <row r="782" spans="4:11" x14ac:dyDescent="0.3">
      <c r="D782" s="4"/>
      <c r="E782" s="4"/>
      <c r="G782" s="4"/>
      <c r="H782" s="4"/>
      <c r="I782" s="4"/>
      <c r="J782" s="4"/>
      <c r="K782" s="4"/>
    </row>
    <row r="783" spans="4:11" x14ac:dyDescent="0.3">
      <c r="D783" s="4"/>
      <c r="E783" s="4"/>
      <c r="G783" s="4"/>
      <c r="H783" s="4"/>
      <c r="I783" s="4"/>
      <c r="J783" s="4"/>
      <c r="K783" s="4"/>
    </row>
    <row r="784" spans="4:11" x14ac:dyDescent="0.3">
      <c r="D784" s="4"/>
      <c r="E784" s="4"/>
      <c r="G784" s="4"/>
      <c r="H784" s="4"/>
      <c r="I784" s="4"/>
      <c r="J784" s="4"/>
      <c r="K784" s="4"/>
    </row>
    <row r="785" spans="4:11" x14ac:dyDescent="0.3">
      <c r="D785" s="4"/>
      <c r="E785" s="4"/>
      <c r="G785" s="4"/>
      <c r="H785" s="4"/>
      <c r="I785" s="4"/>
      <c r="J785" s="4"/>
      <c r="K785" s="4"/>
    </row>
    <row r="786" spans="4:11" x14ac:dyDescent="0.3">
      <c r="D786" s="4"/>
      <c r="E786" s="4"/>
      <c r="G786" s="4"/>
      <c r="H786" s="4"/>
      <c r="I786" s="4"/>
      <c r="J786" s="4"/>
      <c r="K786" s="4"/>
    </row>
    <row r="787" spans="4:11" x14ac:dyDescent="0.3">
      <c r="D787" s="4"/>
      <c r="E787" s="4"/>
      <c r="G787" s="4"/>
      <c r="H787" s="4"/>
      <c r="I787" s="4"/>
      <c r="J787" s="4"/>
      <c r="K787" s="4"/>
    </row>
    <row r="788" spans="4:11" x14ac:dyDescent="0.3">
      <c r="D788" s="4"/>
      <c r="E788" s="4"/>
      <c r="G788" s="4"/>
      <c r="H788" s="4"/>
      <c r="I788" s="4"/>
      <c r="J788" s="4"/>
      <c r="K788" s="4"/>
    </row>
    <row r="789" spans="4:11" x14ac:dyDescent="0.3">
      <c r="D789" s="4"/>
      <c r="E789" s="4"/>
      <c r="G789" s="4"/>
      <c r="H789" s="4"/>
      <c r="I789" s="4"/>
      <c r="J789" s="4"/>
      <c r="K789" s="4"/>
    </row>
    <row r="790" spans="4:11" x14ac:dyDescent="0.3">
      <c r="D790" s="4"/>
      <c r="E790" s="4"/>
      <c r="G790" s="4"/>
      <c r="H790" s="4"/>
      <c r="I790" s="4"/>
      <c r="J790" s="4"/>
      <c r="K790" s="4"/>
    </row>
    <row r="791" spans="4:11" x14ac:dyDescent="0.3">
      <c r="D791" s="4"/>
      <c r="E791" s="4"/>
      <c r="G791" s="4"/>
      <c r="H791" s="4"/>
      <c r="I791" s="4"/>
      <c r="J791" s="4"/>
      <c r="K791" s="4"/>
    </row>
    <row r="792" spans="4:11" x14ac:dyDescent="0.3">
      <c r="D792" s="4"/>
      <c r="E792" s="4"/>
      <c r="G792" s="4"/>
      <c r="H792" s="4"/>
      <c r="I792" s="4"/>
      <c r="J792" s="4"/>
      <c r="K792" s="4"/>
    </row>
    <row r="793" spans="4:11" x14ac:dyDescent="0.3">
      <c r="D793" s="4"/>
      <c r="E793" s="4"/>
      <c r="G793" s="4"/>
      <c r="H793" s="4"/>
      <c r="I793" s="4"/>
      <c r="J793" s="4"/>
      <c r="K793" s="4"/>
    </row>
    <row r="794" spans="4:11" x14ac:dyDescent="0.3">
      <c r="D794" s="4"/>
      <c r="E794" s="4"/>
      <c r="G794" s="4"/>
      <c r="H794" s="4"/>
      <c r="I794" s="4"/>
      <c r="J794" s="4"/>
      <c r="K794" s="4"/>
    </row>
    <row r="795" spans="4:11" x14ac:dyDescent="0.3">
      <c r="D795" s="4"/>
      <c r="E795" s="4"/>
      <c r="G795" s="4"/>
      <c r="H795" s="4"/>
      <c r="I795" s="4"/>
      <c r="J795" s="4"/>
      <c r="K795" s="4"/>
    </row>
    <row r="796" spans="4:11" x14ac:dyDescent="0.3">
      <c r="D796" s="4"/>
      <c r="E796" s="4"/>
      <c r="G796" s="4"/>
      <c r="H796" s="4"/>
      <c r="I796" s="4"/>
      <c r="J796" s="4"/>
      <c r="K796" s="4"/>
    </row>
    <row r="797" spans="4:11" x14ac:dyDescent="0.3">
      <c r="D797" s="4"/>
      <c r="E797" s="4"/>
      <c r="G797" s="4"/>
      <c r="H797" s="4"/>
      <c r="I797" s="4"/>
      <c r="J797" s="4"/>
      <c r="K797" s="4"/>
    </row>
    <row r="798" spans="4:11" x14ac:dyDescent="0.3">
      <c r="D798" s="4"/>
      <c r="E798" s="4"/>
      <c r="G798" s="4"/>
      <c r="H798" s="4"/>
      <c r="I798" s="4"/>
      <c r="J798" s="4"/>
      <c r="K798" s="4"/>
    </row>
    <row r="799" spans="4:11" x14ac:dyDescent="0.3">
      <c r="D799" s="4"/>
      <c r="E799" s="4"/>
      <c r="G799" s="4"/>
      <c r="H799" s="4"/>
      <c r="I799" s="4"/>
      <c r="J799" s="4"/>
      <c r="K799" s="4"/>
    </row>
    <row r="800" spans="4:11" x14ac:dyDescent="0.3">
      <c r="D800" s="4"/>
      <c r="E800" s="4"/>
      <c r="G800" s="4"/>
      <c r="H800" s="4"/>
      <c r="I800" s="4"/>
      <c r="J800" s="4"/>
      <c r="K800" s="4"/>
    </row>
    <row r="801" spans="4:11" x14ac:dyDescent="0.3">
      <c r="D801" s="4"/>
      <c r="E801" s="4"/>
      <c r="G801" s="4"/>
      <c r="H801" s="4"/>
      <c r="I801" s="4"/>
      <c r="J801" s="4"/>
      <c r="K801" s="4"/>
    </row>
    <row r="802" spans="4:11" x14ac:dyDescent="0.3">
      <c r="D802" s="4"/>
      <c r="E802" s="4"/>
      <c r="G802" s="4"/>
      <c r="H802" s="4"/>
      <c r="I802" s="4"/>
      <c r="J802" s="4"/>
      <c r="K802" s="4"/>
    </row>
    <row r="803" spans="4:11" x14ac:dyDescent="0.3">
      <c r="D803" s="4"/>
      <c r="E803" s="4"/>
      <c r="G803" s="4"/>
      <c r="H803" s="4"/>
      <c r="I803" s="4"/>
      <c r="J803" s="4"/>
      <c r="K803" s="4"/>
    </row>
    <row r="804" spans="4:11" x14ac:dyDescent="0.3">
      <c r="D804" s="4"/>
      <c r="E804" s="4"/>
      <c r="G804" s="4"/>
      <c r="H804" s="4"/>
      <c r="I804" s="4"/>
      <c r="J804" s="4"/>
      <c r="K804" s="4"/>
    </row>
    <row r="805" spans="4:11" x14ac:dyDescent="0.3">
      <c r="D805" s="4"/>
      <c r="E805" s="4"/>
      <c r="G805" s="4"/>
      <c r="H805" s="4"/>
      <c r="I805" s="4"/>
      <c r="J805" s="4"/>
      <c r="K805" s="4"/>
    </row>
    <row r="806" spans="4:11" x14ac:dyDescent="0.3">
      <c r="D806" s="4"/>
      <c r="E806" s="4"/>
      <c r="G806" s="4"/>
      <c r="H806" s="4"/>
      <c r="I806" s="4"/>
      <c r="J806" s="4"/>
      <c r="K806" s="4"/>
    </row>
    <row r="807" spans="4:11" x14ac:dyDescent="0.3">
      <c r="D807" s="4"/>
      <c r="E807" s="4"/>
      <c r="G807" s="4"/>
      <c r="H807" s="4"/>
      <c r="I807" s="4"/>
      <c r="J807" s="4"/>
      <c r="K807" s="4"/>
    </row>
    <row r="808" spans="4:11" x14ac:dyDescent="0.3">
      <c r="D808" s="4"/>
      <c r="E808" s="4"/>
      <c r="G808" s="4"/>
      <c r="H808" s="4"/>
      <c r="I808" s="4"/>
      <c r="J808" s="4"/>
      <c r="K808" s="4"/>
    </row>
    <row r="809" spans="4:11" x14ac:dyDescent="0.3">
      <c r="D809" s="4"/>
      <c r="E809" s="4"/>
      <c r="G809" s="4"/>
      <c r="H809" s="4"/>
      <c r="I809" s="4"/>
      <c r="J809" s="4"/>
      <c r="K809" s="4"/>
    </row>
    <row r="810" spans="4:11" x14ac:dyDescent="0.3">
      <c r="D810" s="4"/>
      <c r="E810" s="4"/>
      <c r="G810" s="4"/>
      <c r="H810" s="4"/>
      <c r="I810" s="4"/>
      <c r="J810" s="4"/>
      <c r="K810" s="4"/>
    </row>
    <row r="811" spans="4:11" x14ac:dyDescent="0.3">
      <c r="D811" s="4"/>
      <c r="E811" s="4"/>
      <c r="G811" s="4"/>
      <c r="H811" s="4"/>
      <c r="I811" s="4"/>
      <c r="J811" s="4"/>
      <c r="K811" s="4"/>
    </row>
    <row r="812" spans="4:11" x14ac:dyDescent="0.3">
      <c r="D812" s="4"/>
      <c r="E812" s="4"/>
      <c r="G812" s="4"/>
      <c r="H812" s="4"/>
      <c r="I812" s="4"/>
      <c r="J812" s="4"/>
      <c r="K812" s="4"/>
    </row>
    <row r="813" spans="4:11" x14ac:dyDescent="0.3">
      <c r="D813" s="4"/>
      <c r="E813" s="4"/>
      <c r="G813" s="4"/>
      <c r="H813" s="4"/>
      <c r="I813" s="4"/>
      <c r="J813" s="4"/>
      <c r="K813" s="4"/>
    </row>
    <row r="814" spans="4:11" x14ac:dyDescent="0.3">
      <c r="D814" s="4"/>
      <c r="E814" s="4"/>
      <c r="G814" s="4"/>
      <c r="H814" s="4"/>
      <c r="I814" s="4"/>
      <c r="J814" s="4"/>
      <c r="K814" s="4"/>
    </row>
    <row r="815" spans="4:11" x14ac:dyDescent="0.3">
      <c r="D815" s="4"/>
      <c r="E815" s="4"/>
      <c r="G815" s="4"/>
      <c r="H815" s="4"/>
      <c r="I815" s="4"/>
      <c r="J815" s="4"/>
      <c r="K815" s="4"/>
    </row>
    <row r="816" spans="4:11" x14ac:dyDescent="0.3">
      <c r="D816" s="4"/>
      <c r="E816" s="4"/>
      <c r="G816" s="4"/>
      <c r="H816" s="4"/>
      <c r="I816" s="4"/>
      <c r="J816" s="4"/>
      <c r="K816" s="4"/>
    </row>
    <row r="817" spans="4:11" x14ac:dyDescent="0.3">
      <c r="D817" s="4"/>
      <c r="E817" s="4"/>
      <c r="G817" s="4"/>
      <c r="H817" s="4"/>
      <c r="I817" s="4"/>
      <c r="J817" s="4"/>
      <c r="K817" s="4"/>
    </row>
    <row r="818" spans="4:11" x14ac:dyDescent="0.3">
      <c r="D818" s="4"/>
      <c r="E818" s="4"/>
      <c r="G818" s="4"/>
      <c r="H818" s="4"/>
      <c r="I818" s="4"/>
      <c r="J818" s="4"/>
      <c r="K818" s="4"/>
    </row>
    <row r="819" spans="4:11" x14ac:dyDescent="0.3">
      <c r="D819" s="4"/>
      <c r="E819" s="4"/>
      <c r="G819" s="4"/>
      <c r="H819" s="4"/>
      <c r="I819" s="4"/>
      <c r="J819" s="4"/>
      <c r="K819" s="4"/>
    </row>
    <row r="820" spans="4:11" x14ac:dyDescent="0.3">
      <c r="D820" s="4"/>
      <c r="E820" s="4"/>
      <c r="G820" s="4"/>
      <c r="H820" s="4"/>
      <c r="I820" s="4"/>
      <c r="J820" s="4"/>
      <c r="K820" s="4"/>
    </row>
    <row r="821" spans="4:11" x14ac:dyDescent="0.3">
      <c r="D821" s="4"/>
      <c r="E821" s="4"/>
      <c r="G821" s="4"/>
      <c r="H821" s="4"/>
      <c r="I821" s="4"/>
      <c r="J821" s="4"/>
      <c r="K821" s="4"/>
    </row>
    <row r="822" spans="4:11" x14ac:dyDescent="0.3">
      <c r="D822" s="4"/>
      <c r="E822" s="4"/>
      <c r="G822" s="4"/>
      <c r="H822" s="4"/>
      <c r="I822" s="4"/>
      <c r="J822" s="4"/>
      <c r="K822" s="4"/>
    </row>
    <row r="823" spans="4:11" x14ac:dyDescent="0.3">
      <c r="D823" s="4"/>
      <c r="E823" s="4"/>
      <c r="G823" s="4"/>
      <c r="H823" s="4"/>
      <c r="I823" s="4"/>
      <c r="J823" s="4"/>
      <c r="K823" s="4"/>
    </row>
    <row r="824" spans="4:11" x14ac:dyDescent="0.3">
      <c r="D824" s="4"/>
      <c r="E824" s="4"/>
      <c r="G824" s="4"/>
      <c r="H824" s="4"/>
      <c r="I824" s="4"/>
      <c r="J824" s="4"/>
      <c r="K824" s="4"/>
    </row>
    <row r="825" spans="4:11" x14ac:dyDescent="0.3">
      <c r="D825" s="4"/>
      <c r="E825" s="4"/>
      <c r="G825" s="4"/>
      <c r="H825" s="4"/>
      <c r="I825" s="4"/>
      <c r="J825" s="4"/>
      <c r="K825" s="4"/>
    </row>
    <row r="826" spans="4:11" x14ac:dyDescent="0.3">
      <c r="D826" s="4"/>
      <c r="E826" s="4"/>
      <c r="G826" s="4"/>
      <c r="H826" s="4"/>
      <c r="I826" s="4"/>
      <c r="J826" s="4"/>
      <c r="K826" s="4"/>
    </row>
    <row r="827" spans="4:11" x14ac:dyDescent="0.3">
      <c r="D827" s="4"/>
      <c r="E827" s="4"/>
      <c r="G827" s="4"/>
      <c r="H827" s="4"/>
      <c r="I827" s="4"/>
      <c r="J827" s="4"/>
      <c r="K827" s="4"/>
    </row>
    <row r="828" spans="4:11" x14ac:dyDescent="0.3">
      <c r="D828" s="4"/>
      <c r="E828" s="4"/>
      <c r="G828" s="4"/>
      <c r="H828" s="4"/>
      <c r="I828" s="4"/>
      <c r="J828" s="4"/>
      <c r="K828" s="4"/>
    </row>
    <row r="829" spans="4:11" x14ac:dyDescent="0.3">
      <c r="D829" s="4"/>
      <c r="E829" s="4"/>
      <c r="G829" s="4"/>
      <c r="H829" s="4"/>
      <c r="I829" s="4"/>
      <c r="J829" s="4"/>
      <c r="K829" s="4"/>
    </row>
    <row r="830" spans="4:11" x14ac:dyDescent="0.3">
      <c r="D830" s="4"/>
      <c r="E830" s="4"/>
      <c r="G830" s="4"/>
      <c r="H830" s="4"/>
      <c r="I830" s="4"/>
      <c r="J830" s="4"/>
      <c r="K830" s="4"/>
    </row>
    <row r="831" spans="4:11" x14ac:dyDescent="0.3">
      <c r="D831" s="4"/>
      <c r="E831" s="4"/>
      <c r="G831" s="4"/>
      <c r="H831" s="4"/>
      <c r="I831" s="4"/>
      <c r="J831" s="4"/>
      <c r="K831" s="4"/>
    </row>
    <row r="832" spans="4:11" x14ac:dyDescent="0.3">
      <c r="D832" s="4"/>
      <c r="E832" s="4"/>
      <c r="G832" s="4"/>
      <c r="H832" s="4"/>
      <c r="I832" s="4"/>
      <c r="J832" s="4"/>
      <c r="K832" s="4"/>
    </row>
    <row r="833" spans="4:11" x14ac:dyDescent="0.3">
      <c r="D833" s="4"/>
      <c r="E833" s="4"/>
      <c r="G833" s="4"/>
      <c r="H833" s="4"/>
      <c r="I833" s="4"/>
      <c r="J833" s="4"/>
      <c r="K833" s="4"/>
    </row>
    <row r="834" spans="4:11" x14ac:dyDescent="0.3">
      <c r="D834" s="4"/>
      <c r="E834" s="4"/>
      <c r="G834" s="4"/>
      <c r="H834" s="4"/>
      <c r="I834" s="4"/>
      <c r="J834" s="4"/>
      <c r="K834" s="4"/>
    </row>
    <row r="835" spans="4:11" x14ac:dyDescent="0.3">
      <c r="D835" s="4"/>
      <c r="E835" s="4"/>
      <c r="G835" s="4"/>
      <c r="H835" s="4"/>
      <c r="I835" s="4"/>
      <c r="J835" s="4"/>
      <c r="K835" s="4"/>
    </row>
    <row r="836" spans="4:11" x14ac:dyDescent="0.3">
      <c r="D836" s="4"/>
      <c r="E836" s="4"/>
      <c r="G836" s="4"/>
      <c r="H836" s="4"/>
      <c r="I836" s="4"/>
      <c r="J836" s="4"/>
      <c r="K836" s="4"/>
    </row>
    <row r="837" spans="4:11" x14ac:dyDescent="0.3">
      <c r="D837" s="4"/>
      <c r="E837" s="4"/>
      <c r="G837" s="4"/>
      <c r="H837" s="4"/>
      <c r="I837" s="4"/>
      <c r="J837" s="4"/>
      <c r="K837" s="4"/>
    </row>
    <row r="838" spans="4:11" x14ac:dyDescent="0.3">
      <c r="D838" s="4"/>
      <c r="E838" s="4"/>
      <c r="G838" s="4"/>
      <c r="H838" s="4"/>
      <c r="I838" s="4"/>
      <c r="J838" s="4"/>
      <c r="K838" s="4"/>
    </row>
    <row r="839" spans="4:11" x14ac:dyDescent="0.3">
      <c r="D839" s="4"/>
      <c r="E839" s="4"/>
      <c r="G839" s="4"/>
      <c r="H839" s="4"/>
      <c r="I839" s="4"/>
      <c r="J839" s="4"/>
      <c r="K839" s="4"/>
    </row>
    <row r="840" spans="4:11" x14ac:dyDescent="0.3">
      <c r="D840" s="4"/>
      <c r="E840" s="4"/>
      <c r="G840" s="4"/>
      <c r="H840" s="4"/>
      <c r="I840" s="4"/>
      <c r="J840" s="4"/>
      <c r="K840" s="4"/>
    </row>
    <row r="841" spans="4:11" x14ac:dyDescent="0.3">
      <c r="D841" s="4"/>
      <c r="E841" s="4"/>
      <c r="G841" s="4"/>
      <c r="H841" s="4"/>
      <c r="I841" s="4"/>
      <c r="J841" s="4"/>
      <c r="K841" s="4"/>
    </row>
    <row r="842" spans="4:11" x14ac:dyDescent="0.3">
      <c r="D842" s="4"/>
      <c r="E842" s="4"/>
      <c r="G842" s="4"/>
      <c r="H842" s="4"/>
      <c r="I842" s="4"/>
      <c r="J842" s="4"/>
      <c r="K842" s="4"/>
    </row>
    <row r="843" spans="4:11" x14ac:dyDescent="0.3">
      <c r="D843" s="4"/>
      <c r="E843" s="4"/>
      <c r="G843" s="4"/>
      <c r="H843" s="4"/>
      <c r="I843" s="4"/>
      <c r="J843" s="4"/>
      <c r="K843" s="4"/>
    </row>
    <row r="844" spans="4:11" x14ac:dyDescent="0.3">
      <c r="D844" s="4"/>
      <c r="E844" s="4"/>
      <c r="G844" s="4"/>
      <c r="H844" s="4"/>
      <c r="I844" s="4"/>
      <c r="J844" s="4"/>
      <c r="K844" s="4"/>
    </row>
    <row r="845" spans="4:11" x14ac:dyDescent="0.3">
      <c r="D845" s="4"/>
      <c r="E845" s="4"/>
      <c r="G845" s="4"/>
      <c r="H845" s="4"/>
      <c r="I845" s="4"/>
      <c r="J845" s="4"/>
      <c r="K845" s="4"/>
    </row>
    <row r="846" spans="4:11" x14ac:dyDescent="0.3">
      <c r="D846" s="4"/>
      <c r="E846" s="4"/>
      <c r="G846" s="4"/>
      <c r="H846" s="4"/>
      <c r="I846" s="4"/>
      <c r="J846" s="4"/>
      <c r="K846" s="4"/>
    </row>
    <row r="847" spans="4:11" x14ac:dyDescent="0.3">
      <c r="D847" s="4"/>
      <c r="E847" s="4"/>
      <c r="G847" s="4"/>
      <c r="H847" s="4"/>
      <c r="I847" s="4"/>
      <c r="J847" s="4"/>
      <c r="K847" s="4"/>
    </row>
    <row r="848" spans="4:11" x14ac:dyDescent="0.3">
      <c r="D848" s="4"/>
      <c r="E848" s="4"/>
      <c r="G848" s="4"/>
      <c r="H848" s="4"/>
      <c r="I848" s="4"/>
      <c r="J848" s="4"/>
      <c r="K848" s="4"/>
    </row>
    <row r="849" spans="4:11" x14ac:dyDescent="0.3">
      <c r="D849" s="4"/>
      <c r="E849" s="4"/>
      <c r="G849" s="4"/>
      <c r="H849" s="4"/>
      <c r="I849" s="4"/>
      <c r="J849" s="4"/>
      <c r="K849" s="4"/>
    </row>
    <row r="850" spans="4:11" x14ac:dyDescent="0.3">
      <c r="D850" s="4"/>
      <c r="E850" s="4"/>
      <c r="G850" s="4"/>
      <c r="H850" s="4"/>
      <c r="I850" s="4"/>
      <c r="J850" s="4"/>
      <c r="K850" s="4"/>
    </row>
    <row r="851" spans="4:11" x14ac:dyDescent="0.3">
      <c r="D851" s="4"/>
      <c r="E851" s="4"/>
      <c r="G851" s="4"/>
      <c r="H851" s="4"/>
      <c r="I851" s="4"/>
      <c r="J851" s="4"/>
      <c r="K851" s="4"/>
    </row>
    <row r="852" spans="4:11" x14ac:dyDescent="0.3">
      <c r="D852" s="4"/>
      <c r="E852" s="4"/>
      <c r="G852" s="4"/>
      <c r="H852" s="4"/>
      <c r="I852" s="4"/>
      <c r="J852" s="4"/>
      <c r="K852" s="4"/>
    </row>
    <row r="853" spans="4:11" x14ac:dyDescent="0.3">
      <c r="D853" s="4"/>
      <c r="E853" s="4"/>
      <c r="G853" s="4"/>
      <c r="H853" s="4"/>
      <c r="I853" s="4"/>
      <c r="J853" s="4"/>
      <c r="K853" s="4"/>
    </row>
    <row r="854" spans="4:11" x14ac:dyDescent="0.3">
      <c r="D854" s="4"/>
      <c r="E854" s="4"/>
      <c r="G854" s="4"/>
      <c r="H854" s="4"/>
      <c r="I854" s="4"/>
      <c r="J854" s="4"/>
      <c r="K854" s="4"/>
    </row>
    <row r="855" spans="4:11" x14ac:dyDescent="0.3">
      <c r="D855" s="4"/>
      <c r="E855" s="4"/>
      <c r="G855" s="4"/>
      <c r="H855" s="4"/>
      <c r="I855" s="4"/>
      <c r="J855" s="4"/>
      <c r="K855" s="4"/>
    </row>
    <row r="856" spans="4:11" x14ac:dyDescent="0.3">
      <c r="D856" s="4"/>
      <c r="E856" s="4"/>
      <c r="G856" s="4"/>
      <c r="H856" s="4"/>
      <c r="I856" s="4"/>
      <c r="J856" s="4"/>
      <c r="K856" s="4"/>
    </row>
    <row r="857" spans="4:11" x14ac:dyDescent="0.3">
      <c r="D857" s="4"/>
      <c r="E857" s="4"/>
      <c r="G857" s="4"/>
      <c r="H857" s="4"/>
      <c r="I857" s="4"/>
      <c r="J857" s="4"/>
      <c r="K857" s="4"/>
    </row>
    <row r="858" spans="4:11" x14ac:dyDescent="0.3">
      <c r="D858" s="4"/>
      <c r="E858" s="4"/>
      <c r="G858" s="4"/>
      <c r="H858" s="4"/>
      <c r="I858" s="4"/>
      <c r="J858" s="4"/>
      <c r="K858" s="4"/>
    </row>
    <row r="859" spans="4:11" x14ac:dyDescent="0.3">
      <c r="D859" s="4"/>
      <c r="E859" s="4"/>
      <c r="G859" s="4"/>
      <c r="H859" s="4"/>
      <c r="I859" s="4"/>
      <c r="J859" s="4"/>
      <c r="K859" s="4"/>
    </row>
    <row r="860" spans="4:11" x14ac:dyDescent="0.3">
      <c r="D860" s="4"/>
      <c r="E860" s="4"/>
      <c r="G860" s="4"/>
      <c r="H860" s="4"/>
      <c r="I860" s="4"/>
      <c r="J860" s="4"/>
      <c r="K860" s="4"/>
    </row>
    <row r="861" spans="4:11" x14ac:dyDescent="0.3">
      <c r="D861" s="4"/>
      <c r="E861" s="4"/>
      <c r="G861" s="4"/>
      <c r="H861" s="4"/>
      <c r="I861" s="4"/>
      <c r="J861" s="4"/>
      <c r="K861" s="4"/>
    </row>
    <row r="862" spans="4:11" x14ac:dyDescent="0.3">
      <c r="D862" s="4"/>
      <c r="E862" s="4"/>
      <c r="G862" s="4"/>
      <c r="H862" s="4"/>
      <c r="I862" s="4"/>
      <c r="J862" s="4"/>
      <c r="K862" s="4"/>
    </row>
    <row r="863" spans="4:11" x14ac:dyDescent="0.3">
      <c r="D863" s="4"/>
      <c r="E863" s="4"/>
      <c r="G863" s="4"/>
      <c r="H863" s="4"/>
      <c r="I863" s="4"/>
      <c r="J863" s="4"/>
      <c r="K863" s="4"/>
    </row>
    <row r="864" spans="4:11" x14ac:dyDescent="0.3">
      <c r="D864" s="4"/>
      <c r="E864" s="4"/>
      <c r="G864" s="4"/>
      <c r="H864" s="4"/>
      <c r="I864" s="4"/>
      <c r="J864" s="4"/>
      <c r="K864" s="4"/>
    </row>
    <row r="865" spans="4:11" x14ac:dyDescent="0.3">
      <c r="D865" s="4"/>
      <c r="E865" s="4"/>
      <c r="G865" s="4"/>
      <c r="H865" s="4"/>
      <c r="I865" s="4"/>
      <c r="J865" s="4"/>
      <c r="K865" s="4"/>
    </row>
    <row r="866" spans="4:11" x14ac:dyDescent="0.3">
      <c r="D866" s="4"/>
      <c r="E866" s="4"/>
      <c r="G866" s="4"/>
      <c r="H866" s="4"/>
      <c r="I866" s="4"/>
      <c r="J866" s="4"/>
      <c r="K866" s="4"/>
    </row>
    <row r="867" spans="4:11" x14ac:dyDescent="0.3">
      <c r="D867" s="4"/>
      <c r="E867" s="4"/>
      <c r="G867" s="4"/>
      <c r="H867" s="4"/>
      <c r="I867" s="4"/>
      <c r="J867" s="4"/>
      <c r="K867" s="4"/>
    </row>
    <row r="868" spans="4:11" x14ac:dyDescent="0.3">
      <c r="D868" s="4"/>
      <c r="E868" s="4"/>
      <c r="G868" s="4"/>
      <c r="H868" s="4"/>
      <c r="I868" s="4"/>
      <c r="J868" s="4"/>
      <c r="K868" s="4"/>
    </row>
    <row r="869" spans="4:11" x14ac:dyDescent="0.3">
      <c r="D869" s="4"/>
      <c r="E869" s="4"/>
      <c r="G869" s="4"/>
      <c r="H869" s="4"/>
      <c r="I869" s="4"/>
      <c r="J869" s="4"/>
      <c r="K869" s="4"/>
    </row>
    <row r="870" spans="4:11" x14ac:dyDescent="0.3">
      <c r="D870" s="4"/>
      <c r="E870" s="4"/>
      <c r="G870" s="4"/>
      <c r="H870" s="4"/>
      <c r="I870" s="4"/>
      <c r="J870" s="4"/>
      <c r="K870" s="4"/>
    </row>
    <row r="871" spans="4:11" x14ac:dyDescent="0.3">
      <c r="D871" s="4"/>
      <c r="E871" s="4"/>
      <c r="G871" s="4"/>
      <c r="H871" s="4"/>
      <c r="I871" s="4"/>
      <c r="J871" s="4"/>
      <c r="K871" s="4"/>
    </row>
    <row r="872" spans="4:11" x14ac:dyDescent="0.3">
      <c r="D872" s="4"/>
      <c r="E872" s="4"/>
      <c r="G872" s="4"/>
      <c r="H872" s="4"/>
      <c r="I872" s="4"/>
      <c r="J872" s="4"/>
      <c r="K872" s="4"/>
    </row>
    <row r="873" spans="4:11" x14ac:dyDescent="0.3">
      <c r="D873" s="4"/>
      <c r="E873" s="4"/>
      <c r="G873" s="4"/>
      <c r="H873" s="4"/>
      <c r="I873" s="4"/>
      <c r="J873" s="4"/>
      <c r="K873" s="4"/>
    </row>
    <row r="874" spans="4:11" x14ac:dyDescent="0.3">
      <c r="D874" s="4"/>
      <c r="E874" s="4"/>
      <c r="G874" s="4"/>
      <c r="H874" s="4"/>
      <c r="I874" s="4"/>
      <c r="J874" s="4"/>
      <c r="K874" s="4"/>
    </row>
    <row r="875" spans="4:11" x14ac:dyDescent="0.3">
      <c r="D875" s="4"/>
      <c r="E875" s="4"/>
      <c r="G875" s="4"/>
      <c r="H875" s="4"/>
      <c r="I875" s="4"/>
      <c r="J875" s="4"/>
      <c r="K875" s="4"/>
    </row>
    <row r="876" spans="4:11" x14ac:dyDescent="0.3">
      <c r="D876" s="4"/>
      <c r="E876" s="4"/>
      <c r="G876" s="4"/>
      <c r="H876" s="4"/>
      <c r="I876" s="4"/>
      <c r="J876" s="4"/>
      <c r="K876" s="4"/>
    </row>
    <row r="877" spans="4:11" x14ac:dyDescent="0.3">
      <c r="D877" s="4"/>
      <c r="E877" s="4"/>
      <c r="G877" s="4"/>
      <c r="H877" s="4"/>
      <c r="I877" s="4"/>
      <c r="J877" s="4"/>
      <c r="K877" s="4"/>
    </row>
    <row r="878" spans="4:11" x14ac:dyDescent="0.3">
      <c r="D878" s="4"/>
      <c r="E878" s="4"/>
      <c r="G878" s="4"/>
      <c r="H878" s="4"/>
      <c r="I878" s="4"/>
      <c r="J878" s="4"/>
      <c r="K878" s="4"/>
    </row>
    <row r="879" spans="4:11" x14ac:dyDescent="0.3">
      <c r="D879" s="4"/>
      <c r="E879" s="4"/>
      <c r="G879" s="4"/>
      <c r="H879" s="4"/>
      <c r="I879" s="4"/>
      <c r="J879" s="4"/>
      <c r="K879" s="4"/>
    </row>
    <row r="880" spans="4:11" x14ac:dyDescent="0.3">
      <c r="D880" s="4"/>
      <c r="E880" s="4"/>
      <c r="G880" s="4"/>
      <c r="H880" s="4"/>
      <c r="I880" s="4"/>
      <c r="J880" s="4"/>
      <c r="K880" s="4"/>
    </row>
    <row r="881" spans="4:11" x14ac:dyDescent="0.3">
      <c r="D881" s="4"/>
      <c r="E881" s="4"/>
      <c r="G881" s="4"/>
      <c r="H881" s="4"/>
      <c r="I881" s="4"/>
      <c r="J881" s="4"/>
      <c r="K881" s="4"/>
    </row>
    <row r="882" spans="4:11" x14ac:dyDescent="0.3">
      <c r="D882" s="4"/>
      <c r="E882" s="4"/>
      <c r="G882" s="4"/>
      <c r="H882" s="4"/>
      <c r="I882" s="4"/>
      <c r="J882" s="4"/>
      <c r="K882" s="4"/>
    </row>
    <row r="883" spans="4:11" x14ac:dyDescent="0.3">
      <c r="D883" s="4"/>
      <c r="E883" s="4"/>
      <c r="G883" s="4"/>
      <c r="H883" s="4"/>
      <c r="I883" s="4"/>
      <c r="J883" s="4"/>
      <c r="K883" s="4"/>
    </row>
    <row r="884" spans="4:11" x14ac:dyDescent="0.3">
      <c r="D884" s="4"/>
      <c r="E884" s="4"/>
      <c r="G884" s="4"/>
      <c r="H884" s="4"/>
      <c r="I884" s="4"/>
      <c r="J884" s="4"/>
      <c r="K884" s="4"/>
    </row>
    <row r="885" spans="4:11" x14ac:dyDescent="0.3">
      <c r="D885" s="4"/>
      <c r="E885" s="4"/>
      <c r="G885" s="4"/>
      <c r="H885" s="4"/>
      <c r="I885" s="4"/>
      <c r="J885" s="4"/>
      <c r="K885" s="4"/>
    </row>
    <row r="886" spans="4:11" x14ac:dyDescent="0.3">
      <c r="D886" s="4"/>
      <c r="E886" s="4"/>
      <c r="G886" s="4"/>
      <c r="H886" s="4"/>
      <c r="I886" s="4"/>
      <c r="J886" s="4"/>
      <c r="K886" s="4"/>
    </row>
    <row r="887" spans="4:11" x14ac:dyDescent="0.3">
      <c r="D887" s="4"/>
      <c r="E887" s="4"/>
      <c r="G887" s="4"/>
      <c r="H887" s="4"/>
      <c r="I887" s="4"/>
      <c r="J887" s="4"/>
      <c r="K887" s="4"/>
    </row>
    <row r="888" spans="4:11" x14ac:dyDescent="0.3">
      <c r="D888" s="4"/>
      <c r="E888" s="4"/>
      <c r="G888" s="4"/>
      <c r="H888" s="4"/>
      <c r="I888" s="4"/>
      <c r="J888" s="4"/>
      <c r="K888" s="4"/>
    </row>
    <row r="889" spans="4:11" x14ac:dyDescent="0.3">
      <c r="D889" s="4"/>
      <c r="E889" s="4"/>
      <c r="G889" s="4"/>
      <c r="H889" s="4"/>
      <c r="I889" s="4"/>
      <c r="J889" s="4"/>
      <c r="K889" s="4"/>
    </row>
    <row r="890" spans="4:11" x14ac:dyDescent="0.3">
      <c r="D890" s="4"/>
      <c r="E890" s="4"/>
      <c r="G890" s="4"/>
      <c r="H890" s="4"/>
      <c r="I890" s="4"/>
      <c r="J890" s="4"/>
      <c r="K890" s="4"/>
    </row>
    <row r="891" spans="4:11" x14ac:dyDescent="0.3">
      <c r="D891" s="4"/>
      <c r="E891" s="4"/>
      <c r="G891" s="4"/>
      <c r="H891" s="4"/>
      <c r="I891" s="4"/>
      <c r="J891" s="4"/>
      <c r="K891" s="4"/>
    </row>
    <row r="892" spans="4:11" x14ac:dyDescent="0.3">
      <c r="D892" s="4"/>
      <c r="E892" s="4"/>
      <c r="G892" s="4"/>
      <c r="H892" s="4"/>
      <c r="I892" s="4"/>
      <c r="J892" s="4"/>
      <c r="K892" s="4"/>
    </row>
    <row r="893" spans="4:11" x14ac:dyDescent="0.3">
      <c r="D893" s="4"/>
      <c r="E893" s="4"/>
      <c r="G893" s="4"/>
      <c r="H893" s="4"/>
      <c r="I893" s="4"/>
      <c r="J893" s="4"/>
      <c r="K893" s="4"/>
    </row>
    <row r="894" spans="4:11" x14ac:dyDescent="0.3">
      <c r="D894" s="4"/>
      <c r="E894" s="4"/>
      <c r="G894" s="4"/>
      <c r="H894" s="4"/>
      <c r="I894" s="4"/>
      <c r="J894" s="4"/>
      <c r="K894" s="4"/>
    </row>
    <row r="895" spans="4:11" x14ac:dyDescent="0.3">
      <c r="D895" s="4"/>
      <c r="E895" s="4"/>
      <c r="G895" s="4"/>
      <c r="H895" s="4"/>
      <c r="I895" s="4"/>
      <c r="J895" s="4"/>
      <c r="K895" s="4"/>
    </row>
    <row r="896" spans="4:11" x14ac:dyDescent="0.3">
      <c r="D896" s="4"/>
      <c r="E896" s="4"/>
      <c r="G896" s="4"/>
      <c r="H896" s="4"/>
      <c r="I896" s="4"/>
      <c r="J896" s="4"/>
      <c r="K896" s="4"/>
    </row>
    <row r="897" spans="4:11" x14ac:dyDescent="0.3">
      <c r="D897" s="4"/>
      <c r="E897" s="4"/>
      <c r="G897" s="4"/>
      <c r="H897" s="4"/>
      <c r="I897" s="4"/>
      <c r="J897" s="4"/>
      <c r="K897" s="4"/>
    </row>
    <row r="898" spans="4:11" x14ac:dyDescent="0.3">
      <c r="D898" s="4"/>
      <c r="E898" s="4"/>
      <c r="G898" s="4"/>
      <c r="H898" s="4"/>
      <c r="I898" s="4"/>
      <c r="J898" s="4"/>
      <c r="K898" s="4"/>
    </row>
    <row r="899" spans="4:11" x14ac:dyDescent="0.3">
      <c r="D899" s="4"/>
      <c r="E899" s="4"/>
      <c r="G899" s="4"/>
      <c r="H899" s="4"/>
      <c r="I899" s="4"/>
      <c r="J899" s="4"/>
      <c r="K899" s="4"/>
    </row>
    <row r="900" spans="4:11" x14ac:dyDescent="0.3">
      <c r="D900" s="4"/>
      <c r="E900" s="4"/>
      <c r="G900" s="4"/>
      <c r="H900" s="4"/>
      <c r="I900" s="4"/>
      <c r="J900" s="4"/>
      <c r="K900" s="4"/>
    </row>
    <row r="901" spans="4:11" x14ac:dyDescent="0.3">
      <c r="D901" s="4"/>
      <c r="E901" s="4"/>
      <c r="G901" s="4"/>
      <c r="H901" s="4"/>
      <c r="I901" s="4"/>
      <c r="J901" s="4"/>
      <c r="K901" s="4"/>
    </row>
    <row r="902" spans="4:11" x14ac:dyDescent="0.3">
      <c r="D902" s="4"/>
      <c r="E902" s="4"/>
      <c r="G902" s="4"/>
      <c r="H902" s="4"/>
      <c r="I902" s="4"/>
      <c r="J902" s="4"/>
      <c r="K902" s="4"/>
    </row>
    <row r="903" spans="4:11" x14ac:dyDescent="0.3">
      <c r="D903" s="4"/>
      <c r="E903" s="4"/>
      <c r="G903" s="4"/>
      <c r="H903" s="4"/>
      <c r="I903" s="4"/>
      <c r="J903" s="4"/>
      <c r="K903" s="4"/>
    </row>
    <row r="904" spans="4:11" x14ac:dyDescent="0.3">
      <c r="D904" s="4"/>
      <c r="E904" s="4"/>
      <c r="G904" s="4"/>
      <c r="H904" s="4"/>
      <c r="I904" s="4"/>
      <c r="J904" s="4"/>
      <c r="K904" s="4"/>
    </row>
    <row r="905" spans="4:11" x14ac:dyDescent="0.3">
      <c r="D905" s="4"/>
      <c r="E905" s="4"/>
      <c r="G905" s="4"/>
      <c r="H905" s="4"/>
      <c r="I905" s="4"/>
      <c r="J905" s="4"/>
      <c r="K905" s="4"/>
    </row>
    <row r="906" spans="4:11" x14ac:dyDescent="0.3">
      <c r="D906" s="4"/>
      <c r="E906" s="4"/>
      <c r="G906" s="4"/>
      <c r="H906" s="4"/>
      <c r="I906" s="4"/>
      <c r="J906" s="4"/>
      <c r="K906" s="4"/>
    </row>
    <row r="907" spans="4:11" x14ac:dyDescent="0.3">
      <c r="D907" s="4"/>
      <c r="E907" s="4"/>
      <c r="G907" s="4"/>
      <c r="H907" s="4"/>
      <c r="I907" s="4"/>
      <c r="J907" s="4"/>
      <c r="K907" s="4"/>
    </row>
    <row r="908" spans="4:11" x14ac:dyDescent="0.3">
      <c r="D908" s="4"/>
      <c r="E908" s="4"/>
      <c r="G908" s="4"/>
      <c r="H908" s="4"/>
      <c r="I908" s="4"/>
      <c r="J908" s="4"/>
      <c r="K908" s="4"/>
    </row>
    <row r="909" spans="4:11" x14ac:dyDescent="0.3">
      <c r="D909" s="4"/>
      <c r="E909" s="4"/>
      <c r="G909" s="4"/>
      <c r="H909" s="4"/>
      <c r="I909" s="4"/>
      <c r="J909" s="4"/>
      <c r="K909" s="4"/>
    </row>
    <row r="910" spans="4:11" x14ac:dyDescent="0.3">
      <c r="D910" s="4"/>
      <c r="E910" s="4"/>
      <c r="G910" s="4"/>
      <c r="H910" s="4"/>
      <c r="I910" s="4"/>
      <c r="J910" s="4"/>
      <c r="K910" s="4"/>
    </row>
    <row r="911" spans="4:11" x14ac:dyDescent="0.3">
      <c r="D911" s="4"/>
      <c r="E911" s="4"/>
      <c r="G911" s="4"/>
      <c r="H911" s="4"/>
      <c r="I911" s="4"/>
      <c r="J911" s="4"/>
      <c r="K911" s="4"/>
    </row>
    <row r="912" spans="4:11" x14ac:dyDescent="0.3">
      <c r="D912" s="4"/>
      <c r="E912" s="4"/>
      <c r="G912" s="4"/>
      <c r="H912" s="4"/>
      <c r="I912" s="4"/>
      <c r="J912" s="4"/>
      <c r="K912" s="4"/>
    </row>
    <row r="913" spans="4:11" x14ac:dyDescent="0.3">
      <c r="D913" s="4"/>
      <c r="E913" s="4"/>
      <c r="G913" s="4"/>
      <c r="H913" s="4"/>
      <c r="I913" s="4"/>
      <c r="J913" s="4"/>
      <c r="K913" s="4"/>
    </row>
    <row r="914" spans="4:11" x14ac:dyDescent="0.3">
      <c r="D914" s="4"/>
      <c r="E914" s="4"/>
      <c r="G914" s="4"/>
      <c r="H914" s="4"/>
      <c r="I914" s="4"/>
      <c r="J914" s="4"/>
      <c r="K914" s="4"/>
    </row>
    <row r="915" spans="4:11" x14ac:dyDescent="0.3">
      <c r="D915" s="4"/>
      <c r="E915" s="4"/>
      <c r="G915" s="4"/>
      <c r="H915" s="4"/>
      <c r="I915" s="4"/>
      <c r="J915" s="4"/>
      <c r="K915" s="4"/>
    </row>
    <row r="916" spans="4:11" x14ac:dyDescent="0.3">
      <c r="D916" s="4"/>
      <c r="E916" s="4"/>
      <c r="G916" s="4"/>
      <c r="H916" s="4"/>
      <c r="I916" s="4"/>
      <c r="J916" s="4"/>
      <c r="K916" s="4"/>
    </row>
    <row r="917" spans="4:11" x14ac:dyDescent="0.3">
      <c r="D917" s="4"/>
      <c r="E917" s="4"/>
      <c r="G917" s="4"/>
      <c r="H917" s="4"/>
      <c r="I917" s="4"/>
      <c r="J917" s="4"/>
      <c r="K917" s="4"/>
    </row>
    <row r="918" spans="4:11" x14ac:dyDescent="0.3">
      <c r="D918" s="4"/>
      <c r="E918" s="4"/>
      <c r="G918" s="4"/>
      <c r="H918" s="4"/>
      <c r="I918" s="4"/>
      <c r="J918" s="4"/>
      <c r="K918" s="4"/>
    </row>
    <row r="919" spans="4:11" x14ac:dyDescent="0.3">
      <c r="D919" s="4"/>
      <c r="E919" s="4"/>
      <c r="G919" s="4"/>
      <c r="H919" s="4"/>
      <c r="I919" s="4"/>
      <c r="J919" s="4"/>
      <c r="K919" s="4"/>
    </row>
    <row r="920" spans="4:11" x14ac:dyDescent="0.3">
      <c r="D920" s="4"/>
      <c r="E920" s="4"/>
      <c r="G920" s="4"/>
      <c r="H920" s="4"/>
      <c r="I920" s="4"/>
      <c r="J920" s="4"/>
      <c r="K920" s="4"/>
    </row>
    <row r="921" spans="4:11" x14ac:dyDescent="0.3">
      <c r="D921" s="4"/>
      <c r="E921" s="4"/>
      <c r="G921" s="4"/>
      <c r="H921" s="4"/>
      <c r="I921" s="4"/>
      <c r="J921" s="4"/>
      <c r="K921" s="4"/>
    </row>
    <row r="922" spans="4:11" x14ac:dyDescent="0.3">
      <c r="D922" s="4"/>
      <c r="E922" s="4"/>
      <c r="G922" s="4"/>
      <c r="H922" s="4"/>
      <c r="I922" s="4"/>
      <c r="J922" s="4"/>
      <c r="K922" s="4"/>
    </row>
    <row r="923" spans="4:11" x14ac:dyDescent="0.3">
      <c r="D923" s="4"/>
      <c r="E923" s="4"/>
      <c r="G923" s="4"/>
      <c r="H923" s="4"/>
      <c r="I923" s="4"/>
      <c r="J923" s="4"/>
      <c r="K923" s="4"/>
    </row>
    <row r="924" spans="4:11" x14ac:dyDescent="0.3">
      <c r="D924" s="4"/>
      <c r="E924" s="4"/>
      <c r="G924" s="4"/>
      <c r="H924" s="4"/>
      <c r="I924" s="4"/>
      <c r="J924" s="4"/>
      <c r="K924" s="4"/>
    </row>
    <row r="925" spans="4:11" x14ac:dyDescent="0.3">
      <c r="D925" s="4"/>
      <c r="E925" s="4"/>
      <c r="G925" s="4"/>
      <c r="H925" s="4"/>
      <c r="I925" s="4"/>
      <c r="J925" s="4"/>
      <c r="K925" s="4"/>
    </row>
    <row r="926" spans="4:11" x14ac:dyDescent="0.3">
      <c r="D926" s="4"/>
      <c r="E926" s="4"/>
      <c r="G926" s="4"/>
      <c r="H926" s="4"/>
      <c r="I926" s="4"/>
      <c r="J926" s="4"/>
      <c r="K926" s="4"/>
    </row>
    <row r="927" spans="4:11" x14ac:dyDescent="0.3">
      <c r="D927" s="4"/>
      <c r="E927" s="4"/>
      <c r="G927" s="4"/>
      <c r="H927" s="4"/>
      <c r="I927" s="4"/>
      <c r="J927" s="4"/>
      <c r="K927" s="4"/>
    </row>
    <row r="928" spans="4:11" x14ac:dyDescent="0.3">
      <c r="D928" s="4"/>
      <c r="E928" s="4"/>
      <c r="G928" s="4"/>
      <c r="H928" s="4"/>
      <c r="I928" s="4"/>
      <c r="J928" s="4"/>
      <c r="K928" s="4"/>
    </row>
    <row r="929" spans="4:11" x14ac:dyDescent="0.3">
      <c r="D929" s="4"/>
      <c r="E929" s="4"/>
      <c r="G929" s="4"/>
      <c r="H929" s="4"/>
      <c r="I929" s="4"/>
      <c r="J929" s="4"/>
      <c r="K929" s="4"/>
    </row>
    <row r="930" spans="4:11" x14ac:dyDescent="0.3">
      <c r="D930" s="4"/>
      <c r="E930" s="4"/>
      <c r="G930" s="4"/>
      <c r="H930" s="4"/>
      <c r="I930" s="4"/>
      <c r="J930" s="4"/>
      <c r="K930" s="4"/>
    </row>
    <row r="931" spans="4:11" x14ac:dyDescent="0.3">
      <c r="D931" s="4"/>
      <c r="E931" s="4"/>
      <c r="G931" s="4"/>
      <c r="H931" s="4"/>
      <c r="I931" s="4"/>
      <c r="J931" s="4"/>
      <c r="K931" s="4"/>
    </row>
    <row r="932" spans="4:11" x14ac:dyDescent="0.3">
      <c r="D932" s="4"/>
      <c r="E932" s="4"/>
      <c r="G932" s="4"/>
      <c r="H932" s="4"/>
      <c r="I932" s="4"/>
      <c r="J932" s="4"/>
      <c r="K932" s="4"/>
    </row>
    <row r="933" spans="4:11" x14ac:dyDescent="0.3">
      <c r="D933" s="4"/>
      <c r="E933" s="4"/>
      <c r="G933" s="4"/>
      <c r="H933" s="4"/>
      <c r="I933" s="4"/>
      <c r="J933" s="4"/>
      <c r="K933" s="4"/>
    </row>
    <row r="934" spans="4:11" x14ac:dyDescent="0.3">
      <c r="D934" s="4"/>
      <c r="E934" s="4"/>
      <c r="G934" s="4"/>
      <c r="H934" s="4"/>
      <c r="I934" s="4"/>
      <c r="J934" s="4"/>
      <c r="K934" s="4"/>
    </row>
    <row r="935" spans="4:11" x14ac:dyDescent="0.3">
      <c r="D935" s="4"/>
      <c r="E935" s="4"/>
      <c r="G935" s="4"/>
      <c r="H935" s="4"/>
      <c r="I935" s="4"/>
      <c r="J935" s="4"/>
      <c r="K935" s="4"/>
    </row>
    <row r="936" spans="4:11" x14ac:dyDescent="0.3">
      <c r="D936" s="4"/>
      <c r="E936" s="4"/>
      <c r="G936" s="4"/>
      <c r="H936" s="4"/>
      <c r="I936" s="4"/>
      <c r="J936" s="4"/>
      <c r="K936" s="4"/>
    </row>
    <row r="937" spans="4:11" x14ac:dyDescent="0.3">
      <c r="D937" s="4"/>
      <c r="E937" s="4"/>
      <c r="G937" s="4"/>
      <c r="H937" s="4"/>
      <c r="I937" s="4"/>
      <c r="J937" s="4"/>
      <c r="K937" s="4"/>
    </row>
    <row r="938" spans="4:11" x14ac:dyDescent="0.3">
      <c r="D938" s="4"/>
      <c r="E938" s="4"/>
      <c r="G938" s="4"/>
      <c r="H938" s="4"/>
      <c r="I938" s="4"/>
      <c r="J938" s="4"/>
      <c r="K938" s="4"/>
    </row>
    <row r="939" spans="4:11" x14ac:dyDescent="0.3">
      <c r="D939" s="4"/>
      <c r="E939" s="4"/>
      <c r="G939" s="4"/>
      <c r="H939" s="4"/>
      <c r="I939" s="4"/>
      <c r="J939" s="4"/>
      <c r="K939" s="4"/>
    </row>
    <row r="940" spans="4:11" x14ac:dyDescent="0.3">
      <c r="D940" s="4"/>
      <c r="E940" s="4"/>
      <c r="G940" s="4"/>
      <c r="H940" s="4"/>
      <c r="I940" s="4"/>
      <c r="J940" s="4"/>
      <c r="K940" s="4"/>
    </row>
    <row r="941" spans="4:11" x14ac:dyDescent="0.3">
      <c r="D941" s="4"/>
      <c r="E941" s="4"/>
      <c r="G941" s="4"/>
      <c r="H941" s="4"/>
      <c r="I941" s="4"/>
      <c r="J941" s="4"/>
      <c r="K941" s="4"/>
    </row>
    <row r="942" spans="4:11" x14ac:dyDescent="0.3">
      <c r="D942" s="4"/>
      <c r="E942" s="4"/>
      <c r="G942" s="4"/>
      <c r="H942" s="4"/>
      <c r="I942" s="4"/>
      <c r="J942" s="4"/>
      <c r="K942" s="4"/>
    </row>
    <row r="943" spans="4:11" x14ac:dyDescent="0.3">
      <c r="D943" s="4"/>
      <c r="E943" s="4"/>
      <c r="G943" s="4"/>
      <c r="H943" s="4"/>
      <c r="I943" s="4"/>
      <c r="J943" s="4"/>
      <c r="K943" s="4"/>
    </row>
    <row r="944" spans="4:11" x14ac:dyDescent="0.3">
      <c r="D944" s="4"/>
      <c r="E944" s="4"/>
      <c r="G944" s="4"/>
      <c r="H944" s="4"/>
      <c r="I944" s="4"/>
      <c r="J944" s="4"/>
      <c r="K944" s="4"/>
    </row>
    <row r="945" spans="4:11" x14ac:dyDescent="0.3">
      <c r="D945" s="4"/>
      <c r="E945" s="4"/>
      <c r="G945" s="4"/>
      <c r="H945" s="4"/>
      <c r="I945" s="4"/>
      <c r="J945" s="4"/>
      <c r="K945" s="4"/>
    </row>
    <row r="946" spans="4:11" x14ac:dyDescent="0.3">
      <c r="D946" s="4"/>
      <c r="E946" s="4"/>
      <c r="G946" s="4"/>
      <c r="H946" s="4"/>
      <c r="I946" s="4"/>
      <c r="J946" s="4"/>
      <c r="K946" s="4"/>
    </row>
    <row r="947" spans="4:11" x14ac:dyDescent="0.3">
      <c r="D947" s="4"/>
      <c r="E947" s="4"/>
      <c r="G947" s="4"/>
      <c r="H947" s="4"/>
      <c r="I947" s="4"/>
      <c r="J947" s="4"/>
      <c r="K947" s="4"/>
    </row>
    <row r="948" spans="4:11" x14ac:dyDescent="0.3">
      <c r="D948" s="4"/>
      <c r="E948" s="4"/>
      <c r="G948" s="4"/>
      <c r="H948" s="4"/>
      <c r="I948" s="4"/>
      <c r="J948" s="4"/>
      <c r="K948" s="4"/>
    </row>
    <row r="949" spans="4:11" x14ac:dyDescent="0.3">
      <c r="D949" s="4"/>
      <c r="E949" s="4"/>
      <c r="G949" s="4"/>
      <c r="H949" s="4"/>
      <c r="I949" s="4"/>
      <c r="J949" s="4"/>
      <c r="K949" s="4"/>
    </row>
    <row r="950" spans="4:11" x14ac:dyDescent="0.3">
      <c r="D950" s="4"/>
      <c r="E950" s="4"/>
      <c r="G950" s="4"/>
      <c r="H950" s="4"/>
      <c r="I950" s="4"/>
      <c r="J950" s="4"/>
      <c r="K950" s="4"/>
    </row>
    <row r="951" spans="4:11" x14ac:dyDescent="0.3">
      <c r="D951" s="4"/>
      <c r="E951" s="4"/>
      <c r="G951" s="4"/>
      <c r="H951" s="4"/>
      <c r="I951" s="4"/>
      <c r="J951" s="4"/>
      <c r="K951" s="4"/>
    </row>
    <row r="952" spans="4:11" x14ac:dyDescent="0.3">
      <c r="D952" s="4"/>
      <c r="E952" s="4"/>
      <c r="G952" s="4"/>
      <c r="H952" s="4"/>
      <c r="I952" s="4"/>
      <c r="J952" s="4"/>
      <c r="K952" s="4"/>
    </row>
    <row r="953" spans="4:11" x14ac:dyDescent="0.3">
      <c r="D953" s="4"/>
      <c r="E953" s="4"/>
      <c r="G953" s="4"/>
      <c r="H953" s="4"/>
      <c r="I953" s="4"/>
      <c r="J953" s="4"/>
      <c r="K953" s="4"/>
    </row>
    <row r="954" spans="4:11" x14ac:dyDescent="0.3">
      <c r="D954" s="4"/>
      <c r="E954" s="4"/>
      <c r="G954" s="4"/>
      <c r="H954" s="4"/>
      <c r="I954" s="4"/>
      <c r="J954" s="4"/>
      <c r="K954" s="4"/>
    </row>
    <row r="955" spans="4:11" x14ac:dyDescent="0.3">
      <c r="D955" s="4"/>
      <c r="E955" s="4"/>
      <c r="G955" s="4"/>
      <c r="H955" s="4"/>
      <c r="I955" s="4"/>
      <c r="J955" s="4"/>
      <c r="K955" s="4"/>
    </row>
    <row r="956" spans="4:11" x14ac:dyDescent="0.3">
      <c r="D956" s="4"/>
      <c r="E956" s="4"/>
      <c r="G956" s="4"/>
      <c r="H956" s="4"/>
      <c r="I956" s="4"/>
      <c r="J956" s="4"/>
      <c r="K956" s="4"/>
    </row>
    <row r="957" spans="4:11" x14ac:dyDescent="0.3">
      <c r="D957" s="4"/>
      <c r="E957" s="4"/>
      <c r="G957" s="4"/>
      <c r="H957" s="4"/>
      <c r="I957" s="4"/>
      <c r="J957" s="4"/>
      <c r="K957" s="4"/>
    </row>
    <row r="958" spans="4:11" x14ac:dyDescent="0.3">
      <c r="D958" s="4"/>
      <c r="E958" s="4"/>
      <c r="G958" s="4"/>
      <c r="H958" s="4"/>
      <c r="I958" s="4"/>
      <c r="J958" s="4"/>
      <c r="K958" s="4"/>
    </row>
    <row r="959" spans="4:11" x14ac:dyDescent="0.3">
      <c r="D959" s="4"/>
      <c r="E959" s="4"/>
      <c r="G959" s="4"/>
      <c r="H959" s="4"/>
      <c r="I959" s="4"/>
      <c r="J959" s="4"/>
      <c r="K959" s="4"/>
    </row>
    <row r="960" spans="4:11" x14ac:dyDescent="0.3">
      <c r="D960" s="4"/>
      <c r="E960" s="4"/>
      <c r="G960" s="4"/>
      <c r="H960" s="4"/>
      <c r="I960" s="4"/>
      <c r="J960" s="4"/>
      <c r="K960" s="4"/>
    </row>
    <row r="961" spans="4:11" x14ac:dyDescent="0.3">
      <c r="D961" s="4"/>
      <c r="E961" s="4"/>
      <c r="G961" s="4"/>
      <c r="H961" s="4"/>
      <c r="I961" s="4"/>
      <c r="J961" s="4"/>
      <c r="K961" s="4"/>
    </row>
    <row r="962" spans="4:11" x14ac:dyDescent="0.3">
      <c r="D962" s="4"/>
      <c r="E962" s="4"/>
      <c r="G962" s="4"/>
      <c r="H962" s="4"/>
      <c r="I962" s="4"/>
      <c r="J962" s="4"/>
      <c r="K962" s="4"/>
    </row>
    <row r="963" spans="4:11" x14ac:dyDescent="0.3">
      <c r="D963" s="4"/>
      <c r="E963" s="4"/>
      <c r="G963" s="4"/>
      <c r="H963" s="4"/>
      <c r="I963" s="4"/>
      <c r="J963" s="4"/>
      <c r="K963" s="4"/>
    </row>
    <row r="964" spans="4:11" x14ac:dyDescent="0.3">
      <c r="D964" s="4"/>
      <c r="E964" s="4"/>
      <c r="G964" s="4"/>
      <c r="H964" s="4"/>
      <c r="I964" s="4"/>
      <c r="J964" s="4"/>
      <c r="K964" s="4"/>
    </row>
    <row r="965" spans="4:11" x14ac:dyDescent="0.3">
      <c r="D965" s="4"/>
      <c r="E965" s="4"/>
      <c r="G965" s="4"/>
      <c r="H965" s="4"/>
      <c r="I965" s="4"/>
      <c r="J965" s="4"/>
      <c r="K965" s="4"/>
    </row>
    <row r="966" spans="4:11" x14ac:dyDescent="0.3">
      <c r="D966" s="4"/>
      <c r="E966" s="4"/>
      <c r="G966" s="4"/>
      <c r="H966" s="4"/>
      <c r="I966" s="4"/>
      <c r="J966" s="4"/>
      <c r="K966" s="4"/>
    </row>
    <row r="967" spans="4:11" x14ac:dyDescent="0.3">
      <c r="D967" s="4"/>
      <c r="E967" s="4"/>
      <c r="G967" s="4"/>
      <c r="H967" s="4"/>
      <c r="I967" s="4"/>
      <c r="J967" s="4"/>
      <c r="K967" s="4"/>
    </row>
    <row r="968" spans="4:11" x14ac:dyDescent="0.3">
      <c r="D968" s="4"/>
      <c r="E968" s="4"/>
      <c r="G968" s="4"/>
      <c r="H968" s="4"/>
      <c r="I968" s="4"/>
      <c r="J968" s="4"/>
      <c r="K968" s="4"/>
    </row>
    <row r="969" spans="4:11" x14ac:dyDescent="0.3">
      <c r="D969" s="4"/>
      <c r="E969" s="4"/>
      <c r="G969" s="4"/>
      <c r="H969" s="4"/>
      <c r="I969" s="4"/>
      <c r="J969" s="4"/>
      <c r="K969" s="4"/>
    </row>
    <row r="970" spans="4:11" x14ac:dyDescent="0.3">
      <c r="D970" s="4"/>
      <c r="E970" s="4"/>
      <c r="G970" s="4"/>
      <c r="H970" s="4"/>
      <c r="I970" s="4"/>
      <c r="J970" s="4"/>
      <c r="K970" s="4"/>
    </row>
    <row r="971" spans="4:11" x14ac:dyDescent="0.3">
      <c r="D971" s="4"/>
      <c r="E971" s="4"/>
      <c r="G971" s="4"/>
      <c r="H971" s="4"/>
      <c r="I971" s="4"/>
      <c r="J971" s="4"/>
      <c r="K971" s="4"/>
    </row>
    <row r="972" spans="4:11" x14ac:dyDescent="0.3">
      <c r="D972" s="4"/>
      <c r="E972" s="4"/>
      <c r="G972" s="4"/>
      <c r="H972" s="4"/>
      <c r="I972" s="4"/>
      <c r="J972" s="4"/>
      <c r="K972" s="4"/>
    </row>
    <row r="973" spans="4:11" x14ac:dyDescent="0.3">
      <c r="D973" s="4"/>
      <c r="E973" s="4"/>
      <c r="G973" s="4"/>
      <c r="H973" s="4"/>
      <c r="I973" s="4"/>
      <c r="J973" s="4"/>
      <c r="K973" s="4"/>
    </row>
    <row r="974" spans="4:11" x14ac:dyDescent="0.3">
      <c r="D974" s="4"/>
      <c r="E974" s="4"/>
      <c r="G974" s="4"/>
      <c r="H974" s="4"/>
      <c r="I974" s="4"/>
      <c r="J974" s="4"/>
      <c r="K974" s="4"/>
    </row>
    <row r="975" spans="4:11" x14ac:dyDescent="0.3">
      <c r="D975" s="4"/>
      <c r="E975" s="4"/>
      <c r="G975" s="4"/>
      <c r="H975" s="4"/>
      <c r="I975" s="4"/>
      <c r="J975" s="4"/>
      <c r="K975" s="4"/>
    </row>
    <row r="976" spans="4:11" x14ac:dyDescent="0.3">
      <c r="D976" s="4"/>
      <c r="E976" s="4"/>
      <c r="G976" s="4"/>
      <c r="H976" s="4"/>
      <c r="I976" s="4"/>
      <c r="J976" s="4"/>
      <c r="K976" s="4"/>
    </row>
    <row r="977" spans="4:11" x14ac:dyDescent="0.3">
      <c r="D977" s="4"/>
      <c r="E977" s="4"/>
      <c r="G977" s="4"/>
      <c r="H977" s="4"/>
      <c r="I977" s="4"/>
      <c r="J977" s="4"/>
      <c r="K977" s="4"/>
    </row>
    <row r="978" spans="4:11" x14ac:dyDescent="0.3">
      <c r="D978" s="4"/>
      <c r="E978" s="4"/>
      <c r="G978" s="4"/>
      <c r="H978" s="4"/>
      <c r="I978" s="4"/>
      <c r="J978" s="4"/>
      <c r="K978" s="4"/>
    </row>
    <row r="979" spans="4:11" x14ac:dyDescent="0.3">
      <c r="D979" s="4"/>
      <c r="E979" s="4"/>
      <c r="G979" s="4"/>
      <c r="H979" s="4"/>
      <c r="I979" s="4"/>
      <c r="J979" s="4"/>
      <c r="K979" s="4"/>
    </row>
    <row r="980" spans="4:11" x14ac:dyDescent="0.3">
      <c r="D980" s="4"/>
      <c r="E980" s="4"/>
      <c r="G980" s="4"/>
      <c r="H980" s="4"/>
      <c r="I980" s="4"/>
      <c r="J980" s="4"/>
      <c r="K980" s="4"/>
    </row>
    <row r="981" spans="4:11" x14ac:dyDescent="0.3">
      <c r="D981" s="4"/>
      <c r="E981" s="4"/>
      <c r="G981" s="4"/>
      <c r="H981" s="4"/>
      <c r="I981" s="4"/>
      <c r="J981" s="4"/>
      <c r="K981" s="4"/>
    </row>
    <row r="982" spans="4:11" x14ac:dyDescent="0.3">
      <c r="D982" s="4"/>
      <c r="E982" s="4"/>
      <c r="G982" s="4"/>
      <c r="H982" s="4"/>
      <c r="I982" s="4"/>
      <c r="J982" s="4"/>
      <c r="K982" s="4"/>
    </row>
    <row r="983" spans="4:11" x14ac:dyDescent="0.3">
      <c r="D983" s="4"/>
      <c r="E983" s="4"/>
      <c r="G983" s="4"/>
      <c r="H983" s="4"/>
      <c r="I983" s="4"/>
      <c r="J983" s="4"/>
      <c r="K983" s="4"/>
    </row>
    <row r="984" spans="4:11" x14ac:dyDescent="0.3">
      <c r="D984" s="4"/>
      <c r="E984" s="4"/>
      <c r="G984" s="4"/>
      <c r="H984" s="4"/>
      <c r="I984" s="4"/>
      <c r="J984" s="4"/>
      <c r="K984" s="4"/>
    </row>
    <row r="985" spans="4:11" x14ac:dyDescent="0.3">
      <c r="D985" s="4"/>
      <c r="E985" s="4"/>
      <c r="G985" s="4"/>
      <c r="H985" s="4"/>
      <c r="I985" s="4"/>
      <c r="J985" s="4"/>
      <c r="K985" s="4"/>
    </row>
    <row r="986" spans="4:11" x14ac:dyDescent="0.3">
      <c r="D986" s="4"/>
      <c r="E986" s="4"/>
      <c r="G986" s="4"/>
      <c r="H986" s="4"/>
      <c r="I986" s="4"/>
      <c r="J986" s="4"/>
      <c r="K986" s="4"/>
    </row>
    <row r="987" spans="4:11" x14ac:dyDescent="0.3">
      <c r="D987" s="4"/>
      <c r="E987" s="4"/>
      <c r="G987" s="4"/>
      <c r="H987" s="4"/>
      <c r="I987" s="4"/>
      <c r="J987" s="4"/>
      <c r="K987" s="4"/>
    </row>
    <row r="988" spans="4:11" x14ac:dyDescent="0.3">
      <c r="D988" s="4"/>
      <c r="E988" s="4"/>
      <c r="G988" s="4"/>
      <c r="H988" s="4"/>
      <c r="I988" s="4"/>
      <c r="J988" s="4"/>
      <c r="K988" s="4"/>
    </row>
    <row r="989" spans="4:11" x14ac:dyDescent="0.3">
      <c r="D989" s="4"/>
      <c r="E989" s="4"/>
      <c r="G989" s="4"/>
      <c r="H989" s="4"/>
      <c r="I989" s="4"/>
      <c r="J989" s="4"/>
      <c r="K989" s="4"/>
    </row>
    <row r="990" spans="4:11" x14ac:dyDescent="0.3">
      <c r="D990" s="4"/>
      <c r="E990" s="4"/>
      <c r="G990" s="4"/>
      <c r="H990" s="4"/>
      <c r="I990" s="4"/>
      <c r="J990" s="4"/>
      <c r="K990" s="4"/>
    </row>
    <row r="991" spans="4:11" x14ac:dyDescent="0.3">
      <c r="D991" s="4"/>
      <c r="E991" s="4"/>
      <c r="G991" s="4"/>
      <c r="H991" s="4"/>
      <c r="I991" s="4"/>
      <c r="J991" s="4"/>
      <c r="K991" s="4"/>
    </row>
    <row r="992" spans="4:11" x14ac:dyDescent="0.3">
      <c r="D992" s="4"/>
      <c r="E992" s="4"/>
      <c r="G992" s="4"/>
      <c r="H992" s="4"/>
      <c r="I992" s="4"/>
      <c r="J992" s="4"/>
      <c r="K992" s="4"/>
    </row>
    <row r="993" spans="4:11" x14ac:dyDescent="0.3">
      <c r="D993" s="4"/>
      <c r="E993" s="4"/>
      <c r="G993" s="4"/>
      <c r="H993" s="4"/>
      <c r="I993" s="4"/>
      <c r="J993" s="4"/>
      <c r="K993" s="4"/>
    </row>
    <row r="994" spans="4:11" x14ac:dyDescent="0.3">
      <c r="D994" s="4"/>
      <c r="E994" s="4"/>
      <c r="G994" s="4"/>
      <c r="H994" s="4"/>
      <c r="I994" s="4"/>
      <c r="J994" s="4"/>
      <c r="K994" s="4"/>
    </row>
    <row r="995" spans="4:11" x14ac:dyDescent="0.3">
      <c r="D995" s="4"/>
      <c r="E995" s="4"/>
      <c r="G995" s="4"/>
      <c r="H995" s="4"/>
      <c r="I995" s="4"/>
      <c r="J995" s="4"/>
      <c r="K995" s="4"/>
    </row>
    <row r="996" spans="4:11" x14ac:dyDescent="0.3">
      <c r="D996" s="4"/>
      <c r="E996" s="4"/>
      <c r="G996" s="4"/>
      <c r="H996" s="4"/>
      <c r="I996" s="4"/>
      <c r="J996" s="4"/>
      <c r="K996" s="4"/>
    </row>
    <row r="997" spans="4:11" x14ac:dyDescent="0.3">
      <c r="D997" s="4"/>
      <c r="E997" s="4"/>
      <c r="G997" s="4"/>
      <c r="H997" s="4"/>
      <c r="I997" s="4"/>
      <c r="J997" s="4"/>
      <c r="K997" s="4"/>
    </row>
    <row r="998" spans="4:11" x14ac:dyDescent="0.3">
      <c r="D998" s="4"/>
      <c r="E998" s="4"/>
      <c r="G998" s="4"/>
      <c r="H998" s="4"/>
      <c r="I998" s="4"/>
      <c r="J998" s="4"/>
      <c r="K998" s="4"/>
    </row>
    <row r="999" spans="4:11" x14ac:dyDescent="0.3">
      <c r="D999" s="4"/>
      <c r="E999" s="4"/>
      <c r="G999" s="4"/>
      <c r="H999" s="4"/>
      <c r="I999" s="4"/>
      <c r="J999" s="4"/>
      <c r="K999" s="4"/>
    </row>
    <row r="1000" spans="4:11" x14ac:dyDescent="0.3">
      <c r="D1000" s="4"/>
      <c r="E1000" s="4"/>
      <c r="G1000" s="4"/>
      <c r="H1000" s="4"/>
      <c r="I1000" s="4"/>
      <c r="J1000" s="4"/>
      <c r="K1000" s="4"/>
    </row>
    <row r="1001" spans="4:11" x14ac:dyDescent="0.3">
      <c r="D1001" s="4"/>
      <c r="E1001" s="4"/>
      <c r="G1001" s="4"/>
      <c r="H1001" s="4"/>
      <c r="I1001" s="4"/>
      <c r="J1001" s="4"/>
      <c r="K1001" s="4"/>
    </row>
    <row r="1002" spans="4:11" x14ac:dyDescent="0.3">
      <c r="D1002" s="4"/>
      <c r="E1002" s="4"/>
      <c r="G1002" s="4"/>
      <c r="H1002" s="4"/>
      <c r="I1002" s="4"/>
      <c r="J1002" s="4"/>
      <c r="K1002" s="4"/>
    </row>
    <row r="1003" spans="4:11" x14ac:dyDescent="0.3">
      <c r="D1003" s="4"/>
      <c r="E1003" s="4"/>
      <c r="G1003" s="4"/>
      <c r="H1003" s="4"/>
      <c r="I1003" s="4"/>
      <c r="J1003" s="4"/>
      <c r="K1003" s="4"/>
    </row>
    <row r="1004" spans="4:11" x14ac:dyDescent="0.3">
      <c r="D1004" s="4"/>
      <c r="E1004" s="4"/>
      <c r="G1004" s="4"/>
      <c r="H1004" s="4"/>
      <c r="I1004" s="4"/>
      <c r="J1004" s="4"/>
      <c r="K1004" s="4"/>
    </row>
    <row r="1005" spans="4:11" x14ac:dyDescent="0.3">
      <c r="D1005" s="4"/>
      <c r="E1005" s="4"/>
      <c r="G1005" s="4"/>
      <c r="H1005" s="4"/>
      <c r="I1005" s="4"/>
      <c r="J1005" s="4"/>
      <c r="K1005" s="4"/>
    </row>
    <row r="1006" spans="4:11" x14ac:dyDescent="0.3">
      <c r="D1006" s="4"/>
      <c r="E1006" s="4"/>
      <c r="G1006" s="4"/>
      <c r="H1006" s="4"/>
      <c r="I1006" s="4"/>
      <c r="J1006" s="4"/>
      <c r="K1006" s="4"/>
    </row>
    <row r="1007" spans="4:11" x14ac:dyDescent="0.3">
      <c r="D1007" s="4"/>
      <c r="E1007" s="4"/>
      <c r="G1007" s="4"/>
      <c r="H1007" s="4"/>
      <c r="I1007" s="4"/>
      <c r="J1007" s="4"/>
      <c r="K1007" s="4"/>
    </row>
  </sheetData>
  <sortState ref="A8:O1007">
    <sortCondition ref="G8:G1007"/>
  </sortState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18"/>
  <sheetViews>
    <sheetView zoomScale="70" zoomScaleNormal="70" workbookViewId="0">
      <selection activeCell="U24" sqref="U24"/>
    </sheetView>
  </sheetViews>
  <sheetFormatPr defaultRowHeight="14.4" x14ac:dyDescent="0.3"/>
  <cols>
    <col min="6" max="6" width="8.109375" style="8" customWidth="1"/>
    <col min="7" max="9" width="15" customWidth="1"/>
    <col min="10" max="10" width="16.5546875" customWidth="1"/>
    <col min="11" max="11" width="16.6640625" customWidth="1"/>
    <col min="12" max="12" width="9.88671875" hidden="1" customWidth="1"/>
    <col min="13" max="13" width="9.5546875" hidden="1" customWidth="1"/>
    <col min="21" max="21" width="27.44140625" customWidth="1"/>
  </cols>
  <sheetData>
    <row r="1" spans="1:26" x14ac:dyDescent="0.3">
      <c r="B1" t="s">
        <v>37</v>
      </c>
      <c r="I1">
        <v>1</v>
      </c>
      <c r="J1" s="5">
        <f>SUMIF(F$8:F$1000,1,J$8:J$1000)/O1</f>
        <v>0.24169858180550283</v>
      </c>
      <c r="K1" s="4">
        <f>SUMIF(F$8:F$1007,1,K$8:K$1007)/O1</f>
        <v>0.21276595744680635</v>
      </c>
      <c r="O1">
        <f>SUMIF(F8:F1007,1,O8:O1007)</f>
        <v>50</v>
      </c>
      <c r="Q1" s="21" t="s">
        <v>45</v>
      </c>
      <c r="R1" s="7">
        <f>B3/B4</f>
        <v>0.05</v>
      </c>
      <c r="S1" s="21" t="s">
        <v>48</v>
      </c>
      <c r="T1" s="7">
        <f>1/B4</f>
        <v>0.21276595744680851</v>
      </c>
      <c r="U1">
        <f>B3*T1*T1*(1+Z4)</f>
        <v>1.0638297872340427E-2</v>
      </c>
      <c r="V1">
        <f>B3*T1</f>
        <v>0.05</v>
      </c>
      <c r="Y1" s="21" t="s">
        <v>51</v>
      </c>
      <c r="Z1" s="7">
        <f>U4/(2*(1-V4))</f>
        <v>0.24822695035460987</v>
      </c>
    </row>
    <row r="2" spans="1:26" x14ac:dyDescent="0.3">
      <c r="A2" t="s">
        <v>15</v>
      </c>
      <c r="B2">
        <v>225</v>
      </c>
      <c r="F2">
        <v>20</v>
      </c>
      <c r="I2">
        <v>2</v>
      </c>
      <c r="J2" s="5">
        <f>SUMIF(F$8:F$1000,2,J$8:J$1000)/O2</f>
        <v>0.23448946999777415</v>
      </c>
      <c r="K2" s="4">
        <f>SUMIF(F$8:F$1007,2,K$8:K$1007)/O2</f>
        <v>0.21276595744680593</v>
      </c>
      <c r="O2">
        <f>SUMIF(F8:F1007,2,O8:O1007)</f>
        <v>163</v>
      </c>
      <c r="Q2" s="21" t="s">
        <v>46</v>
      </c>
      <c r="R2" s="7">
        <f>D3/D4</f>
        <v>0.15</v>
      </c>
      <c r="S2" s="21" t="s">
        <v>49</v>
      </c>
      <c r="T2" s="7">
        <f>1/D4</f>
        <v>0.21276595744680851</v>
      </c>
      <c r="U2">
        <f>D3*T2*T2*(1+Z4)</f>
        <v>3.1914893617021274E-2</v>
      </c>
      <c r="V2">
        <f>D3*T2</f>
        <v>0.15</v>
      </c>
    </row>
    <row r="3" spans="1:26" x14ac:dyDescent="0.3">
      <c r="A3" s="6" t="s">
        <v>25</v>
      </c>
      <c r="B3" s="11">
        <f>0.05*B4</f>
        <v>0.23500000000000001</v>
      </c>
      <c r="C3" s="18" t="s">
        <v>26</v>
      </c>
      <c r="D3" s="11">
        <f>0.15*D4</f>
        <v>0.70499999999999996</v>
      </c>
      <c r="E3" s="18" t="s">
        <v>28</v>
      </c>
      <c r="F3" s="11">
        <f>0.5*F4</f>
        <v>2.35</v>
      </c>
      <c r="I3">
        <v>3</v>
      </c>
      <c r="J3" s="5">
        <f>SUMIF(F$8:F$1000,3,J$8:J$1000)/O3</f>
        <v>0.24146753958189646</v>
      </c>
      <c r="K3" s="4">
        <f>SUMIF(F$8:F$1007,3,K$8:K$1007)/O3</f>
        <v>0.21276595744680607</v>
      </c>
      <c r="O3">
        <f>SUMIF(F8:F1007,3,O8:O1007)</f>
        <v>542</v>
      </c>
      <c r="Q3" s="21" t="s">
        <v>47</v>
      </c>
      <c r="R3" s="7">
        <f>F3/F4</f>
        <v>0.5</v>
      </c>
      <c r="S3" s="21" t="s">
        <v>50</v>
      </c>
      <c r="T3" s="7">
        <f>1/F4</f>
        <v>0.21276595744680851</v>
      </c>
      <c r="U3">
        <f>F3*T3*T3*(1+Z4)</f>
        <v>0.10638297872340426</v>
      </c>
      <c r="V3">
        <f>F3*T3</f>
        <v>0.5</v>
      </c>
    </row>
    <row r="4" spans="1:26" x14ac:dyDescent="0.3">
      <c r="A4" s="6" t="s">
        <v>24</v>
      </c>
      <c r="B4" s="7">
        <f>3+17/10</f>
        <v>4.7</v>
      </c>
      <c r="C4" s="6" t="s">
        <v>27</v>
      </c>
      <c r="D4" s="7">
        <f>3+17/10</f>
        <v>4.7</v>
      </c>
      <c r="E4" s="6" t="s">
        <v>29</v>
      </c>
      <c r="F4" s="7">
        <f>3+17/10</f>
        <v>4.7</v>
      </c>
      <c r="I4" s="21" t="s">
        <v>23</v>
      </c>
      <c r="J4" t="s">
        <v>30</v>
      </c>
      <c r="K4" t="s">
        <v>31</v>
      </c>
      <c r="O4" t="s">
        <v>63</v>
      </c>
      <c r="U4">
        <f>SUM(U1:U3)</f>
        <v>0.14893617021276595</v>
      </c>
      <c r="V4">
        <f>SUM(V1:V3)</f>
        <v>0.7</v>
      </c>
      <c r="Y4" s="21" t="s">
        <v>52</v>
      </c>
      <c r="Z4" s="22">
        <v>0</v>
      </c>
    </row>
    <row r="5" spans="1:26" x14ac:dyDescent="0.3">
      <c r="G5" t="s">
        <v>5</v>
      </c>
      <c r="H5" t="s">
        <v>6</v>
      </c>
      <c r="I5" t="s">
        <v>7</v>
      </c>
    </row>
    <row r="6" spans="1:26" ht="15.6" x14ac:dyDescent="0.35">
      <c r="A6" t="s">
        <v>0</v>
      </c>
      <c r="B6" s="1" t="s">
        <v>1</v>
      </c>
      <c r="C6" s="1" t="s">
        <v>3</v>
      </c>
      <c r="D6" s="1" t="s">
        <v>2</v>
      </c>
      <c r="E6" s="1" t="s">
        <v>43</v>
      </c>
      <c r="F6" s="9" t="s">
        <v>23</v>
      </c>
      <c r="G6" s="1" t="s">
        <v>8</v>
      </c>
      <c r="H6" s="1" t="s">
        <v>9</v>
      </c>
      <c r="I6" s="1" t="s">
        <v>10</v>
      </c>
      <c r="J6" t="s">
        <v>30</v>
      </c>
      <c r="K6" t="s">
        <v>31</v>
      </c>
      <c r="N6" t="s">
        <v>22</v>
      </c>
      <c r="O6" t="s">
        <v>16</v>
      </c>
    </row>
    <row r="7" spans="1:26" s="2" customFormat="1" x14ac:dyDescent="0.3">
      <c r="B7" s="3"/>
      <c r="C7" s="3"/>
      <c r="D7" s="3"/>
      <c r="E7" s="3"/>
      <c r="F7" s="10"/>
      <c r="J7" s="5">
        <f>SUM(J8:J1007)/O7</f>
        <v>0.23997631675933812</v>
      </c>
      <c r="K7" s="5">
        <f>SUM(K8:K1007)/O7</f>
        <v>0.21276595744680604</v>
      </c>
      <c r="N7" s="2">
        <f>SUM(N8:N1007)</f>
        <v>756</v>
      </c>
      <c r="O7" s="2">
        <f>SUM(O8:O1007)</f>
        <v>755</v>
      </c>
      <c r="V7" s="2" t="s">
        <v>40</v>
      </c>
      <c r="W7" s="2" t="s">
        <v>36</v>
      </c>
      <c r="X7" s="2" t="s">
        <v>41</v>
      </c>
      <c r="Y7" s="2" t="s">
        <v>42</v>
      </c>
    </row>
    <row r="8" spans="1:26" x14ac:dyDescent="0.3">
      <c r="A8">
        <v>217</v>
      </c>
      <c r="B8">
        <v>0.84118167668691057</v>
      </c>
      <c r="C8">
        <v>0.9506210516678365</v>
      </c>
      <c r="D8" s="4">
        <f>-LN(B8)/F$3</f>
        <v>7.3594730953681478E-2</v>
      </c>
      <c r="E8" s="4">
        <f>1/B$4</f>
        <v>0.21276595744680851</v>
      </c>
      <c r="F8" s="19">
        <v>3</v>
      </c>
      <c r="G8" s="4">
        <v>7.3594730953681478E-2</v>
      </c>
      <c r="H8" s="4">
        <f>+G8</f>
        <v>7.3594730953681478E-2</v>
      </c>
      <c r="I8" s="4">
        <f>+H8+E8</f>
        <v>0.28636068840049</v>
      </c>
      <c r="J8" s="4">
        <f>(H8-G8)*O8</f>
        <v>0</v>
      </c>
      <c r="K8" s="4">
        <f>(I8-H8)*O8</f>
        <v>0.21276595744680854</v>
      </c>
      <c r="L8">
        <f>_xlfn.RANK.EQ(I8,I$8:I$507,1)</f>
        <v>1</v>
      </c>
      <c r="M8">
        <f>IF(L8=A8,0,1)</f>
        <v>1</v>
      </c>
      <c r="N8">
        <f>IF(G8&lt;B$2,1,0)</f>
        <v>1</v>
      </c>
      <c r="O8">
        <f>IF(I8&lt;B$2,1,0)</f>
        <v>1</v>
      </c>
      <c r="T8" s="4"/>
      <c r="U8" t="s">
        <v>12</v>
      </c>
      <c r="V8" s="4">
        <f>+J7</f>
        <v>0.23997631675933812</v>
      </c>
      <c r="W8" s="4">
        <f>J1</f>
        <v>0.24169858180550283</v>
      </c>
      <c r="X8" s="4">
        <f>J2</f>
        <v>0.23448946999777415</v>
      </c>
      <c r="Y8" s="4">
        <f>J3</f>
        <v>0.24146753958189646</v>
      </c>
      <c r="Z8" s="4">
        <f>Z1</f>
        <v>0.24822695035460987</v>
      </c>
    </row>
    <row r="9" spans="1:26" x14ac:dyDescent="0.3">
      <c r="A9">
        <v>218</v>
      </c>
      <c r="B9">
        <v>0.78856776635029147</v>
      </c>
      <c r="C9">
        <v>0.59248634296700953</v>
      </c>
      <c r="D9" s="4">
        <f>-LN(B9)/F$3</f>
        <v>0.10107954591408533</v>
      </c>
      <c r="E9" s="4">
        <f t="shared" ref="E9:E72" si="0">1/B$4</f>
        <v>0.21276595744680851</v>
      </c>
      <c r="F9" s="8">
        <v>3</v>
      </c>
      <c r="G9" s="4">
        <v>0.17467427686776682</v>
      </c>
      <c r="H9" s="4">
        <f>IF(G9&gt;MAX(I$8:I8),G9,MAX(I$8:I8))</f>
        <v>0.28636068840049</v>
      </c>
      <c r="I9" s="4">
        <f>+H9+E9</f>
        <v>0.49912664584729849</v>
      </c>
      <c r="J9" s="4">
        <f>(H9-G9)*O9</f>
        <v>0.11168641153272318</v>
      </c>
      <c r="K9" s="4">
        <f>(I9-H9)*O9</f>
        <v>0.21276595744680848</v>
      </c>
      <c r="L9">
        <f>_xlfn.RANK.EQ(I9,I$8:I$507,1)</f>
        <v>2</v>
      </c>
      <c r="M9">
        <f>IF(L9=A9,0,1)</f>
        <v>1</v>
      </c>
      <c r="N9">
        <f>IF(G9&lt;B$2,1,0)</f>
        <v>1</v>
      </c>
      <c r="O9">
        <f>IF(I9&lt;B$2,1,0)</f>
        <v>1</v>
      </c>
      <c r="U9" t="s">
        <v>13</v>
      </c>
      <c r="V9" s="4">
        <f>+K7</f>
        <v>0.21276595744680604</v>
      </c>
      <c r="W9" s="4">
        <f>K1</f>
        <v>0.21276595744680635</v>
      </c>
      <c r="X9" s="4">
        <f>K2</f>
        <v>0.21276595744680593</v>
      </c>
      <c r="Y9" s="4">
        <f>K3</f>
        <v>0.21276595744680607</v>
      </c>
      <c r="Z9" s="4">
        <f>T1</f>
        <v>0.21276595744680851</v>
      </c>
    </row>
    <row r="10" spans="1:26" x14ac:dyDescent="0.3">
      <c r="A10">
        <v>1</v>
      </c>
      <c r="B10">
        <v>0.88140507217627495</v>
      </c>
      <c r="C10">
        <v>0.17798394726401562</v>
      </c>
      <c r="D10" s="4">
        <f>-LN(B10)/B$3</f>
        <v>0.53718285918854281</v>
      </c>
      <c r="E10" s="4">
        <f t="shared" si="0"/>
        <v>0.21276595744680851</v>
      </c>
      <c r="F10" s="12">
        <v>1</v>
      </c>
      <c r="G10" s="4">
        <v>0.53718285918854281</v>
      </c>
      <c r="H10" s="4">
        <f>IF(G10&gt;MAX(I$8:I9),G10,MAX(I$8:I9))</f>
        <v>0.53718285918854281</v>
      </c>
      <c r="I10" s="4">
        <f>+H10+E10</f>
        <v>0.74994881663535129</v>
      </c>
      <c r="J10" s="4">
        <f>(H10-G10)*O10</f>
        <v>0</v>
      </c>
      <c r="K10" s="4">
        <f>(I10-H10)*O10</f>
        <v>0.21276595744680848</v>
      </c>
      <c r="L10">
        <f>_xlfn.RANK.EQ(I10,I$8:I$507,1)</f>
        <v>3</v>
      </c>
      <c r="M10">
        <f>IF(L10=A10,0,1)</f>
        <v>1</v>
      </c>
      <c r="N10">
        <f>IF(G10&lt;B$2,1,0)</f>
        <v>1</v>
      </c>
      <c r="O10">
        <f>IF(I10&lt;B$2,1,0)</f>
        <v>1</v>
      </c>
      <c r="U10" t="s">
        <v>14</v>
      </c>
      <c r="V10" s="4">
        <f>+V8+V9</f>
        <v>0.45274227420614416</v>
      </c>
      <c r="W10" s="4">
        <f>W9+W8</f>
        <v>0.45446453925230917</v>
      </c>
      <c r="X10" s="4">
        <f t="shared" ref="X10:Y10" si="1">X9+X8</f>
        <v>0.44725542744458008</v>
      </c>
      <c r="Y10" s="4">
        <f t="shared" si="1"/>
        <v>0.45423349702870253</v>
      </c>
      <c r="Z10" s="4">
        <f>Z8+Z9</f>
        <v>0.46099290780141838</v>
      </c>
    </row>
    <row r="11" spans="1:26" x14ac:dyDescent="0.3">
      <c r="A11" s="2">
        <v>52</v>
      </c>
      <c r="B11" s="2">
        <v>0.58696249275185397</v>
      </c>
      <c r="C11" s="2">
        <v>0.18662068544572283</v>
      </c>
      <c r="D11" s="5">
        <f>-LN(B11)/D$3</f>
        <v>0.75573667758867658</v>
      </c>
      <c r="E11" s="4">
        <f t="shared" si="0"/>
        <v>0.21276595744680851</v>
      </c>
      <c r="F11" s="20">
        <v>2</v>
      </c>
      <c r="G11" s="5">
        <v>0.75573667758867658</v>
      </c>
      <c r="H11" s="4">
        <f>IF(G11&gt;MAX(I$8:I10),G11,MAX(I$8:I10))</f>
        <v>0.75573667758867658</v>
      </c>
      <c r="I11" s="4">
        <f t="shared" ref="I11:I74" si="2">+H11+E11</f>
        <v>0.96850263503548506</v>
      </c>
      <c r="J11" s="4">
        <f t="shared" ref="J11:J74" si="3">(H11-G11)*O11</f>
        <v>0</v>
      </c>
      <c r="K11" s="4">
        <f t="shared" ref="K11:K74" si="4">(I11-H11)*O11</f>
        <v>0.21276595744680848</v>
      </c>
      <c r="L11">
        <f t="shared" ref="L11:L74" si="5">_xlfn.RANK.EQ(I11,I$8:I$507,1)</f>
        <v>4</v>
      </c>
      <c r="M11">
        <f t="shared" ref="M11:M74" si="6">IF(L11=A11,0,1)</f>
        <v>1</v>
      </c>
      <c r="N11">
        <f t="shared" ref="N11:N74" si="7">IF(G11&lt;B$2,1,0)</f>
        <v>1</v>
      </c>
      <c r="O11">
        <f t="shared" ref="O11:O74" si="8">IF(I11&lt;B$2,1,0)</f>
        <v>1</v>
      </c>
      <c r="U11" t="s">
        <v>17</v>
      </c>
      <c r="V11" s="4">
        <f>+O7/B2</f>
        <v>3.3555555555555556</v>
      </c>
      <c r="W11" s="4">
        <f>O1/B2</f>
        <v>0.22222222222222221</v>
      </c>
      <c r="X11" s="4">
        <f>O2/B2</f>
        <v>0.72444444444444445</v>
      </c>
      <c r="Y11" s="4">
        <f>O3/B2</f>
        <v>2.4088888888888889</v>
      </c>
      <c r="Z11" s="4">
        <f>O7/B2</f>
        <v>3.3555555555555556</v>
      </c>
    </row>
    <row r="12" spans="1:26" x14ac:dyDescent="0.3">
      <c r="A12">
        <v>219</v>
      </c>
      <c r="B12">
        <v>0.15134128849147008</v>
      </c>
      <c r="C12">
        <v>0.67784661397137369</v>
      </c>
      <c r="D12" s="4">
        <f>-LN(B12)/F$3</f>
        <v>0.80349693781542553</v>
      </c>
      <c r="E12" s="4">
        <f t="shared" si="0"/>
        <v>0.21276595744680851</v>
      </c>
      <c r="F12" s="8">
        <v>3</v>
      </c>
      <c r="G12" s="4">
        <v>0.97817121468319235</v>
      </c>
      <c r="H12" s="4">
        <f>IF(G12&gt;MAX(I$8:I11),G12,MAX(I$8:I11))</f>
        <v>0.97817121468319235</v>
      </c>
      <c r="I12" s="4">
        <f t="shared" si="2"/>
        <v>1.1909371721300008</v>
      </c>
      <c r="J12" s="4">
        <f t="shared" si="3"/>
        <v>0</v>
      </c>
      <c r="K12" s="4">
        <f t="shared" si="4"/>
        <v>0.21276595744680848</v>
      </c>
      <c r="L12">
        <f t="shared" si="5"/>
        <v>5</v>
      </c>
      <c r="M12">
        <f t="shared" si="6"/>
        <v>1</v>
      </c>
      <c r="N12">
        <f t="shared" si="7"/>
        <v>1</v>
      </c>
      <c r="O12">
        <f t="shared" si="8"/>
        <v>1</v>
      </c>
      <c r="U12" t="s">
        <v>18</v>
      </c>
      <c r="V12" s="4">
        <f>+V8*V11</f>
        <v>0.80525386290355683</v>
      </c>
      <c r="W12" s="4">
        <f t="shared" ref="W12:Y12" si="9">+W8*W11</f>
        <v>5.3710795956778405E-2</v>
      </c>
      <c r="X12" s="4">
        <f t="shared" si="9"/>
        <v>0.16987459382060971</v>
      </c>
      <c r="Y12" s="4">
        <f t="shared" si="9"/>
        <v>0.58166847312616832</v>
      </c>
      <c r="Z12" s="4">
        <f>+Z8*Z11</f>
        <v>0.8329393223010243</v>
      </c>
    </row>
    <row r="13" spans="1:26" x14ac:dyDescent="0.3">
      <c r="A13">
        <v>220</v>
      </c>
      <c r="B13">
        <v>0.93585009308145395</v>
      </c>
      <c r="C13">
        <v>0.53672902615436258</v>
      </c>
      <c r="D13" s="4">
        <f>-LN(B13)/F$3</f>
        <v>2.8212754168212648E-2</v>
      </c>
      <c r="E13" s="4">
        <f t="shared" si="0"/>
        <v>0.21276595744680851</v>
      </c>
      <c r="F13" s="8">
        <v>3</v>
      </c>
      <c r="G13" s="4">
        <v>1.0063839688514049</v>
      </c>
      <c r="H13" s="4">
        <f>IF(G13&gt;MAX(I$8:I12),G13,MAX(I$8:I12))</f>
        <v>1.1909371721300008</v>
      </c>
      <c r="I13" s="4">
        <f t="shared" si="2"/>
        <v>1.4037031295768094</v>
      </c>
      <c r="J13" s="4">
        <f t="shared" si="3"/>
        <v>0.18455320327859592</v>
      </c>
      <c r="K13" s="4">
        <f t="shared" si="4"/>
        <v>0.2127659574468086</v>
      </c>
      <c r="L13">
        <f t="shared" si="5"/>
        <v>6</v>
      </c>
      <c r="M13">
        <f t="shared" si="6"/>
        <v>1</v>
      </c>
      <c r="N13">
        <f t="shared" si="7"/>
        <v>1</v>
      </c>
      <c r="O13">
        <f t="shared" si="8"/>
        <v>1</v>
      </c>
      <c r="U13" t="s">
        <v>19</v>
      </c>
      <c r="V13" s="4">
        <f>+V9*V11</f>
        <v>0.71394799054372693</v>
      </c>
      <c r="W13" s="4">
        <f t="shared" ref="W13:Z13" si="10">+W9*W11</f>
        <v>4.7281323877068078E-2</v>
      </c>
      <c r="X13" s="4">
        <f t="shared" si="10"/>
        <v>0.15413711583924164</v>
      </c>
      <c r="Y13" s="4">
        <f t="shared" si="10"/>
        <v>0.51252955082741725</v>
      </c>
      <c r="Z13" s="4">
        <f t="shared" si="10"/>
        <v>0.71394799054373526</v>
      </c>
    </row>
    <row r="14" spans="1:26" x14ac:dyDescent="0.3">
      <c r="A14">
        <v>53</v>
      </c>
      <c r="B14">
        <v>0.79219946897793514</v>
      </c>
      <c r="C14">
        <v>0.97289956358531449</v>
      </c>
      <c r="D14" s="4">
        <f>-LN(B14)/D$3</f>
        <v>0.33041427533004197</v>
      </c>
      <c r="E14" s="4">
        <f t="shared" si="0"/>
        <v>0.21276595744680851</v>
      </c>
      <c r="F14" s="8">
        <v>2</v>
      </c>
      <c r="G14" s="4">
        <v>1.0861509529187185</v>
      </c>
      <c r="H14" s="4">
        <f>IF(G14&gt;MAX(I$8:I13),G14,MAX(I$8:I13))</f>
        <v>1.4037031295768094</v>
      </c>
      <c r="I14" s="4">
        <f t="shared" si="2"/>
        <v>1.616469087023618</v>
      </c>
      <c r="J14" s="4">
        <f t="shared" si="3"/>
        <v>0.31755217665809088</v>
      </c>
      <c r="K14" s="4">
        <f t="shared" si="4"/>
        <v>0.2127659574468086</v>
      </c>
      <c r="L14">
        <f t="shared" si="5"/>
        <v>7</v>
      </c>
      <c r="M14">
        <f t="shared" si="6"/>
        <v>1</v>
      </c>
      <c r="N14">
        <f t="shared" si="7"/>
        <v>1</v>
      </c>
      <c r="O14">
        <f t="shared" si="8"/>
        <v>1</v>
      </c>
      <c r="U14" t="s">
        <v>21</v>
      </c>
      <c r="V14" s="4">
        <f>+V10*V11</f>
        <v>1.5192018534472838</v>
      </c>
      <c r="W14" s="4">
        <f t="shared" ref="W14:Z14" si="11">+W10*W11</f>
        <v>0.10099211983384648</v>
      </c>
      <c r="X14" s="4">
        <f t="shared" si="11"/>
        <v>0.32401170965985132</v>
      </c>
      <c r="Y14" s="4">
        <f t="shared" si="11"/>
        <v>1.0941980239535856</v>
      </c>
      <c r="Z14" s="4">
        <f t="shared" si="11"/>
        <v>1.5468873128447596</v>
      </c>
    </row>
    <row r="15" spans="1:26" x14ac:dyDescent="0.3">
      <c r="A15">
        <v>54</v>
      </c>
      <c r="B15">
        <v>0.78112125003814814</v>
      </c>
      <c r="C15">
        <v>0.16208380382702109</v>
      </c>
      <c r="D15" s="4">
        <f>-LN(B15)/D$3</f>
        <v>0.35038991696978761</v>
      </c>
      <c r="E15" s="4">
        <f t="shared" si="0"/>
        <v>0.21276595744680851</v>
      </c>
      <c r="F15" s="8">
        <v>2</v>
      </c>
      <c r="G15" s="4">
        <v>1.436540869888506</v>
      </c>
      <c r="H15" s="4">
        <f>IF(G15&gt;MAX(I$8:I14),G15,MAX(I$8:I14))</f>
        <v>1.616469087023618</v>
      </c>
      <c r="I15" s="4">
        <f t="shared" si="2"/>
        <v>1.8292350444704266</v>
      </c>
      <c r="J15" s="4">
        <f t="shared" si="3"/>
        <v>0.17992821713511198</v>
      </c>
      <c r="K15" s="4">
        <f t="shared" si="4"/>
        <v>0.2127659574468086</v>
      </c>
      <c r="L15">
        <f t="shared" si="5"/>
        <v>8</v>
      </c>
      <c r="M15">
        <f t="shared" si="6"/>
        <v>1</v>
      </c>
      <c r="N15">
        <f t="shared" si="7"/>
        <v>1</v>
      </c>
      <c r="O15">
        <f t="shared" si="8"/>
        <v>1</v>
      </c>
      <c r="U15" t="s">
        <v>20</v>
      </c>
      <c r="V15" s="4">
        <f>+V11/$B$4</f>
        <v>0.71394799054373526</v>
      </c>
      <c r="W15" s="4">
        <f t="shared" ref="W15:Y15" si="12">+W11/$B$4</f>
        <v>4.7281323877068557E-2</v>
      </c>
      <c r="X15" s="4">
        <f t="shared" si="12"/>
        <v>0.1541371158392435</v>
      </c>
      <c r="Y15" s="4">
        <f t="shared" si="12"/>
        <v>0.51252955082742313</v>
      </c>
      <c r="Z15" s="4">
        <f>+Z11/$B$4</f>
        <v>0.71394799054373526</v>
      </c>
    </row>
    <row r="16" spans="1:26" x14ac:dyDescent="0.3">
      <c r="A16">
        <v>2</v>
      </c>
      <c r="B16">
        <v>0.67122409741508227</v>
      </c>
      <c r="C16">
        <v>0.99200415051728874</v>
      </c>
      <c r="D16" s="4">
        <f>-LN(B16)/B$3</f>
        <v>1.6963924361042726</v>
      </c>
      <c r="E16" s="4">
        <f t="shared" si="0"/>
        <v>0.21276595744680851</v>
      </c>
      <c r="F16" s="8">
        <v>1</v>
      </c>
      <c r="G16" s="4">
        <v>2.2335752952928152</v>
      </c>
      <c r="H16" s="4">
        <f>IF(G16&gt;MAX(I$8:I15),G16,MAX(I$8:I15))</f>
        <v>2.2335752952928152</v>
      </c>
      <c r="I16" s="4">
        <f t="shared" si="2"/>
        <v>2.4463412527396238</v>
      </c>
      <c r="J16" s="4">
        <f t="shared" si="3"/>
        <v>0</v>
      </c>
      <c r="K16" s="4">
        <f t="shared" si="4"/>
        <v>0.2127659574468086</v>
      </c>
      <c r="L16">
        <f t="shared" si="5"/>
        <v>9</v>
      </c>
      <c r="M16">
        <f t="shared" si="6"/>
        <v>1</v>
      </c>
      <c r="N16">
        <f t="shared" si="7"/>
        <v>1</v>
      </c>
      <c r="O16">
        <f t="shared" si="8"/>
        <v>1</v>
      </c>
    </row>
    <row r="17" spans="1:26" x14ac:dyDescent="0.3">
      <c r="A17">
        <v>55</v>
      </c>
      <c r="B17">
        <v>0.533219397564623</v>
      </c>
      <c r="C17">
        <v>3.4089175084688866E-2</v>
      </c>
      <c r="D17" s="4">
        <f>-LN(B17)/D$3</f>
        <v>0.8919465415755351</v>
      </c>
      <c r="E17" s="4">
        <f t="shared" si="0"/>
        <v>0.21276595744680851</v>
      </c>
      <c r="F17" s="8">
        <v>2</v>
      </c>
      <c r="G17" s="4">
        <v>2.328487411464041</v>
      </c>
      <c r="H17" s="4">
        <f>IF(G17&gt;MAX(I$8:I16),G17,MAX(I$8:I16))</f>
        <v>2.4463412527396238</v>
      </c>
      <c r="I17" s="4">
        <f t="shared" si="2"/>
        <v>2.6591072101864324</v>
      </c>
      <c r="J17" s="4">
        <f t="shared" si="3"/>
        <v>0.11785384127558274</v>
      </c>
      <c r="K17" s="4">
        <f t="shared" si="4"/>
        <v>0.2127659574468086</v>
      </c>
      <c r="L17">
        <f t="shared" si="5"/>
        <v>10</v>
      </c>
      <c r="M17">
        <f t="shared" si="6"/>
        <v>1</v>
      </c>
      <c r="N17">
        <f t="shared" si="7"/>
        <v>1</v>
      </c>
      <c r="O17">
        <f t="shared" si="8"/>
        <v>1</v>
      </c>
      <c r="U17" t="s">
        <v>65</v>
      </c>
      <c r="W17" s="4">
        <f>W15*W8</f>
        <v>1.1427828926974129E-2</v>
      </c>
      <c r="X17" s="4">
        <f t="shared" ref="X17:Y17" si="13">X15*X8</f>
        <v>3.6143530600129724E-2</v>
      </c>
      <c r="Y17" s="4">
        <f t="shared" si="13"/>
        <v>0.1237592496013124</v>
      </c>
      <c r="Z17" s="22">
        <f>SUM(W17:Y17)</f>
        <v>0.17133060912841624</v>
      </c>
    </row>
    <row r="18" spans="1:26" x14ac:dyDescent="0.3">
      <c r="A18">
        <v>221</v>
      </c>
      <c r="B18">
        <v>4.5777764213995788E-4</v>
      </c>
      <c r="C18">
        <v>0.67125461592455826</v>
      </c>
      <c r="D18" s="4">
        <f t="shared" ref="D18:D26" si="14">-LN(B18)/F$3</f>
        <v>3.2719689315970948</v>
      </c>
      <c r="E18" s="4">
        <f t="shared" si="0"/>
        <v>0.21276595744680851</v>
      </c>
      <c r="F18" s="8">
        <v>3</v>
      </c>
      <c r="G18" s="4">
        <v>4.2783529004484997</v>
      </c>
      <c r="H18" s="4">
        <f>IF(G18&gt;MAX(I$8:I17),G18,MAX(I$8:I17))</f>
        <v>4.2783529004484997</v>
      </c>
      <c r="I18" s="4">
        <f t="shared" si="2"/>
        <v>4.4911188578953078</v>
      </c>
      <c r="J18" s="4">
        <f t="shared" si="3"/>
        <v>0</v>
      </c>
      <c r="K18" s="4">
        <f t="shared" si="4"/>
        <v>0.21276595744680815</v>
      </c>
      <c r="L18">
        <f t="shared" si="5"/>
        <v>11</v>
      </c>
      <c r="M18">
        <f t="shared" si="6"/>
        <v>1</v>
      </c>
      <c r="N18">
        <f t="shared" si="7"/>
        <v>1</v>
      </c>
      <c r="O18">
        <f t="shared" si="8"/>
        <v>1</v>
      </c>
    </row>
    <row r="19" spans="1:26" x14ac:dyDescent="0.3">
      <c r="A19">
        <v>222</v>
      </c>
      <c r="B19">
        <v>0.94241157261879327</v>
      </c>
      <c r="C19">
        <v>0.46571245460371713</v>
      </c>
      <c r="D19" s="4">
        <f t="shared" si="14"/>
        <v>2.5239653709221887E-2</v>
      </c>
      <c r="E19" s="4">
        <f t="shared" si="0"/>
        <v>0.21276595744680851</v>
      </c>
      <c r="F19" s="8">
        <v>3</v>
      </c>
      <c r="G19" s="4">
        <v>4.3035925541577216</v>
      </c>
      <c r="H19" s="4">
        <f>IF(G19&gt;MAX(I$8:I18),G19,MAX(I$8:I18))</f>
        <v>4.4911188578953078</v>
      </c>
      <c r="I19" s="4">
        <f t="shared" si="2"/>
        <v>4.703884815342116</v>
      </c>
      <c r="J19" s="4">
        <f t="shared" si="3"/>
        <v>0.18752630373758628</v>
      </c>
      <c r="K19" s="4">
        <f t="shared" si="4"/>
        <v>0.21276595744680815</v>
      </c>
      <c r="L19">
        <f t="shared" si="5"/>
        <v>12</v>
      </c>
      <c r="M19">
        <f t="shared" si="6"/>
        <v>1</v>
      </c>
      <c r="N19">
        <f t="shared" si="7"/>
        <v>1</v>
      </c>
      <c r="O19">
        <f t="shared" si="8"/>
        <v>1</v>
      </c>
    </row>
    <row r="20" spans="1:26" x14ac:dyDescent="0.3">
      <c r="A20">
        <v>223</v>
      </c>
      <c r="B20">
        <v>3.8544877468184455E-2</v>
      </c>
      <c r="C20">
        <v>0.99365215002899254</v>
      </c>
      <c r="D20" s="4">
        <f t="shared" si="14"/>
        <v>1.3855030076616566</v>
      </c>
      <c r="E20" s="4">
        <f t="shared" si="0"/>
        <v>0.21276595744680851</v>
      </c>
      <c r="F20" s="8">
        <v>3</v>
      </c>
      <c r="G20" s="4">
        <v>5.6890955618193786</v>
      </c>
      <c r="H20" s="4">
        <f>IF(G20&gt;MAX(I$8:I19),G20,MAX(I$8:I19))</f>
        <v>5.6890955618193786</v>
      </c>
      <c r="I20" s="4">
        <f t="shared" si="2"/>
        <v>5.9018615192661867</v>
      </c>
      <c r="J20" s="4">
        <f t="shared" si="3"/>
        <v>0</v>
      </c>
      <c r="K20" s="4">
        <f t="shared" si="4"/>
        <v>0.21276595744680815</v>
      </c>
      <c r="L20">
        <f t="shared" si="5"/>
        <v>13</v>
      </c>
      <c r="M20">
        <f t="shared" si="6"/>
        <v>1</v>
      </c>
      <c r="N20">
        <f t="shared" si="7"/>
        <v>1</v>
      </c>
      <c r="O20">
        <f t="shared" si="8"/>
        <v>1</v>
      </c>
    </row>
    <row r="21" spans="1:26" x14ac:dyDescent="0.3">
      <c r="A21">
        <v>224</v>
      </c>
      <c r="B21">
        <v>0.49555955687124242</v>
      </c>
      <c r="C21">
        <v>0.65971861934263132</v>
      </c>
      <c r="D21" s="4">
        <f t="shared" si="14"/>
        <v>0.29875222848212429</v>
      </c>
      <c r="E21" s="4">
        <f t="shared" si="0"/>
        <v>0.21276595744680851</v>
      </c>
      <c r="F21" s="8">
        <v>3</v>
      </c>
      <c r="G21" s="4">
        <v>5.9878477903015028</v>
      </c>
      <c r="H21" s="4">
        <f>IF(G21&gt;MAX(I$8:I20),G21,MAX(I$8:I20))</f>
        <v>5.9878477903015028</v>
      </c>
      <c r="I21" s="4">
        <f t="shared" si="2"/>
        <v>6.200613747748311</v>
      </c>
      <c r="J21" s="4">
        <f t="shared" si="3"/>
        <v>0</v>
      </c>
      <c r="K21" s="4">
        <f t="shared" si="4"/>
        <v>0.21276595744680815</v>
      </c>
      <c r="L21">
        <f t="shared" si="5"/>
        <v>14</v>
      </c>
      <c r="M21">
        <f t="shared" si="6"/>
        <v>1</v>
      </c>
      <c r="N21">
        <f t="shared" si="7"/>
        <v>1</v>
      </c>
      <c r="O21">
        <f t="shared" si="8"/>
        <v>1</v>
      </c>
    </row>
    <row r="22" spans="1:26" x14ac:dyDescent="0.3">
      <c r="A22">
        <v>225</v>
      </c>
      <c r="B22">
        <v>0.85448774681844542</v>
      </c>
      <c r="C22">
        <v>0.46021912289803768</v>
      </c>
      <c r="D22" s="4">
        <f t="shared" si="14"/>
        <v>6.6916219626181897E-2</v>
      </c>
      <c r="E22" s="4">
        <f t="shared" si="0"/>
        <v>0.21276595744680851</v>
      </c>
      <c r="F22" s="8">
        <v>3</v>
      </c>
      <c r="G22" s="4">
        <v>6.0547640099276849</v>
      </c>
      <c r="H22" s="4">
        <f>IF(G22&gt;MAX(I$8:I21),G22,MAX(I$8:I21))</f>
        <v>6.200613747748311</v>
      </c>
      <c r="I22" s="4">
        <f t="shared" si="2"/>
        <v>6.4133797051951191</v>
      </c>
      <c r="J22" s="4">
        <f t="shared" si="3"/>
        <v>0.14584973782062605</v>
      </c>
      <c r="K22" s="4">
        <f t="shared" si="4"/>
        <v>0.21276595744680815</v>
      </c>
      <c r="L22">
        <f t="shared" si="5"/>
        <v>15</v>
      </c>
      <c r="M22">
        <f t="shared" si="6"/>
        <v>1</v>
      </c>
      <c r="N22">
        <f t="shared" si="7"/>
        <v>1</v>
      </c>
      <c r="O22">
        <f t="shared" si="8"/>
        <v>1</v>
      </c>
    </row>
    <row r="23" spans="1:26" x14ac:dyDescent="0.3">
      <c r="A23">
        <v>226</v>
      </c>
      <c r="B23">
        <v>0.18900112918485062</v>
      </c>
      <c r="C23">
        <v>0.51750236518448434</v>
      </c>
      <c r="D23" s="4">
        <f t="shared" si="14"/>
        <v>0.70893714443290334</v>
      </c>
      <c r="E23" s="4">
        <f t="shared" si="0"/>
        <v>0.21276595744680851</v>
      </c>
      <c r="F23" s="8">
        <v>3</v>
      </c>
      <c r="G23" s="4">
        <v>6.7637011543605885</v>
      </c>
      <c r="H23" s="4">
        <f>IF(G23&gt;MAX(I$8:I22),G23,MAX(I$8:I22))</f>
        <v>6.7637011543605885</v>
      </c>
      <c r="I23" s="4">
        <f t="shared" si="2"/>
        <v>6.9764671118073966</v>
      </c>
      <c r="J23" s="4">
        <f t="shared" si="3"/>
        <v>0</v>
      </c>
      <c r="K23" s="4">
        <f t="shared" si="4"/>
        <v>0.21276595744680815</v>
      </c>
      <c r="L23">
        <f t="shared" si="5"/>
        <v>16</v>
      </c>
      <c r="M23">
        <f t="shared" si="6"/>
        <v>1</v>
      </c>
      <c r="N23">
        <f t="shared" si="7"/>
        <v>1</v>
      </c>
      <c r="O23">
        <f t="shared" si="8"/>
        <v>1</v>
      </c>
    </row>
    <row r="24" spans="1:26" x14ac:dyDescent="0.3">
      <c r="A24">
        <v>227</v>
      </c>
      <c r="B24">
        <v>0.64839625232703635</v>
      </c>
      <c r="C24">
        <v>0.90432447279274886</v>
      </c>
      <c r="D24" s="4">
        <f t="shared" si="14"/>
        <v>0.18436309319805325</v>
      </c>
      <c r="E24" s="4">
        <f t="shared" si="0"/>
        <v>0.21276595744680851</v>
      </c>
      <c r="F24" s="8">
        <v>3</v>
      </c>
      <c r="G24" s="4">
        <v>6.9480642475586416</v>
      </c>
      <c r="H24" s="4">
        <f>IF(G24&gt;MAX(I$8:I23),G24,MAX(I$8:I23))</f>
        <v>6.9764671118073966</v>
      </c>
      <c r="I24" s="4">
        <f t="shared" si="2"/>
        <v>7.1892330692542048</v>
      </c>
      <c r="J24" s="4">
        <f t="shared" si="3"/>
        <v>2.8402864248755044E-2</v>
      </c>
      <c r="K24" s="4">
        <f t="shared" si="4"/>
        <v>0.21276595744680815</v>
      </c>
      <c r="L24">
        <f t="shared" si="5"/>
        <v>17</v>
      </c>
      <c r="M24">
        <f t="shared" si="6"/>
        <v>1</v>
      </c>
      <c r="N24">
        <f t="shared" si="7"/>
        <v>1</v>
      </c>
      <c r="O24">
        <f t="shared" si="8"/>
        <v>1</v>
      </c>
    </row>
    <row r="25" spans="1:26" x14ac:dyDescent="0.3">
      <c r="A25">
        <v>228</v>
      </c>
      <c r="B25">
        <v>0.29102450636310923</v>
      </c>
      <c r="C25">
        <v>0.7627491073335978</v>
      </c>
      <c r="D25" s="4">
        <f t="shared" si="14"/>
        <v>0.52525438342563946</v>
      </c>
      <c r="E25" s="4">
        <f t="shared" si="0"/>
        <v>0.21276595744680851</v>
      </c>
      <c r="F25" s="8">
        <v>3</v>
      </c>
      <c r="G25" s="4">
        <v>7.4733186309842807</v>
      </c>
      <c r="H25" s="4">
        <f>IF(G25&gt;MAX(I$8:I24),G25,MAX(I$8:I24))</f>
        <v>7.4733186309842807</v>
      </c>
      <c r="I25" s="4">
        <f t="shared" si="2"/>
        <v>7.6860845884310889</v>
      </c>
      <c r="J25" s="4">
        <f t="shared" si="3"/>
        <v>0</v>
      </c>
      <c r="K25" s="4">
        <f t="shared" si="4"/>
        <v>0.21276595744680815</v>
      </c>
      <c r="L25">
        <f t="shared" si="5"/>
        <v>18</v>
      </c>
      <c r="M25">
        <f t="shared" si="6"/>
        <v>1</v>
      </c>
      <c r="N25">
        <f t="shared" si="7"/>
        <v>1</v>
      </c>
      <c r="O25">
        <f t="shared" si="8"/>
        <v>1</v>
      </c>
    </row>
    <row r="26" spans="1:26" x14ac:dyDescent="0.3">
      <c r="A26">
        <v>229</v>
      </c>
      <c r="B26">
        <v>0.57173375652333136</v>
      </c>
      <c r="C26">
        <v>0.54631183812982576</v>
      </c>
      <c r="D26" s="4">
        <f t="shared" si="14"/>
        <v>0.23790717301545022</v>
      </c>
      <c r="E26" s="4">
        <f t="shared" si="0"/>
        <v>0.21276595744680851</v>
      </c>
      <c r="F26" s="8">
        <v>3</v>
      </c>
      <c r="G26" s="4">
        <v>7.7112258039997306</v>
      </c>
      <c r="H26" s="4">
        <f>IF(G26&gt;MAX(I$8:I25),G26,MAX(I$8:I25))</f>
        <v>7.7112258039997306</v>
      </c>
      <c r="I26" s="4">
        <f t="shared" si="2"/>
        <v>7.9239917614465387</v>
      </c>
      <c r="J26" s="4">
        <f t="shared" si="3"/>
        <v>0</v>
      </c>
      <c r="K26" s="4">
        <f t="shared" si="4"/>
        <v>0.21276595744680815</v>
      </c>
      <c r="L26">
        <f t="shared" si="5"/>
        <v>19</v>
      </c>
      <c r="M26">
        <f t="shared" si="6"/>
        <v>1</v>
      </c>
      <c r="N26">
        <f t="shared" si="7"/>
        <v>1</v>
      </c>
      <c r="O26">
        <f t="shared" si="8"/>
        <v>1</v>
      </c>
    </row>
    <row r="27" spans="1:26" x14ac:dyDescent="0.3">
      <c r="A27">
        <v>56</v>
      </c>
      <c r="B27">
        <v>2.1942808313241982E-2</v>
      </c>
      <c r="C27">
        <v>0.3486129337443159</v>
      </c>
      <c r="D27" s="4">
        <f>-LN(B27)/D$3</f>
        <v>5.4174692661479957</v>
      </c>
      <c r="E27" s="4">
        <f t="shared" si="0"/>
        <v>0.21276595744680851</v>
      </c>
      <c r="F27" s="8">
        <v>2</v>
      </c>
      <c r="G27" s="4">
        <v>7.7459566776120372</v>
      </c>
      <c r="H27" s="4">
        <f>IF(G27&gt;MAX(I$8:I26),G27,MAX(I$8:I26))</f>
        <v>7.9239917614465387</v>
      </c>
      <c r="I27" s="4">
        <f t="shared" si="2"/>
        <v>8.1367577188933478</v>
      </c>
      <c r="J27" s="4">
        <f t="shared" si="3"/>
        <v>0.17803508383450151</v>
      </c>
      <c r="K27" s="4">
        <f t="shared" si="4"/>
        <v>0.21276595744680904</v>
      </c>
      <c r="L27">
        <f t="shared" si="5"/>
        <v>20</v>
      </c>
      <c r="M27">
        <f t="shared" si="6"/>
        <v>1</v>
      </c>
      <c r="N27">
        <f t="shared" si="7"/>
        <v>1</v>
      </c>
      <c r="O27">
        <f t="shared" si="8"/>
        <v>1</v>
      </c>
    </row>
    <row r="28" spans="1:26" x14ac:dyDescent="0.3">
      <c r="A28">
        <v>230</v>
      </c>
      <c r="B28">
        <v>0.79067354350413521</v>
      </c>
      <c r="C28">
        <v>0.37260048219244973</v>
      </c>
      <c r="D28" s="4">
        <f>-LN(B28)/F$3</f>
        <v>9.9944727681947343E-2</v>
      </c>
      <c r="E28" s="4">
        <f t="shared" si="0"/>
        <v>0.21276595744680851</v>
      </c>
      <c r="F28" s="8">
        <v>3</v>
      </c>
      <c r="G28" s="4">
        <v>7.811170531681678</v>
      </c>
      <c r="H28" s="4">
        <f>IF(G28&gt;MAX(I$8:I27),G28,MAX(I$8:I27))</f>
        <v>8.1367577188933478</v>
      </c>
      <c r="I28" s="4">
        <f t="shared" si="2"/>
        <v>8.3495236763401568</v>
      </c>
      <c r="J28" s="4">
        <f t="shared" si="3"/>
        <v>0.32558718721166979</v>
      </c>
      <c r="K28" s="4">
        <f t="shared" si="4"/>
        <v>0.21276595744680904</v>
      </c>
      <c r="L28">
        <f t="shared" si="5"/>
        <v>21</v>
      </c>
      <c r="M28">
        <f t="shared" si="6"/>
        <v>1</v>
      </c>
      <c r="N28">
        <f t="shared" si="7"/>
        <v>1</v>
      </c>
      <c r="O28">
        <f t="shared" si="8"/>
        <v>1</v>
      </c>
    </row>
    <row r="29" spans="1:26" x14ac:dyDescent="0.3">
      <c r="A29">
        <v>231</v>
      </c>
      <c r="B29">
        <v>0.38972136600848417</v>
      </c>
      <c r="C29">
        <v>0.10242011780144658</v>
      </c>
      <c r="D29" s="4">
        <f>-LN(B29)/F$3</f>
        <v>0.40098861333140373</v>
      </c>
      <c r="E29" s="4">
        <f t="shared" si="0"/>
        <v>0.21276595744680851</v>
      </c>
      <c r="F29" s="8">
        <v>3</v>
      </c>
      <c r="G29" s="4">
        <v>8.2121591450130822</v>
      </c>
      <c r="H29" s="4">
        <f>IF(G29&gt;MAX(I$8:I28),G29,MAX(I$8:I28))</f>
        <v>8.3495236763401568</v>
      </c>
      <c r="I29" s="4">
        <f t="shared" si="2"/>
        <v>8.5622896337869658</v>
      </c>
      <c r="J29" s="4">
        <f t="shared" si="3"/>
        <v>0.1373645313270746</v>
      </c>
      <c r="K29" s="4">
        <f t="shared" si="4"/>
        <v>0.21276595744680904</v>
      </c>
      <c r="L29">
        <f t="shared" si="5"/>
        <v>22</v>
      </c>
      <c r="M29">
        <f t="shared" si="6"/>
        <v>1</v>
      </c>
      <c r="N29">
        <f t="shared" si="7"/>
        <v>1</v>
      </c>
      <c r="O29">
        <f t="shared" si="8"/>
        <v>1</v>
      </c>
    </row>
    <row r="30" spans="1:26" x14ac:dyDescent="0.3">
      <c r="A30">
        <v>3</v>
      </c>
      <c r="B30">
        <v>0.21601001007110812</v>
      </c>
      <c r="C30">
        <v>0.67564928128910184</v>
      </c>
      <c r="D30" s="4">
        <f>-LN(B30)/B$3</f>
        <v>6.520980976382873</v>
      </c>
      <c r="E30" s="4">
        <f t="shared" si="0"/>
        <v>0.21276595744680851</v>
      </c>
      <c r="F30" s="8">
        <v>1</v>
      </c>
      <c r="G30" s="4">
        <v>8.7545562716756891</v>
      </c>
      <c r="H30" s="4">
        <f>IF(G30&gt;MAX(I$8:I29),G30,MAX(I$8:I29))</f>
        <v>8.7545562716756891</v>
      </c>
      <c r="I30" s="4">
        <f t="shared" si="2"/>
        <v>8.9673222291224981</v>
      </c>
      <c r="J30" s="4">
        <f t="shared" si="3"/>
        <v>0</v>
      </c>
      <c r="K30" s="4">
        <f t="shared" si="4"/>
        <v>0.21276595744680904</v>
      </c>
      <c r="L30">
        <f t="shared" si="5"/>
        <v>23</v>
      </c>
      <c r="M30">
        <f t="shared" si="6"/>
        <v>1</v>
      </c>
      <c r="N30">
        <f t="shared" si="7"/>
        <v>1</v>
      </c>
      <c r="O30">
        <f t="shared" si="8"/>
        <v>1</v>
      </c>
    </row>
    <row r="31" spans="1:26" x14ac:dyDescent="0.3">
      <c r="A31">
        <v>232</v>
      </c>
      <c r="B31">
        <v>8.0874050111392568E-3</v>
      </c>
      <c r="C31">
        <v>0.56749168370616776</v>
      </c>
      <c r="D31" s="4">
        <f t="shared" ref="D31:D36" si="15">-LN(B31)/F$3</f>
        <v>2.0499776018592177</v>
      </c>
      <c r="E31" s="4">
        <f t="shared" si="0"/>
        <v>0.21276595744680851</v>
      </c>
      <c r="F31" s="8">
        <v>3</v>
      </c>
      <c r="G31" s="4">
        <v>10.262136746872301</v>
      </c>
      <c r="H31" s="4">
        <f>IF(G31&gt;MAX(I$8:I30),G31,MAX(I$8:I30))</f>
        <v>10.262136746872301</v>
      </c>
      <c r="I31" s="4">
        <f t="shared" si="2"/>
        <v>10.47490270431911</v>
      </c>
      <c r="J31" s="4">
        <f t="shared" si="3"/>
        <v>0</v>
      </c>
      <c r="K31" s="4">
        <f t="shared" si="4"/>
        <v>0.21276595744680904</v>
      </c>
      <c r="L31">
        <f t="shared" si="5"/>
        <v>24</v>
      </c>
      <c r="M31">
        <f t="shared" si="6"/>
        <v>1</v>
      </c>
      <c r="N31">
        <f t="shared" si="7"/>
        <v>1</v>
      </c>
      <c r="O31">
        <f t="shared" si="8"/>
        <v>1</v>
      </c>
    </row>
    <row r="32" spans="1:26" x14ac:dyDescent="0.3">
      <c r="A32">
        <v>233</v>
      </c>
      <c r="B32">
        <v>0.85683767204809713</v>
      </c>
      <c r="C32">
        <v>0.8665120395519883</v>
      </c>
      <c r="D32" s="4">
        <f t="shared" si="15"/>
        <v>6.5747571278753969E-2</v>
      </c>
      <c r="E32" s="4">
        <f t="shared" si="0"/>
        <v>0.21276595744680851</v>
      </c>
      <c r="F32" s="8">
        <v>3</v>
      </c>
      <c r="G32" s="4">
        <v>10.327884318151055</v>
      </c>
      <c r="H32" s="4">
        <f>IF(G32&gt;MAX(I$8:I31),G32,MAX(I$8:I31))</f>
        <v>10.47490270431911</v>
      </c>
      <c r="I32" s="4">
        <f t="shared" si="2"/>
        <v>10.687668661765919</v>
      </c>
      <c r="J32" s="4">
        <f t="shared" si="3"/>
        <v>0.14701838616805496</v>
      </c>
      <c r="K32" s="4">
        <f t="shared" si="4"/>
        <v>0.21276595744680904</v>
      </c>
      <c r="L32">
        <f t="shared" si="5"/>
        <v>25</v>
      </c>
      <c r="M32">
        <f t="shared" si="6"/>
        <v>1</v>
      </c>
      <c r="N32">
        <f t="shared" si="7"/>
        <v>1</v>
      </c>
      <c r="O32">
        <f t="shared" si="8"/>
        <v>1</v>
      </c>
    </row>
    <row r="33" spans="1:22" x14ac:dyDescent="0.3">
      <c r="A33">
        <v>234</v>
      </c>
      <c r="B33">
        <v>0.84710226752525408</v>
      </c>
      <c r="C33">
        <v>0.41386150700399793</v>
      </c>
      <c r="D33" s="4">
        <f t="shared" si="15"/>
        <v>7.0610149250553644E-2</v>
      </c>
      <c r="E33" s="4">
        <f t="shared" si="0"/>
        <v>0.21276595744680851</v>
      </c>
      <c r="F33" s="8">
        <v>3</v>
      </c>
      <c r="G33" s="4">
        <v>10.398494467401608</v>
      </c>
      <c r="H33" s="4">
        <f>IF(G33&gt;MAX(I$8:I32),G33,MAX(I$8:I32))</f>
        <v>10.687668661765919</v>
      </c>
      <c r="I33" s="4">
        <f t="shared" si="2"/>
        <v>10.900434619212728</v>
      </c>
      <c r="J33" s="4">
        <f t="shared" si="3"/>
        <v>0.28917419436431047</v>
      </c>
      <c r="K33" s="4">
        <f t="shared" si="4"/>
        <v>0.21276595744680904</v>
      </c>
      <c r="L33">
        <f t="shared" si="5"/>
        <v>26</v>
      </c>
      <c r="M33">
        <f t="shared" si="6"/>
        <v>1</v>
      </c>
      <c r="N33">
        <f t="shared" si="7"/>
        <v>1</v>
      </c>
      <c r="O33">
        <f t="shared" si="8"/>
        <v>1</v>
      </c>
    </row>
    <row r="34" spans="1:22" x14ac:dyDescent="0.3">
      <c r="A34">
        <v>235</v>
      </c>
      <c r="B34">
        <v>0.82326731162450029</v>
      </c>
      <c r="C34">
        <v>0.35798211615344705</v>
      </c>
      <c r="D34" s="4">
        <f t="shared" si="15"/>
        <v>8.2755033852681625E-2</v>
      </c>
      <c r="E34" s="4">
        <f t="shared" si="0"/>
        <v>0.21276595744680851</v>
      </c>
      <c r="F34" s="8">
        <v>3</v>
      </c>
      <c r="G34" s="4">
        <v>10.48124950125429</v>
      </c>
      <c r="H34" s="4">
        <f>IF(G34&gt;MAX(I$8:I33),G34,MAX(I$8:I33))</f>
        <v>10.900434619212728</v>
      </c>
      <c r="I34" s="4">
        <f t="shared" si="2"/>
        <v>11.113200576659537</v>
      </c>
      <c r="J34" s="4">
        <f t="shared" si="3"/>
        <v>0.41918511795843827</v>
      </c>
      <c r="K34" s="4">
        <f t="shared" si="4"/>
        <v>0.21276595744680904</v>
      </c>
      <c r="L34">
        <f t="shared" si="5"/>
        <v>27</v>
      </c>
      <c r="M34">
        <f t="shared" si="6"/>
        <v>1</v>
      </c>
      <c r="N34">
        <f t="shared" si="7"/>
        <v>1</v>
      </c>
      <c r="O34">
        <f t="shared" si="8"/>
        <v>1</v>
      </c>
    </row>
    <row r="35" spans="1:22" x14ac:dyDescent="0.3">
      <c r="A35">
        <v>236</v>
      </c>
      <c r="B35">
        <v>0.88531144138920259</v>
      </c>
      <c r="C35">
        <v>0.50856044190801719</v>
      </c>
      <c r="D35" s="4">
        <f t="shared" si="15"/>
        <v>5.1836504130289937E-2</v>
      </c>
      <c r="E35" s="4">
        <f t="shared" si="0"/>
        <v>0.21276595744680851</v>
      </c>
      <c r="F35" s="8">
        <v>3</v>
      </c>
      <c r="G35" s="4">
        <v>10.533086005384579</v>
      </c>
      <c r="H35" s="4">
        <f>IF(G35&gt;MAX(I$8:I34),G35,MAX(I$8:I34))</f>
        <v>11.113200576659537</v>
      </c>
      <c r="I35" s="4">
        <f t="shared" si="2"/>
        <v>11.325966534106346</v>
      </c>
      <c r="J35" s="4">
        <f t="shared" si="3"/>
        <v>0.58011457127495802</v>
      </c>
      <c r="K35" s="4">
        <f t="shared" si="4"/>
        <v>0.21276595744680904</v>
      </c>
      <c r="L35">
        <f t="shared" si="5"/>
        <v>28</v>
      </c>
      <c r="M35">
        <f t="shared" si="6"/>
        <v>1</v>
      </c>
      <c r="N35">
        <f t="shared" si="7"/>
        <v>1</v>
      </c>
      <c r="O35">
        <f t="shared" si="8"/>
        <v>1</v>
      </c>
      <c r="V35" s="4"/>
    </row>
    <row r="36" spans="1:22" x14ac:dyDescent="0.3">
      <c r="A36">
        <v>237</v>
      </c>
      <c r="B36">
        <v>0.7330545976134526</v>
      </c>
      <c r="C36">
        <v>0.38306833094271675</v>
      </c>
      <c r="D36" s="4">
        <f t="shared" si="15"/>
        <v>0.13214259349847202</v>
      </c>
      <c r="E36" s="4">
        <f t="shared" si="0"/>
        <v>0.21276595744680851</v>
      </c>
      <c r="F36" s="8">
        <v>3</v>
      </c>
      <c r="G36" s="4">
        <v>10.665228598883051</v>
      </c>
      <c r="H36" s="4">
        <f>IF(G36&gt;MAX(I$8:I35),G36,MAX(I$8:I35))</f>
        <v>11.325966534106346</v>
      </c>
      <c r="I36" s="4">
        <f t="shared" si="2"/>
        <v>11.538732491553155</v>
      </c>
      <c r="J36" s="4">
        <f t="shared" si="3"/>
        <v>0.66073793522329538</v>
      </c>
      <c r="K36" s="4">
        <f t="shared" si="4"/>
        <v>0.21276595744680904</v>
      </c>
      <c r="L36">
        <f t="shared" si="5"/>
        <v>29</v>
      </c>
      <c r="M36">
        <f t="shared" si="6"/>
        <v>1</v>
      </c>
      <c r="N36">
        <f t="shared" si="7"/>
        <v>1</v>
      </c>
      <c r="O36">
        <f t="shared" si="8"/>
        <v>1</v>
      </c>
      <c r="V36" s="4"/>
    </row>
    <row r="37" spans="1:22" x14ac:dyDescent="0.3">
      <c r="A37">
        <v>57</v>
      </c>
      <c r="B37">
        <v>0.11505478072450942</v>
      </c>
      <c r="C37">
        <v>0.36509292886135442</v>
      </c>
      <c r="D37" s="4">
        <f>-LN(B37)/D$3</f>
        <v>3.0671587374657125</v>
      </c>
      <c r="E37" s="4">
        <f t="shared" si="0"/>
        <v>0.21276595744680851</v>
      </c>
      <c r="F37" s="8">
        <v>2</v>
      </c>
      <c r="G37" s="4">
        <v>10.81311541507775</v>
      </c>
      <c r="H37" s="4">
        <f>IF(G37&gt;MAX(I$8:I36),G37,MAX(I$8:I36))</f>
        <v>11.538732491553155</v>
      </c>
      <c r="I37" s="4">
        <f t="shared" si="2"/>
        <v>11.751498448999964</v>
      </c>
      <c r="J37" s="4">
        <f t="shared" si="3"/>
        <v>0.7256170764754053</v>
      </c>
      <c r="K37" s="4">
        <f t="shared" si="4"/>
        <v>0.21276595744680904</v>
      </c>
      <c r="L37">
        <f t="shared" si="5"/>
        <v>30</v>
      </c>
      <c r="M37">
        <f t="shared" si="6"/>
        <v>1</v>
      </c>
      <c r="N37">
        <f t="shared" si="7"/>
        <v>1</v>
      </c>
      <c r="O37">
        <f t="shared" si="8"/>
        <v>1</v>
      </c>
      <c r="V37" s="4"/>
    </row>
    <row r="38" spans="1:22" x14ac:dyDescent="0.3">
      <c r="A38">
        <v>238</v>
      </c>
      <c r="B38">
        <v>0.57200842310861533</v>
      </c>
      <c r="C38">
        <v>0.45609912411877807</v>
      </c>
      <c r="D38" s="4">
        <f>-LN(B38)/F$3</f>
        <v>0.23770279233889319</v>
      </c>
      <c r="E38" s="4">
        <f t="shared" si="0"/>
        <v>0.21276595744680851</v>
      </c>
      <c r="F38" s="8">
        <v>3</v>
      </c>
      <c r="G38" s="4">
        <v>10.902931391221944</v>
      </c>
      <c r="H38" s="4">
        <f>IF(G38&gt;MAX(I$8:I37),G38,MAX(I$8:I37))</f>
        <v>11.751498448999964</v>
      </c>
      <c r="I38" s="4">
        <f t="shared" si="2"/>
        <v>11.964264406446773</v>
      </c>
      <c r="J38" s="4">
        <f t="shared" si="3"/>
        <v>0.84856705777801977</v>
      </c>
      <c r="K38" s="4">
        <f t="shared" si="4"/>
        <v>0.21276595744680904</v>
      </c>
      <c r="L38">
        <f t="shared" si="5"/>
        <v>31</v>
      </c>
      <c r="M38">
        <f t="shared" si="6"/>
        <v>1</v>
      </c>
      <c r="N38">
        <f t="shared" si="7"/>
        <v>1</v>
      </c>
      <c r="O38">
        <f t="shared" si="8"/>
        <v>1</v>
      </c>
      <c r="V38" s="4"/>
    </row>
    <row r="39" spans="1:22" x14ac:dyDescent="0.3">
      <c r="A39">
        <v>239</v>
      </c>
      <c r="B39">
        <v>0.95687734611041597</v>
      </c>
      <c r="C39">
        <v>0.6215704824976348</v>
      </c>
      <c r="D39" s="4">
        <f>-LN(B39)/F$3</f>
        <v>1.8757472649747878E-2</v>
      </c>
      <c r="E39" s="4">
        <f t="shared" si="0"/>
        <v>0.21276595744680851</v>
      </c>
      <c r="F39" s="8">
        <v>3</v>
      </c>
      <c r="G39" s="4">
        <v>10.921688863871692</v>
      </c>
      <c r="H39" s="4">
        <f>IF(G39&gt;MAX(I$8:I38),G39,MAX(I$8:I38))</f>
        <v>11.964264406446773</v>
      </c>
      <c r="I39" s="4">
        <f t="shared" si="2"/>
        <v>12.177030363893582</v>
      </c>
      <c r="J39" s="4">
        <f t="shared" si="3"/>
        <v>1.0425755425750811</v>
      </c>
      <c r="K39" s="4">
        <f t="shared" si="4"/>
        <v>0.21276595744680904</v>
      </c>
      <c r="L39">
        <f t="shared" si="5"/>
        <v>32</v>
      </c>
      <c r="M39">
        <f t="shared" si="6"/>
        <v>1</v>
      </c>
      <c r="N39">
        <f t="shared" si="7"/>
        <v>1</v>
      </c>
      <c r="O39">
        <f t="shared" si="8"/>
        <v>1</v>
      </c>
      <c r="V39" s="4"/>
    </row>
    <row r="40" spans="1:22" x14ac:dyDescent="0.3">
      <c r="A40">
        <v>240</v>
      </c>
      <c r="B40">
        <v>0.45204016235847039</v>
      </c>
      <c r="C40">
        <v>4.9043244727927489E-2</v>
      </c>
      <c r="D40" s="4">
        <f>-LN(B40)/F$3</f>
        <v>0.33786563758377897</v>
      </c>
      <c r="E40" s="4">
        <f t="shared" si="0"/>
        <v>0.21276595744680851</v>
      </c>
      <c r="F40" s="8">
        <v>3</v>
      </c>
      <c r="G40" s="4">
        <v>11.259554501455471</v>
      </c>
      <c r="H40" s="4">
        <f>IF(G40&gt;MAX(I$8:I39),G40,MAX(I$8:I39))</f>
        <v>12.177030363893582</v>
      </c>
      <c r="I40" s="4">
        <f t="shared" si="2"/>
        <v>12.389796321340391</v>
      </c>
      <c r="J40" s="4">
        <f t="shared" si="3"/>
        <v>0.91747586243811163</v>
      </c>
      <c r="K40" s="4">
        <f t="shared" si="4"/>
        <v>0.21276595744680904</v>
      </c>
      <c r="L40">
        <f t="shared" si="5"/>
        <v>33</v>
      </c>
      <c r="M40">
        <f t="shared" si="6"/>
        <v>1</v>
      </c>
      <c r="N40">
        <f t="shared" si="7"/>
        <v>1</v>
      </c>
      <c r="O40">
        <f t="shared" si="8"/>
        <v>1</v>
      </c>
      <c r="V40" s="4"/>
    </row>
    <row r="41" spans="1:22" x14ac:dyDescent="0.3">
      <c r="A41">
        <v>241</v>
      </c>
      <c r="B41">
        <v>0.45234534745323041</v>
      </c>
      <c r="C41">
        <v>0.2619098483230079</v>
      </c>
      <c r="D41" s="4">
        <f>-LN(B41)/F$3</f>
        <v>0.33757844589109776</v>
      </c>
      <c r="E41" s="4">
        <f t="shared" si="0"/>
        <v>0.21276595744680851</v>
      </c>
      <c r="F41" s="8">
        <v>3</v>
      </c>
      <c r="G41" s="4">
        <v>11.597132947346568</v>
      </c>
      <c r="H41" s="4">
        <f>IF(G41&gt;MAX(I$8:I40),G41,MAX(I$8:I40))</f>
        <v>12.389796321340391</v>
      </c>
      <c r="I41" s="4">
        <f t="shared" si="2"/>
        <v>12.6025622787872</v>
      </c>
      <c r="J41" s="4">
        <f t="shared" si="3"/>
        <v>0.79266337399382358</v>
      </c>
      <c r="K41" s="4">
        <f t="shared" si="4"/>
        <v>0.21276595744680904</v>
      </c>
      <c r="L41">
        <f t="shared" si="5"/>
        <v>34</v>
      </c>
      <c r="M41">
        <f t="shared" si="6"/>
        <v>1</v>
      </c>
      <c r="N41">
        <f t="shared" si="7"/>
        <v>1</v>
      </c>
      <c r="O41">
        <f t="shared" si="8"/>
        <v>1</v>
      </c>
      <c r="V41" s="4"/>
    </row>
    <row r="42" spans="1:22" x14ac:dyDescent="0.3">
      <c r="A42">
        <v>4</v>
      </c>
      <c r="B42">
        <v>0.43586535233619189</v>
      </c>
      <c r="C42">
        <v>0.62987151707510602</v>
      </c>
      <c r="D42" s="4">
        <f>-LN(B42)/B$3</f>
        <v>3.5337102478567171</v>
      </c>
      <c r="E42" s="4">
        <f t="shared" si="0"/>
        <v>0.21276595744680851</v>
      </c>
      <c r="F42" s="8">
        <v>1</v>
      </c>
      <c r="G42" s="4">
        <v>12.288266519532407</v>
      </c>
      <c r="H42" s="4">
        <f>IF(G42&gt;MAX(I$8:I41),G42,MAX(I$8:I41))</f>
        <v>12.6025622787872</v>
      </c>
      <c r="I42" s="4">
        <f t="shared" si="2"/>
        <v>12.815328236234009</v>
      </c>
      <c r="J42" s="4">
        <f t="shared" si="3"/>
        <v>0.31429575925479369</v>
      </c>
      <c r="K42" s="4">
        <f t="shared" si="4"/>
        <v>0.21276595744680904</v>
      </c>
      <c r="L42">
        <f t="shared" si="5"/>
        <v>35</v>
      </c>
      <c r="M42">
        <f t="shared" si="6"/>
        <v>1</v>
      </c>
      <c r="N42">
        <f t="shared" si="7"/>
        <v>1</v>
      </c>
      <c r="O42">
        <f t="shared" si="8"/>
        <v>1</v>
      </c>
    </row>
    <row r="43" spans="1:22" x14ac:dyDescent="0.3">
      <c r="A43">
        <v>242</v>
      </c>
      <c r="B43">
        <v>0.18860438856166264</v>
      </c>
      <c r="C43">
        <v>0.83602404858546708</v>
      </c>
      <c r="D43" s="4">
        <f>-LN(B43)/F$3</f>
        <v>0.70983133612921168</v>
      </c>
      <c r="E43" s="4">
        <f t="shared" si="0"/>
        <v>0.21276595744680851</v>
      </c>
      <c r="F43" s="8">
        <v>3</v>
      </c>
      <c r="G43" s="4">
        <v>12.306964283475779</v>
      </c>
      <c r="H43" s="4">
        <f>IF(G43&gt;MAX(I$8:I42),G43,MAX(I$8:I42))</f>
        <v>12.815328236234009</v>
      </c>
      <c r="I43" s="4">
        <f t="shared" si="2"/>
        <v>13.028094193680818</v>
      </c>
      <c r="J43" s="4">
        <f t="shared" si="3"/>
        <v>0.50836395275823065</v>
      </c>
      <c r="K43" s="4">
        <f t="shared" si="4"/>
        <v>0.21276595744680904</v>
      </c>
      <c r="L43">
        <f t="shared" si="5"/>
        <v>36</v>
      </c>
      <c r="M43">
        <f t="shared" si="6"/>
        <v>1</v>
      </c>
      <c r="N43">
        <f t="shared" si="7"/>
        <v>1</v>
      </c>
      <c r="O43">
        <f t="shared" si="8"/>
        <v>1</v>
      </c>
    </row>
    <row r="44" spans="1:22" x14ac:dyDescent="0.3">
      <c r="A44">
        <v>243</v>
      </c>
      <c r="B44">
        <v>0.68385876033814508</v>
      </c>
      <c r="C44">
        <v>0.87954344309823906</v>
      </c>
      <c r="D44" s="4">
        <f>-LN(B44)/F$3</f>
        <v>0.16170377592146359</v>
      </c>
      <c r="E44" s="4">
        <f t="shared" si="0"/>
        <v>0.21276595744680851</v>
      </c>
      <c r="F44" s="8">
        <v>3</v>
      </c>
      <c r="G44" s="4">
        <v>12.468668059397242</v>
      </c>
      <c r="H44" s="4">
        <f>IF(G44&gt;MAX(I$8:I43),G44,MAX(I$8:I43))</f>
        <v>13.028094193680818</v>
      </c>
      <c r="I44" s="4">
        <f t="shared" si="2"/>
        <v>13.240860151127627</v>
      </c>
      <c r="J44" s="4">
        <f t="shared" si="3"/>
        <v>0.55942613428357646</v>
      </c>
      <c r="K44" s="4">
        <f t="shared" si="4"/>
        <v>0.21276595744680904</v>
      </c>
      <c r="L44">
        <f t="shared" si="5"/>
        <v>37</v>
      </c>
      <c r="M44">
        <f t="shared" si="6"/>
        <v>1</v>
      </c>
      <c r="N44">
        <f t="shared" si="7"/>
        <v>1</v>
      </c>
      <c r="O44">
        <f t="shared" si="8"/>
        <v>1</v>
      </c>
    </row>
    <row r="45" spans="1:22" x14ac:dyDescent="0.3">
      <c r="A45">
        <v>244</v>
      </c>
      <c r="B45">
        <v>0.83950315866573078</v>
      </c>
      <c r="C45">
        <v>0.74025696584978795</v>
      </c>
      <c r="D45" s="4">
        <f>-LN(B45)/F$3</f>
        <v>7.4444697836449844E-2</v>
      </c>
      <c r="E45" s="4">
        <f t="shared" si="0"/>
        <v>0.21276595744680851</v>
      </c>
      <c r="F45" s="8">
        <v>3</v>
      </c>
      <c r="G45" s="4">
        <v>12.543112757233692</v>
      </c>
      <c r="H45" s="4">
        <f>IF(G45&gt;MAX(I$8:I44),G45,MAX(I$8:I44))</f>
        <v>13.240860151127627</v>
      </c>
      <c r="I45" s="4">
        <f t="shared" si="2"/>
        <v>13.453626108574436</v>
      </c>
      <c r="J45" s="4">
        <f t="shared" si="3"/>
        <v>0.69774739389393581</v>
      </c>
      <c r="K45" s="4">
        <f t="shared" si="4"/>
        <v>0.21276595744680904</v>
      </c>
      <c r="L45">
        <f t="shared" si="5"/>
        <v>38</v>
      </c>
      <c r="M45">
        <f t="shared" si="6"/>
        <v>1</v>
      </c>
      <c r="N45">
        <f t="shared" si="7"/>
        <v>1</v>
      </c>
      <c r="O45">
        <f t="shared" si="8"/>
        <v>1</v>
      </c>
    </row>
    <row r="46" spans="1:22" x14ac:dyDescent="0.3">
      <c r="A46">
        <v>5</v>
      </c>
      <c r="B46">
        <v>0.92217780083620715</v>
      </c>
      <c r="C46">
        <v>0.10477004303109837</v>
      </c>
      <c r="D46" s="4">
        <f>-LN(B46)/B$3</f>
        <v>0.34475417643293393</v>
      </c>
      <c r="E46" s="4">
        <f t="shared" si="0"/>
        <v>0.21276595744680851</v>
      </c>
      <c r="F46" s="8">
        <v>1</v>
      </c>
      <c r="G46" s="4">
        <v>12.633020695965341</v>
      </c>
      <c r="H46" s="4">
        <f>IF(G46&gt;MAX(I$8:I45),G46,MAX(I$8:I45))</f>
        <v>13.453626108574436</v>
      </c>
      <c r="I46" s="4">
        <f t="shared" si="2"/>
        <v>13.666392066021245</v>
      </c>
      <c r="J46" s="4">
        <f t="shared" si="3"/>
        <v>0.82060541260909581</v>
      </c>
      <c r="K46" s="4">
        <f t="shared" si="4"/>
        <v>0.21276595744680904</v>
      </c>
      <c r="L46">
        <f t="shared" si="5"/>
        <v>39</v>
      </c>
      <c r="M46">
        <f t="shared" si="6"/>
        <v>1</v>
      </c>
      <c r="N46">
        <f t="shared" si="7"/>
        <v>1</v>
      </c>
      <c r="O46">
        <f t="shared" si="8"/>
        <v>1</v>
      </c>
    </row>
    <row r="47" spans="1:22" x14ac:dyDescent="0.3">
      <c r="A47">
        <v>58</v>
      </c>
      <c r="B47">
        <v>0.27454451124607077</v>
      </c>
      <c r="C47">
        <v>0.68126468703268528</v>
      </c>
      <c r="D47" s="4">
        <f>-LN(B47)/D$3</f>
        <v>1.8335345776967056</v>
      </c>
      <c r="E47" s="4">
        <f t="shared" si="0"/>
        <v>0.21276595744680851</v>
      </c>
      <c r="F47" s="8">
        <v>2</v>
      </c>
      <c r="G47" s="4">
        <v>12.646649992774455</v>
      </c>
      <c r="H47" s="4">
        <f>IF(G47&gt;MAX(I$8:I46),G47,MAX(I$8:I46))</f>
        <v>13.666392066021245</v>
      </c>
      <c r="I47" s="4">
        <f t="shared" si="2"/>
        <v>13.879158023468054</v>
      </c>
      <c r="J47" s="4">
        <f t="shared" si="3"/>
        <v>1.0197420732467908</v>
      </c>
      <c r="K47" s="4">
        <f t="shared" si="4"/>
        <v>0.21276595744680904</v>
      </c>
      <c r="L47">
        <f t="shared" si="5"/>
        <v>40</v>
      </c>
      <c r="M47">
        <f t="shared" si="6"/>
        <v>1</v>
      </c>
      <c r="N47">
        <f t="shared" si="7"/>
        <v>1</v>
      </c>
      <c r="O47">
        <f t="shared" si="8"/>
        <v>1</v>
      </c>
    </row>
    <row r="48" spans="1:22" x14ac:dyDescent="0.3">
      <c r="A48">
        <v>245</v>
      </c>
      <c r="B48">
        <v>0.68825342570268866</v>
      </c>
      <c r="C48">
        <v>0.81856746116519674</v>
      </c>
      <c r="D48" s="4">
        <f>-LN(B48)/F$3</f>
        <v>0.15897793938784485</v>
      </c>
      <c r="E48" s="4">
        <f t="shared" si="0"/>
        <v>0.21276595744680851</v>
      </c>
      <c r="F48" s="8">
        <v>3</v>
      </c>
      <c r="G48" s="4">
        <v>12.702090696621536</v>
      </c>
      <c r="H48" s="4">
        <f>IF(G48&gt;MAX(I$8:I47),G48,MAX(I$8:I47))</f>
        <v>13.879158023468054</v>
      </c>
      <c r="I48" s="4">
        <f t="shared" si="2"/>
        <v>14.091923980914864</v>
      </c>
      <c r="J48" s="4">
        <f t="shared" si="3"/>
        <v>1.1770673268465188</v>
      </c>
      <c r="K48" s="4">
        <f t="shared" si="4"/>
        <v>0.21276595744680904</v>
      </c>
      <c r="L48">
        <f t="shared" si="5"/>
        <v>41</v>
      </c>
      <c r="M48">
        <f t="shared" si="6"/>
        <v>1</v>
      </c>
      <c r="N48">
        <f t="shared" si="7"/>
        <v>1</v>
      </c>
      <c r="O48">
        <f t="shared" si="8"/>
        <v>1</v>
      </c>
    </row>
    <row r="49" spans="1:15" x14ac:dyDescent="0.3">
      <c r="A49">
        <v>246</v>
      </c>
      <c r="B49">
        <v>0.97573778496658226</v>
      </c>
      <c r="C49">
        <v>0.19953001495406963</v>
      </c>
      <c r="D49" s="4">
        <f>-LN(B49)/F$3</f>
        <v>1.0451656004031572E-2</v>
      </c>
      <c r="E49" s="4">
        <f t="shared" si="0"/>
        <v>0.21276595744680851</v>
      </c>
      <c r="F49" s="8">
        <v>3</v>
      </c>
      <c r="G49" s="4">
        <v>12.712542352625567</v>
      </c>
      <c r="H49" s="4">
        <f>IF(G49&gt;MAX(I$8:I48),G49,MAX(I$8:I48))</f>
        <v>14.091923980914864</v>
      </c>
      <c r="I49" s="4">
        <f t="shared" si="2"/>
        <v>14.304689938361673</v>
      </c>
      <c r="J49" s="4">
        <f t="shared" si="3"/>
        <v>1.3793816282892966</v>
      </c>
      <c r="K49" s="4">
        <f t="shared" si="4"/>
        <v>0.21276595744680904</v>
      </c>
      <c r="L49">
        <f t="shared" si="5"/>
        <v>42</v>
      </c>
      <c r="M49">
        <f t="shared" si="6"/>
        <v>1</v>
      </c>
      <c r="N49">
        <f t="shared" si="7"/>
        <v>1</v>
      </c>
      <c r="O49">
        <f t="shared" si="8"/>
        <v>1</v>
      </c>
    </row>
    <row r="50" spans="1:15" x14ac:dyDescent="0.3">
      <c r="A50">
        <v>247</v>
      </c>
      <c r="B50">
        <v>0.76985992004150516</v>
      </c>
      <c r="C50">
        <v>0.91723380230109564</v>
      </c>
      <c r="D50" s="4">
        <f>-LN(B50)/F$3</f>
        <v>0.11129646923755124</v>
      </c>
      <c r="E50" s="4">
        <f t="shared" si="0"/>
        <v>0.21276595744680851</v>
      </c>
      <c r="F50" s="8">
        <v>3</v>
      </c>
      <c r="G50" s="4">
        <v>12.823838821863118</v>
      </c>
      <c r="H50" s="4">
        <f>IF(G50&gt;MAX(I$8:I49),G50,MAX(I$8:I49))</f>
        <v>14.304689938361673</v>
      </c>
      <c r="I50" s="4">
        <f t="shared" si="2"/>
        <v>14.517455895808482</v>
      </c>
      <c r="J50" s="4">
        <f t="shared" si="3"/>
        <v>1.4808511164985543</v>
      </c>
      <c r="K50" s="4">
        <f t="shared" si="4"/>
        <v>0.21276595744680904</v>
      </c>
      <c r="L50">
        <f t="shared" si="5"/>
        <v>43</v>
      </c>
      <c r="M50">
        <f t="shared" si="6"/>
        <v>1</v>
      </c>
      <c r="N50">
        <f t="shared" si="7"/>
        <v>1</v>
      </c>
      <c r="O50">
        <f t="shared" si="8"/>
        <v>1</v>
      </c>
    </row>
    <row r="51" spans="1:15" x14ac:dyDescent="0.3">
      <c r="A51">
        <v>248</v>
      </c>
      <c r="B51">
        <v>0.44462416455580311</v>
      </c>
      <c r="C51">
        <v>0.55659657582323674</v>
      </c>
      <c r="D51" s="4">
        <f>-LN(B51)/F$3</f>
        <v>0.34490465008569698</v>
      </c>
      <c r="E51" s="4">
        <f t="shared" si="0"/>
        <v>0.21276595744680851</v>
      </c>
      <c r="F51" s="8">
        <v>3</v>
      </c>
      <c r="G51" s="4">
        <v>13.168743471948815</v>
      </c>
      <c r="H51" s="4">
        <f>IF(G51&gt;MAX(I$8:I50),G51,MAX(I$8:I50))</f>
        <v>14.517455895808482</v>
      </c>
      <c r="I51" s="4">
        <f t="shared" si="2"/>
        <v>14.730221853255291</v>
      </c>
      <c r="J51" s="4">
        <f t="shared" si="3"/>
        <v>1.3487124238596664</v>
      </c>
      <c r="K51" s="4">
        <f t="shared" si="4"/>
        <v>0.21276595744680904</v>
      </c>
      <c r="L51">
        <f t="shared" si="5"/>
        <v>44</v>
      </c>
      <c r="M51">
        <f t="shared" si="6"/>
        <v>1</v>
      </c>
      <c r="N51">
        <f t="shared" si="7"/>
        <v>1</v>
      </c>
      <c r="O51">
        <f t="shared" si="8"/>
        <v>1</v>
      </c>
    </row>
    <row r="52" spans="1:15" x14ac:dyDescent="0.3">
      <c r="A52">
        <v>59</v>
      </c>
      <c r="B52">
        <v>0.62956633198034606</v>
      </c>
      <c r="C52">
        <v>0.39906002990813927</v>
      </c>
      <c r="D52" s="4">
        <f>-LN(B52)/D$3</f>
        <v>0.65634618235798003</v>
      </c>
      <c r="E52" s="4">
        <f t="shared" si="0"/>
        <v>0.21276595744680851</v>
      </c>
      <c r="F52" s="8">
        <v>2</v>
      </c>
      <c r="G52" s="4">
        <v>13.302996175132435</v>
      </c>
      <c r="H52" s="4">
        <f>IF(G52&gt;MAX(I$8:I51),G52,MAX(I$8:I51))</f>
        <v>14.730221853255291</v>
      </c>
      <c r="I52" s="4">
        <f t="shared" si="2"/>
        <v>14.9429878107021</v>
      </c>
      <c r="J52" s="4">
        <f t="shared" si="3"/>
        <v>1.4272256781228556</v>
      </c>
      <c r="K52" s="4">
        <f t="shared" si="4"/>
        <v>0.21276595744680904</v>
      </c>
      <c r="L52">
        <f t="shared" si="5"/>
        <v>45</v>
      </c>
      <c r="M52">
        <f t="shared" si="6"/>
        <v>1</v>
      </c>
      <c r="N52">
        <f t="shared" si="7"/>
        <v>1</v>
      </c>
      <c r="O52">
        <f t="shared" si="8"/>
        <v>1</v>
      </c>
    </row>
    <row r="53" spans="1:15" x14ac:dyDescent="0.3">
      <c r="A53">
        <v>249</v>
      </c>
      <c r="B53">
        <v>0.66823328348643452</v>
      </c>
      <c r="C53">
        <v>0.63765373699148531</v>
      </c>
      <c r="D53" s="4">
        <f t="shared" ref="D53:D62" si="16">-LN(B53)/F$3</f>
        <v>0.17153954878079525</v>
      </c>
      <c r="E53" s="4">
        <f t="shared" si="0"/>
        <v>0.21276595744680851</v>
      </c>
      <c r="F53" s="8">
        <v>3</v>
      </c>
      <c r="G53" s="4">
        <v>13.340283020729611</v>
      </c>
      <c r="H53" s="4">
        <f>IF(G53&gt;MAX(I$8:I52),G53,MAX(I$8:I52))</f>
        <v>14.9429878107021</v>
      </c>
      <c r="I53" s="4">
        <f t="shared" si="2"/>
        <v>15.155753768148909</v>
      </c>
      <c r="J53" s="4">
        <f t="shared" si="3"/>
        <v>1.6027047899724884</v>
      </c>
      <c r="K53" s="4">
        <f t="shared" si="4"/>
        <v>0.21276595744680904</v>
      </c>
      <c r="L53">
        <f t="shared" si="5"/>
        <v>46</v>
      </c>
      <c r="M53">
        <f t="shared" si="6"/>
        <v>1</v>
      </c>
      <c r="N53">
        <f t="shared" si="7"/>
        <v>1</v>
      </c>
      <c r="O53">
        <f t="shared" si="8"/>
        <v>1</v>
      </c>
    </row>
    <row r="54" spans="1:15" x14ac:dyDescent="0.3">
      <c r="A54">
        <v>250</v>
      </c>
      <c r="B54">
        <v>0.49537644581438645</v>
      </c>
      <c r="C54">
        <v>0.76760155034028144</v>
      </c>
      <c r="D54" s="4">
        <f t="shared" si="16"/>
        <v>0.29890949312754606</v>
      </c>
      <c r="E54" s="4">
        <f t="shared" si="0"/>
        <v>0.21276595744680851</v>
      </c>
      <c r="F54" s="8">
        <v>3</v>
      </c>
      <c r="G54" s="4">
        <v>13.639192513857157</v>
      </c>
      <c r="H54" s="4">
        <f>IF(G54&gt;MAX(I$8:I53),G54,MAX(I$8:I53))</f>
        <v>15.155753768148909</v>
      </c>
      <c r="I54" s="4">
        <f t="shared" si="2"/>
        <v>15.368519725595718</v>
      </c>
      <c r="J54" s="4">
        <f t="shared" si="3"/>
        <v>1.5165612542917515</v>
      </c>
      <c r="K54" s="4">
        <f t="shared" si="4"/>
        <v>0.21276595744680904</v>
      </c>
      <c r="L54">
        <f t="shared" si="5"/>
        <v>47</v>
      </c>
      <c r="M54">
        <f t="shared" si="6"/>
        <v>1</v>
      </c>
      <c r="N54">
        <f t="shared" si="7"/>
        <v>1</v>
      </c>
      <c r="O54">
        <f t="shared" si="8"/>
        <v>1</v>
      </c>
    </row>
    <row r="55" spans="1:15" x14ac:dyDescent="0.3">
      <c r="A55">
        <v>251</v>
      </c>
      <c r="B55">
        <v>0.29483932004760888</v>
      </c>
      <c r="C55">
        <v>0.64677877132480854</v>
      </c>
      <c r="D55" s="4">
        <f t="shared" si="16"/>
        <v>0.51971265907994646</v>
      </c>
      <c r="E55" s="4">
        <f t="shared" si="0"/>
        <v>0.21276595744680851</v>
      </c>
      <c r="F55" s="8">
        <v>3</v>
      </c>
      <c r="G55" s="4">
        <v>14.158905172937104</v>
      </c>
      <c r="H55" s="4">
        <f>IF(G55&gt;MAX(I$8:I54),G55,MAX(I$8:I54))</f>
        <v>15.368519725595718</v>
      </c>
      <c r="I55" s="4">
        <f t="shared" si="2"/>
        <v>15.581285683042527</v>
      </c>
      <c r="J55" s="4">
        <f t="shared" si="3"/>
        <v>1.2096145526586142</v>
      </c>
      <c r="K55" s="4">
        <f t="shared" si="4"/>
        <v>0.21276595744680904</v>
      </c>
      <c r="L55">
        <f t="shared" si="5"/>
        <v>48</v>
      </c>
      <c r="M55">
        <f t="shared" si="6"/>
        <v>1</v>
      </c>
      <c r="N55">
        <f t="shared" si="7"/>
        <v>1</v>
      </c>
      <c r="O55">
        <f t="shared" si="8"/>
        <v>1</v>
      </c>
    </row>
    <row r="56" spans="1:15" x14ac:dyDescent="0.3">
      <c r="A56">
        <v>252</v>
      </c>
      <c r="B56">
        <v>0.22916348765526293</v>
      </c>
      <c r="C56">
        <v>0.53767509994811857</v>
      </c>
      <c r="D56" s="4">
        <f t="shared" si="16"/>
        <v>0.62694451500234039</v>
      </c>
      <c r="E56" s="4">
        <f t="shared" si="0"/>
        <v>0.21276595744680851</v>
      </c>
      <c r="F56" s="8">
        <v>3</v>
      </c>
      <c r="G56" s="4">
        <v>14.785849687939445</v>
      </c>
      <c r="H56" s="4">
        <f>IF(G56&gt;MAX(I$8:I55),G56,MAX(I$8:I55))</f>
        <v>15.581285683042527</v>
      </c>
      <c r="I56" s="4">
        <f t="shared" si="2"/>
        <v>15.794051640489336</v>
      </c>
      <c r="J56" s="4">
        <f t="shared" si="3"/>
        <v>0.79543599510308205</v>
      </c>
      <c r="K56" s="4">
        <f t="shared" si="4"/>
        <v>0.21276595744680904</v>
      </c>
      <c r="L56">
        <f t="shared" si="5"/>
        <v>49</v>
      </c>
      <c r="M56">
        <f t="shared" si="6"/>
        <v>1</v>
      </c>
      <c r="N56">
        <f t="shared" si="7"/>
        <v>1</v>
      </c>
      <c r="O56">
        <f t="shared" si="8"/>
        <v>1</v>
      </c>
    </row>
    <row r="57" spans="1:15" x14ac:dyDescent="0.3">
      <c r="A57">
        <v>253</v>
      </c>
      <c r="B57">
        <v>0.40205084383678702</v>
      </c>
      <c r="C57">
        <v>0.77312540055543688</v>
      </c>
      <c r="D57" s="4">
        <f t="shared" si="16"/>
        <v>0.38773477495946618</v>
      </c>
      <c r="E57" s="4">
        <f t="shared" si="0"/>
        <v>0.21276595744680851</v>
      </c>
      <c r="F57" s="8">
        <v>3</v>
      </c>
      <c r="G57" s="4">
        <v>15.17358446289891</v>
      </c>
      <c r="H57" s="4">
        <f>IF(G57&gt;MAX(I$8:I56),G57,MAX(I$8:I56))</f>
        <v>15.794051640489336</v>
      </c>
      <c r="I57" s="4">
        <f t="shared" si="2"/>
        <v>16.006817597936145</v>
      </c>
      <c r="J57" s="4">
        <f t="shared" si="3"/>
        <v>0.62046717759042558</v>
      </c>
      <c r="K57" s="4">
        <f t="shared" si="4"/>
        <v>0.21276595744680904</v>
      </c>
      <c r="L57">
        <f t="shared" si="5"/>
        <v>50</v>
      </c>
      <c r="M57">
        <f t="shared" si="6"/>
        <v>1</v>
      </c>
      <c r="N57">
        <f t="shared" si="7"/>
        <v>1</v>
      </c>
      <c r="O57">
        <f t="shared" si="8"/>
        <v>1</v>
      </c>
    </row>
    <row r="58" spans="1:15" x14ac:dyDescent="0.3">
      <c r="A58">
        <v>254</v>
      </c>
      <c r="B58">
        <v>0.53340250862147898</v>
      </c>
      <c r="C58">
        <v>0.36140018921475875</v>
      </c>
      <c r="D58" s="4">
        <f t="shared" si="16"/>
        <v>0.26743785709272089</v>
      </c>
      <c r="E58" s="4">
        <f t="shared" si="0"/>
        <v>0.21276595744680851</v>
      </c>
      <c r="F58" s="8">
        <v>3</v>
      </c>
      <c r="G58" s="4">
        <v>15.441022319991632</v>
      </c>
      <c r="H58" s="4">
        <f>IF(G58&gt;MAX(I$8:I57),G58,MAX(I$8:I57))</f>
        <v>16.006817597936145</v>
      </c>
      <c r="I58" s="4">
        <f t="shared" si="2"/>
        <v>16.219583555382954</v>
      </c>
      <c r="J58" s="4">
        <f t="shared" si="3"/>
        <v>0.56579527794451323</v>
      </c>
      <c r="K58" s="4">
        <f t="shared" si="4"/>
        <v>0.21276595744680904</v>
      </c>
      <c r="L58">
        <f t="shared" si="5"/>
        <v>51</v>
      </c>
      <c r="M58">
        <f t="shared" si="6"/>
        <v>1</v>
      </c>
      <c r="N58">
        <f t="shared" si="7"/>
        <v>1</v>
      </c>
      <c r="O58">
        <f t="shared" si="8"/>
        <v>1</v>
      </c>
    </row>
    <row r="59" spans="1:15" x14ac:dyDescent="0.3">
      <c r="A59">
        <v>255</v>
      </c>
      <c r="B59">
        <v>0.95645008697775202</v>
      </c>
      <c r="C59">
        <v>0.15555284279915768</v>
      </c>
      <c r="D59" s="4">
        <f t="shared" si="16"/>
        <v>1.8947521040583847E-2</v>
      </c>
      <c r="E59" s="4">
        <f t="shared" si="0"/>
        <v>0.21276595744680851</v>
      </c>
      <c r="F59" s="8">
        <v>3</v>
      </c>
      <c r="G59" s="4">
        <v>15.459969841032215</v>
      </c>
      <c r="H59" s="4">
        <f>IF(G59&gt;MAX(I$8:I58),G59,MAX(I$8:I58))</f>
        <v>16.219583555382954</v>
      </c>
      <c r="I59" s="4">
        <f t="shared" si="2"/>
        <v>16.432349512829763</v>
      </c>
      <c r="J59" s="4">
        <f t="shared" si="3"/>
        <v>0.75961371435073843</v>
      </c>
      <c r="K59" s="4">
        <f t="shared" si="4"/>
        <v>0.21276595744680904</v>
      </c>
      <c r="L59">
        <f t="shared" si="5"/>
        <v>52</v>
      </c>
      <c r="M59">
        <f t="shared" si="6"/>
        <v>1</v>
      </c>
      <c r="N59">
        <f t="shared" si="7"/>
        <v>1</v>
      </c>
      <c r="O59">
        <f t="shared" si="8"/>
        <v>1</v>
      </c>
    </row>
    <row r="60" spans="1:15" x14ac:dyDescent="0.3">
      <c r="A60">
        <v>256</v>
      </c>
      <c r="B60">
        <v>0.43470564897610403</v>
      </c>
      <c r="C60">
        <v>0.26752525406659139</v>
      </c>
      <c r="D60" s="4">
        <f t="shared" si="16"/>
        <v>0.35450474296072998</v>
      </c>
      <c r="E60" s="4">
        <f t="shared" si="0"/>
        <v>0.21276595744680851</v>
      </c>
      <c r="F60" s="8">
        <v>3</v>
      </c>
      <c r="G60" s="4">
        <v>15.814474583992945</v>
      </c>
      <c r="H60" s="4">
        <f>IF(G60&gt;MAX(I$8:I59),G60,MAX(I$8:I59))</f>
        <v>16.432349512829763</v>
      </c>
      <c r="I60" s="4">
        <f t="shared" si="2"/>
        <v>16.645115470276572</v>
      </c>
      <c r="J60" s="4">
        <f t="shared" si="3"/>
        <v>0.61787492883681772</v>
      </c>
      <c r="K60" s="4">
        <f t="shared" si="4"/>
        <v>0.21276595744680904</v>
      </c>
      <c r="L60">
        <f t="shared" si="5"/>
        <v>53</v>
      </c>
      <c r="M60">
        <f t="shared" si="6"/>
        <v>1</v>
      </c>
      <c r="N60">
        <f t="shared" si="7"/>
        <v>1</v>
      </c>
      <c r="O60">
        <f t="shared" si="8"/>
        <v>1</v>
      </c>
    </row>
    <row r="61" spans="1:15" x14ac:dyDescent="0.3">
      <c r="A61">
        <v>257</v>
      </c>
      <c r="B61">
        <v>0.66164128543961909</v>
      </c>
      <c r="C61">
        <v>0.43412579729606005</v>
      </c>
      <c r="D61" s="4">
        <f t="shared" si="16"/>
        <v>0.17575818502204316</v>
      </c>
      <c r="E61" s="4">
        <f t="shared" si="0"/>
        <v>0.21276595744680851</v>
      </c>
      <c r="F61" s="8">
        <v>3</v>
      </c>
      <c r="G61" s="4">
        <v>15.990232769014989</v>
      </c>
      <c r="H61" s="4">
        <f>IF(G61&gt;MAX(I$8:I60),G61,MAX(I$8:I60))</f>
        <v>16.645115470276572</v>
      </c>
      <c r="I61" s="4">
        <f t="shared" si="2"/>
        <v>16.857881427723381</v>
      </c>
      <c r="J61" s="4">
        <f t="shared" si="3"/>
        <v>0.65488270126158277</v>
      </c>
      <c r="K61" s="4">
        <f t="shared" si="4"/>
        <v>0.21276595744680904</v>
      </c>
      <c r="L61">
        <f t="shared" si="5"/>
        <v>54</v>
      </c>
      <c r="M61">
        <f t="shared" si="6"/>
        <v>1</v>
      </c>
      <c r="N61">
        <f t="shared" si="7"/>
        <v>1</v>
      </c>
      <c r="O61">
        <f t="shared" si="8"/>
        <v>1</v>
      </c>
    </row>
    <row r="62" spans="1:15" x14ac:dyDescent="0.3">
      <c r="A62">
        <v>258</v>
      </c>
      <c r="B62">
        <v>0.78420361949522388</v>
      </c>
      <c r="C62">
        <v>0.96929837946714681</v>
      </c>
      <c r="D62" s="4">
        <f t="shared" si="16"/>
        <v>0.10344109515272154</v>
      </c>
      <c r="E62" s="4">
        <f t="shared" si="0"/>
        <v>0.21276595744680851</v>
      </c>
      <c r="F62" s="8">
        <v>3</v>
      </c>
      <c r="G62" s="4">
        <v>16.093673864167712</v>
      </c>
      <c r="H62" s="4">
        <f>IF(G62&gt;MAX(I$8:I61),G62,MAX(I$8:I61))</f>
        <v>16.857881427723381</v>
      </c>
      <c r="I62" s="4">
        <f t="shared" si="2"/>
        <v>17.07064738517019</v>
      </c>
      <c r="J62" s="4">
        <f t="shared" si="3"/>
        <v>0.76420756355566866</v>
      </c>
      <c r="K62" s="4">
        <f t="shared" si="4"/>
        <v>0.21276595744680904</v>
      </c>
      <c r="L62">
        <f t="shared" si="5"/>
        <v>55</v>
      </c>
      <c r="M62">
        <f t="shared" si="6"/>
        <v>1</v>
      </c>
      <c r="N62">
        <f t="shared" si="7"/>
        <v>1</v>
      </c>
      <c r="O62">
        <f t="shared" si="8"/>
        <v>1</v>
      </c>
    </row>
    <row r="63" spans="1:15" x14ac:dyDescent="0.3">
      <c r="A63">
        <v>60</v>
      </c>
      <c r="B63">
        <v>0.11438337351603747</v>
      </c>
      <c r="C63">
        <v>0.45716727195043794</v>
      </c>
      <c r="D63" s="4">
        <f>-LN(B63)/D$3</f>
        <v>3.0754603503504558</v>
      </c>
      <c r="E63" s="4">
        <f t="shared" si="0"/>
        <v>0.21276595744680851</v>
      </c>
      <c r="F63" s="8">
        <v>2</v>
      </c>
      <c r="G63" s="4">
        <v>16.378456525482889</v>
      </c>
      <c r="H63" s="4">
        <f>IF(G63&gt;MAX(I$8:I62),G63,MAX(I$8:I62))</f>
        <v>17.07064738517019</v>
      </c>
      <c r="I63" s="4">
        <f t="shared" si="2"/>
        <v>17.283413342616999</v>
      </c>
      <c r="J63" s="4">
        <f t="shared" si="3"/>
        <v>0.69219085968730099</v>
      </c>
      <c r="K63" s="4">
        <f t="shared" si="4"/>
        <v>0.21276595744680904</v>
      </c>
      <c r="L63">
        <f t="shared" si="5"/>
        <v>56</v>
      </c>
      <c r="M63">
        <f t="shared" si="6"/>
        <v>1</v>
      </c>
      <c r="N63">
        <f t="shared" si="7"/>
        <v>1</v>
      </c>
      <c r="O63">
        <f t="shared" si="8"/>
        <v>1</v>
      </c>
    </row>
    <row r="64" spans="1:15" x14ac:dyDescent="0.3">
      <c r="A64">
        <v>6</v>
      </c>
      <c r="B64">
        <v>0.40018921475875119</v>
      </c>
      <c r="C64">
        <v>0.10840174565874203</v>
      </c>
      <c r="D64" s="4">
        <f>-LN(B64)/B$3</f>
        <v>3.8970970503147218</v>
      </c>
      <c r="E64" s="4">
        <f t="shared" si="0"/>
        <v>0.21276595744680851</v>
      </c>
      <c r="F64" s="8">
        <v>1</v>
      </c>
      <c r="G64" s="4">
        <v>16.530117746280062</v>
      </c>
      <c r="H64" s="4">
        <f>IF(G64&gt;MAX(I$8:I63),G64,MAX(I$8:I63))</f>
        <v>17.283413342616999</v>
      </c>
      <c r="I64" s="4">
        <f t="shared" si="2"/>
        <v>17.496179300063808</v>
      </c>
      <c r="J64" s="4">
        <f t="shared" si="3"/>
        <v>0.75329559633693677</v>
      </c>
      <c r="K64" s="4">
        <f t="shared" si="4"/>
        <v>0.21276595744680904</v>
      </c>
      <c r="L64">
        <f t="shared" si="5"/>
        <v>57</v>
      </c>
      <c r="M64">
        <f t="shared" si="6"/>
        <v>1</v>
      </c>
      <c r="N64">
        <f t="shared" si="7"/>
        <v>1</v>
      </c>
      <c r="O64">
        <f t="shared" si="8"/>
        <v>1</v>
      </c>
    </row>
    <row r="65" spans="1:15" x14ac:dyDescent="0.3">
      <c r="A65">
        <v>259</v>
      </c>
      <c r="B65">
        <v>0.14090395825067903</v>
      </c>
      <c r="C65">
        <v>0.1315652943510239</v>
      </c>
      <c r="D65" s="4">
        <f>-LN(B65)/F$3</f>
        <v>0.8339050075950617</v>
      </c>
      <c r="E65" s="4">
        <f t="shared" si="0"/>
        <v>0.21276595744680851</v>
      </c>
      <c r="F65" s="8">
        <v>3</v>
      </c>
      <c r="G65" s="4">
        <v>16.927578871762773</v>
      </c>
      <c r="H65" s="4">
        <f>IF(G65&gt;MAX(I$8:I64),G65,MAX(I$8:I64))</f>
        <v>17.496179300063808</v>
      </c>
      <c r="I65" s="4">
        <f t="shared" si="2"/>
        <v>17.708945257510617</v>
      </c>
      <c r="J65" s="4">
        <f t="shared" si="3"/>
        <v>0.56860042830103552</v>
      </c>
      <c r="K65" s="4">
        <f t="shared" si="4"/>
        <v>0.21276595744680904</v>
      </c>
      <c r="L65">
        <f t="shared" si="5"/>
        <v>58</v>
      </c>
      <c r="M65">
        <f t="shared" si="6"/>
        <v>1</v>
      </c>
      <c r="N65">
        <f t="shared" si="7"/>
        <v>1</v>
      </c>
      <c r="O65">
        <f t="shared" si="8"/>
        <v>1</v>
      </c>
    </row>
    <row r="66" spans="1:15" x14ac:dyDescent="0.3">
      <c r="A66">
        <v>260</v>
      </c>
      <c r="B66">
        <v>0.99478133487960452</v>
      </c>
      <c r="C66">
        <v>0.22360911893063143</v>
      </c>
      <c r="D66" s="4">
        <f>-LN(B66)/F$3</f>
        <v>2.22652336820146E-3</v>
      </c>
      <c r="E66" s="4">
        <f t="shared" si="0"/>
        <v>0.21276595744680851</v>
      </c>
      <c r="F66" s="8">
        <v>3</v>
      </c>
      <c r="G66" s="4">
        <v>16.929805395130973</v>
      </c>
      <c r="H66" s="4">
        <f>IF(G66&gt;MAX(I$8:I65),G66,MAX(I$8:I65))</f>
        <v>17.708945257510617</v>
      </c>
      <c r="I66" s="4">
        <f t="shared" si="2"/>
        <v>17.921711214957426</v>
      </c>
      <c r="J66" s="4">
        <f t="shared" si="3"/>
        <v>0.77913986237964394</v>
      </c>
      <c r="K66" s="4">
        <f t="shared" si="4"/>
        <v>0.21276595744680904</v>
      </c>
      <c r="L66">
        <f t="shared" si="5"/>
        <v>59</v>
      </c>
      <c r="M66">
        <f t="shared" si="6"/>
        <v>1</v>
      </c>
      <c r="N66">
        <f t="shared" si="7"/>
        <v>1</v>
      </c>
      <c r="O66">
        <f t="shared" si="8"/>
        <v>1</v>
      </c>
    </row>
    <row r="67" spans="1:15" x14ac:dyDescent="0.3">
      <c r="A67">
        <v>261</v>
      </c>
      <c r="B67">
        <v>0.86956389049958804</v>
      </c>
      <c r="C67">
        <v>6.3783684804834137E-2</v>
      </c>
      <c r="D67" s="4">
        <f>-LN(B67)/F$3</f>
        <v>5.9473816298636878E-2</v>
      </c>
      <c r="E67" s="4">
        <f t="shared" si="0"/>
        <v>0.21276595744680851</v>
      </c>
      <c r="F67" s="8">
        <v>3</v>
      </c>
      <c r="G67" s="4">
        <v>16.989279211429611</v>
      </c>
      <c r="H67" s="4">
        <f>IF(G67&gt;MAX(I$8:I66),G67,MAX(I$8:I66))</f>
        <v>17.921711214957426</v>
      </c>
      <c r="I67" s="4">
        <f t="shared" si="2"/>
        <v>18.134477172404235</v>
      </c>
      <c r="J67" s="4">
        <f t="shared" si="3"/>
        <v>0.93243200352781486</v>
      </c>
      <c r="K67" s="4">
        <f t="shared" si="4"/>
        <v>0.21276595744680904</v>
      </c>
      <c r="L67">
        <f t="shared" si="5"/>
        <v>60</v>
      </c>
      <c r="M67">
        <f t="shared" si="6"/>
        <v>1</v>
      </c>
      <c r="N67">
        <f t="shared" si="7"/>
        <v>1</v>
      </c>
      <c r="O67">
        <f t="shared" si="8"/>
        <v>1</v>
      </c>
    </row>
    <row r="68" spans="1:15" x14ac:dyDescent="0.3">
      <c r="A68">
        <v>262</v>
      </c>
      <c r="B68">
        <v>0.81060213019196148</v>
      </c>
      <c r="C68">
        <v>0.13525803399761957</v>
      </c>
      <c r="D68" s="4">
        <f>-LN(B68)/F$3</f>
        <v>8.9352313562285179E-2</v>
      </c>
      <c r="E68" s="4">
        <f t="shared" si="0"/>
        <v>0.21276595744680851</v>
      </c>
      <c r="F68" s="8">
        <v>3</v>
      </c>
      <c r="G68" s="4">
        <v>17.078631524991895</v>
      </c>
      <c r="H68" s="4">
        <f>IF(G68&gt;MAX(I$8:I67),G68,MAX(I$8:I67))</f>
        <v>18.134477172404235</v>
      </c>
      <c r="I68" s="4">
        <f t="shared" si="2"/>
        <v>18.347243129851044</v>
      </c>
      <c r="J68" s="4">
        <f t="shared" si="3"/>
        <v>1.0558456474123403</v>
      </c>
      <c r="K68" s="4">
        <f t="shared" si="4"/>
        <v>0.21276595744680904</v>
      </c>
      <c r="L68">
        <f t="shared" si="5"/>
        <v>61</v>
      </c>
      <c r="M68">
        <f t="shared" si="6"/>
        <v>1</v>
      </c>
      <c r="N68">
        <f t="shared" si="7"/>
        <v>1</v>
      </c>
      <c r="O68">
        <f t="shared" si="8"/>
        <v>1</v>
      </c>
    </row>
    <row r="69" spans="1:15" x14ac:dyDescent="0.3">
      <c r="A69">
        <v>61</v>
      </c>
      <c r="B69">
        <v>0.35932493057039094</v>
      </c>
      <c r="C69">
        <v>0.5170140690328684</v>
      </c>
      <c r="D69" s="4">
        <f>-LN(B69)/D$3</f>
        <v>1.4518130507335847</v>
      </c>
      <c r="E69" s="4">
        <f t="shared" si="0"/>
        <v>0.21276595744680851</v>
      </c>
      <c r="F69" s="8">
        <v>2</v>
      </c>
      <c r="G69" s="4">
        <v>17.830269576216473</v>
      </c>
      <c r="H69" s="4">
        <f>IF(G69&gt;MAX(I$8:I68),G69,MAX(I$8:I68))</f>
        <v>18.347243129851044</v>
      </c>
      <c r="I69" s="4">
        <f t="shared" si="2"/>
        <v>18.560009087297853</v>
      </c>
      <c r="J69" s="4">
        <f t="shared" si="3"/>
        <v>0.5169735536345712</v>
      </c>
      <c r="K69" s="4">
        <f t="shared" si="4"/>
        <v>0.21276595744680904</v>
      </c>
      <c r="L69">
        <f t="shared" si="5"/>
        <v>62</v>
      </c>
      <c r="M69">
        <f t="shared" si="6"/>
        <v>1</v>
      </c>
      <c r="N69">
        <f t="shared" si="7"/>
        <v>1</v>
      </c>
      <c r="O69">
        <f t="shared" si="8"/>
        <v>1</v>
      </c>
    </row>
    <row r="70" spans="1:15" x14ac:dyDescent="0.3">
      <c r="A70">
        <v>263</v>
      </c>
      <c r="B70">
        <v>0.16785180211798456</v>
      </c>
      <c r="C70">
        <v>0.82213812677388831</v>
      </c>
      <c r="D70" s="4">
        <f>-LN(B70)/F$3</f>
        <v>0.75943566771694526</v>
      </c>
      <c r="E70" s="4">
        <f t="shared" si="0"/>
        <v>0.21276595744680851</v>
      </c>
      <c r="F70" s="8">
        <v>3</v>
      </c>
      <c r="G70" s="4">
        <v>17.838067192708841</v>
      </c>
      <c r="H70" s="4">
        <f>IF(G70&gt;MAX(I$8:I69),G70,MAX(I$8:I69))</f>
        <v>18.560009087297853</v>
      </c>
      <c r="I70" s="4">
        <f t="shared" si="2"/>
        <v>18.772775044744662</v>
      </c>
      <c r="J70" s="4">
        <f t="shared" si="3"/>
        <v>0.72194189458901192</v>
      </c>
      <c r="K70" s="4">
        <f t="shared" si="4"/>
        <v>0.21276595744680904</v>
      </c>
      <c r="L70">
        <f t="shared" si="5"/>
        <v>63</v>
      </c>
      <c r="M70">
        <f t="shared" si="6"/>
        <v>1</v>
      </c>
      <c r="N70">
        <f t="shared" si="7"/>
        <v>1</v>
      </c>
      <c r="O70">
        <f t="shared" si="8"/>
        <v>1</v>
      </c>
    </row>
    <row r="71" spans="1:15" x14ac:dyDescent="0.3">
      <c r="A71">
        <v>62</v>
      </c>
      <c r="B71">
        <v>0.97903378398998997</v>
      </c>
      <c r="C71">
        <v>0.5289162877285073</v>
      </c>
      <c r="D71" s="4">
        <f>-LN(B71)/D$3</f>
        <v>3.0055501241039777E-2</v>
      </c>
      <c r="E71" s="4">
        <f t="shared" si="0"/>
        <v>0.21276595744680851</v>
      </c>
      <c r="F71" s="8">
        <v>2</v>
      </c>
      <c r="G71" s="4">
        <v>17.860325077457514</v>
      </c>
      <c r="H71" s="4">
        <f>IF(G71&gt;MAX(I$8:I70),G71,MAX(I$8:I70))</f>
        <v>18.772775044744662</v>
      </c>
      <c r="I71" s="4">
        <f t="shared" si="2"/>
        <v>18.985541002191471</v>
      </c>
      <c r="J71" s="4">
        <f t="shared" si="3"/>
        <v>0.91244996728714867</v>
      </c>
      <c r="K71" s="4">
        <f t="shared" si="4"/>
        <v>0.21276595744680904</v>
      </c>
      <c r="L71">
        <f t="shared" si="5"/>
        <v>64</v>
      </c>
      <c r="M71">
        <f t="shared" si="6"/>
        <v>1</v>
      </c>
      <c r="N71">
        <f t="shared" si="7"/>
        <v>1</v>
      </c>
      <c r="O71">
        <f t="shared" si="8"/>
        <v>1</v>
      </c>
    </row>
    <row r="72" spans="1:15" x14ac:dyDescent="0.3">
      <c r="A72">
        <v>264</v>
      </c>
      <c r="B72">
        <v>0.42561113315225685</v>
      </c>
      <c r="C72">
        <v>0.52589495529038366</v>
      </c>
      <c r="D72" s="4">
        <f>-LN(B72)/F$3</f>
        <v>0.36350177981890541</v>
      </c>
      <c r="E72" s="4">
        <f t="shared" si="0"/>
        <v>0.21276595744680851</v>
      </c>
      <c r="F72" s="8">
        <v>3</v>
      </c>
      <c r="G72" s="4">
        <v>18.201568972527745</v>
      </c>
      <c r="H72" s="4">
        <f>IF(G72&gt;MAX(I$8:I71),G72,MAX(I$8:I71))</f>
        <v>18.985541002191471</v>
      </c>
      <c r="I72" s="4">
        <f t="shared" si="2"/>
        <v>19.19830695963828</v>
      </c>
      <c r="J72" s="4">
        <f t="shared" si="3"/>
        <v>0.78397202966372603</v>
      </c>
      <c r="K72" s="4">
        <f t="shared" si="4"/>
        <v>0.21276595744680904</v>
      </c>
      <c r="L72">
        <f t="shared" si="5"/>
        <v>65</v>
      </c>
      <c r="M72">
        <f t="shared" si="6"/>
        <v>1</v>
      </c>
      <c r="N72">
        <f t="shared" si="7"/>
        <v>1</v>
      </c>
      <c r="O72">
        <f t="shared" si="8"/>
        <v>1</v>
      </c>
    </row>
    <row r="73" spans="1:15" x14ac:dyDescent="0.3">
      <c r="A73">
        <v>265</v>
      </c>
      <c r="B73">
        <v>0.55171361430707722</v>
      </c>
      <c r="C73">
        <v>0.21689504684591204</v>
      </c>
      <c r="D73" s="4">
        <f>-LN(B73)/F$3</f>
        <v>0.25307497106256494</v>
      </c>
      <c r="E73" s="4">
        <f t="shared" ref="E73:E136" si="17">1/B$4</f>
        <v>0.21276595744680851</v>
      </c>
      <c r="F73" s="8">
        <v>3</v>
      </c>
      <c r="G73" s="4">
        <v>18.454643943590309</v>
      </c>
      <c r="H73" s="4">
        <f>IF(G73&gt;MAX(I$8:I72),G73,MAX(I$8:I72))</f>
        <v>19.19830695963828</v>
      </c>
      <c r="I73" s="4">
        <f t="shared" si="2"/>
        <v>19.41107291708509</v>
      </c>
      <c r="J73" s="4">
        <f t="shared" si="3"/>
        <v>0.74366301604797158</v>
      </c>
      <c r="K73" s="4">
        <f t="shared" si="4"/>
        <v>0.21276595744680904</v>
      </c>
      <c r="L73">
        <f t="shared" si="5"/>
        <v>66</v>
      </c>
      <c r="M73">
        <f t="shared" si="6"/>
        <v>1</v>
      </c>
      <c r="N73">
        <f t="shared" si="7"/>
        <v>1</v>
      </c>
      <c r="O73">
        <f t="shared" si="8"/>
        <v>1</v>
      </c>
    </row>
    <row r="74" spans="1:15" x14ac:dyDescent="0.3">
      <c r="A74">
        <v>266</v>
      </c>
      <c r="B74">
        <v>0.3107699819940794</v>
      </c>
      <c r="C74">
        <v>0.95147556993316451</v>
      </c>
      <c r="D74" s="4">
        <f>-LN(B74)/F$3</f>
        <v>0.49732010561009293</v>
      </c>
      <c r="E74" s="4">
        <f t="shared" si="17"/>
        <v>0.21276595744680851</v>
      </c>
      <c r="F74" s="8">
        <v>3</v>
      </c>
      <c r="G74" s="4">
        <v>18.951964049200402</v>
      </c>
      <c r="H74" s="4">
        <f>IF(G74&gt;MAX(I$8:I73),G74,MAX(I$8:I73))</f>
        <v>19.41107291708509</v>
      </c>
      <c r="I74" s="4">
        <f t="shared" si="2"/>
        <v>19.623838874531899</v>
      </c>
      <c r="J74" s="4">
        <f t="shared" si="3"/>
        <v>0.4591088678846873</v>
      </c>
      <c r="K74" s="4">
        <f t="shared" si="4"/>
        <v>0.21276595744680904</v>
      </c>
      <c r="L74">
        <f t="shared" si="5"/>
        <v>67</v>
      </c>
      <c r="M74">
        <f t="shared" si="6"/>
        <v>1</v>
      </c>
      <c r="N74">
        <f t="shared" si="7"/>
        <v>1</v>
      </c>
      <c r="O74">
        <f t="shared" si="8"/>
        <v>1</v>
      </c>
    </row>
    <row r="75" spans="1:15" x14ac:dyDescent="0.3">
      <c r="A75">
        <v>267</v>
      </c>
      <c r="B75">
        <v>0.61510055848872336</v>
      </c>
      <c r="C75">
        <v>0.18185979796746726</v>
      </c>
      <c r="D75" s="4">
        <f>-LN(B75)/F$3</f>
        <v>0.20679553821451821</v>
      </c>
      <c r="E75" s="4">
        <f t="shared" si="17"/>
        <v>0.21276595744680851</v>
      </c>
      <c r="F75" s="8">
        <v>3</v>
      </c>
      <c r="G75" s="4">
        <v>19.15875958741492</v>
      </c>
      <c r="H75" s="4">
        <f>IF(G75&gt;MAX(I$8:I74),G75,MAX(I$8:I74))</f>
        <v>19.623838874531899</v>
      </c>
      <c r="I75" s="4">
        <f t="shared" ref="I75:I138" si="18">+H75+E75</f>
        <v>19.836604831978708</v>
      </c>
      <c r="J75" s="4">
        <f t="shared" ref="J75:J138" si="19">(H75-G75)*O75</f>
        <v>0.46507928711697843</v>
      </c>
      <c r="K75" s="4">
        <f t="shared" ref="K75:K138" si="20">(I75-H75)*O75</f>
        <v>0.21276595744680904</v>
      </c>
      <c r="L75">
        <f t="shared" ref="L75:L138" si="21">_xlfn.RANK.EQ(I75,I$8:I$507,1)</f>
        <v>68</v>
      </c>
      <c r="M75">
        <f t="shared" ref="M75:M138" si="22">IF(L75=A75,0,1)</f>
        <v>1</v>
      </c>
      <c r="N75">
        <f t="shared" ref="N75:N138" si="23">IF(G75&lt;B$2,1,0)</f>
        <v>1</v>
      </c>
      <c r="O75">
        <f t="shared" ref="O75:O138" si="24">IF(I75&lt;B$2,1,0)</f>
        <v>1</v>
      </c>
    </row>
    <row r="76" spans="1:15" x14ac:dyDescent="0.3">
      <c r="A76">
        <v>7</v>
      </c>
      <c r="B76">
        <v>0.53175450910977506</v>
      </c>
      <c r="C76">
        <v>0.98950163274025693</v>
      </c>
      <c r="D76" s="4">
        <f>-LN(B76)/B$3</f>
        <v>2.6875461497133708</v>
      </c>
      <c r="E76" s="4">
        <f t="shared" si="17"/>
        <v>0.21276595744680851</v>
      </c>
      <c r="F76" s="8">
        <v>1</v>
      </c>
      <c r="G76" s="4">
        <v>19.217663895993432</v>
      </c>
      <c r="H76" s="4">
        <f>IF(G76&gt;MAX(I$8:I75),G76,MAX(I$8:I75))</f>
        <v>19.836604831978708</v>
      </c>
      <c r="I76" s="4">
        <f t="shared" si="18"/>
        <v>20.049370789425517</v>
      </c>
      <c r="J76" s="4">
        <f t="shared" si="19"/>
        <v>0.61894093598527533</v>
      </c>
      <c r="K76" s="4">
        <f t="shared" si="20"/>
        <v>0.21276595744680904</v>
      </c>
      <c r="L76">
        <f t="shared" si="21"/>
        <v>69</v>
      </c>
      <c r="M76">
        <f t="shared" si="22"/>
        <v>1</v>
      </c>
      <c r="N76">
        <f t="shared" si="23"/>
        <v>1</v>
      </c>
      <c r="O76">
        <f t="shared" si="24"/>
        <v>1</v>
      </c>
    </row>
    <row r="77" spans="1:15" x14ac:dyDescent="0.3">
      <c r="A77">
        <v>268</v>
      </c>
      <c r="B77">
        <v>0.47676015503402813</v>
      </c>
      <c r="C77">
        <v>0.1174962614825892</v>
      </c>
      <c r="D77" s="4">
        <f>-LN(B77)/F$3</f>
        <v>0.31520924858942184</v>
      </c>
      <c r="E77" s="4">
        <f t="shared" si="17"/>
        <v>0.21276595744680851</v>
      </c>
      <c r="F77" s="8">
        <v>3</v>
      </c>
      <c r="G77" s="4">
        <v>19.473968836004342</v>
      </c>
      <c r="H77" s="4">
        <f>IF(G77&gt;MAX(I$8:I76),G77,MAX(I$8:I76))</f>
        <v>20.049370789425517</v>
      </c>
      <c r="I77" s="4">
        <f t="shared" si="18"/>
        <v>20.262136746872326</v>
      </c>
      <c r="J77" s="4">
        <f t="shared" si="19"/>
        <v>0.57540195342117428</v>
      </c>
      <c r="K77" s="4">
        <f t="shared" si="20"/>
        <v>0.21276595744680904</v>
      </c>
      <c r="L77">
        <f t="shared" si="21"/>
        <v>70</v>
      </c>
      <c r="M77">
        <f t="shared" si="22"/>
        <v>1</v>
      </c>
      <c r="N77">
        <f t="shared" si="23"/>
        <v>1</v>
      </c>
      <c r="O77">
        <f t="shared" si="24"/>
        <v>1</v>
      </c>
    </row>
    <row r="78" spans="1:15" x14ac:dyDescent="0.3">
      <c r="A78">
        <v>269</v>
      </c>
      <c r="B78">
        <v>0.51081881160924103</v>
      </c>
      <c r="C78">
        <v>0.1423993652150029</v>
      </c>
      <c r="D78" s="4">
        <f>-LN(B78)/F$3</f>
        <v>0.28584694798406995</v>
      </c>
      <c r="E78" s="4">
        <f t="shared" si="17"/>
        <v>0.21276595744680851</v>
      </c>
      <c r="F78" s="8">
        <v>3</v>
      </c>
      <c r="G78" s="4">
        <v>19.759815783988412</v>
      </c>
      <c r="H78" s="4">
        <f>IF(G78&gt;MAX(I$8:I77),G78,MAX(I$8:I77))</f>
        <v>20.262136746872326</v>
      </c>
      <c r="I78" s="4">
        <f t="shared" si="18"/>
        <v>20.474902704319135</v>
      </c>
      <c r="J78" s="4">
        <f t="shared" si="19"/>
        <v>0.50232096288391404</v>
      </c>
      <c r="K78" s="4">
        <f t="shared" si="20"/>
        <v>0.21276595744680904</v>
      </c>
      <c r="L78">
        <f t="shared" si="21"/>
        <v>71</v>
      </c>
      <c r="M78">
        <f t="shared" si="22"/>
        <v>1</v>
      </c>
      <c r="N78">
        <f t="shared" si="23"/>
        <v>1</v>
      </c>
      <c r="O78">
        <f t="shared" si="24"/>
        <v>1</v>
      </c>
    </row>
    <row r="79" spans="1:15" x14ac:dyDescent="0.3">
      <c r="A79">
        <v>8</v>
      </c>
      <c r="B79">
        <v>0.81087679677724545</v>
      </c>
      <c r="C79">
        <v>0.63847773674733721</v>
      </c>
      <c r="D79" s="4">
        <f>-LN(B79)/B$3</f>
        <v>0.89208149617670052</v>
      </c>
      <c r="E79" s="4">
        <f t="shared" si="17"/>
        <v>0.21276595744680851</v>
      </c>
      <c r="F79" s="8">
        <v>1</v>
      </c>
      <c r="G79" s="4">
        <v>20.109745392170133</v>
      </c>
      <c r="H79" s="4">
        <f>IF(G79&gt;MAX(I$8:I78),G79,MAX(I$8:I78))</f>
        <v>20.474902704319135</v>
      </c>
      <c r="I79" s="4">
        <f t="shared" si="18"/>
        <v>20.687668661765944</v>
      </c>
      <c r="J79" s="4">
        <f t="shared" si="19"/>
        <v>0.36515731214900171</v>
      </c>
      <c r="K79" s="4">
        <f t="shared" si="20"/>
        <v>0.21276595744680904</v>
      </c>
      <c r="L79">
        <f t="shared" si="21"/>
        <v>72</v>
      </c>
      <c r="M79">
        <f t="shared" si="22"/>
        <v>1</v>
      </c>
      <c r="N79">
        <f t="shared" si="23"/>
        <v>1</v>
      </c>
      <c r="O79">
        <f t="shared" si="24"/>
        <v>1</v>
      </c>
    </row>
    <row r="80" spans="1:15" x14ac:dyDescent="0.3">
      <c r="A80">
        <v>63</v>
      </c>
      <c r="B80">
        <v>0.19858394116031372</v>
      </c>
      <c r="C80">
        <v>0.73665578173162027</v>
      </c>
      <c r="D80" s="4">
        <f>-LN(B80)/D$3</f>
        <v>2.2929693487381559</v>
      </c>
      <c r="E80" s="4">
        <f t="shared" si="17"/>
        <v>0.21276595744680851</v>
      </c>
      <c r="F80" s="8">
        <v>2</v>
      </c>
      <c r="G80" s="4">
        <v>20.153294426195671</v>
      </c>
      <c r="H80" s="4">
        <f>IF(G80&gt;MAX(I$8:I79),G80,MAX(I$8:I79))</f>
        <v>20.687668661765944</v>
      </c>
      <c r="I80" s="4">
        <f t="shared" si="18"/>
        <v>20.900434619212753</v>
      </c>
      <c r="J80" s="4">
        <f t="shared" si="19"/>
        <v>0.5343742355702723</v>
      </c>
      <c r="K80" s="4">
        <f t="shared" si="20"/>
        <v>0.21276595744680904</v>
      </c>
      <c r="L80">
        <f t="shared" si="21"/>
        <v>73</v>
      </c>
      <c r="M80">
        <f t="shared" si="22"/>
        <v>1</v>
      </c>
      <c r="N80">
        <f t="shared" si="23"/>
        <v>1</v>
      </c>
      <c r="O80">
        <f t="shared" si="24"/>
        <v>1</v>
      </c>
    </row>
    <row r="81" spans="1:15" x14ac:dyDescent="0.3">
      <c r="A81">
        <v>270</v>
      </c>
      <c r="B81">
        <v>0.22287667470320749</v>
      </c>
      <c r="C81">
        <v>0.93511764885402993</v>
      </c>
      <c r="D81" s="4">
        <f>-LN(B81)/F$3</f>
        <v>0.63878156967458477</v>
      </c>
      <c r="E81" s="4">
        <f t="shared" si="17"/>
        <v>0.21276595744680851</v>
      </c>
      <c r="F81" s="8">
        <v>3</v>
      </c>
      <c r="G81" s="4">
        <v>20.398597353662996</v>
      </c>
      <c r="H81" s="4">
        <f>IF(G81&gt;MAX(I$8:I80),G81,MAX(I$8:I80))</f>
        <v>20.900434619212753</v>
      </c>
      <c r="I81" s="4">
        <f t="shared" si="18"/>
        <v>21.113200576659562</v>
      </c>
      <c r="J81" s="4">
        <f t="shared" si="19"/>
        <v>0.50183726554975649</v>
      </c>
      <c r="K81" s="4">
        <f t="shared" si="20"/>
        <v>0.21276595744680904</v>
      </c>
      <c r="L81">
        <f t="shared" si="21"/>
        <v>74</v>
      </c>
      <c r="M81">
        <f t="shared" si="22"/>
        <v>1</v>
      </c>
      <c r="N81">
        <f t="shared" si="23"/>
        <v>1</v>
      </c>
      <c r="O81">
        <f t="shared" si="24"/>
        <v>1</v>
      </c>
    </row>
    <row r="82" spans="1:15" x14ac:dyDescent="0.3">
      <c r="A82">
        <v>271</v>
      </c>
      <c r="B82">
        <v>0.12973418378246407</v>
      </c>
      <c r="C82">
        <v>0.3665272988067263</v>
      </c>
      <c r="D82" s="4">
        <f>-LN(B82)/F$3</f>
        <v>0.8690500689347207</v>
      </c>
      <c r="E82" s="4">
        <f t="shared" si="17"/>
        <v>0.21276595744680851</v>
      </c>
      <c r="F82" s="8">
        <v>3</v>
      </c>
      <c r="G82" s="4">
        <v>21.267647422597719</v>
      </c>
      <c r="H82" s="4">
        <f>IF(G82&gt;MAX(I$8:I81),G82,MAX(I$8:I81))</f>
        <v>21.267647422597719</v>
      </c>
      <c r="I82" s="4">
        <f t="shared" si="18"/>
        <v>21.480413380044528</v>
      </c>
      <c r="J82" s="4">
        <f t="shared" si="19"/>
        <v>0</v>
      </c>
      <c r="K82" s="4">
        <f t="shared" si="20"/>
        <v>0.21276595744680904</v>
      </c>
      <c r="L82">
        <f t="shared" si="21"/>
        <v>75</v>
      </c>
      <c r="M82">
        <f t="shared" si="22"/>
        <v>1</v>
      </c>
      <c r="N82">
        <f t="shared" si="23"/>
        <v>1</v>
      </c>
      <c r="O82">
        <f t="shared" si="24"/>
        <v>1</v>
      </c>
    </row>
    <row r="83" spans="1:15" x14ac:dyDescent="0.3">
      <c r="A83">
        <v>64</v>
      </c>
      <c r="B83">
        <v>0.37742240668965726</v>
      </c>
      <c r="C83">
        <v>0.42954802087466049</v>
      </c>
      <c r="D83" s="4">
        <f>-LN(B83)/D$3</f>
        <v>1.382113867536634</v>
      </c>
      <c r="E83" s="4">
        <f t="shared" si="17"/>
        <v>0.21276595744680851</v>
      </c>
      <c r="F83" s="8">
        <v>2</v>
      </c>
      <c r="G83" s="4">
        <v>21.535408293732306</v>
      </c>
      <c r="H83" s="4">
        <f>IF(G83&gt;MAX(I$8:I82),G83,MAX(I$8:I82))</f>
        <v>21.535408293732306</v>
      </c>
      <c r="I83" s="4">
        <f t="shared" si="18"/>
        <v>21.748174251179115</v>
      </c>
      <c r="J83" s="4">
        <f t="shared" si="19"/>
        <v>0</v>
      </c>
      <c r="K83" s="4">
        <f t="shared" si="20"/>
        <v>0.21276595744680904</v>
      </c>
      <c r="L83">
        <f t="shared" si="21"/>
        <v>76</v>
      </c>
      <c r="M83">
        <f t="shared" si="22"/>
        <v>1</v>
      </c>
      <c r="N83">
        <f t="shared" si="23"/>
        <v>1</v>
      </c>
      <c r="O83">
        <f t="shared" si="24"/>
        <v>1</v>
      </c>
    </row>
    <row r="84" spans="1:15" x14ac:dyDescent="0.3">
      <c r="A84">
        <v>272</v>
      </c>
      <c r="B84">
        <v>0.32248908963286232</v>
      </c>
      <c r="C84">
        <v>0.90871913815729244</v>
      </c>
      <c r="D84" s="4">
        <f>-LN(B84)/F$3</f>
        <v>0.48156849953802261</v>
      </c>
      <c r="E84" s="4">
        <f t="shared" si="17"/>
        <v>0.21276595744680851</v>
      </c>
      <c r="F84" s="8">
        <v>3</v>
      </c>
      <c r="G84" s="4">
        <v>21.74921592213574</v>
      </c>
      <c r="H84" s="4">
        <f>IF(G84&gt;MAX(I$8:I83),G84,MAX(I$8:I83))</f>
        <v>21.74921592213574</v>
      </c>
      <c r="I84" s="4">
        <f t="shared" si="18"/>
        <v>21.961981879582549</v>
      </c>
      <c r="J84" s="4">
        <f t="shared" si="19"/>
        <v>0</v>
      </c>
      <c r="K84" s="4">
        <f t="shared" si="20"/>
        <v>0.21276595744680904</v>
      </c>
      <c r="L84">
        <f t="shared" si="21"/>
        <v>77</v>
      </c>
      <c r="M84">
        <f t="shared" si="22"/>
        <v>1</v>
      </c>
      <c r="N84">
        <f t="shared" si="23"/>
        <v>1</v>
      </c>
      <c r="O84">
        <f t="shared" si="24"/>
        <v>1</v>
      </c>
    </row>
    <row r="85" spans="1:15" x14ac:dyDescent="0.3">
      <c r="A85">
        <v>273</v>
      </c>
      <c r="B85">
        <v>0.37675099948118534</v>
      </c>
      <c r="C85">
        <v>0.47746208075197605</v>
      </c>
      <c r="D85" s="4">
        <f>-LN(B85)/F$3</f>
        <v>0.41539182492600168</v>
      </c>
      <c r="E85" s="4">
        <f t="shared" si="17"/>
        <v>0.21276595744680851</v>
      </c>
      <c r="F85" s="8">
        <v>3</v>
      </c>
      <c r="G85" s="4">
        <v>22.164607747061741</v>
      </c>
      <c r="H85" s="4">
        <f>IF(G85&gt;MAX(I$8:I84),G85,MAX(I$8:I84))</f>
        <v>22.164607747061741</v>
      </c>
      <c r="I85" s="4">
        <f t="shared" si="18"/>
        <v>22.37737370450855</v>
      </c>
      <c r="J85" s="4">
        <f t="shared" si="19"/>
        <v>0</v>
      </c>
      <c r="K85" s="4">
        <f t="shared" si="20"/>
        <v>0.21276595744680904</v>
      </c>
      <c r="L85">
        <f t="shared" si="21"/>
        <v>78</v>
      </c>
      <c r="M85">
        <f t="shared" si="22"/>
        <v>1</v>
      </c>
      <c r="N85">
        <f t="shared" si="23"/>
        <v>1</v>
      </c>
      <c r="O85">
        <f t="shared" si="24"/>
        <v>1</v>
      </c>
    </row>
    <row r="86" spans="1:15" x14ac:dyDescent="0.3">
      <c r="A86">
        <v>65</v>
      </c>
      <c r="B86">
        <v>0.6070741904965361</v>
      </c>
      <c r="C86">
        <v>0.76345103305154571</v>
      </c>
      <c r="D86" s="4">
        <f>-LN(B86)/D$3</f>
        <v>0.70794931988759546</v>
      </c>
      <c r="E86" s="4">
        <f t="shared" si="17"/>
        <v>0.21276595744680851</v>
      </c>
      <c r="F86" s="8">
        <v>2</v>
      </c>
      <c r="G86" s="4">
        <v>22.243357613619903</v>
      </c>
      <c r="H86" s="4">
        <f>IF(G86&gt;MAX(I$8:I85),G86,MAX(I$8:I85))</f>
        <v>22.37737370450855</v>
      </c>
      <c r="I86" s="4">
        <f t="shared" si="18"/>
        <v>22.590139661955359</v>
      </c>
      <c r="J86" s="4">
        <f t="shared" si="19"/>
        <v>0.13401609088864674</v>
      </c>
      <c r="K86" s="4">
        <f t="shared" si="20"/>
        <v>0.21276595744680904</v>
      </c>
      <c r="L86">
        <f t="shared" si="21"/>
        <v>79</v>
      </c>
      <c r="M86">
        <f t="shared" si="22"/>
        <v>1</v>
      </c>
      <c r="N86">
        <f t="shared" si="23"/>
        <v>1</v>
      </c>
      <c r="O86">
        <f t="shared" si="24"/>
        <v>1</v>
      </c>
    </row>
    <row r="87" spans="1:15" x14ac:dyDescent="0.3">
      <c r="A87">
        <v>274</v>
      </c>
      <c r="B87">
        <v>0.69866023743400374</v>
      </c>
      <c r="C87">
        <v>0.57170323801385536</v>
      </c>
      <c r="D87" s="4">
        <f t="shared" ref="D87:D93" si="25">-LN(B87)/F$3</f>
        <v>0.15259179761601743</v>
      </c>
      <c r="E87" s="4">
        <f t="shared" si="17"/>
        <v>0.21276595744680851</v>
      </c>
      <c r="F87" s="8">
        <v>3</v>
      </c>
      <c r="G87" s="4">
        <v>22.317199544677759</v>
      </c>
      <c r="H87" s="4">
        <f>IF(G87&gt;MAX(I$8:I86),G87,MAX(I$8:I86))</f>
        <v>22.590139661955359</v>
      </c>
      <c r="I87" s="4">
        <f t="shared" si="18"/>
        <v>22.802905619402168</v>
      </c>
      <c r="J87" s="4">
        <f t="shared" si="19"/>
        <v>0.27294011727759937</v>
      </c>
      <c r="K87" s="4">
        <f t="shared" si="20"/>
        <v>0.21276595744680904</v>
      </c>
      <c r="L87">
        <f t="shared" si="21"/>
        <v>80</v>
      </c>
      <c r="M87">
        <f t="shared" si="22"/>
        <v>1</v>
      </c>
      <c r="N87">
        <f t="shared" si="23"/>
        <v>1</v>
      </c>
      <c r="O87">
        <f t="shared" si="24"/>
        <v>1</v>
      </c>
    </row>
    <row r="88" spans="1:15" x14ac:dyDescent="0.3">
      <c r="A88">
        <v>275</v>
      </c>
      <c r="B88">
        <v>0.63203833124790187</v>
      </c>
      <c r="C88">
        <v>0.22873622852259895</v>
      </c>
      <c r="D88" s="4">
        <f t="shared" si="25"/>
        <v>0.19523627062372512</v>
      </c>
      <c r="E88" s="4">
        <f t="shared" si="17"/>
        <v>0.21276595744680851</v>
      </c>
      <c r="F88" s="8">
        <v>3</v>
      </c>
      <c r="G88" s="4">
        <v>22.512435815301483</v>
      </c>
      <c r="H88" s="4">
        <f>IF(G88&gt;MAX(I$8:I87),G88,MAX(I$8:I87))</f>
        <v>22.802905619402168</v>
      </c>
      <c r="I88" s="4">
        <f t="shared" si="18"/>
        <v>23.015671576848977</v>
      </c>
      <c r="J88" s="4">
        <f t="shared" si="19"/>
        <v>0.29046980410068457</v>
      </c>
      <c r="K88" s="4">
        <f t="shared" si="20"/>
        <v>0.21276595744680904</v>
      </c>
      <c r="L88">
        <f t="shared" si="21"/>
        <v>81</v>
      </c>
      <c r="M88">
        <f t="shared" si="22"/>
        <v>1</v>
      </c>
      <c r="N88">
        <f t="shared" si="23"/>
        <v>1</v>
      </c>
      <c r="O88">
        <f t="shared" si="24"/>
        <v>1</v>
      </c>
    </row>
    <row r="89" spans="1:15" x14ac:dyDescent="0.3">
      <c r="A89">
        <v>276</v>
      </c>
      <c r="B89">
        <v>0.57576219977416299</v>
      </c>
      <c r="C89">
        <v>0.91439558091982787</v>
      </c>
      <c r="D89" s="4">
        <f t="shared" si="25"/>
        <v>0.23491938346620658</v>
      </c>
      <c r="E89" s="4">
        <f t="shared" si="17"/>
        <v>0.21276595744680851</v>
      </c>
      <c r="F89" s="8">
        <v>3</v>
      </c>
      <c r="G89" s="4">
        <v>22.747355198767689</v>
      </c>
      <c r="H89" s="4">
        <f>IF(G89&gt;MAX(I$8:I88),G89,MAX(I$8:I88))</f>
        <v>23.015671576848977</v>
      </c>
      <c r="I89" s="4">
        <f t="shared" si="18"/>
        <v>23.228437534295786</v>
      </c>
      <c r="J89" s="4">
        <f t="shared" si="19"/>
        <v>0.26831637808128761</v>
      </c>
      <c r="K89" s="4">
        <f t="shared" si="20"/>
        <v>0.21276595744680904</v>
      </c>
      <c r="L89">
        <f t="shared" si="21"/>
        <v>82</v>
      </c>
      <c r="M89">
        <f t="shared" si="22"/>
        <v>1</v>
      </c>
      <c r="N89">
        <f t="shared" si="23"/>
        <v>1</v>
      </c>
      <c r="O89">
        <f t="shared" si="24"/>
        <v>1</v>
      </c>
    </row>
    <row r="90" spans="1:15" x14ac:dyDescent="0.3">
      <c r="A90">
        <v>277</v>
      </c>
      <c r="B90">
        <v>0.69032868434705652</v>
      </c>
      <c r="C90">
        <v>0.95898312326425972</v>
      </c>
      <c r="D90" s="4">
        <f t="shared" si="25"/>
        <v>0.15769678327032866</v>
      </c>
      <c r="E90" s="4">
        <f t="shared" si="17"/>
        <v>0.21276595744680851</v>
      </c>
      <c r="F90" s="8">
        <v>3</v>
      </c>
      <c r="G90" s="4">
        <v>22.905051982038017</v>
      </c>
      <c r="H90" s="4">
        <f>IF(G90&gt;MAX(I$8:I89),G90,MAX(I$8:I89))</f>
        <v>23.228437534295786</v>
      </c>
      <c r="I90" s="4">
        <f t="shared" si="18"/>
        <v>23.441203491742595</v>
      </c>
      <c r="J90" s="4">
        <f t="shared" si="19"/>
        <v>0.32338555225776844</v>
      </c>
      <c r="K90" s="4">
        <f t="shared" si="20"/>
        <v>0.21276595744680904</v>
      </c>
      <c r="L90">
        <f t="shared" si="21"/>
        <v>83</v>
      </c>
      <c r="M90">
        <f t="shared" si="22"/>
        <v>1</v>
      </c>
      <c r="N90">
        <f t="shared" si="23"/>
        <v>1</v>
      </c>
      <c r="O90">
        <f t="shared" si="24"/>
        <v>1</v>
      </c>
    </row>
    <row r="91" spans="1:15" x14ac:dyDescent="0.3">
      <c r="A91">
        <v>278</v>
      </c>
      <c r="B91">
        <v>0.47764519180883208</v>
      </c>
      <c r="C91">
        <v>0.80535294656208989</v>
      </c>
      <c r="D91" s="4">
        <f t="shared" si="25"/>
        <v>0.31442004198505591</v>
      </c>
      <c r="E91" s="4">
        <f t="shared" si="17"/>
        <v>0.21276595744680851</v>
      </c>
      <c r="F91" s="8">
        <v>3</v>
      </c>
      <c r="G91" s="4">
        <v>23.219472024023073</v>
      </c>
      <c r="H91" s="4">
        <f>IF(G91&gt;MAX(I$8:I90),G91,MAX(I$8:I90))</f>
        <v>23.441203491742595</v>
      </c>
      <c r="I91" s="4">
        <f t="shared" si="18"/>
        <v>23.653969449189404</v>
      </c>
      <c r="J91" s="4">
        <f t="shared" si="19"/>
        <v>0.2217314677195219</v>
      </c>
      <c r="K91" s="4">
        <f t="shared" si="20"/>
        <v>0.21276595744680904</v>
      </c>
      <c r="L91">
        <f t="shared" si="21"/>
        <v>84</v>
      </c>
      <c r="M91">
        <f t="shared" si="22"/>
        <v>1</v>
      </c>
      <c r="N91">
        <f t="shared" si="23"/>
        <v>1</v>
      </c>
      <c r="O91">
        <f t="shared" si="24"/>
        <v>1</v>
      </c>
    </row>
    <row r="92" spans="1:15" x14ac:dyDescent="0.3">
      <c r="A92">
        <v>279</v>
      </c>
      <c r="B92">
        <v>0.31778923917355878</v>
      </c>
      <c r="C92">
        <v>0.97186193426313061</v>
      </c>
      <c r="D92" s="4">
        <f t="shared" si="25"/>
        <v>0.48781569609595227</v>
      </c>
      <c r="E92" s="4">
        <f t="shared" si="17"/>
        <v>0.21276595744680851</v>
      </c>
      <c r="F92" s="8">
        <v>3</v>
      </c>
      <c r="G92" s="4">
        <v>23.707287720119027</v>
      </c>
      <c r="H92" s="4">
        <f>IF(G92&gt;MAX(I$8:I91),G92,MAX(I$8:I91))</f>
        <v>23.707287720119027</v>
      </c>
      <c r="I92" s="4">
        <f t="shared" si="18"/>
        <v>23.920053677565836</v>
      </c>
      <c r="J92" s="4">
        <f t="shared" si="19"/>
        <v>0</v>
      </c>
      <c r="K92" s="4">
        <f t="shared" si="20"/>
        <v>0.21276595744680904</v>
      </c>
      <c r="L92">
        <f t="shared" si="21"/>
        <v>85</v>
      </c>
      <c r="M92">
        <f t="shared" si="22"/>
        <v>1</v>
      </c>
      <c r="N92">
        <f t="shared" si="23"/>
        <v>1</v>
      </c>
      <c r="O92">
        <f t="shared" si="24"/>
        <v>1</v>
      </c>
    </row>
    <row r="93" spans="1:15" x14ac:dyDescent="0.3">
      <c r="A93">
        <v>280</v>
      </c>
      <c r="B93">
        <v>0.90527054658650474</v>
      </c>
      <c r="C93">
        <v>0.9175084688863796</v>
      </c>
      <c r="D93" s="4">
        <f t="shared" si="25"/>
        <v>4.2349546150378094E-2</v>
      </c>
      <c r="E93" s="4">
        <f t="shared" si="17"/>
        <v>0.21276595744680851</v>
      </c>
      <c r="F93" s="8">
        <v>3</v>
      </c>
      <c r="G93" s="4">
        <v>23.749637266269406</v>
      </c>
      <c r="H93" s="4">
        <f>IF(G93&gt;MAX(I$8:I92),G93,MAX(I$8:I92))</f>
        <v>23.920053677565836</v>
      </c>
      <c r="I93" s="4">
        <f t="shared" si="18"/>
        <v>24.132819635012645</v>
      </c>
      <c r="J93" s="4">
        <f t="shared" si="19"/>
        <v>0.17041641129642926</v>
      </c>
      <c r="K93" s="4">
        <f t="shared" si="20"/>
        <v>0.21276595744680904</v>
      </c>
      <c r="L93">
        <f t="shared" si="21"/>
        <v>86</v>
      </c>
      <c r="M93">
        <f t="shared" si="22"/>
        <v>1</v>
      </c>
      <c r="N93">
        <f t="shared" si="23"/>
        <v>1</v>
      </c>
      <c r="O93">
        <f t="shared" si="24"/>
        <v>1</v>
      </c>
    </row>
    <row r="94" spans="1:15" x14ac:dyDescent="0.3">
      <c r="A94">
        <v>66</v>
      </c>
      <c r="B94">
        <v>0.28336436048463393</v>
      </c>
      <c r="C94">
        <v>0.94152653584398938</v>
      </c>
      <c r="D94" s="4">
        <f>-LN(B94)/D$3</f>
        <v>1.7886832859128763</v>
      </c>
      <c r="E94" s="4">
        <f t="shared" si="17"/>
        <v>0.21276595744680851</v>
      </c>
      <c r="F94" s="8">
        <v>2</v>
      </c>
      <c r="G94" s="4">
        <v>24.032040899532781</v>
      </c>
      <c r="H94" s="4">
        <f>IF(G94&gt;MAX(I$8:I93),G94,MAX(I$8:I93))</f>
        <v>24.132819635012645</v>
      </c>
      <c r="I94" s="4">
        <f t="shared" si="18"/>
        <v>24.345585592459454</v>
      </c>
      <c r="J94" s="4">
        <f t="shared" si="19"/>
        <v>0.10077873547986371</v>
      </c>
      <c r="K94" s="4">
        <f t="shared" si="20"/>
        <v>0.21276595744680904</v>
      </c>
      <c r="L94">
        <f t="shared" si="21"/>
        <v>87</v>
      </c>
      <c r="M94">
        <f t="shared" si="22"/>
        <v>1</v>
      </c>
      <c r="N94">
        <f t="shared" si="23"/>
        <v>1</v>
      </c>
      <c r="O94">
        <f t="shared" si="24"/>
        <v>1</v>
      </c>
    </row>
    <row r="95" spans="1:15" x14ac:dyDescent="0.3">
      <c r="A95">
        <v>281</v>
      </c>
      <c r="B95">
        <v>0.17609179967650379</v>
      </c>
      <c r="C95">
        <v>0.55894650105288857</v>
      </c>
      <c r="D95" s="4">
        <f>-LN(B95)/F$3</f>
        <v>0.73904248121414418</v>
      </c>
      <c r="E95" s="4">
        <f t="shared" si="17"/>
        <v>0.21276595744680851</v>
      </c>
      <c r="F95" s="8">
        <v>3</v>
      </c>
      <c r="G95" s="4">
        <v>24.488679747483552</v>
      </c>
      <c r="H95" s="4">
        <f>IF(G95&gt;MAX(I$8:I94),G95,MAX(I$8:I94))</f>
        <v>24.488679747483552</v>
      </c>
      <c r="I95" s="4">
        <f t="shared" si="18"/>
        <v>24.701445704930361</v>
      </c>
      <c r="J95" s="4">
        <f t="shared" si="19"/>
        <v>0</v>
      </c>
      <c r="K95" s="4">
        <f t="shared" si="20"/>
        <v>0.21276595744680904</v>
      </c>
      <c r="L95">
        <f t="shared" si="21"/>
        <v>88</v>
      </c>
      <c r="M95">
        <f t="shared" si="22"/>
        <v>1</v>
      </c>
      <c r="N95">
        <f t="shared" si="23"/>
        <v>1</v>
      </c>
      <c r="O95">
        <f t="shared" si="24"/>
        <v>1</v>
      </c>
    </row>
    <row r="96" spans="1:15" x14ac:dyDescent="0.3">
      <c r="A96">
        <v>67</v>
      </c>
      <c r="B96">
        <v>0.66820276497695852</v>
      </c>
      <c r="C96">
        <v>0.11542100283822138</v>
      </c>
      <c r="D96" s="4">
        <f>-LN(B96)/D$3</f>
        <v>0.57186327818423421</v>
      </c>
      <c r="E96" s="4">
        <f t="shared" si="17"/>
        <v>0.21276595744680851</v>
      </c>
      <c r="F96" s="8">
        <v>2</v>
      </c>
      <c r="G96" s="4">
        <v>24.603904177717016</v>
      </c>
      <c r="H96" s="4">
        <f>IF(G96&gt;MAX(I$8:I95),G96,MAX(I$8:I95))</f>
        <v>24.701445704930361</v>
      </c>
      <c r="I96" s="4">
        <f t="shared" si="18"/>
        <v>24.91421166237717</v>
      </c>
      <c r="J96" s="4">
        <f t="shared" si="19"/>
        <v>9.7541527213344636E-2</v>
      </c>
      <c r="K96" s="4">
        <f t="shared" si="20"/>
        <v>0.21276595744680904</v>
      </c>
      <c r="L96">
        <f t="shared" si="21"/>
        <v>89</v>
      </c>
      <c r="M96">
        <f t="shared" si="22"/>
        <v>1</v>
      </c>
      <c r="N96">
        <f t="shared" si="23"/>
        <v>1</v>
      </c>
      <c r="O96">
        <f t="shared" si="24"/>
        <v>1</v>
      </c>
    </row>
    <row r="97" spans="1:15" x14ac:dyDescent="0.3">
      <c r="A97">
        <v>282</v>
      </c>
      <c r="B97">
        <v>0.6930143131809442</v>
      </c>
      <c r="C97">
        <v>0.25754570146794031</v>
      </c>
      <c r="D97" s="4">
        <f>-LN(B97)/F$3</f>
        <v>0.15604452172968813</v>
      </c>
      <c r="E97" s="4">
        <f t="shared" si="17"/>
        <v>0.21276595744680851</v>
      </c>
      <c r="F97" s="8">
        <v>3</v>
      </c>
      <c r="G97" s="4">
        <v>24.644724269213238</v>
      </c>
      <c r="H97" s="4">
        <f>IF(G97&gt;MAX(I$8:I96),G97,MAX(I$8:I96))</f>
        <v>24.91421166237717</v>
      </c>
      <c r="I97" s="4">
        <f t="shared" si="18"/>
        <v>25.126977619823979</v>
      </c>
      <c r="J97" s="4">
        <f t="shared" si="19"/>
        <v>0.26948739316393144</v>
      </c>
      <c r="K97" s="4">
        <f t="shared" si="20"/>
        <v>0.21276595744680904</v>
      </c>
      <c r="L97">
        <f t="shared" si="21"/>
        <v>90</v>
      </c>
      <c r="M97">
        <f t="shared" si="22"/>
        <v>1</v>
      </c>
      <c r="N97">
        <f t="shared" si="23"/>
        <v>1</v>
      </c>
      <c r="O97">
        <f t="shared" si="24"/>
        <v>1</v>
      </c>
    </row>
    <row r="98" spans="1:15" x14ac:dyDescent="0.3">
      <c r="A98">
        <v>9</v>
      </c>
      <c r="B98">
        <v>0.3401287881099887</v>
      </c>
      <c r="C98">
        <v>0.41029084139530625</v>
      </c>
      <c r="D98" s="4">
        <f>-LN(B98)/B$3</f>
        <v>4.589067849086871</v>
      </c>
      <c r="E98" s="4">
        <f t="shared" si="17"/>
        <v>0.21276595744680851</v>
      </c>
      <c r="F98" s="8">
        <v>1</v>
      </c>
      <c r="G98" s="4">
        <v>24.698813241257003</v>
      </c>
      <c r="H98" s="4">
        <f>IF(G98&gt;MAX(I$8:I97),G98,MAX(I$8:I97))</f>
        <v>25.126977619823979</v>
      </c>
      <c r="I98" s="4">
        <f t="shared" si="18"/>
        <v>25.339743577270788</v>
      </c>
      <c r="J98" s="4">
        <f t="shared" si="19"/>
        <v>0.42816437856697576</v>
      </c>
      <c r="K98" s="4">
        <f t="shared" si="20"/>
        <v>0.21276595744680904</v>
      </c>
      <c r="L98">
        <f t="shared" si="21"/>
        <v>91</v>
      </c>
      <c r="M98">
        <f t="shared" si="22"/>
        <v>1</v>
      </c>
      <c r="N98">
        <f t="shared" si="23"/>
        <v>1</v>
      </c>
      <c r="O98">
        <f t="shared" si="24"/>
        <v>1</v>
      </c>
    </row>
    <row r="99" spans="1:15" x14ac:dyDescent="0.3">
      <c r="A99">
        <v>10</v>
      </c>
      <c r="B99">
        <v>0.98794518875698112</v>
      </c>
      <c r="C99">
        <v>0.65285195471053192</v>
      </c>
      <c r="D99" s="4">
        <f>-LN(B99)/B$3</f>
        <v>5.1608764850176028E-2</v>
      </c>
      <c r="E99" s="4">
        <f t="shared" si="17"/>
        <v>0.21276595744680851</v>
      </c>
      <c r="F99" s="8">
        <v>1</v>
      </c>
      <c r="G99" s="4">
        <v>24.750422006107179</v>
      </c>
      <c r="H99" s="4">
        <f>IF(G99&gt;MAX(I$8:I98),G99,MAX(I$8:I98))</f>
        <v>25.339743577270788</v>
      </c>
      <c r="I99" s="4">
        <f t="shared" si="18"/>
        <v>25.552509534717597</v>
      </c>
      <c r="J99" s="4">
        <f t="shared" si="19"/>
        <v>0.58932157116360884</v>
      </c>
      <c r="K99" s="4">
        <f t="shared" si="20"/>
        <v>0.21276595744680904</v>
      </c>
      <c r="L99">
        <f t="shared" si="21"/>
        <v>92</v>
      </c>
      <c r="M99">
        <f t="shared" si="22"/>
        <v>1</v>
      </c>
      <c r="N99">
        <f t="shared" si="23"/>
        <v>1</v>
      </c>
      <c r="O99">
        <f t="shared" si="24"/>
        <v>1</v>
      </c>
    </row>
    <row r="100" spans="1:15" x14ac:dyDescent="0.3">
      <c r="A100">
        <v>283</v>
      </c>
      <c r="B100">
        <v>0.36619159520249028</v>
      </c>
      <c r="C100">
        <v>0.61842707602160707</v>
      </c>
      <c r="D100" s="4">
        <f>-LN(B100)/F$3</f>
        <v>0.42748876527276386</v>
      </c>
      <c r="E100" s="4">
        <f t="shared" si="17"/>
        <v>0.21276595744680851</v>
      </c>
      <c r="F100" s="8">
        <v>3</v>
      </c>
      <c r="G100" s="4">
        <v>25.072213034486001</v>
      </c>
      <c r="H100" s="4">
        <f>IF(G100&gt;MAX(I$8:I99),G100,MAX(I$8:I99))</f>
        <v>25.552509534717597</v>
      </c>
      <c r="I100" s="4">
        <f t="shared" si="18"/>
        <v>25.765275492164406</v>
      </c>
      <c r="J100" s="4">
        <f t="shared" si="19"/>
        <v>0.48029650023159576</v>
      </c>
      <c r="K100" s="4">
        <f t="shared" si="20"/>
        <v>0.21276595744680904</v>
      </c>
      <c r="L100">
        <f t="shared" si="21"/>
        <v>93</v>
      </c>
      <c r="M100">
        <f t="shared" si="22"/>
        <v>1</v>
      </c>
      <c r="N100">
        <f t="shared" si="23"/>
        <v>1</v>
      </c>
      <c r="O100">
        <f t="shared" si="24"/>
        <v>1</v>
      </c>
    </row>
    <row r="101" spans="1:15" x14ac:dyDescent="0.3">
      <c r="A101">
        <v>284</v>
      </c>
      <c r="B101">
        <v>0.53773613696707057</v>
      </c>
      <c r="C101">
        <v>0.6887722403637806</v>
      </c>
      <c r="D101" s="4">
        <f>-LN(B101)/F$3</f>
        <v>0.26399459185753754</v>
      </c>
      <c r="E101" s="4">
        <f t="shared" si="17"/>
        <v>0.21276595744680851</v>
      </c>
      <c r="F101" s="8">
        <v>3</v>
      </c>
      <c r="G101" s="4">
        <v>25.336207626343541</v>
      </c>
      <c r="H101" s="4">
        <f>IF(G101&gt;MAX(I$8:I100),G101,MAX(I$8:I100))</f>
        <v>25.765275492164406</v>
      </c>
      <c r="I101" s="4">
        <f t="shared" si="18"/>
        <v>25.978041449611215</v>
      </c>
      <c r="J101" s="4">
        <f t="shared" si="19"/>
        <v>0.42906786582086553</v>
      </c>
      <c r="K101" s="4">
        <f t="shared" si="20"/>
        <v>0.21276595744680904</v>
      </c>
      <c r="L101">
        <f t="shared" si="21"/>
        <v>94</v>
      </c>
      <c r="M101">
        <f t="shared" si="22"/>
        <v>1</v>
      </c>
      <c r="N101">
        <f t="shared" si="23"/>
        <v>1</v>
      </c>
      <c r="O101">
        <f t="shared" si="24"/>
        <v>1</v>
      </c>
    </row>
    <row r="102" spans="1:15" x14ac:dyDescent="0.3">
      <c r="A102">
        <v>11</v>
      </c>
      <c r="B102">
        <v>0.83159886471144751</v>
      </c>
      <c r="C102">
        <v>0.60783715323343612</v>
      </c>
      <c r="D102" s="4">
        <f>-LN(B102)/B$3</f>
        <v>0.78470250291515153</v>
      </c>
      <c r="E102" s="4">
        <f t="shared" si="17"/>
        <v>0.21276595744680851</v>
      </c>
      <c r="F102" s="8">
        <v>1</v>
      </c>
      <c r="G102" s="4">
        <v>25.535124509022332</v>
      </c>
      <c r="H102" s="4">
        <f>IF(G102&gt;MAX(I$8:I101),G102,MAX(I$8:I101))</f>
        <v>25.978041449611215</v>
      </c>
      <c r="I102" s="4">
        <f t="shared" si="18"/>
        <v>26.190807407058024</v>
      </c>
      <c r="J102" s="4">
        <f t="shared" si="19"/>
        <v>0.44291694058888353</v>
      </c>
      <c r="K102" s="4">
        <f t="shared" si="20"/>
        <v>0.21276595744680904</v>
      </c>
      <c r="L102">
        <f t="shared" si="21"/>
        <v>95</v>
      </c>
      <c r="M102">
        <f t="shared" si="22"/>
        <v>1</v>
      </c>
      <c r="N102">
        <f t="shared" si="23"/>
        <v>1</v>
      </c>
      <c r="O102">
        <f t="shared" si="24"/>
        <v>1</v>
      </c>
    </row>
    <row r="103" spans="1:15" x14ac:dyDescent="0.3">
      <c r="A103">
        <v>12</v>
      </c>
      <c r="B103">
        <v>0.95852534562211977</v>
      </c>
      <c r="C103">
        <v>0.12414929654835657</v>
      </c>
      <c r="D103" s="4">
        <f>-LN(B103)/B$3</f>
        <v>0.18025222910273028</v>
      </c>
      <c r="E103" s="4">
        <f t="shared" si="17"/>
        <v>0.21276595744680851</v>
      </c>
      <c r="F103" s="8">
        <v>1</v>
      </c>
      <c r="G103" s="4">
        <v>25.715376738125062</v>
      </c>
      <c r="H103" s="4">
        <f>IF(G103&gt;MAX(I$8:I102),G103,MAX(I$8:I102))</f>
        <v>26.190807407058024</v>
      </c>
      <c r="I103" s="4">
        <f t="shared" si="18"/>
        <v>26.403573364504833</v>
      </c>
      <c r="J103" s="4">
        <f t="shared" si="19"/>
        <v>0.47543066893296171</v>
      </c>
      <c r="K103" s="4">
        <f t="shared" si="20"/>
        <v>0.21276595744680904</v>
      </c>
      <c r="L103">
        <f t="shared" si="21"/>
        <v>96</v>
      </c>
      <c r="M103">
        <f t="shared" si="22"/>
        <v>1</v>
      </c>
      <c r="N103">
        <f t="shared" si="23"/>
        <v>1</v>
      </c>
      <c r="O103">
        <f t="shared" si="24"/>
        <v>1</v>
      </c>
    </row>
    <row r="104" spans="1:15" x14ac:dyDescent="0.3">
      <c r="A104">
        <v>285</v>
      </c>
      <c r="B104">
        <v>0.36152226325266273</v>
      </c>
      <c r="C104">
        <v>0.95001068147831658</v>
      </c>
      <c r="D104" s="4">
        <f>-LN(B104)/F$3</f>
        <v>0.43294963979509499</v>
      </c>
      <c r="E104" s="4">
        <f t="shared" si="17"/>
        <v>0.21276595744680851</v>
      </c>
      <c r="F104" s="8">
        <v>3</v>
      </c>
      <c r="G104" s="4">
        <v>25.769157266138635</v>
      </c>
      <c r="H104" s="4">
        <f>IF(G104&gt;MAX(I$8:I103),G104,MAX(I$8:I103))</f>
        <v>26.403573364504833</v>
      </c>
      <c r="I104" s="4">
        <f t="shared" si="18"/>
        <v>26.616339321951642</v>
      </c>
      <c r="J104" s="4">
        <f t="shared" si="19"/>
        <v>0.63441609836619861</v>
      </c>
      <c r="K104" s="4">
        <f t="shared" si="20"/>
        <v>0.21276595744680904</v>
      </c>
      <c r="L104">
        <f t="shared" si="21"/>
        <v>97</v>
      </c>
      <c r="M104">
        <f t="shared" si="22"/>
        <v>1</v>
      </c>
      <c r="N104">
        <f t="shared" si="23"/>
        <v>1</v>
      </c>
      <c r="O104">
        <f t="shared" si="24"/>
        <v>1</v>
      </c>
    </row>
    <row r="105" spans="1:15" x14ac:dyDescent="0.3">
      <c r="A105">
        <v>286</v>
      </c>
      <c r="B105">
        <v>0.64021729178746911</v>
      </c>
      <c r="C105">
        <v>0.45603808709982602</v>
      </c>
      <c r="D105" s="4">
        <f>-LN(B105)/F$3</f>
        <v>0.18976495397184454</v>
      </c>
      <c r="E105" s="4">
        <f t="shared" si="17"/>
        <v>0.21276595744680851</v>
      </c>
      <c r="F105" s="8">
        <v>3</v>
      </c>
      <c r="G105" s="4">
        <v>25.95892222011048</v>
      </c>
      <c r="H105" s="4">
        <f>IF(G105&gt;MAX(I$8:I104),G105,MAX(I$8:I104))</f>
        <v>26.616339321951642</v>
      </c>
      <c r="I105" s="4">
        <f t="shared" si="18"/>
        <v>26.829105279398451</v>
      </c>
      <c r="J105" s="4">
        <f t="shared" si="19"/>
        <v>0.65741710184116187</v>
      </c>
      <c r="K105" s="4">
        <f t="shared" si="20"/>
        <v>0.21276595744680904</v>
      </c>
      <c r="L105">
        <f t="shared" si="21"/>
        <v>98</v>
      </c>
      <c r="M105">
        <f t="shared" si="22"/>
        <v>1</v>
      </c>
      <c r="N105">
        <f t="shared" si="23"/>
        <v>1</v>
      </c>
      <c r="O105">
        <f t="shared" si="24"/>
        <v>1</v>
      </c>
    </row>
    <row r="106" spans="1:15" x14ac:dyDescent="0.3">
      <c r="A106">
        <v>287</v>
      </c>
      <c r="B106">
        <v>0.75865962706381418</v>
      </c>
      <c r="C106">
        <v>0.44923245948667867</v>
      </c>
      <c r="D106" s="4">
        <f>-LN(B106)/F$3</f>
        <v>0.11753278781327808</v>
      </c>
      <c r="E106" s="4">
        <f t="shared" si="17"/>
        <v>0.21276595744680851</v>
      </c>
      <c r="F106" s="8">
        <v>3</v>
      </c>
      <c r="G106" s="4">
        <v>26.076455007923759</v>
      </c>
      <c r="H106" s="4">
        <f>IF(G106&gt;MAX(I$8:I105),G106,MAX(I$8:I105))</f>
        <v>26.829105279398451</v>
      </c>
      <c r="I106" s="4">
        <f t="shared" si="18"/>
        <v>27.04187123684526</v>
      </c>
      <c r="J106" s="4">
        <f t="shared" si="19"/>
        <v>0.75265027147469254</v>
      </c>
      <c r="K106" s="4">
        <f t="shared" si="20"/>
        <v>0.21276595744680904</v>
      </c>
      <c r="L106">
        <f t="shared" si="21"/>
        <v>99</v>
      </c>
      <c r="M106">
        <f t="shared" si="22"/>
        <v>1</v>
      </c>
      <c r="N106">
        <f t="shared" si="23"/>
        <v>1</v>
      </c>
      <c r="O106">
        <f t="shared" si="24"/>
        <v>1</v>
      </c>
    </row>
    <row r="107" spans="1:15" x14ac:dyDescent="0.3">
      <c r="A107">
        <v>288</v>
      </c>
      <c r="B107">
        <v>0.4259773552659688</v>
      </c>
      <c r="C107">
        <v>0.29456465346232491</v>
      </c>
      <c r="D107" s="4">
        <f>-LN(B107)/F$3</f>
        <v>0.36313578330990931</v>
      </c>
      <c r="E107" s="4">
        <f t="shared" si="17"/>
        <v>0.21276595744680851</v>
      </c>
      <c r="F107" s="8">
        <v>3</v>
      </c>
      <c r="G107" s="4">
        <v>26.43959079123367</v>
      </c>
      <c r="H107" s="4">
        <f>IF(G107&gt;MAX(I$8:I106),G107,MAX(I$8:I106))</f>
        <v>27.04187123684526</v>
      </c>
      <c r="I107" s="4">
        <f t="shared" si="18"/>
        <v>27.254637194292069</v>
      </c>
      <c r="J107" s="4">
        <f t="shared" si="19"/>
        <v>0.60228044561159066</v>
      </c>
      <c r="K107" s="4">
        <f t="shared" si="20"/>
        <v>0.21276595744680904</v>
      </c>
      <c r="L107">
        <f t="shared" si="21"/>
        <v>100</v>
      </c>
      <c r="M107">
        <f t="shared" si="22"/>
        <v>1</v>
      </c>
      <c r="N107">
        <f t="shared" si="23"/>
        <v>1</v>
      </c>
      <c r="O107">
        <f t="shared" si="24"/>
        <v>1</v>
      </c>
    </row>
    <row r="108" spans="1:15" x14ac:dyDescent="0.3">
      <c r="A108">
        <v>68</v>
      </c>
      <c r="B108">
        <v>0.2446974089785455</v>
      </c>
      <c r="C108">
        <v>0.22669148838770714</v>
      </c>
      <c r="D108" s="4">
        <f>-LN(B108)/D$3</f>
        <v>1.9967842512807541</v>
      </c>
      <c r="E108" s="4">
        <f t="shared" si="17"/>
        <v>0.21276595744680851</v>
      </c>
      <c r="F108" s="8">
        <v>2</v>
      </c>
      <c r="G108" s="4">
        <v>26.600688428997771</v>
      </c>
      <c r="H108" s="4">
        <f>IF(G108&gt;MAX(I$8:I107),G108,MAX(I$8:I107))</f>
        <v>27.254637194292069</v>
      </c>
      <c r="I108" s="4">
        <f t="shared" si="18"/>
        <v>27.467403151738878</v>
      </c>
      <c r="J108" s="4">
        <f t="shared" si="19"/>
        <v>0.65394876529429879</v>
      </c>
      <c r="K108" s="4">
        <f t="shared" si="20"/>
        <v>0.21276595744680904</v>
      </c>
      <c r="L108">
        <f t="shared" si="21"/>
        <v>101</v>
      </c>
      <c r="M108">
        <f t="shared" si="22"/>
        <v>1</v>
      </c>
      <c r="N108">
        <f t="shared" si="23"/>
        <v>1</v>
      </c>
      <c r="O108">
        <f t="shared" si="24"/>
        <v>1</v>
      </c>
    </row>
    <row r="109" spans="1:15" x14ac:dyDescent="0.3">
      <c r="A109">
        <v>69</v>
      </c>
      <c r="B109">
        <v>0.90554521317178871</v>
      </c>
      <c r="C109">
        <v>0.22199163792840357</v>
      </c>
      <c r="D109" s="4">
        <f>-LN(B109)/D$3</f>
        <v>0.1407348527460385</v>
      </c>
      <c r="E109" s="4">
        <f t="shared" si="17"/>
        <v>0.21276595744680851</v>
      </c>
      <c r="F109" s="8">
        <v>2</v>
      </c>
      <c r="G109" s="4">
        <v>26.74142328174381</v>
      </c>
      <c r="H109" s="4">
        <f>IF(G109&gt;MAX(I$8:I108),G109,MAX(I$8:I108))</f>
        <v>27.467403151738878</v>
      </c>
      <c r="I109" s="4">
        <f t="shared" si="18"/>
        <v>27.680169109185687</v>
      </c>
      <c r="J109" s="4">
        <f t="shared" si="19"/>
        <v>0.72597986999506858</v>
      </c>
      <c r="K109" s="4">
        <f t="shared" si="20"/>
        <v>0.21276595744680904</v>
      </c>
      <c r="L109">
        <f t="shared" si="21"/>
        <v>102</v>
      </c>
      <c r="M109">
        <f t="shared" si="22"/>
        <v>1</v>
      </c>
      <c r="N109">
        <f t="shared" si="23"/>
        <v>1</v>
      </c>
      <c r="O109">
        <f t="shared" si="24"/>
        <v>1</v>
      </c>
    </row>
    <row r="110" spans="1:15" x14ac:dyDescent="0.3">
      <c r="A110">
        <v>289</v>
      </c>
      <c r="B110">
        <v>0.19724112674336985</v>
      </c>
      <c r="C110">
        <v>0.70702230903042695</v>
      </c>
      <c r="D110" s="4">
        <f>-LN(B110)/F$3</f>
        <v>0.69077800216701635</v>
      </c>
      <c r="E110" s="4">
        <f t="shared" si="17"/>
        <v>0.21276595744680851</v>
      </c>
      <c r="F110" s="8">
        <v>3</v>
      </c>
      <c r="G110" s="4">
        <v>27.130368793400685</v>
      </c>
      <c r="H110" s="4">
        <f>IF(G110&gt;MAX(I$8:I109),G110,MAX(I$8:I109))</f>
        <v>27.680169109185687</v>
      </c>
      <c r="I110" s="4">
        <f t="shared" si="18"/>
        <v>27.892935066632496</v>
      </c>
      <c r="J110" s="4">
        <f t="shared" si="19"/>
        <v>0.54980031578500288</v>
      </c>
      <c r="K110" s="4">
        <f t="shared" si="20"/>
        <v>0.21276595744680904</v>
      </c>
      <c r="L110">
        <f t="shared" si="21"/>
        <v>103</v>
      </c>
      <c r="M110">
        <f t="shared" si="22"/>
        <v>1</v>
      </c>
      <c r="N110">
        <f t="shared" si="23"/>
        <v>1</v>
      </c>
      <c r="O110">
        <f t="shared" si="24"/>
        <v>1</v>
      </c>
    </row>
    <row r="111" spans="1:15" x14ac:dyDescent="0.3">
      <c r="A111">
        <v>290</v>
      </c>
      <c r="B111">
        <v>0.53971984008301033</v>
      </c>
      <c r="C111">
        <v>0.85418256172368545</v>
      </c>
      <c r="D111" s="4">
        <f>-LN(B111)/F$3</f>
        <v>0.26242769732587357</v>
      </c>
      <c r="E111" s="4">
        <f t="shared" si="17"/>
        <v>0.21276595744680851</v>
      </c>
      <c r="F111" s="8">
        <v>3</v>
      </c>
      <c r="G111" s="4">
        <v>27.392796490726557</v>
      </c>
      <c r="H111" s="4">
        <f>IF(G111&gt;MAX(I$8:I110),G111,MAX(I$8:I110))</f>
        <v>27.892935066632496</v>
      </c>
      <c r="I111" s="4">
        <f t="shared" si="18"/>
        <v>28.105701024079305</v>
      </c>
      <c r="J111" s="4">
        <f t="shared" si="19"/>
        <v>0.50013857590593958</v>
      </c>
      <c r="K111" s="4">
        <f t="shared" si="20"/>
        <v>0.21276595744680904</v>
      </c>
      <c r="L111">
        <f t="shared" si="21"/>
        <v>104</v>
      </c>
      <c r="M111">
        <f t="shared" si="22"/>
        <v>1</v>
      </c>
      <c r="N111">
        <f t="shared" si="23"/>
        <v>1</v>
      </c>
      <c r="O111">
        <f t="shared" si="24"/>
        <v>1</v>
      </c>
    </row>
    <row r="112" spans="1:15" x14ac:dyDescent="0.3">
      <c r="A112">
        <v>70</v>
      </c>
      <c r="B112">
        <v>0.50154118472853781</v>
      </c>
      <c r="C112">
        <v>6.4790795617542044E-2</v>
      </c>
      <c r="D112" s="4">
        <f>-LN(B112)/D$3</f>
        <v>0.97882205938191602</v>
      </c>
      <c r="E112" s="4">
        <f t="shared" si="17"/>
        <v>0.21276595744680851</v>
      </c>
      <c r="F112" s="8">
        <v>2</v>
      </c>
      <c r="G112" s="4">
        <v>27.720245341125725</v>
      </c>
      <c r="H112" s="4">
        <f>IF(G112&gt;MAX(I$8:I111),G112,MAX(I$8:I111))</f>
        <v>28.105701024079305</v>
      </c>
      <c r="I112" s="4">
        <f t="shared" si="18"/>
        <v>28.318466981526115</v>
      </c>
      <c r="J112" s="4">
        <f t="shared" si="19"/>
        <v>0.38545568295358024</v>
      </c>
      <c r="K112" s="4">
        <f t="shared" si="20"/>
        <v>0.21276595744680904</v>
      </c>
      <c r="L112">
        <f t="shared" si="21"/>
        <v>105</v>
      </c>
      <c r="M112">
        <f t="shared" si="22"/>
        <v>1</v>
      </c>
      <c r="N112">
        <f t="shared" si="23"/>
        <v>1</v>
      </c>
      <c r="O112">
        <f t="shared" si="24"/>
        <v>1</v>
      </c>
    </row>
    <row r="113" spans="1:15" x14ac:dyDescent="0.3">
      <c r="A113">
        <v>291</v>
      </c>
      <c r="B113">
        <v>0.11532944730979339</v>
      </c>
      <c r="C113">
        <v>6.9338053529465621E-2</v>
      </c>
      <c r="D113" s="4">
        <f t="shared" ref="D113:D120" si="26">-LN(B113)/F$3</f>
        <v>0.91913297319399778</v>
      </c>
      <c r="E113" s="4">
        <f t="shared" si="17"/>
        <v>0.21276595744680851</v>
      </c>
      <c r="F113" s="8">
        <v>3</v>
      </c>
      <c r="G113" s="4">
        <v>28.311929463920556</v>
      </c>
      <c r="H113" s="4">
        <f>IF(G113&gt;MAX(I$8:I112),G113,MAX(I$8:I112))</f>
        <v>28.318466981526115</v>
      </c>
      <c r="I113" s="4">
        <f t="shared" si="18"/>
        <v>28.531232938972924</v>
      </c>
      <c r="J113" s="4">
        <f t="shared" si="19"/>
        <v>6.5375176055582074E-3</v>
      </c>
      <c r="K113" s="4">
        <f t="shared" si="20"/>
        <v>0.21276595744680904</v>
      </c>
      <c r="L113">
        <f t="shared" si="21"/>
        <v>106</v>
      </c>
      <c r="M113">
        <f t="shared" si="22"/>
        <v>1</v>
      </c>
      <c r="N113">
        <f t="shared" si="23"/>
        <v>1</v>
      </c>
      <c r="O113">
        <f t="shared" si="24"/>
        <v>1</v>
      </c>
    </row>
    <row r="114" spans="1:15" x14ac:dyDescent="0.3">
      <c r="A114">
        <v>292</v>
      </c>
      <c r="B114">
        <v>0.36417737357707447</v>
      </c>
      <c r="C114">
        <v>0.52369762260811181</v>
      </c>
      <c r="D114" s="4">
        <f t="shared" si="26"/>
        <v>0.42983584680243747</v>
      </c>
      <c r="E114" s="4">
        <f t="shared" si="17"/>
        <v>0.21276595744680851</v>
      </c>
      <c r="F114" s="8">
        <v>3</v>
      </c>
      <c r="G114" s="4">
        <v>28.741765310722993</v>
      </c>
      <c r="H114" s="4">
        <f>IF(G114&gt;MAX(I$8:I113),G114,MAX(I$8:I113))</f>
        <v>28.741765310722993</v>
      </c>
      <c r="I114" s="4">
        <f t="shared" si="18"/>
        <v>28.954531268169802</v>
      </c>
      <c r="J114" s="4">
        <f t="shared" si="19"/>
        <v>0</v>
      </c>
      <c r="K114" s="4">
        <f t="shared" si="20"/>
        <v>0.21276595744680904</v>
      </c>
      <c r="L114">
        <f t="shared" si="21"/>
        <v>107</v>
      </c>
      <c r="M114">
        <f t="shared" si="22"/>
        <v>1</v>
      </c>
      <c r="N114">
        <f t="shared" si="23"/>
        <v>1</v>
      </c>
      <c r="O114">
        <f t="shared" si="24"/>
        <v>1</v>
      </c>
    </row>
    <row r="115" spans="1:15" x14ac:dyDescent="0.3">
      <c r="A115">
        <v>293</v>
      </c>
      <c r="B115">
        <v>0.83645130771813103</v>
      </c>
      <c r="C115">
        <v>0.15167699209570604</v>
      </c>
      <c r="D115" s="4">
        <f t="shared" si="26"/>
        <v>7.5994455230418187E-2</v>
      </c>
      <c r="E115" s="4">
        <f t="shared" si="17"/>
        <v>0.21276595744680851</v>
      </c>
      <c r="F115" s="8">
        <v>3</v>
      </c>
      <c r="G115" s="4">
        <v>28.817759765953411</v>
      </c>
      <c r="H115" s="4">
        <f>IF(G115&gt;MAX(I$8:I114),G115,MAX(I$8:I114))</f>
        <v>28.954531268169802</v>
      </c>
      <c r="I115" s="4">
        <f t="shared" si="18"/>
        <v>29.167297225616611</v>
      </c>
      <c r="J115" s="4">
        <f t="shared" si="19"/>
        <v>0.13677150221639067</v>
      </c>
      <c r="K115" s="4">
        <f t="shared" si="20"/>
        <v>0.21276595744680904</v>
      </c>
      <c r="L115">
        <f t="shared" si="21"/>
        <v>108</v>
      </c>
      <c r="M115">
        <f t="shared" si="22"/>
        <v>1</v>
      </c>
      <c r="N115">
        <f t="shared" si="23"/>
        <v>1</v>
      </c>
      <c r="O115">
        <f t="shared" si="24"/>
        <v>1</v>
      </c>
    </row>
    <row r="116" spans="1:15" x14ac:dyDescent="0.3">
      <c r="A116">
        <v>294</v>
      </c>
      <c r="B116">
        <v>0.82534257026886804</v>
      </c>
      <c r="C116">
        <v>0.92312387462996304</v>
      </c>
      <c r="D116" s="4">
        <f t="shared" si="26"/>
        <v>8.1683720061623569E-2</v>
      </c>
      <c r="E116" s="4">
        <f t="shared" si="17"/>
        <v>0.21276595744680851</v>
      </c>
      <c r="F116" s="8">
        <v>3</v>
      </c>
      <c r="G116" s="4">
        <v>28.899443486015034</v>
      </c>
      <c r="H116" s="4">
        <f>IF(G116&gt;MAX(I$8:I115),G116,MAX(I$8:I115))</f>
        <v>29.167297225616611</v>
      </c>
      <c r="I116" s="4">
        <f t="shared" si="18"/>
        <v>29.38006318306342</v>
      </c>
      <c r="J116" s="4">
        <f t="shared" si="19"/>
        <v>0.26785373960157699</v>
      </c>
      <c r="K116" s="4">
        <f t="shared" si="20"/>
        <v>0.21276595744680904</v>
      </c>
      <c r="L116">
        <f t="shared" si="21"/>
        <v>109</v>
      </c>
      <c r="M116">
        <f t="shared" si="22"/>
        <v>1</v>
      </c>
      <c r="N116">
        <f t="shared" si="23"/>
        <v>1</v>
      </c>
      <c r="O116">
        <f t="shared" si="24"/>
        <v>1</v>
      </c>
    </row>
    <row r="117" spans="1:15" x14ac:dyDescent="0.3">
      <c r="A117">
        <v>295</v>
      </c>
      <c r="B117">
        <v>0.95565660573137612</v>
      </c>
      <c r="C117">
        <v>0.25739310892056033</v>
      </c>
      <c r="D117" s="4">
        <f t="shared" si="26"/>
        <v>1.9300693397410893E-2</v>
      </c>
      <c r="E117" s="4">
        <f t="shared" si="17"/>
        <v>0.21276595744680851</v>
      </c>
      <c r="F117" s="8">
        <v>3</v>
      </c>
      <c r="G117" s="4">
        <v>28.918744179412446</v>
      </c>
      <c r="H117" s="4">
        <f>IF(G117&gt;MAX(I$8:I116),G117,MAX(I$8:I116))</f>
        <v>29.38006318306342</v>
      </c>
      <c r="I117" s="4">
        <f t="shared" si="18"/>
        <v>29.592829140510229</v>
      </c>
      <c r="J117" s="4">
        <f t="shared" si="19"/>
        <v>0.46131900365097422</v>
      </c>
      <c r="K117" s="4">
        <f t="shared" si="20"/>
        <v>0.21276595744680904</v>
      </c>
      <c r="L117">
        <f t="shared" si="21"/>
        <v>110</v>
      </c>
      <c r="M117">
        <f t="shared" si="22"/>
        <v>1</v>
      </c>
      <c r="N117">
        <f t="shared" si="23"/>
        <v>1</v>
      </c>
      <c r="O117">
        <f t="shared" si="24"/>
        <v>1</v>
      </c>
    </row>
    <row r="118" spans="1:15" x14ac:dyDescent="0.3">
      <c r="A118">
        <v>296</v>
      </c>
      <c r="B118">
        <v>0.83181249427777948</v>
      </c>
      <c r="C118">
        <v>0.96459852900784326</v>
      </c>
      <c r="D118" s="4">
        <f t="shared" si="26"/>
        <v>7.8360949367906968E-2</v>
      </c>
      <c r="E118" s="4">
        <f t="shared" si="17"/>
        <v>0.21276595744680851</v>
      </c>
      <c r="F118" s="8">
        <v>3</v>
      </c>
      <c r="G118" s="4">
        <v>28.997105128780355</v>
      </c>
      <c r="H118" s="4">
        <f>IF(G118&gt;MAX(I$8:I117),G118,MAX(I$8:I117))</f>
        <v>29.592829140510229</v>
      </c>
      <c r="I118" s="4">
        <f t="shared" si="18"/>
        <v>29.805595097957038</v>
      </c>
      <c r="J118" s="4">
        <f t="shared" si="19"/>
        <v>0.59572401172987455</v>
      </c>
      <c r="K118" s="4">
        <f t="shared" si="20"/>
        <v>0.21276595744680904</v>
      </c>
      <c r="L118">
        <f t="shared" si="21"/>
        <v>111</v>
      </c>
      <c r="M118">
        <f t="shared" si="22"/>
        <v>1</v>
      </c>
      <c r="N118">
        <f t="shared" si="23"/>
        <v>1</v>
      </c>
      <c r="O118">
        <f t="shared" si="24"/>
        <v>1</v>
      </c>
    </row>
    <row r="119" spans="1:15" x14ac:dyDescent="0.3">
      <c r="A119">
        <v>297</v>
      </c>
      <c r="B119">
        <v>0.22782067323831903</v>
      </c>
      <c r="C119">
        <v>0.2455214087343974</v>
      </c>
      <c r="D119" s="4">
        <f t="shared" si="26"/>
        <v>0.62944531080089072</v>
      </c>
      <c r="E119" s="4">
        <f t="shared" si="17"/>
        <v>0.21276595744680851</v>
      </c>
      <c r="F119" s="8">
        <v>3</v>
      </c>
      <c r="G119" s="4">
        <v>29.626550439581244</v>
      </c>
      <c r="H119" s="4">
        <f>IF(G119&gt;MAX(I$8:I118),G119,MAX(I$8:I118))</f>
        <v>29.805595097957038</v>
      </c>
      <c r="I119" s="4">
        <f t="shared" si="18"/>
        <v>30.018361055403847</v>
      </c>
      <c r="J119" s="4">
        <f t="shared" si="19"/>
        <v>0.17904465837579409</v>
      </c>
      <c r="K119" s="4">
        <f t="shared" si="20"/>
        <v>0.21276595744680904</v>
      </c>
      <c r="L119">
        <f t="shared" si="21"/>
        <v>112</v>
      </c>
      <c r="M119">
        <f t="shared" si="22"/>
        <v>1</v>
      </c>
      <c r="N119">
        <f t="shared" si="23"/>
        <v>1</v>
      </c>
      <c r="O119">
        <f t="shared" si="24"/>
        <v>1</v>
      </c>
    </row>
    <row r="120" spans="1:15" x14ac:dyDescent="0.3">
      <c r="A120">
        <v>298</v>
      </c>
      <c r="B120">
        <v>0.98907437360759298</v>
      </c>
      <c r="C120">
        <v>9.6987823114719082E-2</v>
      </c>
      <c r="D120" s="4">
        <f t="shared" si="26"/>
        <v>4.6747869660805456E-3</v>
      </c>
      <c r="E120" s="4">
        <f t="shared" si="17"/>
        <v>0.21276595744680851</v>
      </c>
      <c r="F120" s="8">
        <v>3</v>
      </c>
      <c r="G120" s="4">
        <v>29.631225226547325</v>
      </c>
      <c r="H120" s="4">
        <f>IF(G120&gt;MAX(I$8:I119),G120,MAX(I$8:I119))</f>
        <v>30.018361055403847</v>
      </c>
      <c r="I120" s="4">
        <f t="shared" si="18"/>
        <v>30.231127012850656</v>
      </c>
      <c r="J120" s="4">
        <f t="shared" si="19"/>
        <v>0.38713582885652187</v>
      </c>
      <c r="K120" s="4">
        <f t="shared" si="20"/>
        <v>0.21276595744680904</v>
      </c>
      <c r="L120">
        <f t="shared" si="21"/>
        <v>113</v>
      </c>
      <c r="M120">
        <f t="shared" si="22"/>
        <v>1</v>
      </c>
      <c r="N120">
        <f t="shared" si="23"/>
        <v>1</v>
      </c>
      <c r="O120">
        <f t="shared" si="24"/>
        <v>1</v>
      </c>
    </row>
    <row r="121" spans="1:15" x14ac:dyDescent="0.3">
      <c r="A121">
        <v>71</v>
      </c>
      <c r="B121">
        <v>0.22968230231635486</v>
      </c>
      <c r="C121">
        <v>0.10260322885830256</v>
      </c>
      <c r="D121" s="4">
        <f>-LN(B121)/D$3</f>
        <v>2.0866074031234065</v>
      </c>
      <c r="E121" s="4">
        <f t="shared" si="17"/>
        <v>0.21276595744680851</v>
      </c>
      <c r="F121" s="8">
        <v>2</v>
      </c>
      <c r="G121" s="4">
        <v>29.806852744249131</v>
      </c>
      <c r="H121" s="4">
        <f>IF(G121&gt;MAX(I$8:I120),G121,MAX(I$8:I120))</f>
        <v>30.231127012850656</v>
      </c>
      <c r="I121" s="4">
        <f t="shared" si="18"/>
        <v>30.443892970297465</v>
      </c>
      <c r="J121" s="4">
        <f t="shared" si="19"/>
        <v>0.42427426860152551</v>
      </c>
      <c r="K121" s="4">
        <f t="shared" si="20"/>
        <v>0.21276595744680904</v>
      </c>
      <c r="L121">
        <f t="shared" si="21"/>
        <v>114</v>
      </c>
      <c r="M121">
        <f t="shared" si="22"/>
        <v>1</v>
      </c>
      <c r="N121">
        <f t="shared" si="23"/>
        <v>1</v>
      </c>
      <c r="O121">
        <f t="shared" si="24"/>
        <v>1</v>
      </c>
    </row>
    <row r="122" spans="1:15" x14ac:dyDescent="0.3">
      <c r="A122">
        <v>299</v>
      </c>
      <c r="B122">
        <v>0.28855250709555347</v>
      </c>
      <c r="C122">
        <v>0.25418866542558061</v>
      </c>
      <c r="D122" s="4">
        <f t="shared" ref="D122:D127" si="27">-LN(B122)/F$3</f>
        <v>0.52888434436715992</v>
      </c>
      <c r="E122" s="4">
        <f t="shared" si="17"/>
        <v>0.21276595744680851</v>
      </c>
      <c r="F122" s="8">
        <v>3</v>
      </c>
      <c r="G122" s="4">
        <v>30.160109570914486</v>
      </c>
      <c r="H122" s="4">
        <f>IF(G122&gt;MAX(I$8:I121),G122,MAX(I$8:I121))</f>
        <v>30.443892970297465</v>
      </c>
      <c r="I122" s="4">
        <f t="shared" si="18"/>
        <v>30.656658927744274</v>
      </c>
      <c r="J122" s="4">
        <f t="shared" si="19"/>
        <v>0.2837833993829797</v>
      </c>
      <c r="K122" s="4">
        <f t="shared" si="20"/>
        <v>0.21276595744680904</v>
      </c>
      <c r="L122">
        <f t="shared" si="21"/>
        <v>115</v>
      </c>
      <c r="M122">
        <f t="shared" si="22"/>
        <v>1</v>
      </c>
      <c r="N122">
        <f t="shared" si="23"/>
        <v>1</v>
      </c>
      <c r="O122">
        <f t="shared" si="24"/>
        <v>1</v>
      </c>
    </row>
    <row r="123" spans="1:15" x14ac:dyDescent="0.3">
      <c r="A123">
        <v>300</v>
      </c>
      <c r="B123">
        <v>0.84722434156315807</v>
      </c>
      <c r="C123">
        <v>0.76442762535477771</v>
      </c>
      <c r="D123" s="4">
        <f t="shared" si="27"/>
        <v>7.0548831203703255E-2</v>
      </c>
      <c r="E123" s="4">
        <f t="shared" si="17"/>
        <v>0.21276595744680851</v>
      </c>
      <c r="F123" s="8">
        <v>3</v>
      </c>
      <c r="G123" s="4">
        <v>30.230658402118188</v>
      </c>
      <c r="H123" s="4">
        <f>IF(G123&gt;MAX(I$8:I122),G123,MAX(I$8:I122))</f>
        <v>30.656658927744274</v>
      </c>
      <c r="I123" s="4">
        <f t="shared" si="18"/>
        <v>30.869424885191084</v>
      </c>
      <c r="J123" s="4">
        <f t="shared" si="19"/>
        <v>0.42600052562608681</v>
      </c>
      <c r="K123" s="4">
        <f t="shared" si="20"/>
        <v>0.21276595744680904</v>
      </c>
      <c r="L123">
        <f t="shared" si="21"/>
        <v>116</v>
      </c>
      <c r="M123">
        <f t="shared" si="22"/>
        <v>1</v>
      </c>
      <c r="N123">
        <f t="shared" si="23"/>
        <v>1</v>
      </c>
      <c r="O123">
        <f t="shared" si="24"/>
        <v>1</v>
      </c>
    </row>
    <row r="124" spans="1:15" x14ac:dyDescent="0.3">
      <c r="A124">
        <v>301</v>
      </c>
      <c r="B124">
        <v>0.68010498367259742</v>
      </c>
      <c r="C124">
        <v>0.43824579607531966</v>
      </c>
      <c r="D124" s="4">
        <f t="shared" si="27"/>
        <v>0.1640460021169054</v>
      </c>
      <c r="E124" s="4">
        <f t="shared" si="17"/>
        <v>0.21276595744680851</v>
      </c>
      <c r="F124" s="8">
        <v>3</v>
      </c>
      <c r="G124" s="4">
        <v>30.394704404235092</v>
      </c>
      <c r="H124" s="4">
        <f>IF(G124&gt;MAX(I$8:I123),G124,MAX(I$8:I123))</f>
        <v>30.869424885191084</v>
      </c>
      <c r="I124" s="4">
        <f t="shared" si="18"/>
        <v>31.082190842637893</v>
      </c>
      <c r="J124" s="4">
        <f t="shared" si="19"/>
        <v>0.47472048095599106</v>
      </c>
      <c r="K124" s="4">
        <f t="shared" si="20"/>
        <v>0.21276595744680904</v>
      </c>
      <c r="L124">
        <f t="shared" si="21"/>
        <v>117</v>
      </c>
      <c r="M124">
        <f t="shared" si="22"/>
        <v>1</v>
      </c>
      <c r="N124">
        <f t="shared" si="23"/>
        <v>1</v>
      </c>
      <c r="O124">
        <f t="shared" si="24"/>
        <v>1</v>
      </c>
    </row>
    <row r="125" spans="1:15" x14ac:dyDescent="0.3">
      <c r="A125">
        <v>302</v>
      </c>
      <c r="B125">
        <v>0.5136875514999848</v>
      </c>
      <c r="C125">
        <v>0.85341959898678543</v>
      </c>
      <c r="D125" s="4">
        <f t="shared" si="27"/>
        <v>0.28346386162465842</v>
      </c>
      <c r="E125" s="4">
        <f t="shared" si="17"/>
        <v>0.21276595744680851</v>
      </c>
      <c r="F125" s="8">
        <v>3</v>
      </c>
      <c r="G125" s="4">
        <v>30.67816826585975</v>
      </c>
      <c r="H125" s="4">
        <f>IF(G125&gt;MAX(I$8:I124),G125,MAX(I$8:I124))</f>
        <v>31.082190842637893</v>
      </c>
      <c r="I125" s="4">
        <f t="shared" si="18"/>
        <v>31.294956800084702</v>
      </c>
      <c r="J125" s="4">
        <f t="shared" si="19"/>
        <v>0.40402257677814291</v>
      </c>
      <c r="K125" s="4">
        <f t="shared" si="20"/>
        <v>0.21276595744680904</v>
      </c>
      <c r="L125">
        <f t="shared" si="21"/>
        <v>118</v>
      </c>
      <c r="M125">
        <f t="shared" si="22"/>
        <v>1</v>
      </c>
      <c r="N125">
        <f t="shared" si="23"/>
        <v>1</v>
      </c>
      <c r="O125">
        <f t="shared" si="24"/>
        <v>1</v>
      </c>
    </row>
    <row r="126" spans="1:15" x14ac:dyDescent="0.3">
      <c r="A126">
        <v>303</v>
      </c>
      <c r="B126">
        <v>0.93954283272804962</v>
      </c>
      <c r="C126">
        <v>0.64720603045747249</v>
      </c>
      <c r="D126" s="4">
        <f t="shared" si="27"/>
        <v>2.6536966036325115E-2</v>
      </c>
      <c r="E126" s="4">
        <f t="shared" si="17"/>
        <v>0.21276595744680851</v>
      </c>
      <c r="F126" s="8">
        <v>3</v>
      </c>
      <c r="G126" s="4">
        <v>30.704705231896074</v>
      </c>
      <c r="H126" s="4">
        <f>IF(G126&gt;MAX(I$8:I125),G126,MAX(I$8:I125))</f>
        <v>31.294956800084702</v>
      </c>
      <c r="I126" s="4">
        <f t="shared" si="18"/>
        <v>31.507722757531511</v>
      </c>
      <c r="J126" s="4">
        <f t="shared" si="19"/>
        <v>0.59025156818862712</v>
      </c>
      <c r="K126" s="4">
        <f t="shared" si="20"/>
        <v>0.21276595744680904</v>
      </c>
      <c r="L126">
        <f t="shared" si="21"/>
        <v>119</v>
      </c>
      <c r="M126">
        <f t="shared" si="22"/>
        <v>1</v>
      </c>
      <c r="N126">
        <f t="shared" si="23"/>
        <v>1</v>
      </c>
      <c r="O126">
        <f t="shared" si="24"/>
        <v>1</v>
      </c>
    </row>
    <row r="127" spans="1:15" x14ac:dyDescent="0.3">
      <c r="A127">
        <v>304</v>
      </c>
      <c r="B127">
        <v>0.61238441114535969</v>
      </c>
      <c r="C127">
        <v>0.60075685903500475</v>
      </c>
      <c r="D127" s="4">
        <f t="shared" si="27"/>
        <v>0.20867875356162796</v>
      </c>
      <c r="E127" s="4">
        <f t="shared" si="17"/>
        <v>0.21276595744680851</v>
      </c>
      <c r="F127" s="8">
        <v>3</v>
      </c>
      <c r="G127" s="4">
        <v>30.913383985457703</v>
      </c>
      <c r="H127" s="4">
        <f>IF(G127&gt;MAX(I$8:I126),G127,MAX(I$8:I126))</f>
        <v>31.507722757531511</v>
      </c>
      <c r="I127" s="4">
        <f t="shared" si="18"/>
        <v>31.72048871497832</v>
      </c>
      <c r="J127" s="4">
        <f t="shared" si="19"/>
        <v>0.59433877207380803</v>
      </c>
      <c r="K127" s="4">
        <f t="shared" si="20"/>
        <v>0.21276595744680904</v>
      </c>
      <c r="L127">
        <f t="shared" si="21"/>
        <v>120</v>
      </c>
      <c r="M127">
        <f t="shared" si="22"/>
        <v>1</v>
      </c>
      <c r="N127">
        <f t="shared" si="23"/>
        <v>1</v>
      </c>
      <c r="O127">
        <f t="shared" si="24"/>
        <v>1</v>
      </c>
    </row>
    <row r="128" spans="1:15" x14ac:dyDescent="0.3">
      <c r="A128">
        <v>72</v>
      </c>
      <c r="B128">
        <v>0.2423780022583697</v>
      </c>
      <c r="C128">
        <v>0.63371684926908167</v>
      </c>
      <c r="D128" s="4">
        <f>-LN(B128)/D$3</f>
        <v>2.0102933030697692</v>
      </c>
      <c r="E128" s="4">
        <f t="shared" si="17"/>
        <v>0.21276595744680851</v>
      </c>
      <c r="F128" s="8">
        <v>2</v>
      </c>
      <c r="G128" s="4">
        <v>31.8171460473189</v>
      </c>
      <c r="H128" s="4">
        <f>IF(G128&gt;MAX(I$8:I127),G128,MAX(I$8:I127))</f>
        <v>31.8171460473189</v>
      </c>
      <c r="I128" s="4">
        <f t="shared" si="18"/>
        <v>32.029912004765706</v>
      </c>
      <c r="J128" s="4">
        <f t="shared" si="19"/>
        <v>0</v>
      </c>
      <c r="K128" s="4">
        <f t="shared" si="20"/>
        <v>0.21276595744680549</v>
      </c>
      <c r="L128">
        <f t="shared" si="21"/>
        <v>121</v>
      </c>
      <c r="M128">
        <f t="shared" si="22"/>
        <v>1</v>
      </c>
      <c r="N128">
        <f t="shared" si="23"/>
        <v>1</v>
      </c>
      <c r="O128">
        <f t="shared" si="24"/>
        <v>1</v>
      </c>
    </row>
    <row r="129" spans="1:15" x14ac:dyDescent="0.3">
      <c r="A129">
        <v>73</v>
      </c>
      <c r="B129">
        <v>0.87594225898007139</v>
      </c>
      <c r="C129">
        <v>0.57689138462477496</v>
      </c>
      <c r="D129" s="4">
        <f>-LN(B129)/D$3</f>
        <v>0.18787958102766919</v>
      </c>
      <c r="E129" s="4">
        <f t="shared" si="17"/>
        <v>0.21276595744680851</v>
      </c>
      <c r="F129" s="8">
        <v>2</v>
      </c>
      <c r="G129" s="4">
        <v>32.005025628346566</v>
      </c>
      <c r="H129" s="4">
        <f>IF(G129&gt;MAX(I$8:I128),G129,MAX(I$8:I128))</f>
        <v>32.029912004765706</v>
      </c>
      <c r="I129" s="4">
        <f t="shared" si="18"/>
        <v>32.242677962212511</v>
      </c>
      <c r="J129" s="4">
        <f t="shared" si="19"/>
        <v>2.4886376419139822E-2</v>
      </c>
      <c r="K129" s="4">
        <f t="shared" si="20"/>
        <v>0.21276595744680549</v>
      </c>
      <c r="L129">
        <f t="shared" si="21"/>
        <v>122</v>
      </c>
      <c r="M129">
        <f t="shared" si="22"/>
        <v>1</v>
      </c>
      <c r="N129">
        <f t="shared" si="23"/>
        <v>1</v>
      </c>
      <c r="O129">
        <f t="shared" si="24"/>
        <v>1</v>
      </c>
    </row>
    <row r="130" spans="1:15" x14ac:dyDescent="0.3">
      <c r="A130">
        <v>305</v>
      </c>
      <c r="B130">
        <v>5.2705465865047152E-2</v>
      </c>
      <c r="C130">
        <v>0.87737662892544332</v>
      </c>
      <c r="D130" s="4">
        <f>-LN(B130)/F$3</f>
        <v>1.2523557924292361</v>
      </c>
      <c r="E130" s="4">
        <f t="shared" si="17"/>
        <v>0.21276595744680851</v>
      </c>
      <c r="F130" s="8">
        <v>3</v>
      </c>
      <c r="G130" s="4">
        <v>32.165739777886941</v>
      </c>
      <c r="H130" s="4">
        <f>IF(G130&gt;MAX(I$8:I129),G130,MAX(I$8:I129))</f>
        <v>32.242677962212511</v>
      </c>
      <c r="I130" s="4">
        <f t="shared" si="18"/>
        <v>32.455443919659317</v>
      </c>
      <c r="J130" s="4">
        <f t="shared" si="19"/>
        <v>7.6938184325570091E-2</v>
      </c>
      <c r="K130" s="4">
        <f t="shared" si="20"/>
        <v>0.21276595744680549</v>
      </c>
      <c r="L130">
        <f t="shared" si="21"/>
        <v>123</v>
      </c>
      <c r="M130">
        <f t="shared" si="22"/>
        <v>1</v>
      </c>
      <c r="N130">
        <f t="shared" si="23"/>
        <v>1</v>
      </c>
      <c r="O130">
        <f t="shared" si="24"/>
        <v>1</v>
      </c>
    </row>
    <row r="131" spans="1:15" x14ac:dyDescent="0.3">
      <c r="A131">
        <v>306</v>
      </c>
      <c r="B131">
        <v>0.92483291116061894</v>
      </c>
      <c r="C131">
        <v>0.70937223426007878</v>
      </c>
      <c r="D131" s="4">
        <f>-LN(B131)/F$3</f>
        <v>3.3251997604076197E-2</v>
      </c>
      <c r="E131" s="4">
        <f t="shared" si="17"/>
        <v>0.21276595744680851</v>
      </c>
      <c r="F131" s="8">
        <v>3</v>
      </c>
      <c r="G131" s="4">
        <v>32.198991775491017</v>
      </c>
      <c r="H131" s="4">
        <f>IF(G131&gt;MAX(I$8:I130),G131,MAX(I$8:I130))</f>
        <v>32.455443919659317</v>
      </c>
      <c r="I131" s="4">
        <f t="shared" si="18"/>
        <v>32.668209877106122</v>
      </c>
      <c r="J131" s="4">
        <f t="shared" si="19"/>
        <v>0.25645214416829987</v>
      </c>
      <c r="K131" s="4">
        <f t="shared" si="20"/>
        <v>0.21276595744680549</v>
      </c>
      <c r="L131">
        <f t="shared" si="21"/>
        <v>124</v>
      </c>
      <c r="M131">
        <f t="shared" si="22"/>
        <v>1</v>
      </c>
      <c r="N131">
        <f t="shared" si="23"/>
        <v>1</v>
      </c>
      <c r="O131">
        <f t="shared" si="24"/>
        <v>1</v>
      </c>
    </row>
    <row r="132" spans="1:15" x14ac:dyDescent="0.3">
      <c r="A132">
        <v>307</v>
      </c>
      <c r="B132">
        <v>0.51973021637623218</v>
      </c>
      <c r="C132">
        <v>0.5068514053773614</v>
      </c>
      <c r="D132" s="4">
        <f>-LN(B132)/F$3</f>
        <v>0.27848741136112765</v>
      </c>
      <c r="E132" s="4">
        <f t="shared" si="17"/>
        <v>0.21276595744680851</v>
      </c>
      <c r="F132" s="8">
        <v>3</v>
      </c>
      <c r="G132" s="4">
        <v>32.477479186852143</v>
      </c>
      <c r="H132" s="4">
        <f>IF(G132&gt;MAX(I$8:I131),G132,MAX(I$8:I131))</f>
        <v>32.668209877106122</v>
      </c>
      <c r="I132" s="4">
        <f t="shared" si="18"/>
        <v>32.880975834552927</v>
      </c>
      <c r="J132" s="4">
        <f t="shared" si="19"/>
        <v>0.19073069025397871</v>
      </c>
      <c r="K132" s="4">
        <f t="shared" si="20"/>
        <v>0.21276595744680549</v>
      </c>
      <c r="L132">
        <f t="shared" si="21"/>
        <v>125</v>
      </c>
      <c r="M132">
        <f t="shared" si="22"/>
        <v>1</v>
      </c>
      <c r="N132">
        <f t="shared" si="23"/>
        <v>1</v>
      </c>
      <c r="O132">
        <f t="shared" si="24"/>
        <v>1</v>
      </c>
    </row>
    <row r="133" spans="1:15" x14ac:dyDescent="0.3">
      <c r="A133">
        <v>74</v>
      </c>
      <c r="B133">
        <v>0.67073580126346632</v>
      </c>
      <c r="C133">
        <v>0.2272713400677511</v>
      </c>
      <c r="D133" s="4">
        <f>-LN(B133)/D$3</f>
        <v>0.56649639482058789</v>
      </c>
      <c r="E133" s="4">
        <f t="shared" si="17"/>
        <v>0.21276595744680851</v>
      </c>
      <c r="F133" s="8">
        <v>2</v>
      </c>
      <c r="G133" s="4">
        <v>32.571522023167155</v>
      </c>
      <c r="H133" s="4">
        <f>IF(G133&gt;MAX(I$8:I132),G133,MAX(I$8:I132))</f>
        <v>32.880975834552927</v>
      </c>
      <c r="I133" s="4">
        <f t="shared" si="18"/>
        <v>33.093741791999733</v>
      </c>
      <c r="J133" s="4">
        <f t="shared" si="19"/>
        <v>0.30945381138577233</v>
      </c>
      <c r="K133" s="4">
        <f t="shared" si="20"/>
        <v>0.21276595744680549</v>
      </c>
      <c r="L133">
        <f t="shared" si="21"/>
        <v>126</v>
      </c>
      <c r="M133">
        <f t="shared" si="22"/>
        <v>1</v>
      </c>
      <c r="N133">
        <f t="shared" si="23"/>
        <v>1</v>
      </c>
      <c r="O133">
        <f t="shared" si="24"/>
        <v>1</v>
      </c>
    </row>
    <row r="134" spans="1:15" x14ac:dyDescent="0.3">
      <c r="A134">
        <v>308</v>
      </c>
      <c r="B134">
        <v>0.22974333933530686</v>
      </c>
      <c r="C134">
        <v>0.89754936368907745</v>
      </c>
      <c r="D134" s="4">
        <f>-LN(B134)/F$3</f>
        <v>0.62586915280432698</v>
      </c>
      <c r="E134" s="4">
        <f t="shared" si="17"/>
        <v>0.21276595744680851</v>
      </c>
      <c r="F134" s="8">
        <v>3</v>
      </c>
      <c r="G134" s="4">
        <v>33.103348339656471</v>
      </c>
      <c r="H134" s="4">
        <f>IF(G134&gt;MAX(I$8:I133),G134,MAX(I$8:I133))</f>
        <v>33.103348339656471</v>
      </c>
      <c r="I134" s="4">
        <f t="shared" si="18"/>
        <v>33.316114297103276</v>
      </c>
      <c r="J134" s="4">
        <f t="shared" si="19"/>
        <v>0</v>
      </c>
      <c r="K134" s="4">
        <f t="shared" si="20"/>
        <v>0.21276595744680549</v>
      </c>
      <c r="L134">
        <f t="shared" si="21"/>
        <v>127</v>
      </c>
      <c r="M134">
        <f t="shared" si="22"/>
        <v>1</v>
      </c>
      <c r="N134">
        <f t="shared" si="23"/>
        <v>1</v>
      </c>
      <c r="O134">
        <f t="shared" si="24"/>
        <v>1</v>
      </c>
    </row>
    <row r="135" spans="1:15" x14ac:dyDescent="0.3">
      <c r="A135">
        <v>309</v>
      </c>
      <c r="B135">
        <v>0.73018585772270883</v>
      </c>
      <c r="C135">
        <v>0.8852504043702506</v>
      </c>
      <c r="D135" s="4">
        <f>-LN(B135)/F$3</f>
        <v>0.13381113941469547</v>
      </c>
      <c r="E135" s="4">
        <f t="shared" si="17"/>
        <v>0.21276595744680851</v>
      </c>
      <c r="F135" s="8">
        <v>3</v>
      </c>
      <c r="G135" s="4">
        <v>33.237159479071167</v>
      </c>
      <c r="H135" s="4">
        <f>IF(G135&gt;MAX(I$8:I134),G135,MAX(I$8:I134))</f>
        <v>33.316114297103276</v>
      </c>
      <c r="I135" s="4">
        <f t="shared" si="18"/>
        <v>33.528880254550081</v>
      </c>
      <c r="J135" s="4">
        <f t="shared" si="19"/>
        <v>7.8954818032109131E-2</v>
      </c>
      <c r="K135" s="4">
        <f t="shared" si="20"/>
        <v>0.21276595744680549</v>
      </c>
      <c r="L135">
        <f t="shared" si="21"/>
        <v>128</v>
      </c>
      <c r="M135">
        <f t="shared" si="22"/>
        <v>1</v>
      </c>
      <c r="N135">
        <f t="shared" si="23"/>
        <v>1</v>
      </c>
      <c r="O135">
        <f t="shared" si="24"/>
        <v>1</v>
      </c>
    </row>
    <row r="136" spans="1:15" x14ac:dyDescent="0.3">
      <c r="A136">
        <v>75</v>
      </c>
      <c r="B136">
        <v>0.56886501663258771</v>
      </c>
      <c r="C136">
        <v>6.84530167546617E-2</v>
      </c>
      <c r="D136" s="4">
        <f>-LN(B136)/D$3</f>
        <v>0.80015901009333568</v>
      </c>
      <c r="E136" s="4">
        <f t="shared" si="17"/>
        <v>0.21276595744680851</v>
      </c>
      <c r="F136" s="8">
        <v>2</v>
      </c>
      <c r="G136" s="4">
        <v>33.371681033260494</v>
      </c>
      <c r="H136" s="4">
        <f>IF(G136&gt;MAX(I$8:I135),G136,MAX(I$8:I135))</f>
        <v>33.528880254550081</v>
      </c>
      <c r="I136" s="4">
        <f t="shared" si="18"/>
        <v>33.741646211996887</v>
      </c>
      <c r="J136" s="4">
        <f t="shared" si="19"/>
        <v>0.15719922128958785</v>
      </c>
      <c r="K136" s="4">
        <f t="shared" si="20"/>
        <v>0.21276595744680549</v>
      </c>
      <c r="L136">
        <f t="shared" si="21"/>
        <v>129</v>
      </c>
      <c r="M136">
        <f t="shared" si="22"/>
        <v>1</v>
      </c>
      <c r="N136">
        <f t="shared" si="23"/>
        <v>1</v>
      </c>
      <c r="O136">
        <f t="shared" si="24"/>
        <v>1</v>
      </c>
    </row>
    <row r="137" spans="1:15" x14ac:dyDescent="0.3">
      <c r="A137">
        <v>310</v>
      </c>
      <c r="B137">
        <v>0.49308755760368661</v>
      </c>
      <c r="C137">
        <v>0.41489913632618181</v>
      </c>
      <c r="D137" s="4">
        <f>-LN(B137)/F$3</f>
        <v>0.30088022088449079</v>
      </c>
      <c r="E137" s="4">
        <f t="shared" ref="E137:E200" si="28">1/B$4</f>
        <v>0.21276595744680851</v>
      </c>
      <c r="F137" s="8">
        <v>3</v>
      </c>
      <c r="G137" s="4">
        <v>33.538039699955661</v>
      </c>
      <c r="H137" s="4">
        <f>IF(G137&gt;MAX(I$8:I136),G137,MAX(I$8:I136))</f>
        <v>33.741646211996887</v>
      </c>
      <c r="I137" s="4">
        <f t="shared" si="18"/>
        <v>33.954412169443692</v>
      </c>
      <c r="J137" s="4">
        <f t="shared" si="19"/>
        <v>0.20360651204122604</v>
      </c>
      <c r="K137" s="4">
        <f t="shared" si="20"/>
        <v>0.21276595744680549</v>
      </c>
      <c r="L137">
        <f t="shared" si="21"/>
        <v>130</v>
      </c>
      <c r="M137">
        <f t="shared" si="22"/>
        <v>1</v>
      </c>
      <c r="N137">
        <f t="shared" si="23"/>
        <v>1</v>
      </c>
      <c r="O137">
        <f t="shared" si="24"/>
        <v>1</v>
      </c>
    </row>
    <row r="138" spans="1:15" x14ac:dyDescent="0.3">
      <c r="A138">
        <v>311</v>
      </c>
      <c r="B138">
        <v>0.4443189794610431</v>
      </c>
      <c r="C138">
        <v>0.9311197241126743</v>
      </c>
      <c r="D138" s="4">
        <f>-LN(B138)/F$3</f>
        <v>0.34519683075832253</v>
      </c>
      <c r="E138" s="4">
        <f t="shared" si="28"/>
        <v>0.21276595744680851</v>
      </c>
      <c r="F138" s="8">
        <v>3</v>
      </c>
      <c r="G138" s="4">
        <v>33.883236530713987</v>
      </c>
      <c r="H138" s="4">
        <f>IF(G138&gt;MAX(I$8:I137),G138,MAX(I$8:I137))</f>
        <v>33.954412169443692</v>
      </c>
      <c r="I138" s="4">
        <f t="shared" si="18"/>
        <v>34.167178126890498</v>
      </c>
      <c r="J138" s="4">
        <f t="shared" si="19"/>
        <v>7.1175638729705781E-2</v>
      </c>
      <c r="K138" s="4">
        <f t="shared" si="20"/>
        <v>0.21276595744680549</v>
      </c>
      <c r="L138">
        <f t="shared" si="21"/>
        <v>131</v>
      </c>
      <c r="M138">
        <f t="shared" si="22"/>
        <v>1</v>
      </c>
      <c r="N138">
        <f t="shared" si="23"/>
        <v>1</v>
      </c>
      <c r="O138">
        <f t="shared" si="24"/>
        <v>1</v>
      </c>
    </row>
    <row r="139" spans="1:15" x14ac:dyDescent="0.3">
      <c r="A139">
        <v>312</v>
      </c>
      <c r="B139">
        <v>0.27265236365855894</v>
      </c>
      <c r="C139">
        <v>0.81643116550187689</v>
      </c>
      <c r="D139" s="4">
        <f>-LN(B139)/F$3</f>
        <v>0.55300327167800833</v>
      </c>
      <c r="E139" s="4">
        <f t="shared" si="28"/>
        <v>0.21276595744680851</v>
      </c>
      <c r="F139" s="8">
        <v>3</v>
      </c>
      <c r="G139" s="4">
        <v>34.436239802391995</v>
      </c>
      <c r="H139" s="4">
        <f>IF(G139&gt;MAX(I$8:I138),G139,MAX(I$8:I138))</f>
        <v>34.436239802391995</v>
      </c>
      <c r="I139" s="4">
        <f t="shared" ref="I139:I202" si="29">+H139+E139</f>
        <v>34.649005759838801</v>
      </c>
      <c r="J139" s="4">
        <f t="shared" ref="J139:J202" si="30">(H139-G139)*O139</f>
        <v>0</v>
      </c>
      <c r="K139" s="4">
        <f t="shared" ref="K139:K202" si="31">(I139-H139)*O139</f>
        <v>0.21276595744680549</v>
      </c>
      <c r="L139">
        <f t="shared" ref="L139:L202" si="32">_xlfn.RANK.EQ(I139,I$8:I$507,1)</f>
        <v>132</v>
      </c>
      <c r="M139">
        <f t="shared" ref="M139:M202" si="33">IF(L139=A139,0,1)</f>
        <v>1</v>
      </c>
      <c r="N139">
        <f t="shared" ref="N139:N202" si="34">IF(G139&lt;B$2,1,0)</f>
        <v>1</v>
      </c>
      <c r="O139">
        <f t="shared" ref="O139:O202" si="35">IF(I139&lt;B$2,1,0)</f>
        <v>1</v>
      </c>
    </row>
    <row r="140" spans="1:15" x14ac:dyDescent="0.3">
      <c r="A140">
        <v>76</v>
      </c>
      <c r="B140">
        <v>0.4209112826929533</v>
      </c>
      <c r="C140">
        <v>0.9719229712820826</v>
      </c>
      <c r="D140" s="4">
        <f>-LN(B140)/D$3</f>
        <v>1.2274229751090915</v>
      </c>
      <c r="E140" s="4">
        <f t="shared" si="28"/>
        <v>0.21276595744680851</v>
      </c>
      <c r="F140" s="8">
        <v>2</v>
      </c>
      <c r="G140" s="4">
        <v>34.599104008369586</v>
      </c>
      <c r="H140" s="4">
        <f>IF(G140&gt;MAX(I$8:I139),G140,MAX(I$8:I139))</f>
        <v>34.649005759838801</v>
      </c>
      <c r="I140" s="4">
        <f t="shared" si="29"/>
        <v>34.861771717285606</v>
      </c>
      <c r="J140" s="4">
        <f t="shared" si="30"/>
        <v>4.9901751469214162E-2</v>
      </c>
      <c r="K140" s="4">
        <f t="shared" si="31"/>
        <v>0.21276595744680549</v>
      </c>
      <c r="L140">
        <f t="shared" si="32"/>
        <v>133</v>
      </c>
      <c r="M140">
        <f t="shared" si="33"/>
        <v>1</v>
      </c>
      <c r="N140">
        <f t="shared" si="34"/>
        <v>1</v>
      </c>
      <c r="O140">
        <f t="shared" si="35"/>
        <v>1</v>
      </c>
    </row>
    <row r="141" spans="1:15" x14ac:dyDescent="0.3">
      <c r="A141">
        <v>77</v>
      </c>
      <c r="B141">
        <v>0.54325998718222601</v>
      </c>
      <c r="C141">
        <v>6.7934202093569748E-2</v>
      </c>
      <c r="D141" s="4">
        <f>-LN(B141)/D$3</f>
        <v>0.86548549769922123</v>
      </c>
      <c r="E141" s="4">
        <f t="shared" si="28"/>
        <v>0.21276595744680851</v>
      </c>
      <c r="F141" s="8">
        <v>2</v>
      </c>
      <c r="G141" s="4">
        <v>35.464589506068805</v>
      </c>
      <c r="H141" s="4">
        <f>IF(G141&gt;MAX(I$8:I140),G141,MAX(I$8:I140))</f>
        <v>35.464589506068805</v>
      </c>
      <c r="I141" s="4">
        <f t="shared" si="29"/>
        <v>35.67735546351561</v>
      </c>
      <c r="J141" s="4">
        <f t="shared" si="30"/>
        <v>0</v>
      </c>
      <c r="K141" s="4">
        <f t="shared" si="31"/>
        <v>0.21276595744680549</v>
      </c>
      <c r="L141">
        <f t="shared" si="32"/>
        <v>134</v>
      </c>
      <c r="M141">
        <f t="shared" si="33"/>
        <v>1</v>
      </c>
      <c r="N141">
        <f t="shared" si="34"/>
        <v>1</v>
      </c>
      <c r="O141">
        <f t="shared" si="35"/>
        <v>1</v>
      </c>
    </row>
    <row r="142" spans="1:15" x14ac:dyDescent="0.3">
      <c r="A142">
        <v>313</v>
      </c>
      <c r="B142">
        <v>3.5889767143772698E-2</v>
      </c>
      <c r="C142">
        <v>0.11023285622730186</v>
      </c>
      <c r="D142" s="4">
        <f>-LN(B142)/F$3</f>
        <v>1.4158736433603454</v>
      </c>
      <c r="E142" s="4">
        <f t="shared" si="28"/>
        <v>0.21276595744680851</v>
      </c>
      <c r="F142" s="8">
        <v>3</v>
      </c>
      <c r="G142" s="4">
        <v>35.852113445752337</v>
      </c>
      <c r="H142" s="4">
        <f>IF(G142&gt;MAX(I$8:I141),G142,MAX(I$8:I141))</f>
        <v>35.852113445752337</v>
      </c>
      <c r="I142" s="4">
        <f t="shared" si="29"/>
        <v>36.064879403199143</v>
      </c>
      <c r="J142" s="4">
        <f t="shared" si="30"/>
        <v>0</v>
      </c>
      <c r="K142" s="4">
        <f t="shared" si="31"/>
        <v>0.21276595744680549</v>
      </c>
      <c r="L142">
        <f t="shared" si="32"/>
        <v>135</v>
      </c>
      <c r="M142">
        <f t="shared" si="33"/>
        <v>1</v>
      </c>
      <c r="N142">
        <f t="shared" si="34"/>
        <v>1</v>
      </c>
      <c r="O142">
        <f t="shared" si="35"/>
        <v>1</v>
      </c>
    </row>
    <row r="143" spans="1:15" x14ac:dyDescent="0.3">
      <c r="A143">
        <v>78</v>
      </c>
      <c r="B143">
        <v>0.68715475936155279</v>
      </c>
      <c r="C143">
        <v>0.59868160039063689</v>
      </c>
      <c r="D143" s="4">
        <f>-LN(B143)/D$3</f>
        <v>0.53219254435669028</v>
      </c>
      <c r="E143" s="4">
        <f t="shared" si="28"/>
        <v>0.21276595744680851</v>
      </c>
      <c r="F143" s="8">
        <v>2</v>
      </c>
      <c r="G143" s="4">
        <v>35.996782050425495</v>
      </c>
      <c r="H143" s="4">
        <f>IF(G143&gt;MAX(I$8:I142),G143,MAX(I$8:I142))</f>
        <v>36.064879403199143</v>
      </c>
      <c r="I143" s="4">
        <f t="shared" si="29"/>
        <v>36.277645360645948</v>
      </c>
      <c r="J143" s="4">
        <f t="shared" si="30"/>
        <v>6.8097352773648367E-2</v>
      </c>
      <c r="K143" s="4">
        <f t="shared" si="31"/>
        <v>0.21276595744680549</v>
      </c>
      <c r="L143">
        <f t="shared" si="32"/>
        <v>136</v>
      </c>
      <c r="M143">
        <f t="shared" si="33"/>
        <v>1</v>
      </c>
      <c r="N143">
        <f t="shared" si="34"/>
        <v>1</v>
      </c>
      <c r="O143">
        <f t="shared" si="35"/>
        <v>1</v>
      </c>
    </row>
    <row r="144" spans="1:15" x14ac:dyDescent="0.3">
      <c r="A144">
        <v>314</v>
      </c>
      <c r="B144">
        <v>0.61809137241737111</v>
      </c>
      <c r="C144">
        <v>0.12512588885158848</v>
      </c>
      <c r="D144" s="4">
        <f>-LN(B144)/F$3</f>
        <v>0.20473148112570372</v>
      </c>
      <c r="E144" s="4">
        <f t="shared" si="28"/>
        <v>0.21276595744680851</v>
      </c>
      <c r="F144" s="8">
        <v>3</v>
      </c>
      <c r="G144" s="4">
        <v>36.056844926878043</v>
      </c>
      <c r="H144" s="4">
        <f>IF(G144&gt;MAX(I$8:I143),G144,MAX(I$8:I143))</f>
        <v>36.277645360645948</v>
      </c>
      <c r="I144" s="4">
        <f t="shared" si="29"/>
        <v>36.490411318092754</v>
      </c>
      <c r="J144" s="4">
        <f t="shared" si="30"/>
        <v>0.2208004337679057</v>
      </c>
      <c r="K144" s="4">
        <f t="shared" si="31"/>
        <v>0.21276595744680549</v>
      </c>
      <c r="L144">
        <f t="shared" si="32"/>
        <v>137</v>
      </c>
      <c r="M144">
        <f t="shared" si="33"/>
        <v>1</v>
      </c>
      <c r="N144">
        <f t="shared" si="34"/>
        <v>1</v>
      </c>
      <c r="O144">
        <f t="shared" si="35"/>
        <v>1</v>
      </c>
    </row>
    <row r="145" spans="1:15" x14ac:dyDescent="0.3">
      <c r="A145">
        <v>315</v>
      </c>
      <c r="B145">
        <v>0.90572832422864469</v>
      </c>
      <c r="C145">
        <v>0.65449995422223584</v>
      </c>
      <c r="D145" s="4">
        <f>-LN(B145)/F$3</f>
        <v>4.2134417357154098E-2</v>
      </c>
      <c r="E145" s="4">
        <f t="shared" si="28"/>
        <v>0.21276595744680851</v>
      </c>
      <c r="F145" s="8">
        <v>3</v>
      </c>
      <c r="G145" s="4">
        <v>36.098979344235197</v>
      </c>
      <c r="H145" s="4">
        <f>IF(G145&gt;MAX(I$8:I144),G145,MAX(I$8:I144))</f>
        <v>36.490411318092754</v>
      </c>
      <c r="I145" s="4">
        <f t="shared" si="29"/>
        <v>36.703177275539559</v>
      </c>
      <c r="J145" s="4">
        <f t="shared" si="30"/>
        <v>0.39143197385755713</v>
      </c>
      <c r="K145" s="4">
        <f t="shared" si="31"/>
        <v>0.21276595744680549</v>
      </c>
      <c r="L145">
        <f t="shared" si="32"/>
        <v>138</v>
      </c>
      <c r="M145">
        <f t="shared" si="33"/>
        <v>1</v>
      </c>
      <c r="N145">
        <f t="shared" si="34"/>
        <v>1</v>
      </c>
      <c r="O145">
        <f t="shared" si="35"/>
        <v>1</v>
      </c>
    </row>
    <row r="146" spans="1:15" x14ac:dyDescent="0.3">
      <c r="A146">
        <v>316</v>
      </c>
      <c r="B146">
        <v>0.49064607684560685</v>
      </c>
      <c r="C146">
        <v>5.4689168980986969E-2</v>
      </c>
      <c r="D146" s="4">
        <f>-LN(B146)/F$3</f>
        <v>0.3029924392308187</v>
      </c>
      <c r="E146" s="4">
        <f t="shared" si="28"/>
        <v>0.21276595744680851</v>
      </c>
      <c r="F146" s="8">
        <v>3</v>
      </c>
      <c r="G146" s="4">
        <v>36.401971783466017</v>
      </c>
      <c r="H146" s="4">
        <f>IF(G146&gt;MAX(I$8:I145),G146,MAX(I$8:I145))</f>
        <v>36.703177275539559</v>
      </c>
      <c r="I146" s="4">
        <f t="shared" si="29"/>
        <v>36.915943232986365</v>
      </c>
      <c r="J146" s="4">
        <f t="shared" si="30"/>
        <v>0.3012054920735423</v>
      </c>
      <c r="K146" s="4">
        <f t="shared" si="31"/>
        <v>0.21276595744680549</v>
      </c>
      <c r="L146">
        <f t="shared" si="32"/>
        <v>139</v>
      </c>
      <c r="M146">
        <f t="shared" si="33"/>
        <v>1</v>
      </c>
      <c r="N146">
        <f t="shared" si="34"/>
        <v>1</v>
      </c>
      <c r="O146">
        <f t="shared" si="35"/>
        <v>1</v>
      </c>
    </row>
    <row r="147" spans="1:15" x14ac:dyDescent="0.3">
      <c r="A147">
        <v>79</v>
      </c>
      <c r="B147">
        <v>0.58351390118106627</v>
      </c>
      <c r="C147">
        <v>0.33640552995391704</v>
      </c>
      <c r="D147" s="4">
        <f>-LN(B147)/D$3</f>
        <v>0.76409504078013013</v>
      </c>
      <c r="E147" s="4">
        <f t="shared" si="28"/>
        <v>0.21276595744680851</v>
      </c>
      <c r="F147" s="8">
        <v>2</v>
      </c>
      <c r="G147" s="4">
        <v>36.760877091205622</v>
      </c>
      <c r="H147" s="4">
        <f>IF(G147&gt;MAX(I$8:I146),G147,MAX(I$8:I146))</f>
        <v>36.915943232986365</v>
      </c>
      <c r="I147" s="4">
        <f t="shared" si="29"/>
        <v>37.12870919043317</v>
      </c>
      <c r="J147" s="4">
        <f t="shared" si="30"/>
        <v>0.15506614178074329</v>
      </c>
      <c r="K147" s="4">
        <f t="shared" si="31"/>
        <v>0.21276595744680549</v>
      </c>
      <c r="L147">
        <f t="shared" si="32"/>
        <v>140</v>
      </c>
      <c r="M147">
        <f t="shared" si="33"/>
        <v>1</v>
      </c>
      <c r="N147">
        <f t="shared" si="34"/>
        <v>1</v>
      </c>
      <c r="O147">
        <f t="shared" si="35"/>
        <v>1</v>
      </c>
    </row>
    <row r="148" spans="1:15" x14ac:dyDescent="0.3">
      <c r="A148">
        <v>317</v>
      </c>
      <c r="B148">
        <v>0.24140140995513779</v>
      </c>
      <c r="C148">
        <v>0.25772881252479629</v>
      </c>
      <c r="D148" s="4">
        <f>-LN(B148)/F$3</f>
        <v>0.60480601259305711</v>
      </c>
      <c r="E148" s="4">
        <f t="shared" si="28"/>
        <v>0.21276595744680851</v>
      </c>
      <c r="F148" s="8">
        <v>3</v>
      </c>
      <c r="G148" s="4">
        <v>37.006777796059076</v>
      </c>
      <c r="H148" s="4">
        <f>IF(G148&gt;MAX(I$8:I147),G148,MAX(I$8:I147))</f>
        <v>37.12870919043317</v>
      </c>
      <c r="I148" s="4">
        <f t="shared" si="29"/>
        <v>37.341475147879976</v>
      </c>
      <c r="J148" s="4">
        <f t="shared" si="30"/>
        <v>0.12193139437409428</v>
      </c>
      <c r="K148" s="4">
        <f t="shared" si="31"/>
        <v>0.21276595744680549</v>
      </c>
      <c r="L148">
        <f t="shared" si="32"/>
        <v>141</v>
      </c>
      <c r="M148">
        <f t="shared" si="33"/>
        <v>1</v>
      </c>
      <c r="N148">
        <f t="shared" si="34"/>
        <v>1</v>
      </c>
      <c r="O148">
        <f t="shared" si="35"/>
        <v>1</v>
      </c>
    </row>
    <row r="149" spans="1:15" x14ac:dyDescent="0.3">
      <c r="A149">
        <v>80</v>
      </c>
      <c r="B149">
        <v>0.82772301400799586</v>
      </c>
      <c r="C149">
        <v>0.27356791894283883</v>
      </c>
      <c r="D149" s="4">
        <f>-LN(B149)/D$3</f>
        <v>0.26819390738651527</v>
      </c>
      <c r="E149" s="4">
        <f t="shared" si="28"/>
        <v>0.21276595744680851</v>
      </c>
      <c r="F149" s="8">
        <v>2</v>
      </c>
      <c r="G149" s="4">
        <v>37.02907099859214</v>
      </c>
      <c r="H149" s="4">
        <f>IF(G149&gt;MAX(I$8:I148),G149,MAX(I$8:I148))</f>
        <v>37.341475147879976</v>
      </c>
      <c r="I149" s="4">
        <f t="shared" si="29"/>
        <v>37.554241105326781</v>
      </c>
      <c r="J149" s="4">
        <f t="shared" si="30"/>
        <v>0.31240414928783622</v>
      </c>
      <c r="K149" s="4">
        <f t="shared" si="31"/>
        <v>0.21276595744680549</v>
      </c>
      <c r="L149">
        <f t="shared" si="32"/>
        <v>142</v>
      </c>
      <c r="M149">
        <f t="shared" si="33"/>
        <v>1</v>
      </c>
      <c r="N149">
        <f t="shared" si="34"/>
        <v>1</v>
      </c>
      <c r="O149">
        <f t="shared" si="35"/>
        <v>1</v>
      </c>
    </row>
    <row r="150" spans="1:15" x14ac:dyDescent="0.3">
      <c r="A150">
        <v>318</v>
      </c>
      <c r="B150">
        <v>0.42512283700064091</v>
      </c>
      <c r="C150">
        <v>0.83187353129673147</v>
      </c>
      <c r="D150" s="4">
        <f>-LN(B150)/F$3</f>
        <v>0.3639902653538436</v>
      </c>
      <c r="E150" s="4">
        <f t="shared" si="28"/>
        <v>0.21276595744680851</v>
      </c>
      <c r="F150" s="8">
        <v>3</v>
      </c>
      <c r="G150" s="4">
        <v>37.370768061412917</v>
      </c>
      <c r="H150" s="4">
        <f>IF(G150&gt;MAX(I$8:I149),G150,MAX(I$8:I149))</f>
        <v>37.554241105326781</v>
      </c>
      <c r="I150" s="4">
        <f t="shared" si="29"/>
        <v>37.767007062773587</v>
      </c>
      <c r="J150" s="4">
        <f t="shared" si="30"/>
        <v>0.18347304391386388</v>
      </c>
      <c r="K150" s="4">
        <f t="shared" si="31"/>
        <v>0.21276595744680549</v>
      </c>
      <c r="L150">
        <f t="shared" si="32"/>
        <v>143</v>
      </c>
      <c r="M150">
        <f t="shared" si="33"/>
        <v>1</v>
      </c>
      <c r="N150">
        <f t="shared" si="34"/>
        <v>1</v>
      </c>
      <c r="O150">
        <f t="shared" si="35"/>
        <v>1</v>
      </c>
    </row>
    <row r="151" spans="1:15" x14ac:dyDescent="0.3">
      <c r="A151">
        <v>319</v>
      </c>
      <c r="B151">
        <v>0.20810571611682485</v>
      </c>
      <c r="C151">
        <v>0.87783440656758327</v>
      </c>
      <c r="D151" s="4">
        <f>-LN(B151)/F$3</f>
        <v>0.6679613097169067</v>
      </c>
      <c r="E151" s="4">
        <f t="shared" si="28"/>
        <v>0.21276595744680851</v>
      </c>
      <c r="F151" s="8">
        <v>3</v>
      </c>
      <c r="G151" s="4">
        <v>38.038729371129826</v>
      </c>
      <c r="H151" s="4">
        <f>IF(G151&gt;MAX(I$8:I150),G151,MAX(I$8:I150))</f>
        <v>38.038729371129826</v>
      </c>
      <c r="I151" s="4">
        <f t="shared" si="29"/>
        <v>38.251495328576631</v>
      </c>
      <c r="J151" s="4">
        <f t="shared" si="30"/>
        <v>0</v>
      </c>
      <c r="K151" s="4">
        <f t="shared" si="31"/>
        <v>0.21276595744680549</v>
      </c>
      <c r="L151">
        <f t="shared" si="32"/>
        <v>144</v>
      </c>
      <c r="M151">
        <f t="shared" si="33"/>
        <v>1</v>
      </c>
      <c r="N151">
        <f t="shared" si="34"/>
        <v>1</v>
      </c>
      <c r="O151">
        <f t="shared" si="35"/>
        <v>1</v>
      </c>
    </row>
    <row r="152" spans="1:15" x14ac:dyDescent="0.3">
      <c r="A152">
        <v>320</v>
      </c>
      <c r="B152">
        <v>0.43052461317789237</v>
      </c>
      <c r="C152">
        <v>0.98132267220068969</v>
      </c>
      <c r="D152" s="4">
        <f>-LN(B152)/F$3</f>
        <v>0.35861735458760918</v>
      </c>
      <c r="E152" s="4">
        <f t="shared" si="28"/>
        <v>0.21276595744680851</v>
      </c>
      <c r="F152" s="8">
        <v>3</v>
      </c>
      <c r="G152" s="4">
        <v>38.397346725717433</v>
      </c>
      <c r="H152" s="4">
        <f>IF(G152&gt;MAX(I$8:I151),G152,MAX(I$8:I151))</f>
        <v>38.397346725717433</v>
      </c>
      <c r="I152" s="4">
        <f t="shared" si="29"/>
        <v>38.610112683164239</v>
      </c>
      <c r="J152" s="4">
        <f t="shared" si="30"/>
        <v>0</v>
      </c>
      <c r="K152" s="4">
        <f t="shared" si="31"/>
        <v>0.21276595744680549</v>
      </c>
      <c r="L152">
        <f t="shared" si="32"/>
        <v>145</v>
      </c>
      <c r="M152">
        <f t="shared" si="33"/>
        <v>1</v>
      </c>
      <c r="N152">
        <f t="shared" si="34"/>
        <v>1</v>
      </c>
      <c r="O152">
        <f t="shared" si="35"/>
        <v>1</v>
      </c>
    </row>
    <row r="153" spans="1:15" x14ac:dyDescent="0.3">
      <c r="A153">
        <v>321</v>
      </c>
      <c r="B153">
        <v>0.82778405102694785</v>
      </c>
      <c r="C153">
        <v>0.80748924222540974</v>
      </c>
      <c r="D153" s="4">
        <f>-LN(B153)/F$3</f>
        <v>8.0426794277298347E-2</v>
      </c>
      <c r="E153" s="4">
        <f t="shared" si="28"/>
        <v>0.21276595744680851</v>
      </c>
      <c r="F153" s="8">
        <v>3</v>
      </c>
      <c r="G153" s="4">
        <v>38.477773519994734</v>
      </c>
      <c r="H153" s="4">
        <f>IF(G153&gt;MAX(I$8:I152),G153,MAX(I$8:I152))</f>
        <v>38.610112683164239</v>
      </c>
      <c r="I153" s="4">
        <f t="shared" si="29"/>
        <v>38.822878640611044</v>
      </c>
      <c r="J153" s="4">
        <f t="shared" si="30"/>
        <v>0.13233916316950456</v>
      </c>
      <c r="K153" s="4">
        <f t="shared" si="31"/>
        <v>0.21276595744680549</v>
      </c>
      <c r="L153">
        <f t="shared" si="32"/>
        <v>146</v>
      </c>
      <c r="M153">
        <f t="shared" si="33"/>
        <v>1</v>
      </c>
      <c r="N153">
        <f t="shared" si="34"/>
        <v>1</v>
      </c>
      <c r="O153">
        <f t="shared" si="35"/>
        <v>1</v>
      </c>
    </row>
    <row r="154" spans="1:15" x14ac:dyDescent="0.3">
      <c r="A154">
        <v>322</v>
      </c>
      <c r="B154">
        <v>0.60618915372173221</v>
      </c>
      <c r="C154">
        <v>0.83648182622760703</v>
      </c>
      <c r="D154" s="4">
        <f>-LN(B154)/F$3</f>
        <v>0.2130056198989056</v>
      </c>
      <c r="E154" s="4">
        <f t="shared" si="28"/>
        <v>0.21276595744680851</v>
      </c>
      <c r="F154" s="8">
        <v>3</v>
      </c>
      <c r="G154" s="4">
        <v>38.690779139893642</v>
      </c>
      <c r="H154" s="4">
        <f>IF(G154&gt;MAX(I$8:I153),G154,MAX(I$8:I153))</f>
        <v>38.822878640611044</v>
      </c>
      <c r="I154" s="4">
        <f t="shared" si="29"/>
        <v>39.03564459805785</v>
      </c>
      <c r="J154" s="4">
        <f t="shared" si="30"/>
        <v>0.13209950071740195</v>
      </c>
      <c r="K154" s="4">
        <f t="shared" si="31"/>
        <v>0.21276595744680549</v>
      </c>
      <c r="L154">
        <f t="shared" si="32"/>
        <v>147</v>
      </c>
      <c r="M154">
        <f t="shared" si="33"/>
        <v>1</v>
      </c>
      <c r="N154">
        <f t="shared" si="34"/>
        <v>1</v>
      </c>
      <c r="O154">
        <f t="shared" si="35"/>
        <v>1</v>
      </c>
    </row>
    <row r="155" spans="1:15" x14ac:dyDescent="0.3">
      <c r="A155">
        <v>13</v>
      </c>
      <c r="B155">
        <v>4.6815393536179695E-2</v>
      </c>
      <c r="C155">
        <v>0.64384899441511279</v>
      </c>
      <c r="D155" s="4">
        <f>-LN(B155)/B$3</f>
        <v>13.027843440119923</v>
      </c>
      <c r="E155" s="4">
        <f t="shared" si="28"/>
        <v>0.21276595744680851</v>
      </c>
      <c r="F155" s="8">
        <v>1</v>
      </c>
      <c r="G155" s="4">
        <v>38.743220178244982</v>
      </c>
      <c r="H155" s="4">
        <f>IF(G155&gt;MAX(I$8:I154),G155,MAX(I$8:I154))</f>
        <v>39.03564459805785</v>
      </c>
      <c r="I155" s="4">
        <f t="shared" si="29"/>
        <v>39.248410555504655</v>
      </c>
      <c r="J155" s="4">
        <f t="shared" si="30"/>
        <v>0.2924244198128676</v>
      </c>
      <c r="K155" s="4">
        <f t="shared" si="31"/>
        <v>0.21276595744680549</v>
      </c>
      <c r="L155">
        <f t="shared" si="32"/>
        <v>148</v>
      </c>
      <c r="M155">
        <f t="shared" si="33"/>
        <v>1</v>
      </c>
      <c r="N155">
        <f t="shared" si="34"/>
        <v>1</v>
      </c>
      <c r="O155">
        <f t="shared" si="35"/>
        <v>1</v>
      </c>
    </row>
    <row r="156" spans="1:15" x14ac:dyDescent="0.3">
      <c r="A156">
        <v>323</v>
      </c>
      <c r="B156">
        <v>0.36973174230170597</v>
      </c>
      <c r="C156">
        <v>0.97473067415387438</v>
      </c>
      <c r="D156" s="4">
        <f>-LN(B156)/F$3</f>
        <v>0.42339470515096073</v>
      </c>
      <c r="E156" s="4">
        <f t="shared" si="28"/>
        <v>0.21276595744680851</v>
      </c>
      <c r="F156" s="8">
        <v>3</v>
      </c>
      <c r="G156" s="4">
        <v>39.114173845044604</v>
      </c>
      <c r="H156" s="4">
        <f>IF(G156&gt;MAX(I$8:I155),G156,MAX(I$8:I155))</f>
        <v>39.248410555504655</v>
      </c>
      <c r="I156" s="4">
        <f t="shared" si="29"/>
        <v>39.461176512951461</v>
      </c>
      <c r="J156" s="4">
        <f t="shared" si="30"/>
        <v>0.13423671046005126</v>
      </c>
      <c r="K156" s="4">
        <f t="shared" si="31"/>
        <v>0.21276595744680549</v>
      </c>
      <c r="L156">
        <f t="shared" si="32"/>
        <v>149</v>
      </c>
      <c r="M156">
        <f t="shared" si="33"/>
        <v>1</v>
      </c>
      <c r="N156">
        <f t="shared" si="34"/>
        <v>1</v>
      </c>
      <c r="O156">
        <f t="shared" si="35"/>
        <v>1</v>
      </c>
    </row>
    <row r="157" spans="1:15" x14ac:dyDescent="0.3">
      <c r="A157">
        <v>324</v>
      </c>
      <c r="B157">
        <v>0.25495162816248057</v>
      </c>
      <c r="C157">
        <v>0.14166692098757896</v>
      </c>
      <c r="D157" s="4">
        <f>-LN(B157)/F$3</f>
        <v>0.581566572467346</v>
      </c>
      <c r="E157" s="4">
        <f t="shared" si="28"/>
        <v>0.21276595744680851</v>
      </c>
      <c r="F157" s="8">
        <v>3</v>
      </c>
      <c r="G157" s="4">
        <v>39.695740417511949</v>
      </c>
      <c r="H157" s="4">
        <f>IF(G157&gt;MAX(I$8:I156),G157,MAX(I$8:I156))</f>
        <v>39.695740417511949</v>
      </c>
      <c r="I157" s="4">
        <f t="shared" si="29"/>
        <v>39.908506374958755</v>
      </c>
      <c r="J157" s="4">
        <f t="shared" si="30"/>
        <v>0</v>
      </c>
      <c r="K157" s="4">
        <f t="shared" si="31"/>
        <v>0.21276595744680549</v>
      </c>
      <c r="L157">
        <f t="shared" si="32"/>
        <v>150</v>
      </c>
      <c r="M157">
        <f t="shared" si="33"/>
        <v>1</v>
      </c>
      <c r="N157">
        <f t="shared" si="34"/>
        <v>1</v>
      </c>
      <c r="O157">
        <f t="shared" si="35"/>
        <v>1</v>
      </c>
    </row>
    <row r="158" spans="1:15" x14ac:dyDescent="0.3">
      <c r="A158">
        <v>325</v>
      </c>
      <c r="B158">
        <v>0.15518662068544573</v>
      </c>
      <c r="C158">
        <v>0.62367625965147866</v>
      </c>
      <c r="D158" s="4">
        <f>-LN(B158)/F$3</f>
        <v>0.79281994973307379</v>
      </c>
      <c r="E158" s="4">
        <f t="shared" si="28"/>
        <v>0.21276595744680851</v>
      </c>
      <c r="F158" s="8">
        <v>3</v>
      </c>
      <c r="G158" s="4">
        <v>40.488560367245022</v>
      </c>
      <c r="H158" s="4">
        <f>IF(G158&gt;MAX(I$8:I157),G158,MAX(I$8:I157))</f>
        <v>40.488560367245022</v>
      </c>
      <c r="I158" s="4">
        <f t="shared" si="29"/>
        <v>40.701326324691827</v>
      </c>
      <c r="J158" s="4">
        <f t="shared" si="30"/>
        <v>0</v>
      </c>
      <c r="K158" s="4">
        <f t="shared" si="31"/>
        <v>0.21276595744680549</v>
      </c>
      <c r="L158">
        <f t="shared" si="32"/>
        <v>151</v>
      </c>
      <c r="M158">
        <f t="shared" si="33"/>
        <v>1</v>
      </c>
      <c r="N158">
        <f t="shared" si="34"/>
        <v>1</v>
      </c>
      <c r="O158">
        <f t="shared" si="35"/>
        <v>1</v>
      </c>
    </row>
    <row r="159" spans="1:15" x14ac:dyDescent="0.3">
      <c r="A159">
        <v>14</v>
      </c>
      <c r="B159">
        <v>0.54588457899716181</v>
      </c>
      <c r="C159">
        <v>0.74169133579515978</v>
      </c>
      <c r="D159" s="4">
        <f>-LN(B159)/B$3</f>
        <v>2.5759477419665449</v>
      </c>
      <c r="E159" s="4">
        <f t="shared" si="28"/>
        <v>0.21276595744680851</v>
      </c>
      <c r="F159" s="8">
        <v>1</v>
      </c>
      <c r="G159" s="4">
        <v>41.319167920211527</v>
      </c>
      <c r="H159" s="4">
        <f>IF(G159&gt;MAX(I$8:I158),G159,MAX(I$8:I158))</f>
        <v>41.319167920211527</v>
      </c>
      <c r="I159" s="4">
        <f t="shared" si="29"/>
        <v>41.531933877658332</v>
      </c>
      <c r="J159" s="4">
        <f t="shared" si="30"/>
        <v>0</v>
      </c>
      <c r="K159" s="4">
        <f t="shared" si="31"/>
        <v>0.21276595744680549</v>
      </c>
      <c r="L159">
        <f t="shared" si="32"/>
        <v>152</v>
      </c>
      <c r="M159">
        <f t="shared" si="33"/>
        <v>1</v>
      </c>
      <c r="N159">
        <f t="shared" si="34"/>
        <v>1</v>
      </c>
      <c r="O159">
        <f t="shared" si="35"/>
        <v>1</v>
      </c>
    </row>
    <row r="160" spans="1:15" x14ac:dyDescent="0.3">
      <c r="A160">
        <v>81</v>
      </c>
      <c r="B160">
        <v>4.2878505813776058E-2</v>
      </c>
      <c r="C160">
        <v>9.0762047181615652E-2</v>
      </c>
      <c r="D160" s="4">
        <f>-LN(B160)/D$3</f>
        <v>4.4672122107624652</v>
      </c>
      <c r="E160" s="4">
        <f t="shared" si="28"/>
        <v>0.21276595744680851</v>
      </c>
      <c r="F160" s="8">
        <v>2</v>
      </c>
      <c r="G160" s="4">
        <v>41.496283209354601</v>
      </c>
      <c r="H160" s="4">
        <f>IF(G160&gt;MAX(I$8:I159),G160,MAX(I$8:I159))</f>
        <v>41.531933877658332</v>
      </c>
      <c r="I160" s="4">
        <f t="shared" si="29"/>
        <v>41.744699835105138</v>
      </c>
      <c r="J160" s="4">
        <f t="shared" si="30"/>
        <v>3.5650668303730981E-2</v>
      </c>
      <c r="K160" s="4">
        <f t="shared" si="31"/>
        <v>0.21276595744680549</v>
      </c>
      <c r="L160">
        <f t="shared" si="32"/>
        <v>153</v>
      </c>
      <c r="M160">
        <f t="shared" si="33"/>
        <v>1</v>
      </c>
      <c r="N160">
        <f t="shared" si="34"/>
        <v>1</v>
      </c>
      <c r="O160">
        <f t="shared" si="35"/>
        <v>1</v>
      </c>
    </row>
    <row r="161" spans="1:15" x14ac:dyDescent="0.3">
      <c r="A161">
        <v>82</v>
      </c>
      <c r="B161">
        <v>0.81112094485305342</v>
      </c>
      <c r="C161">
        <v>1.425214392529069E-2</v>
      </c>
      <c r="D161" s="4">
        <f>-LN(B161)/D$3</f>
        <v>0.29693348292756139</v>
      </c>
      <c r="E161" s="4">
        <f t="shared" si="28"/>
        <v>0.21276595744680851</v>
      </c>
      <c r="F161" s="8">
        <v>2</v>
      </c>
      <c r="G161" s="4">
        <v>41.793216692282165</v>
      </c>
      <c r="H161" s="4">
        <f>IF(G161&gt;MAX(I$8:I160),G161,MAX(I$8:I160))</f>
        <v>41.793216692282165</v>
      </c>
      <c r="I161" s="4">
        <f t="shared" si="29"/>
        <v>42.005982649728971</v>
      </c>
      <c r="J161" s="4">
        <f t="shared" si="30"/>
        <v>0</v>
      </c>
      <c r="K161" s="4">
        <f t="shared" si="31"/>
        <v>0.21276595744680549</v>
      </c>
      <c r="L161">
        <f t="shared" si="32"/>
        <v>154</v>
      </c>
      <c r="M161">
        <f t="shared" si="33"/>
        <v>1</v>
      </c>
      <c r="N161">
        <f t="shared" si="34"/>
        <v>1</v>
      </c>
      <c r="O161">
        <f t="shared" si="35"/>
        <v>1</v>
      </c>
    </row>
    <row r="162" spans="1:15" x14ac:dyDescent="0.3">
      <c r="A162">
        <v>83</v>
      </c>
      <c r="B162">
        <v>0.99325540940580459</v>
      </c>
      <c r="C162">
        <v>0.83477278969695123</v>
      </c>
      <c r="D162" s="4">
        <f>-LN(B162)/D$3</f>
        <v>9.5992030281195316E-3</v>
      </c>
      <c r="E162" s="4">
        <f t="shared" si="28"/>
        <v>0.21276595744680851</v>
      </c>
      <c r="F162" s="8">
        <v>2</v>
      </c>
      <c r="G162" s="4">
        <v>41.802815895310282</v>
      </c>
      <c r="H162" s="4">
        <f>IF(G162&gt;MAX(I$8:I161),G162,MAX(I$8:I161))</f>
        <v>42.005982649728971</v>
      </c>
      <c r="I162" s="4">
        <f t="shared" si="29"/>
        <v>42.218748607175776</v>
      </c>
      <c r="J162" s="4">
        <f t="shared" si="30"/>
        <v>0.20316675441868881</v>
      </c>
      <c r="K162" s="4">
        <f t="shared" si="31"/>
        <v>0.21276595744680549</v>
      </c>
      <c r="L162">
        <f t="shared" si="32"/>
        <v>155</v>
      </c>
      <c r="M162">
        <f t="shared" si="33"/>
        <v>1</v>
      </c>
      <c r="N162">
        <f t="shared" si="34"/>
        <v>1</v>
      </c>
      <c r="O162">
        <f t="shared" si="35"/>
        <v>1</v>
      </c>
    </row>
    <row r="163" spans="1:15" x14ac:dyDescent="0.3">
      <c r="A163">
        <v>326</v>
      </c>
      <c r="B163">
        <v>3.6347544785912657E-2</v>
      </c>
      <c r="C163">
        <v>0.54490798669392981</v>
      </c>
      <c r="D163" s="4">
        <f>-LN(B163)/F$3</f>
        <v>1.4104802642553547</v>
      </c>
      <c r="E163" s="4">
        <f t="shared" si="28"/>
        <v>0.21276595744680851</v>
      </c>
      <c r="F163" s="8">
        <v>3</v>
      </c>
      <c r="G163" s="4">
        <v>41.899040631500377</v>
      </c>
      <c r="H163" s="4">
        <f>IF(G163&gt;MAX(I$8:I162),G163,MAX(I$8:I162))</f>
        <v>42.218748607175776</v>
      </c>
      <c r="I163" s="4">
        <f t="shared" si="29"/>
        <v>42.431514564622582</v>
      </c>
      <c r="J163" s="4">
        <f t="shared" si="30"/>
        <v>0.31970797567539933</v>
      </c>
      <c r="K163" s="4">
        <f t="shared" si="31"/>
        <v>0.21276595744680549</v>
      </c>
      <c r="L163">
        <f t="shared" si="32"/>
        <v>156</v>
      </c>
      <c r="M163">
        <f t="shared" si="33"/>
        <v>1</v>
      </c>
      <c r="N163">
        <f t="shared" si="34"/>
        <v>1</v>
      </c>
      <c r="O163">
        <f t="shared" si="35"/>
        <v>1</v>
      </c>
    </row>
    <row r="164" spans="1:15" x14ac:dyDescent="0.3">
      <c r="A164">
        <v>327</v>
      </c>
      <c r="B164">
        <v>0.3987853633228553</v>
      </c>
      <c r="C164">
        <v>0.23166600543229468</v>
      </c>
      <c r="D164" s="4">
        <f>-LN(B164)/F$3</f>
        <v>0.39120508228350542</v>
      </c>
      <c r="E164" s="4">
        <f t="shared" si="28"/>
        <v>0.21276595744680851</v>
      </c>
      <c r="F164" s="8">
        <v>3</v>
      </c>
      <c r="G164" s="4">
        <v>42.290245713783882</v>
      </c>
      <c r="H164" s="4">
        <f>IF(G164&gt;MAX(I$8:I163),G164,MAX(I$8:I163))</f>
        <v>42.431514564622582</v>
      </c>
      <c r="I164" s="4">
        <f t="shared" si="29"/>
        <v>42.644280522069387</v>
      </c>
      <c r="J164" s="4">
        <f t="shared" si="30"/>
        <v>0.14126885083869922</v>
      </c>
      <c r="K164" s="4">
        <f t="shared" si="31"/>
        <v>0.21276595744680549</v>
      </c>
      <c r="L164">
        <f t="shared" si="32"/>
        <v>157</v>
      </c>
      <c r="M164">
        <f t="shared" si="33"/>
        <v>1</v>
      </c>
      <c r="N164">
        <f t="shared" si="34"/>
        <v>1</v>
      </c>
      <c r="O164">
        <f t="shared" si="35"/>
        <v>1</v>
      </c>
    </row>
    <row r="165" spans="1:15" x14ac:dyDescent="0.3">
      <c r="A165">
        <v>328</v>
      </c>
      <c r="B165">
        <v>0.53941465498825036</v>
      </c>
      <c r="C165">
        <v>0.66316721091341901</v>
      </c>
      <c r="D165" s="4">
        <f>-LN(B165)/F$3</f>
        <v>0.26266838280451504</v>
      </c>
      <c r="E165" s="4">
        <f t="shared" si="28"/>
        <v>0.21276595744680851</v>
      </c>
      <c r="F165" s="8">
        <v>3</v>
      </c>
      <c r="G165" s="4">
        <v>42.552914096588395</v>
      </c>
      <c r="H165" s="4">
        <f>IF(G165&gt;MAX(I$8:I164),G165,MAX(I$8:I164))</f>
        <v>42.644280522069387</v>
      </c>
      <c r="I165" s="4">
        <f t="shared" si="29"/>
        <v>42.857046479516193</v>
      </c>
      <c r="J165" s="4">
        <f t="shared" si="30"/>
        <v>9.1366425480991609E-2</v>
      </c>
      <c r="K165" s="4">
        <f t="shared" si="31"/>
        <v>0.21276595744680549</v>
      </c>
      <c r="L165">
        <f t="shared" si="32"/>
        <v>158</v>
      </c>
      <c r="M165">
        <f t="shared" si="33"/>
        <v>1</v>
      </c>
      <c r="N165">
        <f t="shared" si="34"/>
        <v>1</v>
      </c>
      <c r="O165">
        <f t="shared" si="35"/>
        <v>1</v>
      </c>
    </row>
    <row r="166" spans="1:15" x14ac:dyDescent="0.3">
      <c r="A166">
        <v>15</v>
      </c>
      <c r="B166">
        <v>0.74263740958891566</v>
      </c>
      <c r="C166">
        <v>0.38911099581896419</v>
      </c>
      <c r="D166" s="4">
        <f>-LN(B166)/B$3</f>
        <v>1.2661589872680405</v>
      </c>
      <c r="E166" s="4">
        <f t="shared" si="28"/>
        <v>0.21276595744680851</v>
      </c>
      <c r="F166" s="8">
        <v>1</v>
      </c>
      <c r="G166" s="4">
        <v>42.585326907479569</v>
      </c>
      <c r="H166" s="4">
        <f>IF(G166&gt;MAX(I$8:I165),G166,MAX(I$8:I165))</f>
        <v>42.857046479516193</v>
      </c>
      <c r="I166" s="4">
        <f t="shared" si="29"/>
        <v>43.069812436962998</v>
      </c>
      <c r="J166" s="4">
        <f t="shared" si="30"/>
        <v>0.27171957203662345</v>
      </c>
      <c r="K166" s="4">
        <f t="shared" si="31"/>
        <v>0.21276595744680549</v>
      </c>
      <c r="L166">
        <f t="shared" si="32"/>
        <v>159</v>
      </c>
      <c r="M166">
        <f t="shared" si="33"/>
        <v>1</v>
      </c>
      <c r="N166">
        <f t="shared" si="34"/>
        <v>1</v>
      </c>
      <c r="O166">
        <f t="shared" si="35"/>
        <v>1</v>
      </c>
    </row>
    <row r="167" spans="1:15" x14ac:dyDescent="0.3">
      <c r="A167">
        <v>329</v>
      </c>
      <c r="B167">
        <v>0.19690542313913389</v>
      </c>
      <c r="C167">
        <v>0.86373485518967252</v>
      </c>
      <c r="D167" s="4">
        <f>-LN(B167)/F$3</f>
        <v>0.69150287281288692</v>
      </c>
      <c r="E167" s="4">
        <f t="shared" si="28"/>
        <v>0.21276595744680851</v>
      </c>
      <c r="F167" s="8">
        <v>3</v>
      </c>
      <c r="G167" s="4">
        <v>43.244416969401286</v>
      </c>
      <c r="H167" s="4">
        <f>IF(G167&gt;MAX(I$8:I166),G167,MAX(I$8:I166))</f>
        <v>43.244416969401286</v>
      </c>
      <c r="I167" s="4">
        <f t="shared" si="29"/>
        <v>43.457182926848091</v>
      </c>
      <c r="J167" s="4">
        <f t="shared" si="30"/>
        <v>0</v>
      </c>
      <c r="K167" s="4">
        <f t="shared" si="31"/>
        <v>0.21276595744680549</v>
      </c>
      <c r="L167">
        <f t="shared" si="32"/>
        <v>160</v>
      </c>
      <c r="M167">
        <f t="shared" si="33"/>
        <v>1</v>
      </c>
      <c r="N167">
        <f t="shared" si="34"/>
        <v>1</v>
      </c>
      <c r="O167">
        <f t="shared" si="35"/>
        <v>1</v>
      </c>
    </row>
    <row r="168" spans="1:15" x14ac:dyDescent="0.3">
      <c r="A168">
        <v>84</v>
      </c>
      <c r="B168">
        <v>0.30240791039765619</v>
      </c>
      <c r="C168">
        <v>0.95129245887630853</v>
      </c>
      <c r="D168" s="4">
        <f>-LN(B168)/D$3</f>
        <v>1.6964233706333114</v>
      </c>
      <c r="E168" s="4">
        <f t="shared" si="28"/>
        <v>0.21276595744680851</v>
      </c>
      <c r="F168" s="8">
        <v>2</v>
      </c>
      <c r="G168" s="4">
        <v>43.499239265943594</v>
      </c>
      <c r="H168" s="4">
        <f>IF(G168&gt;MAX(I$8:I167),G168,MAX(I$8:I167))</f>
        <v>43.499239265943594</v>
      </c>
      <c r="I168" s="4">
        <f t="shared" si="29"/>
        <v>43.712005223390399</v>
      </c>
      <c r="J168" s="4">
        <f t="shared" si="30"/>
        <v>0</v>
      </c>
      <c r="K168" s="4">
        <f t="shared" si="31"/>
        <v>0.21276595744680549</v>
      </c>
      <c r="L168">
        <f t="shared" si="32"/>
        <v>161</v>
      </c>
      <c r="M168">
        <f t="shared" si="33"/>
        <v>1</v>
      </c>
      <c r="N168">
        <f t="shared" si="34"/>
        <v>1</v>
      </c>
      <c r="O168">
        <f t="shared" si="35"/>
        <v>1</v>
      </c>
    </row>
    <row r="169" spans="1:15" x14ac:dyDescent="0.3">
      <c r="A169">
        <v>330</v>
      </c>
      <c r="B169">
        <v>0.1966002380443739</v>
      </c>
      <c r="C169">
        <v>0.36634418774987032</v>
      </c>
      <c r="D169" s="4">
        <f>-LN(B169)/F$3</f>
        <v>0.69216291934648499</v>
      </c>
      <c r="E169" s="4">
        <f t="shared" si="28"/>
        <v>0.21276595744680851</v>
      </c>
      <c r="F169" s="8">
        <v>3</v>
      </c>
      <c r="G169" s="4">
        <v>43.936579888747772</v>
      </c>
      <c r="H169" s="4">
        <f>IF(G169&gt;MAX(I$8:I168),G169,MAX(I$8:I168))</f>
        <v>43.936579888747772</v>
      </c>
      <c r="I169" s="4">
        <f t="shared" si="29"/>
        <v>44.149345846194578</v>
      </c>
      <c r="J169" s="4">
        <f t="shared" si="30"/>
        <v>0</v>
      </c>
      <c r="K169" s="4">
        <f t="shared" si="31"/>
        <v>0.21276595744680549</v>
      </c>
      <c r="L169">
        <f t="shared" si="32"/>
        <v>162</v>
      </c>
      <c r="M169">
        <f t="shared" si="33"/>
        <v>1</v>
      </c>
      <c r="N169">
        <f t="shared" si="34"/>
        <v>1</v>
      </c>
      <c r="O169">
        <f t="shared" si="35"/>
        <v>1</v>
      </c>
    </row>
    <row r="170" spans="1:15" x14ac:dyDescent="0.3">
      <c r="A170">
        <v>16</v>
      </c>
      <c r="B170">
        <v>0.61314737388225959</v>
      </c>
      <c r="C170">
        <v>0.38920255134739218</v>
      </c>
      <c r="D170" s="4">
        <f>-LN(B170)/B$3</f>
        <v>2.0814891820307402</v>
      </c>
      <c r="E170" s="4">
        <f t="shared" si="28"/>
        <v>0.21276595744680851</v>
      </c>
      <c r="F170" s="8">
        <v>1</v>
      </c>
      <c r="G170" s="4">
        <v>44.666816089510306</v>
      </c>
      <c r="H170" s="4">
        <f>IF(G170&gt;MAX(I$8:I169),G170,MAX(I$8:I169))</f>
        <v>44.666816089510306</v>
      </c>
      <c r="I170" s="4">
        <f t="shared" si="29"/>
        <v>44.879582046957111</v>
      </c>
      <c r="J170" s="4">
        <f t="shared" si="30"/>
        <v>0</v>
      </c>
      <c r="K170" s="4">
        <f t="shared" si="31"/>
        <v>0.21276595744680549</v>
      </c>
      <c r="L170">
        <f t="shared" si="32"/>
        <v>163</v>
      </c>
      <c r="M170">
        <f t="shared" si="33"/>
        <v>1</v>
      </c>
      <c r="N170">
        <f t="shared" si="34"/>
        <v>1</v>
      </c>
      <c r="O170">
        <f t="shared" si="35"/>
        <v>1</v>
      </c>
    </row>
    <row r="171" spans="1:15" x14ac:dyDescent="0.3">
      <c r="A171">
        <v>331</v>
      </c>
      <c r="B171">
        <v>0.14951017792291024</v>
      </c>
      <c r="C171">
        <v>0.27729117709891049</v>
      </c>
      <c r="D171" s="4">
        <f>-LN(B171)/F$3</f>
        <v>0.80867693987949318</v>
      </c>
      <c r="E171" s="4">
        <f t="shared" si="28"/>
        <v>0.21276595744680851</v>
      </c>
      <c r="F171" s="8">
        <v>3</v>
      </c>
      <c r="G171" s="4">
        <v>44.745256828627262</v>
      </c>
      <c r="H171" s="4">
        <f>IF(G171&gt;MAX(I$8:I170),G171,MAX(I$8:I170))</f>
        <v>44.879582046957111</v>
      </c>
      <c r="I171" s="4">
        <f t="shared" si="29"/>
        <v>45.092348004403917</v>
      </c>
      <c r="J171" s="4">
        <f t="shared" si="30"/>
        <v>0.13432521832984889</v>
      </c>
      <c r="K171" s="4">
        <f t="shared" si="31"/>
        <v>0.21276595744680549</v>
      </c>
      <c r="L171">
        <f t="shared" si="32"/>
        <v>164</v>
      </c>
      <c r="M171">
        <f t="shared" si="33"/>
        <v>1</v>
      </c>
      <c r="N171">
        <f t="shared" si="34"/>
        <v>1</v>
      </c>
      <c r="O171">
        <f t="shared" si="35"/>
        <v>1</v>
      </c>
    </row>
    <row r="172" spans="1:15" x14ac:dyDescent="0.3">
      <c r="A172">
        <v>85</v>
      </c>
      <c r="B172">
        <v>0.36057618945890685</v>
      </c>
      <c r="C172">
        <v>0.31449324015015107</v>
      </c>
      <c r="D172" s="4">
        <f>-LN(B172)/D$3</f>
        <v>1.4468822705452138</v>
      </c>
      <c r="E172" s="4">
        <f t="shared" si="28"/>
        <v>0.21276595744680851</v>
      </c>
      <c r="F172" s="8">
        <v>2</v>
      </c>
      <c r="G172" s="4">
        <v>44.94612153648881</v>
      </c>
      <c r="H172" s="4">
        <f>IF(G172&gt;MAX(I$8:I171),G172,MAX(I$8:I171))</f>
        <v>45.092348004403917</v>
      </c>
      <c r="I172" s="4">
        <f t="shared" si="29"/>
        <v>45.305113961850722</v>
      </c>
      <c r="J172" s="4">
        <f t="shared" si="30"/>
        <v>0.14622646791510618</v>
      </c>
      <c r="K172" s="4">
        <f t="shared" si="31"/>
        <v>0.21276595744680549</v>
      </c>
      <c r="L172">
        <f t="shared" si="32"/>
        <v>165</v>
      </c>
      <c r="M172">
        <f t="shared" si="33"/>
        <v>1</v>
      </c>
      <c r="N172">
        <f t="shared" si="34"/>
        <v>1</v>
      </c>
      <c r="O172">
        <f t="shared" si="35"/>
        <v>1</v>
      </c>
    </row>
    <row r="173" spans="1:15" x14ac:dyDescent="0.3">
      <c r="A173">
        <v>332</v>
      </c>
      <c r="B173">
        <v>0.32892849513229772</v>
      </c>
      <c r="C173">
        <v>0.59212012085329757</v>
      </c>
      <c r="D173" s="4">
        <f t="shared" ref="D173:D182" si="36">-LN(B173)/F$3</f>
        <v>0.47315527313274125</v>
      </c>
      <c r="E173" s="4">
        <f t="shared" si="28"/>
        <v>0.21276595744680851</v>
      </c>
      <c r="F173" s="8">
        <v>3</v>
      </c>
      <c r="G173" s="4">
        <v>45.218412101760002</v>
      </c>
      <c r="H173" s="4">
        <f>IF(G173&gt;MAX(I$8:I172),G173,MAX(I$8:I172))</f>
        <v>45.305113961850722</v>
      </c>
      <c r="I173" s="4">
        <f t="shared" si="29"/>
        <v>45.517879919297528</v>
      </c>
      <c r="J173" s="4">
        <f t="shared" si="30"/>
        <v>8.6701860090720118E-2</v>
      </c>
      <c r="K173" s="4">
        <f t="shared" si="31"/>
        <v>0.21276595744680549</v>
      </c>
      <c r="L173">
        <f t="shared" si="32"/>
        <v>166</v>
      </c>
      <c r="M173">
        <f t="shared" si="33"/>
        <v>1</v>
      </c>
      <c r="N173">
        <f t="shared" si="34"/>
        <v>1</v>
      </c>
      <c r="O173">
        <f t="shared" si="35"/>
        <v>1</v>
      </c>
    </row>
    <row r="174" spans="1:15" x14ac:dyDescent="0.3">
      <c r="A174">
        <v>333</v>
      </c>
      <c r="B174">
        <v>0.49409466841639454</v>
      </c>
      <c r="C174">
        <v>9.2135380108035528E-2</v>
      </c>
      <c r="D174" s="4">
        <f t="shared" si="36"/>
        <v>0.3000119760356183</v>
      </c>
      <c r="E174" s="4">
        <f t="shared" si="28"/>
        <v>0.21276595744680851</v>
      </c>
      <c r="F174" s="8">
        <v>3</v>
      </c>
      <c r="G174" s="4">
        <v>45.518424077795622</v>
      </c>
      <c r="H174" s="4">
        <f>IF(G174&gt;MAX(I$8:I173),G174,MAX(I$8:I173))</f>
        <v>45.518424077795622</v>
      </c>
      <c r="I174" s="4">
        <f t="shared" si="29"/>
        <v>45.731190035242427</v>
      </c>
      <c r="J174" s="4">
        <f t="shared" si="30"/>
        <v>0</v>
      </c>
      <c r="K174" s="4">
        <f t="shared" si="31"/>
        <v>0.21276595744680549</v>
      </c>
      <c r="L174">
        <f t="shared" si="32"/>
        <v>167</v>
      </c>
      <c r="M174">
        <f t="shared" si="33"/>
        <v>1</v>
      </c>
      <c r="N174">
        <f t="shared" si="34"/>
        <v>1</v>
      </c>
      <c r="O174">
        <f t="shared" si="35"/>
        <v>1</v>
      </c>
    </row>
    <row r="175" spans="1:15" x14ac:dyDescent="0.3">
      <c r="A175">
        <v>334</v>
      </c>
      <c r="B175">
        <v>0.93487350077822196</v>
      </c>
      <c r="C175">
        <v>0.99639881588183232</v>
      </c>
      <c r="D175" s="4">
        <f t="shared" si="36"/>
        <v>2.8657043460313301E-2</v>
      </c>
      <c r="E175" s="4">
        <f t="shared" si="28"/>
        <v>0.21276595744680851</v>
      </c>
      <c r="F175" s="8">
        <v>3</v>
      </c>
      <c r="G175" s="4">
        <v>45.547081121255935</v>
      </c>
      <c r="H175" s="4">
        <f>IF(G175&gt;MAX(I$8:I174),G175,MAX(I$8:I174))</f>
        <v>45.731190035242427</v>
      </c>
      <c r="I175" s="4">
        <f t="shared" si="29"/>
        <v>45.943955992689233</v>
      </c>
      <c r="J175" s="4">
        <f t="shared" si="30"/>
        <v>0.18410891398649198</v>
      </c>
      <c r="K175" s="4">
        <f t="shared" si="31"/>
        <v>0.21276595744680549</v>
      </c>
      <c r="L175">
        <f t="shared" si="32"/>
        <v>168</v>
      </c>
      <c r="M175">
        <f t="shared" si="33"/>
        <v>1</v>
      </c>
      <c r="N175">
        <f t="shared" si="34"/>
        <v>1</v>
      </c>
      <c r="O175">
        <f t="shared" si="35"/>
        <v>1</v>
      </c>
    </row>
    <row r="176" spans="1:15" x14ac:dyDescent="0.3">
      <c r="A176">
        <v>335</v>
      </c>
      <c r="B176">
        <v>0.16473891415143285</v>
      </c>
      <c r="C176">
        <v>0.35731070894497513</v>
      </c>
      <c r="D176" s="4">
        <f t="shared" si="36"/>
        <v>0.7674014454372059</v>
      </c>
      <c r="E176" s="4">
        <f t="shared" si="28"/>
        <v>0.21276595744680851</v>
      </c>
      <c r="F176" s="8">
        <v>3</v>
      </c>
      <c r="G176" s="4">
        <v>46.314482566693144</v>
      </c>
      <c r="H176" s="4">
        <f>IF(G176&gt;MAX(I$8:I175),G176,MAX(I$8:I175))</f>
        <v>46.314482566693144</v>
      </c>
      <c r="I176" s="4">
        <f t="shared" si="29"/>
        <v>46.527248524139949</v>
      </c>
      <c r="J176" s="4">
        <f t="shared" si="30"/>
        <v>0</v>
      </c>
      <c r="K176" s="4">
        <f t="shared" si="31"/>
        <v>0.21276595744680549</v>
      </c>
      <c r="L176">
        <f t="shared" si="32"/>
        <v>169</v>
      </c>
      <c r="M176">
        <f t="shared" si="33"/>
        <v>1</v>
      </c>
      <c r="N176">
        <f t="shared" si="34"/>
        <v>1</v>
      </c>
      <c r="O176">
        <f t="shared" si="35"/>
        <v>1</v>
      </c>
    </row>
    <row r="177" spans="1:15" x14ac:dyDescent="0.3">
      <c r="A177">
        <v>336</v>
      </c>
      <c r="B177">
        <v>0.2359691152684103</v>
      </c>
      <c r="C177">
        <v>0.69386883144627221</v>
      </c>
      <c r="D177" s="4">
        <f t="shared" si="36"/>
        <v>0.61449121277751584</v>
      </c>
      <c r="E177" s="4">
        <f t="shared" si="28"/>
        <v>0.21276595744680851</v>
      </c>
      <c r="F177" s="8">
        <v>3</v>
      </c>
      <c r="G177" s="4">
        <v>46.92897377947066</v>
      </c>
      <c r="H177" s="4">
        <f>IF(G177&gt;MAX(I$8:I176),G177,MAX(I$8:I176))</f>
        <v>46.92897377947066</v>
      </c>
      <c r="I177" s="4">
        <f t="shared" si="29"/>
        <v>47.141739736917465</v>
      </c>
      <c r="J177" s="4">
        <f t="shared" si="30"/>
        <v>0</v>
      </c>
      <c r="K177" s="4">
        <f t="shared" si="31"/>
        <v>0.21276595744680549</v>
      </c>
      <c r="L177">
        <f t="shared" si="32"/>
        <v>170</v>
      </c>
      <c r="M177">
        <f t="shared" si="33"/>
        <v>1</v>
      </c>
      <c r="N177">
        <f t="shared" si="34"/>
        <v>1</v>
      </c>
      <c r="O177">
        <f t="shared" si="35"/>
        <v>1</v>
      </c>
    </row>
    <row r="178" spans="1:15" x14ac:dyDescent="0.3">
      <c r="A178">
        <v>337</v>
      </c>
      <c r="B178">
        <v>0.9872737815485092</v>
      </c>
      <c r="C178">
        <v>5.7985168004394665E-3</v>
      </c>
      <c r="D178" s="4">
        <f t="shared" si="36"/>
        <v>5.4501661388669052E-3</v>
      </c>
      <c r="E178" s="4">
        <f t="shared" si="28"/>
        <v>0.21276595744680851</v>
      </c>
      <c r="F178" s="8">
        <v>3</v>
      </c>
      <c r="G178" s="4">
        <v>46.934423945609524</v>
      </c>
      <c r="H178" s="4">
        <f>IF(G178&gt;MAX(I$8:I177),G178,MAX(I$8:I177))</f>
        <v>47.141739736917465</v>
      </c>
      <c r="I178" s="4">
        <f t="shared" si="29"/>
        <v>47.354505694364271</v>
      </c>
      <c r="J178" s="4">
        <f t="shared" si="30"/>
        <v>0.20731579130794131</v>
      </c>
      <c r="K178" s="4">
        <f t="shared" si="31"/>
        <v>0.21276595744680549</v>
      </c>
      <c r="L178">
        <f t="shared" si="32"/>
        <v>171</v>
      </c>
      <c r="M178">
        <f t="shared" si="33"/>
        <v>1</v>
      </c>
      <c r="N178">
        <f t="shared" si="34"/>
        <v>1</v>
      </c>
      <c r="O178">
        <f t="shared" si="35"/>
        <v>1</v>
      </c>
    </row>
    <row r="179" spans="1:15" x14ac:dyDescent="0.3">
      <c r="A179">
        <v>338</v>
      </c>
      <c r="B179">
        <v>0.59584337900936923</v>
      </c>
      <c r="C179">
        <v>0.86638996551408431</v>
      </c>
      <c r="D179" s="4">
        <f t="shared" si="36"/>
        <v>0.22033082270142368</v>
      </c>
      <c r="E179" s="4">
        <f t="shared" si="28"/>
        <v>0.21276595744680851</v>
      </c>
      <c r="F179" s="8">
        <v>3</v>
      </c>
      <c r="G179" s="4">
        <v>47.154754768310944</v>
      </c>
      <c r="H179" s="4">
        <f>IF(G179&gt;MAX(I$8:I178),G179,MAX(I$8:I178))</f>
        <v>47.354505694364271</v>
      </c>
      <c r="I179" s="4">
        <f t="shared" si="29"/>
        <v>47.567271651811076</v>
      </c>
      <c r="J179" s="4">
        <f t="shared" si="30"/>
        <v>0.19975092605332634</v>
      </c>
      <c r="K179" s="4">
        <f t="shared" si="31"/>
        <v>0.21276595744680549</v>
      </c>
      <c r="L179">
        <f t="shared" si="32"/>
        <v>172</v>
      </c>
      <c r="M179">
        <f t="shared" si="33"/>
        <v>1</v>
      </c>
      <c r="N179">
        <f t="shared" si="34"/>
        <v>1</v>
      </c>
      <c r="O179">
        <f t="shared" si="35"/>
        <v>1</v>
      </c>
    </row>
    <row r="180" spans="1:15" x14ac:dyDescent="0.3">
      <c r="A180">
        <v>339</v>
      </c>
      <c r="B180">
        <v>0.4106875820184942</v>
      </c>
      <c r="C180">
        <v>0.11151463362529374</v>
      </c>
      <c r="D180" s="4">
        <f t="shared" si="36"/>
        <v>0.37869042323993296</v>
      </c>
      <c r="E180" s="4">
        <f t="shared" si="28"/>
        <v>0.21276595744680851</v>
      </c>
      <c r="F180" s="8">
        <v>3</v>
      </c>
      <c r="G180" s="4">
        <v>47.533445191550875</v>
      </c>
      <c r="H180" s="4">
        <f>IF(G180&gt;MAX(I$8:I179),G180,MAX(I$8:I179))</f>
        <v>47.567271651811076</v>
      </c>
      <c r="I180" s="4">
        <f t="shared" si="29"/>
        <v>47.780037609257882</v>
      </c>
      <c r="J180" s="4">
        <f t="shared" si="30"/>
        <v>3.3826460260200975E-2</v>
      </c>
      <c r="K180" s="4">
        <f t="shared" si="31"/>
        <v>0.21276595744680549</v>
      </c>
      <c r="L180">
        <f t="shared" si="32"/>
        <v>173</v>
      </c>
      <c r="M180">
        <f t="shared" si="33"/>
        <v>1</v>
      </c>
      <c r="N180">
        <f t="shared" si="34"/>
        <v>1</v>
      </c>
      <c r="O180">
        <f t="shared" si="35"/>
        <v>1</v>
      </c>
    </row>
    <row r="181" spans="1:15" x14ac:dyDescent="0.3">
      <c r="A181">
        <v>340</v>
      </c>
      <c r="B181">
        <v>0.86031678212836082</v>
      </c>
      <c r="C181">
        <v>0.7466048158207953</v>
      </c>
      <c r="D181" s="4">
        <f t="shared" si="36"/>
        <v>6.4023236700947089E-2</v>
      </c>
      <c r="E181" s="4">
        <f t="shared" si="28"/>
        <v>0.21276595744680851</v>
      </c>
      <c r="F181" s="8">
        <v>3</v>
      </c>
      <c r="G181" s="4">
        <v>47.597468428251823</v>
      </c>
      <c r="H181" s="4">
        <f>IF(G181&gt;MAX(I$8:I180),G181,MAX(I$8:I180))</f>
        <v>47.780037609257882</v>
      </c>
      <c r="I181" s="4">
        <f t="shared" si="29"/>
        <v>47.992803566704687</v>
      </c>
      <c r="J181" s="4">
        <f t="shared" si="30"/>
        <v>0.18256918100605901</v>
      </c>
      <c r="K181" s="4">
        <f t="shared" si="31"/>
        <v>0.21276595744680549</v>
      </c>
      <c r="L181">
        <f t="shared" si="32"/>
        <v>174</v>
      </c>
      <c r="M181">
        <f t="shared" si="33"/>
        <v>1</v>
      </c>
      <c r="N181">
        <f t="shared" si="34"/>
        <v>1</v>
      </c>
      <c r="O181">
        <f t="shared" si="35"/>
        <v>1</v>
      </c>
    </row>
    <row r="182" spans="1:15" x14ac:dyDescent="0.3">
      <c r="A182">
        <v>341</v>
      </c>
      <c r="B182">
        <v>0.88137455366679895</v>
      </c>
      <c r="C182">
        <v>0.67671742912076172</v>
      </c>
      <c r="D182" s="4">
        <f t="shared" si="36"/>
        <v>5.3733020148349492E-2</v>
      </c>
      <c r="E182" s="4">
        <f t="shared" si="28"/>
        <v>0.21276595744680851</v>
      </c>
      <c r="F182" s="8">
        <v>3</v>
      </c>
      <c r="G182" s="4">
        <v>47.651201448400172</v>
      </c>
      <c r="H182" s="4">
        <f>IF(G182&gt;MAX(I$8:I181),G182,MAX(I$8:I181))</f>
        <v>47.992803566704687</v>
      </c>
      <c r="I182" s="4">
        <f t="shared" si="29"/>
        <v>48.205569524151493</v>
      </c>
      <c r="J182" s="4">
        <f t="shared" si="30"/>
        <v>0.34160211830451459</v>
      </c>
      <c r="K182" s="4">
        <f t="shared" si="31"/>
        <v>0.21276595744680549</v>
      </c>
      <c r="L182">
        <f t="shared" si="32"/>
        <v>175</v>
      </c>
      <c r="M182">
        <f t="shared" si="33"/>
        <v>1</v>
      </c>
      <c r="N182">
        <f t="shared" si="34"/>
        <v>1</v>
      </c>
      <c r="O182">
        <f t="shared" si="35"/>
        <v>1</v>
      </c>
    </row>
    <row r="183" spans="1:15" x14ac:dyDescent="0.3">
      <c r="A183">
        <v>17</v>
      </c>
      <c r="B183">
        <v>0.49201940977202674</v>
      </c>
      <c r="C183">
        <v>0.76628925443281348</v>
      </c>
      <c r="D183" s="4">
        <f>-LN(B183)/B$3</f>
        <v>3.0180302660078193</v>
      </c>
      <c r="E183" s="4">
        <f t="shared" si="28"/>
        <v>0.21276595744680851</v>
      </c>
      <c r="F183" s="8">
        <v>1</v>
      </c>
      <c r="G183" s="4">
        <v>47.684846355518125</v>
      </c>
      <c r="H183" s="4">
        <f>IF(G183&gt;MAX(I$8:I182),G183,MAX(I$8:I182))</f>
        <v>48.205569524151493</v>
      </c>
      <c r="I183" s="4">
        <f t="shared" si="29"/>
        <v>48.418335481598298</v>
      </c>
      <c r="J183" s="4">
        <f t="shared" si="30"/>
        <v>0.5207231686333671</v>
      </c>
      <c r="K183" s="4">
        <f t="shared" si="31"/>
        <v>0.21276595744680549</v>
      </c>
      <c r="L183">
        <f t="shared" si="32"/>
        <v>176</v>
      </c>
      <c r="M183">
        <f t="shared" si="33"/>
        <v>1</v>
      </c>
      <c r="N183">
        <f t="shared" si="34"/>
        <v>1</v>
      </c>
      <c r="O183">
        <f t="shared" si="35"/>
        <v>1</v>
      </c>
    </row>
    <row r="184" spans="1:15" x14ac:dyDescent="0.3">
      <c r="A184">
        <v>86</v>
      </c>
      <c r="B184">
        <v>7.2328867458113344E-2</v>
      </c>
      <c r="C184">
        <v>0.24634540849024933</v>
      </c>
      <c r="D184" s="4">
        <f>-LN(B184)/D$3</f>
        <v>3.7255772428740528</v>
      </c>
      <c r="E184" s="4">
        <f t="shared" si="28"/>
        <v>0.21276595744680851</v>
      </c>
      <c r="F184" s="8">
        <v>2</v>
      </c>
      <c r="G184" s="4">
        <v>48.671698779362863</v>
      </c>
      <c r="H184" s="4">
        <f>IF(G184&gt;MAX(I$8:I183),G184,MAX(I$8:I183))</f>
        <v>48.671698779362863</v>
      </c>
      <c r="I184" s="4">
        <f t="shared" si="29"/>
        <v>48.884464736809669</v>
      </c>
      <c r="J184" s="4">
        <f t="shared" si="30"/>
        <v>0</v>
      </c>
      <c r="K184" s="4">
        <f t="shared" si="31"/>
        <v>0.21276595744680549</v>
      </c>
      <c r="L184">
        <f t="shared" si="32"/>
        <v>177</v>
      </c>
      <c r="M184">
        <f t="shared" si="33"/>
        <v>1</v>
      </c>
      <c r="N184">
        <f t="shared" si="34"/>
        <v>1</v>
      </c>
      <c r="O184">
        <f t="shared" si="35"/>
        <v>1</v>
      </c>
    </row>
    <row r="185" spans="1:15" x14ac:dyDescent="0.3">
      <c r="A185">
        <v>342</v>
      </c>
      <c r="B185">
        <v>5.1576281014435253E-2</v>
      </c>
      <c r="C185">
        <v>4.0223395489364301E-2</v>
      </c>
      <c r="D185" s="4">
        <f>-LN(B185)/F$3</f>
        <v>1.2615716521013891</v>
      </c>
      <c r="E185" s="4">
        <f t="shared" si="28"/>
        <v>0.21276595744680851</v>
      </c>
      <c r="F185" s="8">
        <v>3</v>
      </c>
      <c r="G185" s="4">
        <v>48.91277310050156</v>
      </c>
      <c r="H185" s="4">
        <f>IF(G185&gt;MAX(I$8:I184),G185,MAX(I$8:I184))</f>
        <v>48.91277310050156</v>
      </c>
      <c r="I185" s="4">
        <f t="shared" si="29"/>
        <v>49.125539057948366</v>
      </c>
      <c r="J185" s="4">
        <f t="shared" si="30"/>
        <v>0</v>
      </c>
      <c r="K185" s="4">
        <f t="shared" si="31"/>
        <v>0.21276595744680549</v>
      </c>
      <c r="L185">
        <f t="shared" si="32"/>
        <v>178</v>
      </c>
      <c r="M185">
        <f t="shared" si="33"/>
        <v>1</v>
      </c>
      <c r="N185">
        <f t="shared" si="34"/>
        <v>1</v>
      </c>
      <c r="O185">
        <f t="shared" si="35"/>
        <v>1</v>
      </c>
    </row>
    <row r="186" spans="1:15" x14ac:dyDescent="0.3">
      <c r="A186">
        <v>343</v>
      </c>
      <c r="B186">
        <v>0.3108310190130314</v>
      </c>
      <c r="C186">
        <v>9.0945158238471633E-3</v>
      </c>
      <c r="D186" s="4">
        <f>-LN(B186)/F$3</f>
        <v>0.49723653689126707</v>
      </c>
      <c r="E186" s="4">
        <f t="shared" si="28"/>
        <v>0.21276595744680851</v>
      </c>
      <c r="F186" s="8">
        <v>3</v>
      </c>
      <c r="G186" s="4">
        <v>49.410009637392825</v>
      </c>
      <c r="H186" s="4">
        <f>IF(G186&gt;MAX(I$8:I185),G186,MAX(I$8:I185))</f>
        <v>49.410009637392825</v>
      </c>
      <c r="I186" s="4">
        <f t="shared" si="29"/>
        <v>49.622775594839631</v>
      </c>
      <c r="J186" s="4">
        <f t="shared" si="30"/>
        <v>0</v>
      </c>
      <c r="K186" s="4">
        <f t="shared" si="31"/>
        <v>0.21276595744680549</v>
      </c>
      <c r="L186">
        <f t="shared" si="32"/>
        <v>179</v>
      </c>
      <c r="M186">
        <f t="shared" si="33"/>
        <v>1</v>
      </c>
      <c r="N186">
        <f t="shared" si="34"/>
        <v>1</v>
      </c>
      <c r="O186">
        <f t="shared" si="35"/>
        <v>1</v>
      </c>
    </row>
    <row r="187" spans="1:15" x14ac:dyDescent="0.3">
      <c r="A187">
        <v>344</v>
      </c>
      <c r="B187">
        <v>0.31272316660054322</v>
      </c>
      <c r="C187">
        <v>0.86104922635578474</v>
      </c>
      <c r="D187" s="4">
        <f>-LN(B187)/F$3</f>
        <v>0.49465401342794296</v>
      </c>
      <c r="E187" s="4">
        <f t="shared" si="28"/>
        <v>0.21276595744680851</v>
      </c>
      <c r="F187" s="8">
        <v>3</v>
      </c>
      <c r="G187" s="4">
        <v>49.904663650820765</v>
      </c>
      <c r="H187" s="4">
        <f>IF(G187&gt;MAX(I$8:I186),G187,MAX(I$8:I186))</f>
        <v>49.904663650820765</v>
      </c>
      <c r="I187" s="4">
        <f t="shared" si="29"/>
        <v>50.117429608267571</v>
      </c>
      <c r="J187" s="4">
        <f t="shared" si="30"/>
        <v>0</v>
      </c>
      <c r="K187" s="4">
        <f t="shared" si="31"/>
        <v>0.21276595744680549</v>
      </c>
      <c r="L187">
        <f t="shared" si="32"/>
        <v>180</v>
      </c>
      <c r="M187">
        <f t="shared" si="33"/>
        <v>1</v>
      </c>
      <c r="N187">
        <f t="shared" si="34"/>
        <v>1</v>
      </c>
      <c r="O187">
        <f t="shared" si="35"/>
        <v>1</v>
      </c>
    </row>
    <row r="188" spans="1:15" x14ac:dyDescent="0.3">
      <c r="A188">
        <v>345</v>
      </c>
      <c r="B188">
        <v>0.2000183111056856</v>
      </c>
      <c r="C188">
        <v>0.7185277871028779</v>
      </c>
      <c r="D188" s="4">
        <f>-LN(B188)/F$3</f>
        <v>0.68482823876452081</v>
      </c>
      <c r="E188" s="4">
        <f t="shared" si="28"/>
        <v>0.21276595744680851</v>
      </c>
      <c r="F188" s="8">
        <v>3</v>
      </c>
      <c r="G188" s="4">
        <v>50.58949188958529</v>
      </c>
      <c r="H188" s="4">
        <f>IF(G188&gt;MAX(I$8:I187),G188,MAX(I$8:I187))</f>
        <v>50.58949188958529</v>
      </c>
      <c r="I188" s="4">
        <f t="shared" si="29"/>
        <v>50.802257847032095</v>
      </c>
      <c r="J188" s="4">
        <f t="shared" si="30"/>
        <v>0</v>
      </c>
      <c r="K188" s="4">
        <f t="shared" si="31"/>
        <v>0.21276595744680549</v>
      </c>
      <c r="L188">
        <f t="shared" si="32"/>
        <v>181</v>
      </c>
      <c r="M188">
        <f t="shared" si="33"/>
        <v>1</v>
      </c>
      <c r="N188">
        <f t="shared" si="34"/>
        <v>1</v>
      </c>
      <c r="O188">
        <f t="shared" si="35"/>
        <v>1</v>
      </c>
    </row>
    <row r="189" spans="1:15" x14ac:dyDescent="0.3">
      <c r="A189">
        <v>87</v>
      </c>
      <c r="B189">
        <v>0.24848170415356913</v>
      </c>
      <c r="C189">
        <v>0.40723899044770656</v>
      </c>
      <c r="D189" s="4">
        <f>-LN(B189)/D$3</f>
        <v>1.975015689776539</v>
      </c>
      <c r="E189" s="4">
        <f t="shared" si="28"/>
        <v>0.21276595744680851</v>
      </c>
      <c r="F189" s="8">
        <v>2</v>
      </c>
      <c r="G189" s="4">
        <v>50.646714469139404</v>
      </c>
      <c r="H189" s="4">
        <f>IF(G189&gt;MAX(I$8:I188),G189,MAX(I$8:I188))</f>
        <v>50.802257847032095</v>
      </c>
      <c r="I189" s="4">
        <f t="shared" si="29"/>
        <v>51.015023804478901</v>
      </c>
      <c r="J189" s="4">
        <f t="shared" si="30"/>
        <v>0.15554337789269113</v>
      </c>
      <c r="K189" s="4">
        <f t="shared" si="31"/>
        <v>0.21276595744680549</v>
      </c>
      <c r="L189">
        <f t="shared" si="32"/>
        <v>182</v>
      </c>
      <c r="M189">
        <f t="shared" si="33"/>
        <v>1</v>
      </c>
      <c r="N189">
        <f t="shared" si="34"/>
        <v>1</v>
      </c>
      <c r="O189">
        <f t="shared" si="35"/>
        <v>1</v>
      </c>
    </row>
    <row r="190" spans="1:15" x14ac:dyDescent="0.3">
      <c r="A190">
        <v>346</v>
      </c>
      <c r="B190">
        <v>0.66338084047975099</v>
      </c>
      <c r="C190">
        <v>0.3393047883541368</v>
      </c>
      <c r="D190" s="4">
        <f>-LN(B190)/F$3</f>
        <v>0.17464086539681636</v>
      </c>
      <c r="E190" s="4">
        <f t="shared" si="28"/>
        <v>0.21276595744680851</v>
      </c>
      <c r="F190" s="8">
        <v>3</v>
      </c>
      <c r="G190" s="4">
        <v>50.764132754982107</v>
      </c>
      <c r="H190" s="4">
        <f>IF(G190&gt;MAX(I$8:I189),G190,MAX(I$8:I189))</f>
        <v>51.015023804478901</v>
      </c>
      <c r="I190" s="4">
        <f t="shared" si="29"/>
        <v>51.227789761925706</v>
      </c>
      <c r="J190" s="4">
        <f t="shared" si="30"/>
        <v>0.25089104949679353</v>
      </c>
      <c r="K190" s="4">
        <f t="shared" si="31"/>
        <v>0.21276595744680549</v>
      </c>
      <c r="L190">
        <f t="shared" si="32"/>
        <v>183</v>
      </c>
      <c r="M190">
        <f t="shared" si="33"/>
        <v>1</v>
      </c>
      <c r="N190">
        <f t="shared" si="34"/>
        <v>1</v>
      </c>
      <c r="O190">
        <f t="shared" si="35"/>
        <v>1</v>
      </c>
    </row>
    <row r="191" spans="1:15" x14ac:dyDescent="0.3">
      <c r="A191">
        <v>347</v>
      </c>
      <c r="B191">
        <v>0.98495437482833337</v>
      </c>
      <c r="C191">
        <v>9.8055970946378981E-2</v>
      </c>
      <c r="D191" s="4">
        <f>-LN(B191)/F$3</f>
        <v>6.4510463208877974E-3</v>
      </c>
      <c r="E191" s="4">
        <f t="shared" si="28"/>
        <v>0.21276595744680851</v>
      </c>
      <c r="F191" s="8">
        <v>3</v>
      </c>
      <c r="G191" s="4">
        <v>50.770583801302998</v>
      </c>
      <c r="H191" s="4">
        <f>IF(G191&gt;MAX(I$8:I190),G191,MAX(I$8:I190))</f>
        <v>51.227789761925706</v>
      </c>
      <c r="I191" s="4">
        <f t="shared" si="29"/>
        <v>51.440555719372512</v>
      </c>
      <c r="J191" s="4">
        <f t="shared" si="30"/>
        <v>0.45720596062270857</v>
      </c>
      <c r="K191" s="4">
        <f t="shared" si="31"/>
        <v>0.21276595744680549</v>
      </c>
      <c r="L191">
        <f t="shared" si="32"/>
        <v>184</v>
      </c>
      <c r="M191">
        <f t="shared" si="33"/>
        <v>1</v>
      </c>
      <c r="N191">
        <f t="shared" si="34"/>
        <v>1</v>
      </c>
      <c r="O191">
        <f t="shared" si="35"/>
        <v>1</v>
      </c>
    </row>
    <row r="192" spans="1:15" x14ac:dyDescent="0.3">
      <c r="A192">
        <v>348</v>
      </c>
      <c r="B192">
        <v>0.12332529679250466</v>
      </c>
      <c r="C192">
        <v>0.85644093142490918</v>
      </c>
      <c r="D192" s="4">
        <f>-LN(B192)/F$3</f>
        <v>0.89060839373485545</v>
      </c>
      <c r="E192" s="4">
        <f t="shared" si="28"/>
        <v>0.21276595744680851</v>
      </c>
      <c r="F192" s="8">
        <v>3</v>
      </c>
      <c r="G192" s="4">
        <v>51.661192195037856</v>
      </c>
      <c r="H192" s="4">
        <f>IF(G192&gt;MAX(I$8:I191),G192,MAX(I$8:I191))</f>
        <v>51.661192195037856</v>
      </c>
      <c r="I192" s="4">
        <f t="shared" si="29"/>
        <v>51.873958152484661</v>
      </c>
      <c r="J192" s="4">
        <f t="shared" si="30"/>
        <v>0</v>
      </c>
      <c r="K192" s="4">
        <f t="shared" si="31"/>
        <v>0.21276595744680549</v>
      </c>
      <c r="L192">
        <f t="shared" si="32"/>
        <v>185</v>
      </c>
      <c r="M192">
        <f t="shared" si="33"/>
        <v>1</v>
      </c>
      <c r="N192">
        <f t="shared" si="34"/>
        <v>1</v>
      </c>
      <c r="O192">
        <f t="shared" si="35"/>
        <v>1</v>
      </c>
    </row>
    <row r="193" spans="1:15" x14ac:dyDescent="0.3">
      <c r="A193">
        <v>88</v>
      </c>
      <c r="B193">
        <v>0.37516403698843348</v>
      </c>
      <c r="C193">
        <v>0.49217200231940672</v>
      </c>
      <c r="D193" s="4">
        <f>-LN(B193)/D$3</f>
        <v>1.3906268321816211</v>
      </c>
      <c r="E193" s="4">
        <f t="shared" si="28"/>
        <v>0.21276595744680851</v>
      </c>
      <c r="F193" s="8">
        <v>2</v>
      </c>
      <c r="G193" s="4">
        <v>52.037341301321028</v>
      </c>
      <c r="H193" s="4">
        <f>IF(G193&gt;MAX(I$8:I192),G193,MAX(I$8:I192))</f>
        <v>52.037341301321028</v>
      </c>
      <c r="I193" s="4">
        <f t="shared" si="29"/>
        <v>52.250107258767834</v>
      </c>
      <c r="J193" s="4">
        <f t="shared" si="30"/>
        <v>0</v>
      </c>
      <c r="K193" s="4">
        <f t="shared" si="31"/>
        <v>0.21276595744680549</v>
      </c>
      <c r="L193">
        <f t="shared" si="32"/>
        <v>186</v>
      </c>
      <c r="M193">
        <f t="shared" si="33"/>
        <v>1</v>
      </c>
      <c r="N193">
        <f t="shared" si="34"/>
        <v>1</v>
      </c>
      <c r="O193">
        <f t="shared" si="35"/>
        <v>1</v>
      </c>
    </row>
    <row r="194" spans="1:15" x14ac:dyDescent="0.3">
      <c r="A194">
        <v>349</v>
      </c>
      <c r="B194">
        <v>0.18555253761406293</v>
      </c>
      <c r="C194">
        <v>0.28348643452253791</v>
      </c>
      <c r="D194" s="4">
        <f>-LN(B194)/F$3</f>
        <v>0.71677328314688127</v>
      </c>
      <c r="E194" s="4">
        <f t="shared" si="28"/>
        <v>0.21276595744680851</v>
      </c>
      <c r="F194" s="8">
        <v>3</v>
      </c>
      <c r="G194" s="4">
        <v>52.377965478184734</v>
      </c>
      <c r="H194" s="4">
        <f>IF(G194&gt;MAX(I$8:I193),G194,MAX(I$8:I193))</f>
        <v>52.377965478184734</v>
      </c>
      <c r="I194" s="4">
        <f t="shared" si="29"/>
        <v>52.59073143563154</v>
      </c>
      <c r="J194" s="4">
        <f t="shared" si="30"/>
        <v>0</v>
      </c>
      <c r="K194" s="4">
        <f t="shared" si="31"/>
        <v>0.21276595744680549</v>
      </c>
      <c r="L194">
        <f t="shared" si="32"/>
        <v>187</v>
      </c>
      <c r="M194">
        <f t="shared" si="33"/>
        <v>1</v>
      </c>
      <c r="N194">
        <f t="shared" si="34"/>
        <v>1</v>
      </c>
      <c r="O194">
        <f t="shared" si="35"/>
        <v>1</v>
      </c>
    </row>
    <row r="195" spans="1:15" x14ac:dyDescent="0.3">
      <c r="A195">
        <v>89</v>
      </c>
      <c r="B195">
        <v>0.76161992248298593</v>
      </c>
      <c r="C195">
        <v>0.72347178563798942</v>
      </c>
      <c r="D195" s="4">
        <f>-LN(B195)/D$3</f>
        <v>0.38625196755277574</v>
      </c>
      <c r="E195" s="4">
        <f t="shared" si="28"/>
        <v>0.21276595744680851</v>
      </c>
      <c r="F195" s="8">
        <v>2</v>
      </c>
      <c r="G195" s="4">
        <v>52.423593268873802</v>
      </c>
      <c r="H195" s="4">
        <f>IF(G195&gt;MAX(I$8:I194),G195,MAX(I$8:I194))</f>
        <v>52.59073143563154</v>
      </c>
      <c r="I195" s="4">
        <f t="shared" si="29"/>
        <v>52.803497393078345</v>
      </c>
      <c r="J195" s="4">
        <f t="shared" si="30"/>
        <v>0.16713816675773785</v>
      </c>
      <c r="K195" s="4">
        <f t="shared" si="31"/>
        <v>0.21276595744680549</v>
      </c>
      <c r="L195">
        <f t="shared" si="32"/>
        <v>188</v>
      </c>
      <c r="M195">
        <f t="shared" si="33"/>
        <v>1</v>
      </c>
      <c r="N195">
        <f t="shared" si="34"/>
        <v>1</v>
      </c>
      <c r="O195">
        <f t="shared" si="35"/>
        <v>1</v>
      </c>
    </row>
    <row r="196" spans="1:15" x14ac:dyDescent="0.3">
      <c r="A196">
        <v>350</v>
      </c>
      <c r="B196">
        <v>0.70674764244514299</v>
      </c>
      <c r="C196">
        <v>0.97741630298776205</v>
      </c>
      <c r="D196" s="4">
        <f>-LN(B196)/F$3</f>
        <v>0.14769430560985766</v>
      </c>
      <c r="E196" s="4">
        <f t="shared" si="28"/>
        <v>0.21276595744680851</v>
      </c>
      <c r="F196" s="8">
        <v>3</v>
      </c>
      <c r="G196" s="4">
        <v>52.525659783794595</v>
      </c>
      <c r="H196" s="4">
        <f>IF(G196&gt;MAX(I$8:I195),G196,MAX(I$8:I195))</f>
        <v>52.803497393078345</v>
      </c>
      <c r="I196" s="4">
        <f t="shared" si="29"/>
        <v>53.016263350525151</v>
      </c>
      <c r="J196" s="4">
        <f t="shared" si="30"/>
        <v>0.27783760928375045</v>
      </c>
      <c r="K196" s="4">
        <f t="shared" si="31"/>
        <v>0.21276595744680549</v>
      </c>
      <c r="L196">
        <f t="shared" si="32"/>
        <v>189</v>
      </c>
      <c r="M196">
        <f t="shared" si="33"/>
        <v>1</v>
      </c>
      <c r="N196">
        <f t="shared" si="34"/>
        <v>1</v>
      </c>
      <c r="O196">
        <f t="shared" si="35"/>
        <v>1</v>
      </c>
    </row>
    <row r="197" spans="1:15" x14ac:dyDescent="0.3">
      <c r="A197">
        <v>90</v>
      </c>
      <c r="B197">
        <v>0.60701315347758411</v>
      </c>
      <c r="C197">
        <v>0.50450148014770957</v>
      </c>
      <c r="D197" s="4">
        <f>-LN(B197)/D$3</f>
        <v>0.70809194114520013</v>
      </c>
      <c r="E197" s="4">
        <f t="shared" si="28"/>
        <v>0.21276595744680851</v>
      </c>
      <c r="F197" s="8">
        <v>2</v>
      </c>
      <c r="G197" s="4">
        <v>53.131685210019</v>
      </c>
      <c r="H197" s="4">
        <f>IF(G197&gt;MAX(I$8:I196),G197,MAX(I$8:I196))</f>
        <v>53.131685210019</v>
      </c>
      <c r="I197" s="4">
        <f t="shared" si="29"/>
        <v>53.344451167465806</v>
      </c>
      <c r="J197" s="4">
        <f t="shared" si="30"/>
        <v>0</v>
      </c>
      <c r="K197" s="4">
        <f t="shared" si="31"/>
        <v>0.21276595744680549</v>
      </c>
      <c r="L197">
        <f t="shared" si="32"/>
        <v>190</v>
      </c>
      <c r="M197">
        <f t="shared" si="33"/>
        <v>1</v>
      </c>
      <c r="N197">
        <f t="shared" si="34"/>
        <v>1</v>
      </c>
      <c r="O197">
        <f t="shared" si="35"/>
        <v>1</v>
      </c>
    </row>
    <row r="198" spans="1:15" x14ac:dyDescent="0.3">
      <c r="A198">
        <v>18</v>
      </c>
      <c r="B198">
        <v>0.26636555070650347</v>
      </c>
      <c r="C198">
        <v>0.38917203283791618</v>
      </c>
      <c r="D198" s="4">
        <f>-LN(B198)/B$3</f>
        <v>5.6293006929467113</v>
      </c>
      <c r="E198" s="4">
        <f t="shared" si="28"/>
        <v>0.21276595744680851</v>
      </c>
      <c r="F198" s="8">
        <v>1</v>
      </c>
      <c r="G198" s="4">
        <v>53.314147048464839</v>
      </c>
      <c r="H198" s="4">
        <f>IF(G198&gt;MAX(I$8:I197),G198,MAX(I$8:I197))</f>
        <v>53.344451167465806</v>
      </c>
      <c r="I198" s="4">
        <f t="shared" si="29"/>
        <v>53.557217124912611</v>
      </c>
      <c r="J198" s="4">
        <f t="shared" si="30"/>
        <v>3.0304119000966523E-2</v>
      </c>
      <c r="K198" s="4">
        <f t="shared" si="31"/>
        <v>0.21276595744680549</v>
      </c>
      <c r="L198">
        <f t="shared" si="32"/>
        <v>191</v>
      </c>
      <c r="M198">
        <f t="shared" si="33"/>
        <v>1</v>
      </c>
      <c r="N198">
        <f t="shared" si="34"/>
        <v>1</v>
      </c>
      <c r="O198">
        <f t="shared" si="35"/>
        <v>1</v>
      </c>
    </row>
    <row r="199" spans="1:15" x14ac:dyDescent="0.3">
      <c r="A199">
        <v>351</v>
      </c>
      <c r="B199">
        <v>9.9063081759086888E-2</v>
      </c>
      <c r="C199">
        <v>0.22574541459395123</v>
      </c>
      <c r="D199" s="4">
        <f>-LN(B199)/F$3</f>
        <v>0.98382912437482872</v>
      </c>
      <c r="E199" s="4">
        <f t="shared" si="28"/>
        <v>0.21276595744680851</v>
      </c>
      <c r="F199" s="8">
        <v>3</v>
      </c>
      <c r="G199" s="4">
        <v>53.509488908169423</v>
      </c>
      <c r="H199" s="4">
        <f>IF(G199&gt;MAX(I$8:I198),G199,MAX(I$8:I198))</f>
        <v>53.557217124912611</v>
      </c>
      <c r="I199" s="4">
        <f t="shared" si="29"/>
        <v>53.769983082359417</v>
      </c>
      <c r="J199" s="4">
        <f t="shared" si="30"/>
        <v>4.7728216743188057E-2</v>
      </c>
      <c r="K199" s="4">
        <f t="shared" si="31"/>
        <v>0.21276595744680549</v>
      </c>
      <c r="L199">
        <f t="shared" si="32"/>
        <v>192</v>
      </c>
      <c r="M199">
        <f t="shared" si="33"/>
        <v>1</v>
      </c>
      <c r="N199">
        <f t="shared" si="34"/>
        <v>1</v>
      </c>
      <c r="O199">
        <f t="shared" si="35"/>
        <v>1</v>
      </c>
    </row>
    <row r="200" spans="1:15" x14ac:dyDescent="0.3">
      <c r="A200">
        <v>91</v>
      </c>
      <c r="B200">
        <v>0.64421521652882474</v>
      </c>
      <c r="C200">
        <v>0.43733024079103977</v>
      </c>
      <c r="D200" s="4">
        <f>-LN(B200)/D$3</f>
        <v>0.62371974687845877</v>
      </c>
      <c r="E200" s="4">
        <f t="shared" si="28"/>
        <v>0.21276595744680851</v>
      </c>
      <c r="F200" s="8">
        <v>2</v>
      </c>
      <c r="G200" s="4">
        <v>53.755404956897458</v>
      </c>
      <c r="H200" s="4">
        <f>IF(G200&gt;MAX(I$8:I199),G200,MAX(I$8:I199))</f>
        <v>53.769983082359417</v>
      </c>
      <c r="I200" s="4">
        <f t="shared" si="29"/>
        <v>53.982749039806222</v>
      </c>
      <c r="J200" s="4">
        <f t="shared" si="30"/>
        <v>1.4578125461959246E-2</v>
      </c>
      <c r="K200" s="4">
        <f t="shared" si="31"/>
        <v>0.21276595744680549</v>
      </c>
      <c r="L200">
        <f t="shared" si="32"/>
        <v>193</v>
      </c>
      <c r="M200">
        <f t="shared" si="33"/>
        <v>1</v>
      </c>
      <c r="N200">
        <f t="shared" si="34"/>
        <v>1</v>
      </c>
      <c r="O200">
        <f t="shared" si="35"/>
        <v>1</v>
      </c>
    </row>
    <row r="201" spans="1:15" x14ac:dyDescent="0.3">
      <c r="A201">
        <v>352</v>
      </c>
      <c r="B201">
        <v>0.31580553605761896</v>
      </c>
      <c r="C201">
        <v>0.22446363719595935</v>
      </c>
      <c r="D201" s="4">
        <f>-LN(B201)/F$3</f>
        <v>0.49048027534019745</v>
      </c>
      <c r="E201" s="4">
        <f t="shared" ref="E201:E264" si="37">1/B$4</f>
        <v>0.21276595744680851</v>
      </c>
      <c r="F201" s="8">
        <v>3</v>
      </c>
      <c r="G201" s="4">
        <v>53.99996918350962</v>
      </c>
      <c r="H201" s="4">
        <f>IF(G201&gt;MAX(I$8:I200),G201,MAX(I$8:I200))</f>
        <v>53.99996918350962</v>
      </c>
      <c r="I201" s="4">
        <f t="shared" si="29"/>
        <v>54.212735140956426</v>
      </c>
      <c r="J201" s="4">
        <f t="shared" si="30"/>
        <v>0</v>
      </c>
      <c r="K201" s="4">
        <f t="shared" si="31"/>
        <v>0.21276595744680549</v>
      </c>
      <c r="L201">
        <f t="shared" si="32"/>
        <v>194</v>
      </c>
      <c r="M201">
        <f t="shared" si="33"/>
        <v>1</v>
      </c>
      <c r="N201">
        <f t="shared" si="34"/>
        <v>1</v>
      </c>
      <c r="O201">
        <f t="shared" si="35"/>
        <v>1</v>
      </c>
    </row>
    <row r="202" spans="1:15" x14ac:dyDescent="0.3">
      <c r="A202">
        <v>92</v>
      </c>
      <c r="B202">
        <v>0.5502182073427534</v>
      </c>
      <c r="C202">
        <v>0.20911282692953276</v>
      </c>
      <c r="D202" s="4">
        <f>-LN(B202)/D$3</f>
        <v>0.84743310469955124</v>
      </c>
      <c r="E202" s="4">
        <f t="shared" si="37"/>
        <v>0.21276595744680851</v>
      </c>
      <c r="F202" s="8">
        <v>2</v>
      </c>
      <c r="G202" s="4">
        <v>54.602838061597012</v>
      </c>
      <c r="H202" s="4">
        <f>IF(G202&gt;MAX(I$8:I201),G202,MAX(I$8:I201))</f>
        <v>54.602838061597012</v>
      </c>
      <c r="I202" s="4">
        <f t="shared" si="29"/>
        <v>54.815604019043818</v>
      </c>
      <c r="J202" s="4">
        <f t="shared" si="30"/>
        <v>0</v>
      </c>
      <c r="K202" s="4">
        <f t="shared" si="31"/>
        <v>0.21276595744680549</v>
      </c>
      <c r="L202">
        <f t="shared" si="32"/>
        <v>195</v>
      </c>
      <c r="M202">
        <f t="shared" si="33"/>
        <v>1</v>
      </c>
      <c r="N202">
        <f t="shared" si="34"/>
        <v>1</v>
      </c>
      <c r="O202">
        <f t="shared" si="35"/>
        <v>1</v>
      </c>
    </row>
    <row r="203" spans="1:15" x14ac:dyDescent="0.3">
      <c r="A203">
        <v>353</v>
      </c>
      <c r="B203">
        <v>0.20093386638996552</v>
      </c>
      <c r="C203">
        <v>0.29529709768974882</v>
      </c>
      <c r="D203" s="4">
        <f>-LN(B203)/F$3</f>
        <v>0.68288487148871402</v>
      </c>
      <c r="E203" s="4">
        <f t="shared" si="37"/>
        <v>0.21276595744680851</v>
      </c>
      <c r="F203" s="8">
        <v>3</v>
      </c>
      <c r="G203" s="4">
        <v>54.682854054998337</v>
      </c>
      <c r="H203" s="4">
        <f>IF(G203&gt;MAX(I$8:I202),G203,MAX(I$8:I202))</f>
        <v>54.815604019043818</v>
      </c>
      <c r="I203" s="4">
        <f t="shared" ref="I203:I266" si="38">+H203+E203</f>
        <v>55.028369976490623</v>
      </c>
      <c r="J203" s="4">
        <f t="shared" ref="J203:J266" si="39">(H203-G203)*O203</f>
        <v>0.13274996404548034</v>
      </c>
      <c r="K203" s="4">
        <f t="shared" ref="K203:K266" si="40">(I203-H203)*O203</f>
        <v>0.21276595744680549</v>
      </c>
      <c r="L203">
        <f t="shared" ref="L203:L266" si="41">_xlfn.RANK.EQ(I203,I$8:I$507,1)</f>
        <v>196</v>
      </c>
      <c r="M203">
        <f t="shared" ref="M203:M266" si="42">IF(L203=A203,0,1)</f>
        <v>1</v>
      </c>
      <c r="N203">
        <f t="shared" ref="N203:N266" si="43">IF(G203&lt;B$2,1,0)</f>
        <v>1</v>
      </c>
      <c r="O203">
        <f t="shared" ref="O203:O266" si="44">IF(I203&lt;B$2,1,0)</f>
        <v>1</v>
      </c>
    </row>
    <row r="204" spans="1:15" x14ac:dyDescent="0.3">
      <c r="A204">
        <v>354</v>
      </c>
      <c r="B204">
        <v>0.29053621021149328</v>
      </c>
      <c r="C204">
        <v>0.48667867061372722</v>
      </c>
      <c r="D204" s="4">
        <f>-LN(B204)/F$3</f>
        <v>0.52596896279573302</v>
      </c>
      <c r="E204" s="4">
        <f t="shared" si="37"/>
        <v>0.21276595744680851</v>
      </c>
      <c r="F204" s="8">
        <v>3</v>
      </c>
      <c r="G204" s="4">
        <v>55.208823017794067</v>
      </c>
      <c r="H204" s="4">
        <f>IF(G204&gt;MAX(I$8:I203),G204,MAX(I$8:I203))</f>
        <v>55.208823017794067</v>
      </c>
      <c r="I204" s="4">
        <f t="shared" si="38"/>
        <v>55.421588975240873</v>
      </c>
      <c r="J204" s="4">
        <f t="shared" si="39"/>
        <v>0</v>
      </c>
      <c r="K204" s="4">
        <f t="shared" si="40"/>
        <v>0.21276595744680549</v>
      </c>
      <c r="L204">
        <f t="shared" si="41"/>
        <v>197</v>
      </c>
      <c r="M204">
        <f t="shared" si="42"/>
        <v>1</v>
      </c>
      <c r="N204">
        <f t="shared" si="43"/>
        <v>1</v>
      </c>
      <c r="O204">
        <f t="shared" si="44"/>
        <v>1</v>
      </c>
    </row>
    <row r="205" spans="1:15" x14ac:dyDescent="0.3">
      <c r="A205">
        <v>19</v>
      </c>
      <c r="B205">
        <v>0.56349375896481213</v>
      </c>
      <c r="C205">
        <v>9.9459822382274854E-2</v>
      </c>
      <c r="D205" s="4">
        <f>-LN(B205)/B$3</f>
        <v>2.4408468980747138</v>
      </c>
      <c r="E205" s="4">
        <f t="shared" si="37"/>
        <v>0.21276595744680851</v>
      </c>
      <c r="F205" s="8">
        <v>1</v>
      </c>
      <c r="G205" s="4">
        <v>55.754993946539557</v>
      </c>
      <c r="H205" s="4">
        <f>IF(G205&gt;MAX(I$8:I204),G205,MAX(I$8:I204))</f>
        <v>55.754993946539557</v>
      </c>
      <c r="I205" s="4">
        <f t="shared" si="38"/>
        <v>55.967759903986362</v>
      </c>
      <c r="J205" s="4">
        <f t="shared" si="39"/>
        <v>0</v>
      </c>
      <c r="K205" s="4">
        <f t="shared" si="40"/>
        <v>0.21276595744680549</v>
      </c>
      <c r="L205">
        <f t="shared" si="41"/>
        <v>198</v>
      </c>
      <c r="M205">
        <f t="shared" si="42"/>
        <v>1</v>
      </c>
      <c r="N205">
        <f t="shared" si="43"/>
        <v>1</v>
      </c>
      <c r="O205">
        <f t="shared" si="44"/>
        <v>1</v>
      </c>
    </row>
    <row r="206" spans="1:15" x14ac:dyDescent="0.3">
      <c r="A206">
        <v>355</v>
      </c>
      <c r="B206">
        <v>0.23346659749137852</v>
      </c>
      <c r="C206">
        <v>0.38599810785241251</v>
      </c>
      <c r="D206" s="4">
        <f>-LN(B206)/F$3</f>
        <v>0.61902819724885205</v>
      </c>
      <c r="E206" s="4">
        <f t="shared" si="37"/>
        <v>0.21276595744680851</v>
      </c>
      <c r="F206" s="8">
        <v>3</v>
      </c>
      <c r="G206" s="4">
        <v>55.827851215042919</v>
      </c>
      <c r="H206" s="4">
        <f>IF(G206&gt;MAX(I$8:I205),G206,MAX(I$8:I205))</f>
        <v>55.967759903986362</v>
      </c>
      <c r="I206" s="4">
        <f t="shared" si="38"/>
        <v>56.180525861433168</v>
      </c>
      <c r="J206" s="4">
        <f t="shared" si="39"/>
        <v>0.13990868894344288</v>
      </c>
      <c r="K206" s="4">
        <f t="shared" si="40"/>
        <v>0.21276595744680549</v>
      </c>
      <c r="L206">
        <f t="shared" si="41"/>
        <v>199</v>
      </c>
      <c r="M206">
        <f t="shared" si="42"/>
        <v>1</v>
      </c>
      <c r="N206">
        <f t="shared" si="43"/>
        <v>1</v>
      </c>
      <c r="O206">
        <f t="shared" si="44"/>
        <v>1</v>
      </c>
    </row>
    <row r="207" spans="1:15" x14ac:dyDescent="0.3">
      <c r="A207">
        <v>356</v>
      </c>
      <c r="B207">
        <v>0.92907498397778254</v>
      </c>
      <c r="C207">
        <v>0.71260719626453439</v>
      </c>
      <c r="D207" s="4">
        <f>-LN(B207)/F$3</f>
        <v>3.1304607958481764E-2</v>
      </c>
      <c r="E207" s="4">
        <f t="shared" si="37"/>
        <v>0.21276595744680851</v>
      </c>
      <c r="F207" s="8">
        <v>3</v>
      </c>
      <c r="G207" s="4">
        <v>55.859155823001402</v>
      </c>
      <c r="H207" s="4">
        <f>IF(G207&gt;MAX(I$8:I206),G207,MAX(I$8:I206))</f>
        <v>56.180525861433168</v>
      </c>
      <c r="I207" s="4">
        <f t="shared" si="38"/>
        <v>56.393291818879973</v>
      </c>
      <c r="J207" s="4">
        <f t="shared" si="39"/>
        <v>0.32137003843176615</v>
      </c>
      <c r="K207" s="4">
        <f t="shared" si="40"/>
        <v>0.21276595744680549</v>
      </c>
      <c r="L207">
        <f t="shared" si="41"/>
        <v>200</v>
      </c>
      <c r="M207">
        <f t="shared" si="42"/>
        <v>1</v>
      </c>
      <c r="N207">
        <f t="shared" si="43"/>
        <v>1</v>
      </c>
      <c r="O207">
        <f t="shared" si="44"/>
        <v>1</v>
      </c>
    </row>
    <row r="208" spans="1:15" x14ac:dyDescent="0.3">
      <c r="A208">
        <v>357</v>
      </c>
      <c r="B208">
        <v>0.2899563585314493</v>
      </c>
      <c r="C208">
        <v>0.82476271858882411</v>
      </c>
      <c r="D208" s="4">
        <f>-LN(B208)/F$3</f>
        <v>0.52681908729729132</v>
      </c>
      <c r="E208" s="4">
        <f t="shared" si="37"/>
        <v>0.21276595744680851</v>
      </c>
      <c r="F208" s="8">
        <v>3</v>
      </c>
      <c r="G208" s="4">
        <v>56.385974910298692</v>
      </c>
      <c r="H208" s="4">
        <f>IF(G208&gt;MAX(I$8:I207),G208,MAX(I$8:I207))</f>
        <v>56.393291818879973</v>
      </c>
      <c r="I208" s="4">
        <f t="shared" si="38"/>
        <v>56.606057776326779</v>
      </c>
      <c r="J208" s="4">
        <f t="shared" si="39"/>
        <v>7.3169085812807566E-3</v>
      </c>
      <c r="K208" s="4">
        <f t="shared" si="40"/>
        <v>0.21276595744680549</v>
      </c>
      <c r="L208">
        <f t="shared" si="41"/>
        <v>201</v>
      </c>
      <c r="M208">
        <f t="shared" si="42"/>
        <v>1</v>
      </c>
      <c r="N208">
        <f t="shared" si="43"/>
        <v>1</v>
      </c>
      <c r="O208">
        <f t="shared" si="44"/>
        <v>1</v>
      </c>
    </row>
    <row r="209" spans="1:15" x14ac:dyDescent="0.3">
      <c r="A209">
        <v>358</v>
      </c>
      <c r="B209">
        <v>0.30127872554704427</v>
      </c>
      <c r="C209">
        <v>0.21579638050477615</v>
      </c>
      <c r="D209" s="4">
        <f>-LN(B209)/F$3</f>
        <v>0.51051891242987868</v>
      </c>
      <c r="E209" s="4">
        <f t="shared" si="37"/>
        <v>0.21276595744680851</v>
      </c>
      <c r="F209" s="8">
        <v>3</v>
      </c>
      <c r="G209" s="4">
        <v>56.896493822728573</v>
      </c>
      <c r="H209" s="4">
        <f>IF(G209&gt;MAX(I$8:I208),G209,MAX(I$8:I208))</f>
        <v>56.896493822728573</v>
      </c>
      <c r="I209" s="4">
        <f t="shared" si="38"/>
        <v>57.109259780175378</v>
      </c>
      <c r="J209" s="4">
        <f t="shared" si="39"/>
        <v>0</v>
      </c>
      <c r="K209" s="4">
        <f t="shared" si="40"/>
        <v>0.21276595744680549</v>
      </c>
      <c r="L209">
        <f t="shared" si="41"/>
        <v>202</v>
      </c>
      <c r="M209">
        <f t="shared" si="42"/>
        <v>1</v>
      </c>
      <c r="N209">
        <f t="shared" si="43"/>
        <v>1</v>
      </c>
      <c r="O209">
        <f t="shared" si="44"/>
        <v>1</v>
      </c>
    </row>
    <row r="210" spans="1:15" x14ac:dyDescent="0.3">
      <c r="A210">
        <v>20</v>
      </c>
      <c r="B210">
        <v>0.75240333262123482</v>
      </c>
      <c r="C210">
        <v>0.20783104953154088</v>
      </c>
      <c r="D210" s="4">
        <f>-LN(B210)/B$3</f>
        <v>1.2105649031656129</v>
      </c>
      <c r="E210" s="4">
        <f t="shared" si="37"/>
        <v>0.21276595744680851</v>
      </c>
      <c r="F210" s="8">
        <v>1</v>
      </c>
      <c r="G210" s="4">
        <v>56.965558849705168</v>
      </c>
      <c r="H210" s="4">
        <f>IF(G210&gt;MAX(I$8:I209),G210,MAX(I$8:I209))</f>
        <v>57.109259780175378</v>
      </c>
      <c r="I210" s="4">
        <f t="shared" si="38"/>
        <v>57.322025737622184</v>
      </c>
      <c r="J210" s="4">
        <f t="shared" si="39"/>
        <v>0.14370093047021015</v>
      </c>
      <c r="K210" s="4">
        <f t="shared" si="40"/>
        <v>0.21276595744680549</v>
      </c>
      <c r="L210">
        <f t="shared" si="41"/>
        <v>203</v>
      </c>
      <c r="M210">
        <f t="shared" si="42"/>
        <v>1</v>
      </c>
      <c r="N210">
        <f t="shared" si="43"/>
        <v>1</v>
      </c>
      <c r="O210">
        <f t="shared" si="44"/>
        <v>1</v>
      </c>
    </row>
    <row r="211" spans="1:15" x14ac:dyDescent="0.3">
      <c r="A211">
        <v>359</v>
      </c>
      <c r="B211">
        <v>0.17429120761741995</v>
      </c>
      <c r="C211">
        <v>0.34971160008545182</v>
      </c>
      <c r="D211" s="4">
        <f>-LN(B211)/F$3</f>
        <v>0.74341607305979618</v>
      </c>
      <c r="E211" s="4">
        <f t="shared" si="37"/>
        <v>0.21276595744680851</v>
      </c>
      <c r="F211" s="8">
        <v>3</v>
      </c>
      <c r="G211" s="4">
        <v>57.639909895788371</v>
      </c>
      <c r="H211" s="4">
        <f>IF(G211&gt;MAX(I$8:I210),G211,MAX(I$8:I210))</f>
        <v>57.639909895788371</v>
      </c>
      <c r="I211" s="4">
        <f t="shared" si="38"/>
        <v>57.852675853235176</v>
      </c>
      <c r="J211" s="4">
        <f t="shared" si="39"/>
        <v>0</v>
      </c>
      <c r="K211" s="4">
        <f t="shared" si="40"/>
        <v>0.21276595744680549</v>
      </c>
      <c r="L211">
        <f t="shared" si="41"/>
        <v>204</v>
      </c>
      <c r="M211">
        <f t="shared" si="42"/>
        <v>1</v>
      </c>
      <c r="N211">
        <f t="shared" si="43"/>
        <v>1</v>
      </c>
      <c r="O211">
        <f t="shared" si="44"/>
        <v>1</v>
      </c>
    </row>
    <row r="212" spans="1:15" x14ac:dyDescent="0.3">
      <c r="A212">
        <v>360</v>
      </c>
      <c r="B212">
        <v>0.76744895779290134</v>
      </c>
      <c r="C212">
        <v>5.7344279305398725E-2</v>
      </c>
      <c r="D212" s="4">
        <f>-LN(B212)/F$3</f>
        <v>0.11263119414326404</v>
      </c>
      <c r="E212" s="4">
        <f t="shared" si="37"/>
        <v>0.21276595744680851</v>
      </c>
      <c r="F212" s="8">
        <v>3</v>
      </c>
      <c r="G212" s="4">
        <v>57.752541089931633</v>
      </c>
      <c r="H212" s="4">
        <f>IF(G212&gt;MAX(I$8:I211),G212,MAX(I$8:I211))</f>
        <v>57.852675853235176</v>
      </c>
      <c r="I212" s="4">
        <f t="shared" si="38"/>
        <v>58.065441810681982</v>
      </c>
      <c r="J212" s="4">
        <f t="shared" si="39"/>
        <v>0.10013476330354365</v>
      </c>
      <c r="K212" s="4">
        <f t="shared" si="40"/>
        <v>0.21276595744680549</v>
      </c>
      <c r="L212">
        <f t="shared" si="41"/>
        <v>205</v>
      </c>
      <c r="M212">
        <f t="shared" si="42"/>
        <v>1</v>
      </c>
      <c r="N212">
        <f t="shared" si="43"/>
        <v>1</v>
      </c>
      <c r="O212">
        <f t="shared" si="44"/>
        <v>1</v>
      </c>
    </row>
    <row r="213" spans="1:15" x14ac:dyDescent="0.3">
      <c r="A213">
        <v>93</v>
      </c>
      <c r="B213">
        <v>6.5889461958677939E-2</v>
      </c>
      <c r="C213">
        <v>0.488937040314951</v>
      </c>
      <c r="D213" s="4">
        <f>-LN(B213)/D$3</f>
        <v>3.8578393756603928</v>
      </c>
      <c r="E213" s="4">
        <f t="shared" si="37"/>
        <v>0.21276595744680851</v>
      </c>
      <c r="F213" s="8">
        <v>2</v>
      </c>
      <c r="G213" s="4">
        <v>58.460677437257402</v>
      </c>
      <c r="H213" s="4">
        <f>IF(G213&gt;MAX(I$8:I212),G213,MAX(I$8:I212))</f>
        <v>58.460677437257402</v>
      </c>
      <c r="I213" s="4">
        <f t="shared" si="38"/>
        <v>58.673443394704208</v>
      </c>
      <c r="J213" s="4">
        <f t="shared" si="39"/>
        <v>0</v>
      </c>
      <c r="K213" s="4">
        <f t="shared" si="40"/>
        <v>0.21276595744680549</v>
      </c>
      <c r="L213">
        <f t="shared" si="41"/>
        <v>206</v>
      </c>
      <c r="M213">
        <f t="shared" si="42"/>
        <v>1</v>
      </c>
      <c r="N213">
        <f t="shared" si="43"/>
        <v>1</v>
      </c>
      <c r="O213">
        <f t="shared" si="44"/>
        <v>1</v>
      </c>
    </row>
    <row r="214" spans="1:15" x14ac:dyDescent="0.3">
      <c r="A214">
        <v>21</v>
      </c>
      <c r="B214">
        <v>0.62218085268715473</v>
      </c>
      <c r="C214">
        <v>0.73668630024109627</v>
      </c>
      <c r="D214" s="4">
        <f>-LN(B214)/B$3</f>
        <v>2.0192530576946592</v>
      </c>
      <c r="E214" s="4">
        <f t="shared" si="37"/>
        <v>0.21276595744680851</v>
      </c>
      <c r="F214" s="8">
        <v>1</v>
      </c>
      <c r="G214" s="4">
        <v>58.98481190739983</v>
      </c>
      <c r="H214" s="4">
        <f>IF(G214&gt;MAX(I$8:I213),G214,MAX(I$8:I213))</f>
        <v>58.98481190739983</v>
      </c>
      <c r="I214" s="4">
        <f t="shared" si="38"/>
        <v>59.197577864846636</v>
      </c>
      <c r="J214" s="4">
        <f t="shared" si="39"/>
        <v>0</v>
      </c>
      <c r="K214" s="4">
        <f t="shared" si="40"/>
        <v>0.21276595744680549</v>
      </c>
      <c r="L214">
        <f t="shared" si="41"/>
        <v>207</v>
      </c>
      <c r="M214">
        <f t="shared" si="42"/>
        <v>1</v>
      </c>
      <c r="N214">
        <f t="shared" si="43"/>
        <v>1</v>
      </c>
      <c r="O214">
        <f t="shared" si="44"/>
        <v>1</v>
      </c>
    </row>
    <row r="215" spans="1:15" x14ac:dyDescent="0.3">
      <c r="A215">
        <v>361</v>
      </c>
      <c r="B215">
        <v>5.2003540147099216E-2</v>
      </c>
      <c r="C215">
        <v>1.4130069887386701E-2</v>
      </c>
      <c r="D215" s="4">
        <f>-LN(B215)/F$3</f>
        <v>1.2580610565813288</v>
      </c>
      <c r="E215" s="4">
        <f t="shared" si="37"/>
        <v>0.21276595744680851</v>
      </c>
      <c r="F215" s="8">
        <v>3</v>
      </c>
      <c r="G215" s="4">
        <v>59.010602146512959</v>
      </c>
      <c r="H215" s="4">
        <f>IF(G215&gt;MAX(I$8:I214),G215,MAX(I$8:I214))</f>
        <v>59.197577864846636</v>
      </c>
      <c r="I215" s="4">
        <f t="shared" si="38"/>
        <v>59.410343822293441</v>
      </c>
      <c r="J215" s="4">
        <f t="shared" si="39"/>
        <v>0.18697571833367732</v>
      </c>
      <c r="K215" s="4">
        <f t="shared" si="40"/>
        <v>0.21276595744680549</v>
      </c>
      <c r="L215">
        <f t="shared" si="41"/>
        <v>208</v>
      </c>
      <c r="M215">
        <f t="shared" si="42"/>
        <v>1</v>
      </c>
      <c r="N215">
        <f t="shared" si="43"/>
        <v>1</v>
      </c>
      <c r="O215">
        <f t="shared" si="44"/>
        <v>1</v>
      </c>
    </row>
    <row r="216" spans="1:15" x14ac:dyDescent="0.3">
      <c r="A216">
        <v>362</v>
      </c>
      <c r="B216">
        <v>0.40440076906643879</v>
      </c>
      <c r="C216">
        <v>0.18164616840113529</v>
      </c>
      <c r="D216" s="4">
        <f>-LN(B216)/F$3</f>
        <v>0.38525484684712669</v>
      </c>
      <c r="E216" s="4">
        <f t="shared" si="37"/>
        <v>0.21276595744680851</v>
      </c>
      <c r="F216" s="8">
        <v>3</v>
      </c>
      <c r="G216" s="4">
        <v>59.395856993360084</v>
      </c>
      <c r="H216" s="4">
        <f>IF(G216&gt;MAX(I$8:I215),G216,MAX(I$8:I215))</f>
        <v>59.410343822293441</v>
      </c>
      <c r="I216" s="4">
        <f t="shared" si="38"/>
        <v>59.623109779740247</v>
      </c>
      <c r="J216" s="4">
        <f t="shared" si="39"/>
        <v>1.4486828933357287E-2</v>
      </c>
      <c r="K216" s="4">
        <f t="shared" si="40"/>
        <v>0.21276595744680549</v>
      </c>
      <c r="L216">
        <f t="shared" si="41"/>
        <v>209</v>
      </c>
      <c r="M216">
        <f t="shared" si="42"/>
        <v>1</v>
      </c>
      <c r="N216">
        <f t="shared" si="43"/>
        <v>1</v>
      </c>
      <c r="O216">
        <f t="shared" si="44"/>
        <v>1</v>
      </c>
    </row>
    <row r="217" spans="1:15" x14ac:dyDescent="0.3">
      <c r="A217">
        <v>94</v>
      </c>
      <c r="B217">
        <v>0.45774712363048187</v>
      </c>
      <c r="C217">
        <v>0.44538712729270302</v>
      </c>
      <c r="D217" s="4">
        <f>-LN(B217)/D$3</f>
        <v>1.1084232328510986</v>
      </c>
      <c r="E217" s="4">
        <f t="shared" si="37"/>
        <v>0.21276595744680851</v>
      </c>
      <c r="F217" s="8">
        <v>2</v>
      </c>
      <c r="G217" s="4">
        <v>59.569100670108497</v>
      </c>
      <c r="H217" s="4">
        <f>IF(G217&gt;MAX(I$8:I216),G217,MAX(I$8:I216))</f>
        <v>59.623109779740247</v>
      </c>
      <c r="I217" s="4">
        <f t="shared" si="38"/>
        <v>59.835875737187052</v>
      </c>
      <c r="J217" s="4">
        <f t="shared" si="39"/>
        <v>5.4009109631749652E-2</v>
      </c>
      <c r="K217" s="4">
        <f t="shared" si="40"/>
        <v>0.21276595744680549</v>
      </c>
      <c r="L217">
        <f t="shared" si="41"/>
        <v>210</v>
      </c>
      <c r="M217">
        <f t="shared" si="42"/>
        <v>1</v>
      </c>
      <c r="N217">
        <f t="shared" si="43"/>
        <v>1</v>
      </c>
      <c r="O217">
        <f t="shared" si="44"/>
        <v>1</v>
      </c>
    </row>
    <row r="218" spans="1:15" x14ac:dyDescent="0.3">
      <c r="A218">
        <v>363</v>
      </c>
      <c r="B218">
        <v>3.5157322916348765E-2</v>
      </c>
      <c r="C218">
        <v>0.23487044892727441</v>
      </c>
      <c r="D218" s="4">
        <f t="shared" ref="D218:D229" si="45">-LN(B218)/F$3</f>
        <v>1.4246478081274667</v>
      </c>
      <c r="E218" s="4">
        <f t="shared" si="37"/>
        <v>0.21276595744680851</v>
      </c>
      <c r="F218" s="8">
        <v>3</v>
      </c>
      <c r="G218" s="4">
        <v>60.820504801487552</v>
      </c>
      <c r="H218" s="4">
        <f>IF(G218&gt;MAX(I$8:I217),G218,MAX(I$8:I217))</f>
        <v>60.820504801487552</v>
      </c>
      <c r="I218" s="4">
        <f t="shared" si="38"/>
        <v>61.033270758934357</v>
      </c>
      <c r="J218" s="4">
        <f t="shared" si="39"/>
        <v>0</v>
      </c>
      <c r="K218" s="4">
        <f t="shared" si="40"/>
        <v>0.21276595744680549</v>
      </c>
      <c r="L218">
        <f t="shared" si="41"/>
        <v>211</v>
      </c>
      <c r="M218">
        <f t="shared" si="42"/>
        <v>1</v>
      </c>
      <c r="N218">
        <f t="shared" si="43"/>
        <v>1</v>
      </c>
      <c r="O218">
        <f t="shared" si="44"/>
        <v>1</v>
      </c>
    </row>
    <row r="219" spans="1:15" x14ac:dyDescent="0.3">
      <c r="A219">
        <v>364</v>
      </c>
      <c r="B219">
        <v>0.66048158207953123</v>
      </c>
      <c r="C219">
        <v>0.89968565935239719</v>
      </c>
      <c r="D219" s="4">
        <f t="shared" si="45"/>
        <v>0.17650469796757015</v>
      </c>
      <c r="E219" s="4">
        <f t="shared" si="37"/>
        <v>0.21276595744680851</v>
      </c>
      <c r="F219" s="8">
        <v>3</v>
      </c>
      <c r="G219" s="4">
        <v>60.997009499455125</v>
      </c>
      <c r="H219" s="4">
        <f>IF(G219&gt;MAX(I$8:I218),G219,MAX(I$8:I218))</f>
        <v>61.033270758934357</v>
      </c>
      <c r="I219" s="4">
        <f t="shared" si="38"/>
        <v>61.246036716381163</v>
      </c>
      <c r="J219" s="4">
        <f t="shared" si="39"/>
        <v>3.6261259479232422E-2</v>
      </c>
      <c r="K219" s="4">
        <f t="shared" si="40"/>
        <v>0.21276595744680549</v>
      </c>
      <c r="L219">
        <f t="shared" si="41"/>
        <v>212</v>
      </c>
      <c r="M219">
        <f t="shared" si="42"/>
        <v>1</v>
      </c>
      <c r="N219">
        <f t="shared" si="43"/>
        <v>1</v>
      </c>
      <c r="O219">
        <f t="shared" si="44"/>
        <v>1</v>
      </c>
    </row>
    <row r="220" spans="1:15" x14ac:dyDescent="0.3">
      <c r="A220">
        <v>365</v>
      </c>
      <c r="B220">
        <v>0.98718222602008121</v>
      </c>
      <c r="C220">
        <v>0.45689260536515397</v>
      </c>
      <c r="D220" s="4">
        <f t="shared" si="45"/>
        <v>5.4896299701294301E-3</v>
      </c>
      <c r="E220" s="4">
        <f t="shared" si="37"/>
        <v>0.21276595744680851</v>
      </c>
      <c r="F220" s="8">
        <v>3</v>
      </c>
      <c r="G220" s="4">
        <v>61.002499129425253</v>
      </c>
      <c r="H220" s="4">
        <f>IF(G220&gt;MAX(I$8:I219),G220,MAX(I$8:I219))</f>
        <v>61.246036716381163</v>
      </c>
      <c r="I220" s="4">
        <f t="shared" si="38"/>
        <v>61.458802673827968</v>
      </c>
      <c r="J220" s="4">
        <f t="shared" si="39"/>
        <v>0.24353758695590955</v>
      </c>
      <c r="K220" s="4">
        <f t="shared" si="40"/>
        <v>0.21276595744680549</v>
      </c>
      <c r="L220">
        <f t="shared" si="41"/>
        <v>213</v>
      </c>
      <c r="M220">
        <f t="shared" si="42"/>
        <v>1</v>
      </c>
      <c r="N220">
        <f t="shared" si="43"/>
        <v>1</v>
      </c>
      <c r="O220">
        <f t="shared" si="44"/>
        <v>1</v>
      </c>
    </row>
    <row r="221" spans="1:15" x14ac:dyDescent="0.3">
      <c r="A221">
        <v>366</v>
      </c>
      <c r="B221">
        <v>0.63316751609851374</v>
      </c>
      <c r="C221">
        <v>0.55568102053895685</v>
      </c>
      <c r="D221" s="4">
        <f t="shared" si="45"/>
        <v>0.19447670360095504</v>
      </c>
      <c r="E221" s="4">
        <f t="shared" si="37"/>
        <v>0.21276595744680851</v>
      </c>
      <c r="F221" s="8">
        <v>3</v>
      </c>
      <c r="G221" s="4">
        <v>61.196975833026208</v>
      </c>
      <c r="H221" s="4">
        <f>IF(G221&gt;MAX(I$8:I220),G221,MAX(I$8:I220))</f>
        <v>61.458802673827968</v>
      </c>
      <c r="I221" s="4">
        <f t="shared" si="38"/>
        <v>61.671568631274774</v>
      </c>
      <c r="J221" s="4">
        <f t="shared" si="39"/>
        <v>0.26182684080175989</v>
      </c>
      <c r="K221" s="4">
        <f t="shared" si="40"/>
        <v>0.21276595744680549</v>
      </c>
      <c r="L221">
        <f t="shared" si="41"/>
        <v>214</v>
      </c>
      <c r="M221">
        <f t="shared" si="42"/>
        <v>1</v>
      </c>
      <c r="N221">
        <f t="shared" si="43"/>
        <v>1</v>
      </c>
      <c r="O221">
        <f t="shared" si="44"/>
        <v>1</v>
      </c>
    </row>
    <row r="222" spans="1:15" x14ac:dyDescent="0.3">
      <c r="A222">
        <v>367</v>
      </c>
      <c r="B222">
        <v>0.61525315103610345</v>
      </c>
      <c r="C222">
        <v>0.17194128238776818</v>
      </c>
      <c r="D222" s="4">
        <f t="shared" si="45"/>
        <v>0.20668998645535272</v>
      </c>
      <c r="E222" s="4">
        <f t="shared" si="37"/>
        <v>0.21276595744680851</v>
      </c>
      <c r="F222" s="8">
        <v>3</v>
      </c>
      <c r="G222" s="4">
        <v>61.40366581948156</v>
      </c>
      <c r="H222" s="4">
        <f>IF(G222&gt;MAX(I$8:I221),G222,MAX(I$8:I221))</f>
        <v>61.671568631274774</v>
      </c>
      <c r="I222" s="4">
        <f t="shared" si="38"/>
        <v>61.884334588721579</v>
      </c>
      <c r="J222" s="4">
        <f t="shared" si="39"/>
        <v>0.2679028117932134</v>
      </c>
      <c r="K222" s="4">
        <f t="shared" si="40"/>
        <v>0.21276595744680549</v>
      </c>
      <c r="L222">
        <f t="shared" si="41"/>
        <v>215</v>
      </c>
      <c r="M222">
        <f t="shared" si="42"/>
        <v>1</v>
      </c>
      <c r="N222">
        <f t="shared" si="43"/>
        <v>1</v>
      </c>
      <c r="O222">
        <f t="shared" si="44"/>
        <v>1</v>
      </c>
    </row>
    <row r="223" spans="1:15" x14ac:dyDescent="0.3">
      <c r="A223">
        <v>368</v>
      </c>
      <c r="B223">
        <v>1.3824884792626729E-2</v>
      </c>
      <c r="C223">
        <v>0.412823877681814</v>
      </c>
      <c r="D223" s="4">
        <f t="shared" si="45"/>
        <v>1.8218234318605744</v>
      </c>
      <c r="E223" s="4">
        <f t="shared" si="37"/>
        <v>0.21276595744680851</v>
      </c>
      <c r="F223" s="8">
        <v>3</v>
      </c>
      <c r="G223" s="4">
        <v>63.225489251342132</v>
      </c>
      <c r="H223" s="4">
        <f>IF(G223&gt;MAX(I$8:I222),G223,MAX(I$8:I222))</f>
        <v>63.225489251342132</v>
      </c>
      <c r="I223" s="4">
        <f t="shared" si="38"/>
        <v>63.438255208788938</v>
      </c>
      <c r="J223" s="4">
        <f t="shared" si="39"/>
        <v>0</v>
      </c>
      <c r="K223" s="4">
        <f t="shared" si="40"/>
        <v>0.21276595744680549</v>
      </c>
      <c r="L223">
        <f t="shared" si="41"/>
        <v>216</v>
      </c>
      <c r="M223">
        <f t="shared" si="42"/>
        <v>1</v>
      </c>
      <c r="N223">
        <f t="shared" si="43"/>
        <v>1</v>
      </c>
      <c r="O223">
        <f t="shared" si="44"/>
        <v>1</v>
      </c>
    </row>
    <row r="224" spans="1:15" x14ac:dyDescent="0.3">
      <c r="A224">
        <v>369</v>
      </c>
      <c r="B224">
        <v>0.96874904629657888</v>
      </c>
      <c r="C224">
        <v>0.43827631458479566</v>
      </c>
      <c r="D224" s="4">
        <f t="shared" si="45"/>
        <v>1.3510503311962765E-2</v>
      </c>
      <c r="E224" s="4">
        <f t="shared" si="37"/>
        <v>0.21276595744680851</v>
      </c>
      <c r="F224" s="8">
        <v>3</v>
      </c>
      <c r="G224" s="4">
        <v>63.238999754654095</v>
      </c>
      <c r="H224" s="4">
        <f>IF(G224&gt;MAX(I$8:I223),G224,MAX(I$8:I223))</f>
        <v>63.438255208788938</v>
      </c>
      <c r="I224" s="4">
        <f t="shared" si="38"/>
        <v>63.651021166235743</v>
      </c>
      <c r="J224" s="4">
        <f t="shared" si="39"/>
        <v>0.19925545413484258</v>
      </c>
      <c r="K224" s="4">
        <f t="shared" si="40"/>
        <v>0.21276595744680549</v>
      </c>
      <c r="L224">
        <f t="shared" si="41"/>
        <v>217</v>
      </c>
      <c r="M224">
        <f t="shared" si="42"/>
        <v>1</v>
      </c>
      <c r="N224">
        <f t="shared" si="43"/>
        <v>1</v>
      </c>
      <c r="O224">
        <f t="shared" si="44"/>
        <v>1</v>
      </c>
    </row>
    <row r="225" spans="1:15" x14ac:dyDescent="0.3">
      <c r="A225">
        <v>370</v>
      </c>
      <c r="B225">
        <v>0.59678945280312512</v>
      </c>
      <c r="C225">
        <v>0.56651509140293588</v>
      </c>
      <c r="D225" s="4">
        <f t="shared" si="45"/>
        <v>0.21965570347479546</v>
      </c>
      <c r="E225" s="4">
        <f t="shared" si="37"/>
        <v>0.21276595744680851</v>
      </c>
      <c r="F225" s="8">
        <v>3</v>
      </c>
      <c r="G225" s="4">
        <v>63.458655458128888</v>
      </c>
      <c r="H225" s="4">
        <f>IF(G225&gt;MAX(I$8:I224),G225,MAX(I$8:I224))</f>
        <v>63.651021166235743</v>
      </c>
      <c r="I225" s="4">
        <f t="shared" si="38"/>
        <v>63.863787123682549</v>
      </c>
      <c r="J225" s="4">
        <f t="shared" si="39"/>
        <v>0.19236570810685549</v>
      </c>
      <c r="K225" s="4">
        <f t="shared" si="40"/>
        <v>0.21276595744680549</v>
      </c>
      <c r="L225">
        <f t="shared" si="41"/>
        <v>218</v>
      </c>
      <c r="M225">
        <f t="shared" si="42"/>
        <v>1</v>
      </c>
      <c r="N225">
        <f t="shared" si="43"/>
        <v>1</v>
      </c>
      <c r="O225">
        <f t="shared" si="44"/>
        <v>1</v>
      </c>
    </row>
    <row r="226" spans="1:15" x14ac:dyDescent="0.3">
      <c r="A226">
        <v>371</v>
      </c>
      <c r="B226">
        <v>0.89986877040925317</v>
      </c>
      <c r="C226">
        <v>0.72179326761680962</v>
      </c>
      <c r="D226" s="4">
        <f t="shared" si="45"/>
        <v>4.4896313593880376E-2</v>
      </c>
      <c r="E226" s="4">
        <f t="shared" si="37"/>
        <v>0.21276595744680851</v>
      </c>
      <c r="F226" s="8">
        <v>3</v>
      </c>
      <c r="G226" s="4">
        <v>63.503551771722769</v>
      </c>
      <c r="H226" s="4">
        <f>IF(G226&gt;MAX(I$8:I225),G226,MAX(I$8:I225))</f>
        <v>63.863787123682549</v>
      </c>
      <c r="I226" s="4">
        <f t="shared" si="38"/>
        <v>64.076553081129362</v>
      </c>
      <c r="J226" s="4">
        <f t="shared" si="39"/>
        <v>0.36023535195977985</v>
      </c>
      <c r="K226" s="4">
        <f t="shared" si="40"/>
        <v>0.21276595744681259</v>
      </c>
      <c r="L226">
        <f t="shared" si="41"/>
        <v>219</v>
      </c>
      <c r="M226">
        <f t="shared" si="42"/>
        <v>1</v>
      </c>
      <c r="N226">
        <f t="shared" si="43"/>
        <v>1</v>
      </c>
      <c r="O226">
        <f t="shared" si="44"/>
        <v>1</v>
      </c>
    </row>
    <row r="227" spans="1:15" x14ac:dyDescent="0.3">
      <c r="A227">
        <v>372</v>
      </c>
      <c r="B227">
        <v>0.93252357554857024</v>
      </c>
      <c r="C227">
        <v>0.67470320749534596</v>
      </c>
      <c r="D227" s="4">
        <f t="shared" si="45"/>
        <v>2.9728019444312141E-2</v>
      </c>
      <c r="E227" s="4">
        <f t="shared" si="37"/>
        <v>0.21276595744680851</v>
      </c>
      <c r="F227" s="8">
        <v>3</v>
      </c>
      <c r="G227" s="4">
        <v>63.533279791167082</v>
      </c>
      <c r="H227" s="4">
        <f>IF(G227&gt;MAX(I$8:I226),G227,MAX(I$8:I226))</f>
        <v>64.076553081129362</v>
      </c>
      <c r="I227" s="4">
        <f t="shared" si="38"/>
        <v>64.289319038576167</v>
      </c>
      <c r="J227" s="4">
        <f t="shared" si="39"/>
        <v>0.54327328996227919</v>
      </c>
      <c r="K227" s="4">
        <f t="shared" si="40"/>
        <v>0.21276595744680549</v>
      </c>
      <c r="L227">
        <f t="shared" si="41"/>
        <v>220</v>
      </c>
      <c r="M227">
        <f t="shared" si="42"/>
        <v>1</v>
      </c>
      <c r="N227">
        <f t="shared" si="43"/>
        <v>1</v>
      </c>
      <c r="O227">
        <f t="shared" si="44"/>
        <v>1</v>
      </c>
    </row>
    <row r="228" spans="1:15" x14ac:dyDescent="0.3">
      <c r="A228">
        <v>373</v>
      </c>
      <c r="B228">
        <v>0.99859614856410417</v>
      </c>
      <c r="C228">
        <v>0.94396801660206919</v>
      </c>
      <c r="D228" s="4">
        <f t="shared" si="45"/>
        <v>5.9780330150265319E-4</v>
      </c>
      <c r="E228" s="4">
        <f t="shared" si="37"/>
        <v>0.21276595744680851</v>
      </c>
      <c r="F228" s="8">
        <v>3</v>
      </c>
      <c r="G228" s="4">
        <v>63.533877594468585</v>
      </c>
      <c r="H228" s="4">
        <f>IF(G228&gt;MAX(I$8:I227),G228,MAX(I$8:I227))</f>
        <v>64.289319038576167</v>
      </c>
      <c r="I228" s="4">
        <f t="shared" si="38"/>
        <v>64.502084996022973</v>
      </c>
      <c r="J228" s="4">
        <f t="shared" si="39"/>
        <v>0.75544144410758207</v>
      </c>
      <c r="K228" s="4">
        <f t="shared" si="40"/>
        <v>0.21276595744680549</v>
      </c>
      <c r="L228">
        <f t="shared" si="41"/>
        <v>221</v>
      </c>
      <c r="M228">
        <f t="shared" si="42"/>
        <v>1</v>
      </c>
      <c r="N228">
        <f t="shared" si="43"/>
        <v>1</v>
      </c>
      <c r="O228">
        <f t="shared" si="44"/>
        <v>1</v>
      </c>
    </row>
    <row r="229" spans="1:15" x14ac:dyDescent="0.3">
      <c r="A229">
        <v>374</v>
      </c>
      <c r="B229">
        <v>0.83895382549516284</v>
      </c>
      <c r="C229">
        <v>9.9520859401226847E-2</v>
      </c>
      <c r="D229" s="4">
        <f t="shared" si="45"/>
        <v>7.4723237955784019E-2</v>
      </c>
      <c r="E229" s="4">
        <f t="shared" si="37"/>
        <v>0.21276595744680851</v>
      </c>
      <c r="F229" s="8">
        <v>3</v>
      </c>
      <c r="G229" s="4">
        <v>63.608600832424372</v>
      </c>
      <c r="H229" s="4">
        <f>IF(G229&gt;MAX(I$8:I228),G229,MAX(I$8:I228))</f>
        <v>64.502084996022973</v>
      </c>
      <c r="I229" s="4">
        <f t="shared" si="38"/>
        <v>64.714850953469778</v>
      </c>
      <c r="J229" s="4">
        <f t="shared" si="39"/>
        <v>0.89348416359860039</v>
      </c>
      <c r="K229" s="4">
        <f t="shared" si="40"/>
        <v>0.21276595744680549</v>
      </c>
      <c r="L229">
        <f t="shared" si="41"/>
        <v>222</v>
      </c>
      <c r="M229">
        <f t="shared" si="42"/>
        <v>1</v>
      </c>
      <c r="N229">
        <f t="shared" si="43"/>
        <v>1</v>
      </c>
      <c r="O229">
        <f t="shared" si="44"/>
        <v>1</v>
      </c>
    </row>
    <row r="230" spans="1:15" x14ac:dyDescent="0.3">
      <c r="A230">
        <v>95</v>
      </c>
      <c r="B230">
        <v>4.5197912533951841E-2</v>
      </c>
      <c r="C230">
        <v>0.94372386852626122</v>
      </c>
      <c r="D230" s="4">
        <f>-LN(B230)/D$3</f>
        <v>4.3924884767199792</v>
      </c>
      <c r="E230" s="4">
        <f t="shared" si="37"/>
        <v>0.21276595744680851</v>
      </c>
      <c r="F230" s="8">
        <v>2</v>
      </c>
      <c r="G230" s="4">
        <v>63.961589146828473</v>
      </c>
      <c r="H230" s="4">
        <f>IF(G230&gt;MAX(I$8:I229),G230,MAX(I$8:I229))</f>
        <v>64.714850953469778</v>
      </c>
      <c r="I230" s="4">
        <f t="shared" si="38"/>
        <v>64.927616910916583</v>
      </c>
      <c r="J230" s="4">
        <f t="shared" si="39"/>
        <v>0.75326180664130504</v>
      </c>
      <c r="K230" s="4">
        <f t="shared" si="40"/>
        <v>0.21276595744680549</v>
      </c>
      <c r="L230">
        <f t="shared" si="41"/>
        <v>223</v>
      </c>
      <c r="M230">
        <f t="shared" si="42"/>
        <v>1</v>
      </c>
      <c r="N230">
        <f t="shared" si="43"/>
        <v>1</v>
      </c>
      <c r="O230">
        <f t="shared" si="44"/>
        <v>1</v>
      </c>
    </row>
    <row r="231" spans="1:15" x14ac:dyDescent="0.3">
      <c r="A231">
        <v>96</v>
      </c>
      <c r="B231">
        <v>0.7550584429456465</v>
      </c>
      <c r="C231">
        <v>0.57972960600604262</v>
      </c>
      <c r="D231" s="4">
        <f>-LN(B231)/D$3</f>
        <v>0.39852499979279266</v>
      </c>
      <c r="E231" s="4">
        <f t="shared" si="37"/>
        <v>0.21276595744680851</v>
      </c>
      <c r="F231" s="8">
        <v>2</v>
      </c>
      <c r="G231" s="4">
        <v>64.360114146621271</v>
      </c>
      <c r="H231" s="4">
        <f>IF(G231&gt;MAX(I$8:I230),G231,MAX(I$8:I230))</f>
        <v>64.927616910916583</v>
      </c>
      <c r="I231" s="4">
        <f t="shared" si="38"/>
        <v>65.140382868363389</v>
      </c>
      <c r="J231" s="4">
        <f t="shared" si="39"/>
        <v>0.56750276429531255</v>
      </c>
      <c r="K231" s="4">
        <f t="shared" si="40"/>
        <v>0.21276595744680549</v>
      </c>
      <c r="L231">
        <f t="shared" si="41"/>
        <v>224</v>
      </c>
      <c r="M231">
        <f t="shared" si="42"/>
        <v>1</v>
      </c>
      <c r="N231">
        <f t="shared" si="43"/>
        <v>1</v>
      </c>
      <c r="O231">
        <f t="shared" si="44"/>
        <v>1</v>
      </c>
    </row>
    <row r="232" spans="1:15" x14ac:dyDescent="0.3">
      <c r="A232">
        <v>375</v>
      </c>
      <c r="B232">
        <v>0.10995818964201788</v>
      </c>
      <c r="C232">
        <v>0.20120853297524949</v>
      </c>
      <c r="D232" s="4">
        <f>-LN(B232)/F$3</f>
        <v>0.93942769344991084</v>
      </c>
      <c r="E232" s="4">
        <f t="shared" si="37"/>
        <v>0.21276595744680851</v>
      </c>
      <c r="F232" s="8">
        <v>3</v>
      </c>
      <c r="G232" s="4">
        <v>64.548028525874287</v>
      </c>
      <c r="H232" s="4">
        <f>IF(G232&gt;MAX(I$8:I231),G232,MAX(I$8:I231))</f>
        <v>65.140382868363389</v>
      </c>
      <c r="I232" s="4">
        <f t="shared" si="38"/>
        <v>65.353148825810194</v>
      </c>
      <c r="J232" s="4">
        <f t="shared" si="39"/>
        <v>0.59235434248910224</v>
      </c>
      <c r="K232" s="4">
        <f t="shared" si="40"/>
        <v>0.21276595744680549</v>
      </c>
      <c r="L232">
        <f t="shared" si="41"/>
        <v>225</v>
      </c>
      <c r="M232">
        <f t="shared" si="42"/>
        <v>1</v>
      </c>
      <c r="N232">
        <f t="shared" si="43"/>
        <v>1</v>
      </c>
      <c r="O232">
        <f t="shared" si="44"/>
        <v>1</v>
      </c>
    </row>
    <row r="233" spans="1:15" x14ac:dyDescent="0.3">
      <c r="A233">
        <v>376</v>
      </c>
      <c r="B233">
        <v>0.69756157109286787</v>
      </c>
      <c r="C233">
        <v>0.31531723990600297</v>
      </c>
      <c r="D233" s="4">
        <f>-LN(B233)/F$3</f>
        <v>0.15326148732521891</v>
      </c>
      <c r="E233" s="4">
        <f t="shared" si="37"/>
        <v>0.21276595744680851</v>
      </c>
      <c r="F233" s="8">
        <v>3</v>
      </c>
      <c r="G233" s="4">
        <v>64.701290013199511</v>
      </c>
      <c r="H233" s="4">
        <f>IF(G233&gt;MAX(I$8:I232),G233,MAX(I$8:I232))</f>
        <v>65.353148825810194</v>
      </c>
      <c r="I233" s="4">
        <f t="shared" si="38"/>
        <v>65.565914783257</v>
      </c>
      <c r="J233" s="4">
        <f t="shared" si="39"/>
        <v>0.65185881261068346</v>
      </c>
      <c r="K233" s="4">
        <f t="shared" si="40"/>
        <v>0.21276595744680549</v>
      </c>
      <c r="L233">
        <f t="shared" si="41"/>
        <v>226</v>
      </c>
      <c r="M233">
        <f t="shared" si="42"/>
        <v>1</v>
      </c>
      <c r="N233">
        <f t="shared" si="43"/>
        <v>1</v>
      </c>
      <c r="O233">
        <f t="shared" si="44"/>
        <v>1</v>
      </c>
    </row>
    <row r="234" spans="1:15" x14ac:dyDescent="0.3">
      <c r="A234">
        <v>377</v>
      </c>
      <c r="B234">
        <v>0.90215765861995301</v>
      </c>
      <c r="C234">
        <v>0.84206671346171458</v>
      </c>
      <c r="D234" s="4">
        <f>-LN(B234)/F$3</f>
        <v>4.3815313347288082E-2</v>
      </c>
      <c r="E234" s="4">
        <f t="shared" si="37"/>
        <v>0.21276595744680851</v>
      </c>
      <c r="F234" s="8">
        <v>3</v>
      </c>
      <c r="G234" s="4">
        <v>64.745105326546806</v>
      </c>
      <c r="H234" s="4">
        <f>IF(G234&gt;MAX(I$8:I233),G234,MAX(I$8:I233))</f>
        <v>65.565914783257</v>
      </c>
      <c r="I234" s="4">
        <f t="shared" si="38"/>
        <v>65.778680740703805</v>
      </c>
      <c r="J234" s="4">
        <f t="shared" si="39"/>
        <v>0.82080945671019379</v>
      </c>
      <c r="K234" s="4">
        <f t="shared" si="40"/>
        <v>0.21276595744680549</v>
      </c>
      <c r="L234">
        <f t="shared" si="41"/>
        <v>227</v>
      </c>
      <c r="M234">
        <f t="shared" si="42"/>
        <v>1</v>
      </c>
      <c r="N234">
        <f t="shared" si="43"/>
        <v>1</v>
      </c>
      <c r="O234">
        <f t="shared" si="44"/>
        <v>1</v>
      </c>
    </row>
    <row r="235" spans="1:15" x14ac:dyDescent="0.3">
      <c r="A235">
        <v>378</v>
      </c>
      <c r="B235">
        <v>0.37797173986022525</v>
      </c>
      <c r="C235">
        <v>0.77532273323770862</v>
      </c>
      <c r="D235" s="4">
        <f>-LN(B235)/F$3</f>
        <v>0.41401525465188244</v>
      </c>
      <c r="E235" s="4">
        <f t="shared" si="37"/>
        <v>0.21276595744680851</v>
      </c>
      <c r="F235" s="8">
        <v>3</v>
      </c>
      <c r="G235" s="4">
        <v>65.159120581198692</v>
      </c>
      <c r="H235" s="4">
        <f>IF(G235&gt;MAX(I$8:I234),G235,MAX(I$8:I234))</f>
        <v>65.778680740703805</v>
      </c>
      <c r="I235" s="4">
        <f t="shared" si="38"/>
        <v>65.991446698150611</v>
      </c>
      <c r="J235" s="4">
        <f t="shared" si="39"/>
        <v>0.61956015950511301</v>
      </c>
      <c r="K235" s="4">
        <f t="shared" si="40"/>
        <v>0.21276595744680549</v>
      </c>
      <c r="L235">
        <f t="shared" si="41"/>
        <v>228</v>
      </c>
      <c r="M235">
        <f t="shared" si="42"/>
        <v>1</v>
      </c>
      <c r="N235">
        <f t="shared" si="43"/>
        <v>1</v>
      </c>
      <c r="O235">
        <f t="shared" si="44"/>
        <v>1</v>
      </c>
    </row>
    <row r="236" spans="1:15" x14ac:dyDescent="0.3">
      <c r="A236">
        <v>97</v>
      </c>
      <c r="B236">
        <v>0.42503128147221292</v>
      </c>
      <c r="C236">
        <v>7.7059236426892913E-2</v>
      </c>
      <c r="D236" s="4">
        <f>-LN(B236)/D$3</f>
        <v>1.2136063961734638</v>
      </c>
      <c r="E236" s="4">
        <f t="shared" si="37"/>
        <v>0.21276595744680851</v>
      </c>
      <c r="F236" s="8">
        <v>2</v>
      </c>
      <c r="G236" s="4">
        <v>65.573720542794732</v>
      </c>
      <c r="H236" s="4">
        <f>IF(G236&gt;MAX(I$8:I235),G236,MAX(I$8:I235))</f>
        <v>65.991446698150611</v>
      </c>
      <c r="I236" s="4">
        <f t="shared" si="38"/>
        <v>66.204212655597416</v>
      </c>
      <c r="J236" s="4">
        <f t="shared" si="39"/>
        <v>0.41772615535587931</v>
      </c>
      <c r="K236" s="4">
        <f t="shared" si="40"/>
        <v>0.21276595744680549</v>
      </c>
      <c r="L236">
        <f t="shared" si="41"/>
        <v>229</v>
      </c>
      <c r="M236">
        <f t="shared" si="42"/>
        <v>1</v>
      </c>
      <c r="N236">
        <f t="shared" si="43"/>
        <v>1</v>
      </c>
      <c r="O236">
        <f t="shared" si="44"/>
        <v>1</v>
      </c>
    </row>
    <row r="237" spans="1:15" x14ac:dyDescent="0.3">
      <c r="A237">
        <v>98</v>
      </c>
      <c r="B237">
        <v>0.86767174291207616</v>
      </c>
      <c r="C237">
        <v>0.47376934110538044</v>
      </c>
      <c r="D237" s="4">
        <f>-LN(B237)/D$3</f>
        <v>0.20133590385401323</v>
      </c>
      <c r="E237" s="4">
        <f t="shared" si="37"/>
        <v>0.21276595744680851</v>
      </c>
      <c r="F237" s="8">
        <v>2</v>
      </c>
      <c r="G237" s="4">
        <v>65.775056446648748</v>
      </c>
      <c r="H237" s="4">
        <f>IF(G237&gt;MAX(I$8:I236),G237,MAX(I$8:I236))</f>
        <v>66.204212655597416</v>
      </c>
      <c r="I237" s="4">
        <f t="shared" si="38"/>
        <v>66.416978613044222</v>
      </c>
      <c r="J237" s="4">
        <f t="shared" si="39"/>
        <v>0.4291562089486689</v>
      </c>
      <c r="K237" s="4">
        <f t="shared" si="40"/>
        <v>0.21276595744680549</v>
      </c>
      <c r="L237">
        <f t="shared" si="41"/>
        <v>230</v>
      </c>
      <c r="M237">
        <f t="shared" si="42"/>
        <v>1</v>
      </c>
      <c r="N237">
        <f t="shared" si="43"/>
        <v>1</v>
      </c>
      <c r="O237">
        <f t="shared" si="44"/>
        <v>1</v>
      </c>
    </row>
    <row r="238" spans="1:15" x14ac:dyDescent="0.3">
      <c r="A238">
        <v>379</v>
      </c>
      <c r="B238">
        <v>0.206610309152501</v>
      </c>
      <c r="C238">
        <v>0.57338175603503527</v>
      </c>
      <c r="D238" s="4">
        <f>-LN(B238)/F$3</f>
        <v>0.67103013806343104</v>
      </c>
      <c r="E238" s="4">
        <f t="shared" si="37"/>
        <v>0.21276595744680851</v>
      </c>
      <c r="F238" s="8">
        <v>3</v>
      </c>
      <c r="G238" s="4">
        <v>65.830150719262122</v>
      </c>
      <c r="H238" s="4">
        <f>IF(G238&gt;MAX(I$8:I237),G238,MAX(I$8:I237))</f>
        <v>66.416978613044222</v>
      </c>
      <c r="I238" s="4">
        <f t="shared" si="38"/>
        <v>66.629744570491027</v>
      </c>
      <c r="J238" s="4">
        <f t="shared" si="39"/>
        <v>0.58682789378210032</v>
      </c>
      <c r="K238" s="4">
        <f t="shared" si="40"/>
        <v>0.21276595744680549</v>
      </c>
      <c r="L238">
        <f t="shared" si="41"/>
        <v>231</v>
      </c>
      <c r="M238">
        <f t="shared" si="42"/>
        <v>1</v>
      </c>
      <c r="N238">
        <f t="shared" si="43"/>
        <v>1</v>
      </c>
      <c r="O238">
        <f t="shared" si="44"/>
        <v>1</v>
      </c>
    </row>
    <row r="239" spans="1:15" x14ac:dyDescent="0.3">
      <c r="A239">
        <v>380</v>
      </c>
      <c r="B239">
        <v>0.87743766594439532</v>
      </c>
      <c r="C239">
        <v>0.47111423078096865</v>
      </c>
      <c r="D239" s="4">
        <f>-LN(B239)/F$3</f>
        <v>5.5638026436635145E-2</v>
      </c>
      <c r="E239" s="4">
        <f t="shared" si="37"/>
        <v>0.21276595744680851</v>
      </c>
      <c r="F239" s="8">
        <v>3</v>
      </c>
      <c r="G239" s="4">
        <v>65.885788745698761</v>
      </c>
      <c r="H239" s="4">
        <f>IF(G239&gt;MAX(I$8:I238),G239,MAX(I$8:I238))</f>
        <v>66.629744570491027</v>
      </c>
      <c r="I239" s="4">
        <f t="shared" si="38"/>
        <v>66.842510527937833</v>
      </c>
      <c r="J239" s="4">
        <f t="shared" si="39"/>
        <v>0.74395582479226618</v>
      </c>
      <c r="K239" s="4">
        <f t="shared" si="40"/>
        <v>0.21276595744680549</v>
      </c>
      <c r="L239">
        <f t="shared" si="41"/>
        <v>232</v>
      </c>
      <c r="M239">
        <f t="shared" si="42"/>
        <v>1</v>
      </c>
      <c r="N239">
        <f t="shared" si="43"/>
        <v>1</v>
      </c>
      <c r="O239">
        <f t="shared" si="44"/>
        <v>1</v>
      </c>
    </row>
    <row r="240" spans="1:15" x14ac:dyDescent="0.3">
      <c r="A240">
        <v>22</v>
      </c>
      <c r="B240">
        <v>0.17163609729300822</v>
      </c>
      <c r="C240">
        <v>0.3729056672872097</v>
      </c>
      <c r="D240" s="4">
        <f>-LN(B240)/B$3</f>
        <v>7.4994840717654592</v>
      </c>
      <c r="E240" s="4">
        <f t="shared" si="37"/>
        <v>0.21276595744680851</v>
      </c>
      <c r="F240" s="8">
        <v>1</v>
      </c>
      <c r="G240" s="4">
        <v>66.484295979165296</v>
      </c>
      <c r="H240" s="4">
        <f>IF(G240&gt;MAX(I$8:I239),G240,MAX(I$8:I239))</f>
        <v>66.842510527937833</v>
      </c>
      <c r="I240" s="4">
        <f t="shared" si="38"/>
        <v>67.055276485384638</v>
      </c>
      <c r="J240" s="4">
        <f t="shared" si="39"/>
        <v>0.358214548772537</v>
      </c>
      <c r="K240" s="4">
        <f t="shared" si="40"/>
        <v>0.21276595744680549</v>
      </c>
      <c r="L240">
        <f t="shared" si="41"/>
        <v>233</v>
      </c>
      <c r="M240">
        <f t="shared" si="42"/>
        <v>1</v>
      </c>
      <c r="N240">
        <f t="shared" si="43"/>
        <v>1</v>
      </c>
      <c r="O240">
        <f t="shared" si="44"/>
        <v>1</v>
      </c>
    </row>
    <row r="241" spans="1:15" x14ac:dyDescent="0.3">
      <c r="A241">
        <v>381</v>
      </c>
      <c r="B241">
        <v>0.11899166844691306</v>
      </c>
      <c r="C241">
        <v>0.14569536423841059</v>
      </c>
      <c r="D241" s="4">
        <f>-LN(B241)/F$3</f>
        <v>0.90583055377565369</v>
      </c>
      <c r="E241" s="4">
        <f t="shared" si="37"/>
        <v>0.21276595744680851</v>
      </c>
      <c r="F241" s="8">
        <v>3</v>
      </c>
      <c r="G241" s="4">
        <v>66.791619299474419</v>
      </c>
      <c r="H241" s="4">
        <f>IF(G241&gt;MAX(I$8:I240),G241,MAX(I$8:I240))</f>
        <v>67.055276485384638</v>
      </c>
      <c r="I241" s="4">
        <f t="shared" si="38"/>
        <v>67.268042442831444</v>
      </c>
      <c r="J241" s="4">
        <f t="shared" si="39"/>
        <v>0.26365718591021903</v>
      </c>
      <c r="K241" s="4">
        <f t="shared" si="40"/>
        <v>0.21276595744680549</v>
      </c>
      <c r="L241">
        <f t="shared" si="41"/>
        <v>234</v>
      </c>
      <c r="M241">
        <f t="shared" si="42"/>
        <v>1</v>
      </c>
      <c r="N241">
        <f t="shared" si="43"/>
        <v>1</v>
      </c>
      <c r="O241">
        <f t="shared" si="44"/>
        <v>1</v>
      </c>
    </row>
    <row r="242" spans="1:15" x14ac:dyDescent="0.3">
      <c r="A242">
        <v>382</v>
      </c>
      <c r="B242">
        <v>0.95999023407696771</v>
      </c>
      <c r="C242">
        <v>0.7874385814996796</v>
      </c>
      <c r="D242" s="4">
        <f>-LN(B242)/F$3</f>
        <v>1.7375390386591808E-2</v>
      </c>
      <c r="E242" s="4">
        <f t="shared" si="37"/>
        <v>0.21276595744680851</v>
      </c>
      <c r="F242" s="8">
        <v>3</v>
      </c>
      <c r="G242" s="4">
        <v>66.808994689861009</v>
      </c>
      <c r="H242" s="4">
        <f>IF(G242&gt;MAX(I$8:I241),G242,MAX(I$8:I241))</f>
        <v>67.268042442831444</v>
      </c>
      <c r="I242" s="4">
        <f t="shared" si="38"/>
        <v>67.480808400278249</v>
      </c>
      <c r="J242" s="4">
        <f t="shared" si="39"/>
        <v>0.45904775297043443</v>
      </c>
      <c r="K242" s="4">
        <f t="shared" si="40"/>
        <v>0.21276595744680549</v>
      </c>
      <c r="L242">
        <f t="shared" si="41"/>
        <v>235</v>
      </c>
      <c r="M242">
        <f t="shared" si="42"/>
        <v>1</v>
      </c>
      <c r="N242">
        <f t="shared" si="43"/>
        <v>1</v>
      </c>
      <c r="O242">
        <f t="shared" si="44"/>
        <v>1</v>
      </c>
    </row>
    <row r="243" spans="1:15" x14ac:dyDescent="0.3">
      <c r="A243">
        <v>383</v>
      </c>
      <c r="B243">
        <v>0.25687429425946839</v>
      </c>
      <c r="C243">
        <v>5.8687093722342598E-2</v>
      </c>
      <c r="D243" s="4">
        <f>-LN(B243)/F$3</f>
        <v>0.57836954942289687</v>
      </c>
      <c r="E243" s="4">
        <f t="shared" si="37"/>
        <v>0.21276595744680851</v>
      </c>
      <c r="F243" s="8">
        <v>3</v>
      </c>
      <c r="G243" s="4">
        <v>67.387364239283912</v>
      </c>
      <c r="H243" s="4">
        <f>IF(G243&gt;MAX(I$8:I242),G243,MAX(I$8:I242))</f>
        <v>67.480808400278249</v>
      </c>
      <c r="I243" s="4">
        <f t="shared" si="38"/>
        <v>67.693574357725055</v>
      </c>
      <c r="J243" s="4">
        <f t="shared" si="39"/>
        <v>9.3444160994337722E-2</v>
      </c>
      <c r="K243" s="4">
        <f t="shared" si="40"/>
        <v>0.21276595744680549</v>
      </c>
      <c r="L243">
        <f t="shared" si="41"/>
        <v>236</v>
      </c>
      <c r="M243">
        <f t="shared" si="42"/>
        <v>1</v>
      </c>
      <c r="N243">
        <f t="shared" si="43"/>
        <v>1</v>
      </c>
      <c r="O243">
        <f t="shared" si="44"/>
        <v>1</v>
      </c>
    </row>
    <row r="244" spans="1:15" x14ac:dyDescent="0.3">
      <c r="A244">
        <v>384</v>
      </c>
      <c r="B244">
        <v>0.8554643391216773</v>
      </c>
      <c r="C244">
        <v>0.57704397717215494</v>
      </c>
      <c r="D244" s="4">
        <f>-LN(B244)/F$3</f>
        <v>6.6430157775133031E-2</v>
      </c>
      <c r="E244" s="4">
        <f t="shared" si="37"/>
        <v>0.21276595744680851</v>
      </c>
      <c r="F244" s="8">
        <v>3</v>
      </c>
      <c r="G244" s="4">
        <v>67.453794397059042</v>
      </c>
      <c r="H244" s="4">
        <f>IF(G244&gt;MAX(I$8:I243),G244,MAX(I$8:I243))</f>
        <v>67.693574357725055</v>
      </c>
      <c r="I244" s="4">
        <f t="shared" si="38"/>
        <v>67.90634031517186</v>
      </c>
      <c r="J244" s="4">
        <f t="shared" si="39"/>
        <v>0.23977996066601293</v>
      </c>
      <c r="K244" s="4">
        <f t="shared" si="40"/>
        <v>0.21276595744680549</v>
      </c>
      <c r="L244">
        <f t="shared" si="41"/>
        <v>237</v>
      </c>
      <c r="M244">
        <f t="shared" si="42"/>
        <v>1</v>
      </c>
      <c r="N244">
        <f t="shared" si="43"/>
        <v>1</v>
      </c>
      <c r="O244">
        <f t="shared" si="44"/>
        <v>1</v>
      </c>
    </row>
    <row r="245" spans="1:15" x14ac:dyDescent="0.3">
      <c r="A245">
        <v>385</v>
      </c>
      <c r="B245">
        <v>0.24564348277230141</v>
      </c>
      <c r="C245">
        <v>0.76158940397350994</v>
      </c>
      <c r="D245" s="4">
        <f>-LN(B245)/F$3</f>
        <v>0.5973932133028298</v>
      </c>
      <c r="E245" s="4">
        <f t="shared" si="37"/>
        <v>0.21276595744680851</v>
      </c>
      <c r="F245" s="8">
        <v>3</v>
      </c>
      <c r="G245" s="4">
        <v>68.051187610361865</v>
      </c>
      <c r="H245" s="4">
        <f>IF(G245&gt;MAX(I$8:I244),G245,MAX(I$8:I244))</f>
        <v>68.051187610361865</v>
      </c>
      <c r="I245" s="4">
        <f t="shared" si="38"/>
        <v>68.26395356780867</v>
      </c>
      <c r="J245" s="4">
        <f t="shared" si="39"/>
        <v>0</v>
      </c>
      <c r="K245" s="4">
        <f t="shared" si="40"/>
        <v>0.21276595744680549</v>
      </c>
      <c r="L245">
        <f t="shared" si="41"/>
        <v>238</v>
      </c>
      <c r="M245">
        <f t="shared" si="42"/>
        <v>1</v>
      </c>
      <c r="N245">
        <f t="shared" si="43"/>
        <v>1</v>
      </c>
      <c r="O245">
        <f t="shared" si="44"/>
        <v>1</v>
      </c>
    </row>
    <row r="246" spans="1:15" x14ac:dyDescent="0.3">
      <c r="A246">
        <v>99</v>
      </c>
      <c r="B246">
        <v>0.12897122104556413</v>
      </c>
      <c r="C246">
        <v>0.80257576219977411</v>
      </c>
      <c r="D246" s="4">
        <f>-LN(B246)/D$3</f>
        <v>2.9051999889069249</v>
      </c>
      <c r="E246" s="4">
        <f t="shared" si="37"/>
        <v>0.21276595744680851</v>
      </c>
      <c r="F246" s="8">
        <v>2</v>
      </c>
      <c r="G246" s="4">
        <v>68.680256435555677</v>
      </c>
      <c r="H246" s="4">
        <f>IF(G246&gt;MAX(I$8:I245),G246,MAX(I$8:I245))</f>
        <v>68.680256435555677</v>
      </c>
      <c r="I246" s="4">
        <f t="shared" si="38"/>
        <v>68.893022393002482</v>
      </c>
      <c r="J246" s="4">
        <f t="shared" si="39"/>
        <v>0</v>
      </c>
      <c r="K246" s="4">
        <f t="shared" si="40"/>
        <v>0.21276595744680549</v>
      </c>
      <c r="L246">
        <f t="shared" si="41"/>
        <v>239</v>
      </c>
      <c r="M246">
        <f t="shared" si="42"/>
        <v>1</v>
      </c>
      <c r="N246">
        <f t="shared" si="43"/>
        <v>1</v>
      </c>
      <c r="O246">
        <f t="shared" si="44"/>
        <v>1</v>
      </c>
    </row>
    <row r="247" spans="1:15" x14ac:dyDescent="0.3">
      <c r="A247">
        <v>386</v>
      </c>
      <c r="B247">
        <v>5.5848872341074864E-2</v>
      </c>
      <c r="C247">
        <v>0.28165532395397808</v>
      </c>
      <c r="D247" s="4">
        <f>-LN(B247)/F$3</f>
        <v>1.2277046572425179</v>
      </c>
      <c r="E247" s="4">
        <f t="shared" si="37"/>
        <v>0.21276595744680851</v>
      </c>
      <c r="F247" s="8">
        <v>3</v>
      </c>
      <c r="G247" s="4">
        <v>69.278892267604377</v>
      </c>
      <c r="H247" s="4">
        <f>IF(G247&gt;MAX(I$8:I246),G247,MAX(I$8:I246))</f>
        <v>69.278892267604377</v>
      </c>
      <c r="I247" s="4">
        <f t="shared" si="38"/>
        <v>69.491658225051182</v>
      </c>
      <c r="J247" s="4">
        <f t="shared" si="39"/>
        <v>0</v>
      </c>
      <c r="K247" s="4">
        <f t="shared" si="40"/>
        <v>0.21276595744680549</v>
      </c>
      <c r="L247">
        <f t="shared" si="41"/>
        <v>240</v>
      </c>
      <c r="M247">
        <f t="shared" si="42"/>
        <v>1</v>
      </c>
      <c r="N247">
        <f t="shared" si="43"/>
        <v>1</v>
      </c>
      <c r="O247">
        <f t="shared" si="44"/>
        <v>1</v>
      </c>
    </row>
    <row r="248" spans="1:15" x14ac:dyDescent="0.3">
      <c r="A248">
        <v>387</v>
      </c>
      <c r="B248">
        <v>0.5671559801019318</v>
      </c>
      <c r="C248">
        <v>0.1227759636219367</v>
      </c>
      <c r="D248" s="4">
        <f>-LN(B248)/F$3</f>
        <v>0.24132804932133564</v>
      </c>
      <c r="E248" s="4">
        <f t="shared" si="37"/>
        <v>0.21276595744680851</v>
      </c>
      <c r="F248" s="8">
        <v>3</v>
      </c>
      <c r="G248" s="4">
        <v>69.520220316925716</v>
      </c>
      <c r="H248" s="4">
        <f>IF(G248&gt;MAX(I$8:I247),G248,MAX(I$8:I247))</f>
        <v>69.520220316925716</v>
      </c>
      <c r="I248" s="4">
        <f t="shared" si="38"/>
        <v>69.732986274372522</v>
      </c>
      <c r="J248" s="4">
        <f t="shared" si="39"/>
        <v>0</v>
      </c>
      <c r="K248" s="4">
        <f t="shared" si="40"/>
        <v>0.21276595744680549</v>
      </c>
      <c r="L248">
        <f t="shared" si="41"/>
        <v>241</v>
      </c>
      <c r="M248">
        <f t="shared" si="42"/>
        <v>1</v>
      </c>
      <c r="N248">
        <f t="shared" si="43"/>
        <v>1</v>
      </c>
      <c r="O248">
        <f t="shared" si="44"/>
        <v>1</v>
      </c>
    </row>
    <row r="249" spans="1:15" x14ac:dyDescent="0.3">
      <c r="A249">
        <v>100</v>
      </c>
      <c r="B249">
        <v>0.23709830011902219</v>
      </c>
      <c r="C249">
        <v>0.20438245796075319</v>
      </c>
      <c r="D249" s="4">
        <f>-LN(B249)/D$3</f>
        <v>2.0415325608581036</v>
      </c>
      <c r="E249" s="4">
        <f t="shared" si="37"/>
        <v>0.21276595744680851</v>
      </c>
      <c r="F249" s="8">
        <v>2</v>
      </c>
      <c r="G249" s="4">
        <v>70.721788996413778</v>
      </c>
      <c r="H249" s="4">
        <f>IF(G249&gt;MAX(I$8:I248),G249,MAX(I$8:I248))</f>
        <v>70.721788996413778</v>
      </c>
      <c r="I249" s="4">
        <f t="shared" si="38"/>
        <v>70.934554953860584</v>
      </c>
      <c r="J249" s="4">
        <f t="shared" si="39"/>
        <v>0</v>
      </c>
      <c r="K249" s="4">
        <f t="shared" si="40"/>
        <v>0.21276595744680549</v>
      </c>
      <c r="L249">
        <f t="shared" si="41"/>
        <v>242</v>
      </c>
      <c r="M249">
        <f t="shared" si="42"/>
        <v>1</v>
      </c>
      <c r="N249">
        <f t="shared" si="43"/>
        <v>1</v>
      </c>
      <c r="O249">
        <f t="shared" si="44"/>
        <v>1</v>
      </c>
    </row>
    <row r="250" spans="1:15" x14ac:dyDescent="0.3">
      <c r="A250">
        <v>388</v>
      </c>
      <c r="B250">
        <v>5.4719687490462965E-2</v>
      </c>
      <c r="C250">
        <v>2.7680288094729454E-2</v>
      </c>
      <c r="D250" s="4">
        <f>-LN(B250)/F$3</f>
        <v>1.2363964752128727</v>
      </c>
      <c r="E250" s="4">
        <f t="shared" si="37"/>
        <v>0.21276595744680851</v>
      </c>
      <c r="F250" s="8">
        <v>3</v>
      </c>
      <c r="G250" s="4">
        <v>70.756616792138587</v>
      </c>
      <c r="H250" s="4">
        <f>IF(G250&gt;MAX(I$8:I249),G250,MAX(I$8:I249))</f>
        <v>70.934554953860584</v>
      </c>
      <c r="I250" s="4">
        <f t="shared" si="38"/>
        <v>71.147320911307389</v>
      </c>
      <c r="J250" s="4">
        <f t="shared" si="39"/>
        <v>0.17793816172199683</v>
      </c>
      <c r="K250" s="4">
        <f t="shared" si="40"/>
        <v>0.21276595744680549</v>
      </c>
      <c r="L250">
        <f t="shared" si="41"/>
        <v>243</v>
      </c>
      <c r="M250">
        <f t="shared" si="42"/>
        <v>1</v>
      </c>
      <c r="N250">
        <f t="shared" si="43"/>
        <v>1</v>
      </c>
      <c r="O250">
        <f t="shared" si="44"/>
        <v>1</v>
      </c>
    </row>
    <row r="251" spans="1:15" x14ac:dyDescent="0.3">
      <c r="A251">
        <v>389</v>
      </c>
      <c r="B251">
        <v>0.48612933744315928</v>
      </c>
      <c r="C251">
        <v>0.63112277596362198</v>
      </c>
      <c r="D251" s="4">
        <f>-LN(B251)/F$3</f>
        <v>0.30692789960031724</v>
      </c>
      <c r="E251" s="4">
        <f t="shared" si="37"/>
        <v>0.21276595744680851</v>
      </c>
      <c r="F251" s="8">
        <v>3</v>
      </c>
      <c r="G251" s="4">
        <v>71.063544691738898</v>
      </c>
      <c r="H251" s="4">
        <f>IF(G251&gt;MAX(I$8:I250),G251,MAX(I$8:I250))</f>
        <v>71.147320911307389</v>
      </c>
      <c r="I251" s="4">
        <f t="shared" si="38"/>
        <v>71.360086868754195</v>
      </c>
      <c r="J251" s="4">
        <f t="shared" si="39"/>
        <v>8.3776219568491683E-2</v>
      </c>
      <c r="K251" s="4">
        <f t="shared" si="40"/>
        <v>0.21276595744680549</v>
      </c>
      <c r="L251">
        <f t="shared" si="41"/>
        <v>244</v>
      </c>
      <c r="M251">
        <f t="shared" si="42"/>
        <v>1</v>
      </c>
      <c r="N251">
        <f t="shared" si="43"/>
        <v>1</v>
      </c>
      <c r="O251">
        <f t="shared" si="44"/>
        <v>1</v>
      </c>
    </row>
    <row r="252" spans="1:15" x14ac:dyDescent="0.3">
      <c r="A252">
        <v>101</v>
      </c>
      <c r="B252">
        <v>0.75734733115634634</v>
      </c>
      <c r="C252">
        <v>0.49958800012207405</v>
      </c>
      <c r="D252" s="4">
        <f>-LN(B252)/D$3</f>
        <v>0.39423163821143808</v>
      </c>
      <c r="E252" s="4">
        <f t="shared" si="37"/>
        <v>0.21276595744680851</v>
      </c>
      <c r="F252" s="8">
        <v>2</v>
      </c>
      <c r="G252" s="4">
        <v>71.116020634625215</v>
      </c>
      <c r="H252" s="4">
        <f>IF(G252&gt;MAX(I$8:I251),G252,MAX(I$8:I251))</f>
        <v>71.360086868754195</v>
      </c>
      <c r="I252" s="4">
        <f t="shared" si="38"/>
        <v>71.572852826201</v>
      </c>
      <c r="J252" s="4">
        <f t="shared" si="39"/>
        <v>0.24406623412897943</v>
      </c>
      <c r="K252" s="4">
        <f t="shared" si="40"/>
        <v>0.21276595744680549</v>
      </c>
      <c r="L252">
        <f t="shared" si="41"/>
        <v>245</v>
      </c>
      <c r="M252">
        <f t="shared" si="42"/>
        <v>1</v>
      </c>
      <c r="N252">
        <f t="shared" si="43"/>
        <v>1</v>
      </c>
      <c r="O252">
        <f t="shared" si="44"/>
        <v>1</v>
      </c>
    </row>
    <row r="253" spans="1:15" x14ac:dyDescent="0.3">
      <c r="A253">
        <v>102</v>
      </c>
      <c r="B253">
        <v>0.59974974822229687</v>
      </c>
      <c r="C253">
        <v>0.61549729911191142</v>
      </c>
      <c r="D253" s="4">
        <f>-LN(B253)/D$3</f>
        <v>0.72516708803807794</v>
      </c>
      <c r="E253" s="4">
        <f t="shared" si="37"/>
        <v>0.21276595744680851</v>
      </c>
      <c r="F253" s="8">
        <v>2</v>
      </c>
      <c r="G253" s="4">
        <v>71.841187722663292</v>
      </c>
      <c r="H253" s="4">
        <f>IF(G253&gt;MAX(I$8:I252),G253,MAX(I$8:I252))</f>
        <v>71.841187722663292</v>
      </c>
      <c r="I253" s="4">
        <f t="shared" si="38"/>
        <v>72.053953680110098</v>
      </c>
      <c r="J253" s="4">
        <f t="shared" si="39"/>
        <v>0</v>
      </c>
      <c r="K253" s="4">
        <f t="shared" si="40"/>
        <v>0.21276595744680549</v>
      </c>
      <c r="L253">
        <f t="shared" si="41"/>
        <v>246</v>
      </c>
      <c r="M253">
        <f t="shared" si="42"/>
        <v>1</v>
      </c>
      <c r="N253">
        <f t="shared" si="43"/>
        <v>1</v>
      </c>
      <c r="O253">
        <f t="shared" si="44"/>
        <v>1</v>
      </c>
    </row>
    <row r="254" spans="1:15" x14ac:dyDescent="0.3">
      <c r="A254">
        <v>390</v>
      </c>
      <c r="B254">
        <v>0.13403729361857966</v>
      </c>
      <c r="C254">
        <v>0.55714590899380478</v>
      </c>
      <c r="D254" s="4">
        <f>-LN(B254)/F$3</f>
        <v>0.85516476900681582</v>
      </c>
      <c r="E254" s="4">
        <f t="shared" si="37"/>
        <v>0.21276595744680851</v>
      </c>
      <c r="F254" s="8">
        <v>3</v>
      </c>
      <c r="G254" s="4">
        <v>71.918709460745717</v>
      </c>
      <c r="H254" s="4">
        <f>IF(G254&gt;MAX(I$8:I253),G254,MAX(I$8:I253))</f>
        <v>72.053953680110098</v>
      </c>
      <c r="I254" s="4">
        <f t="shared" si="38"/>
        <v>72.266719637556903</v>
      </c>
      <c r="J254" s="4">
        <f t="shared" si="39"/>
        <v>0.13524421936438102</v>
      </c>
      <c r="K254" s="4">
        <f t="shared" si="40"/>
        <v>0.21276595744680549</v>
      </c>
      <c r="L254">
        <f t="shared" si="41"/>
        <v>247</v>
      </c>
      <c r="M254">
        <f t="shared" si="42"/>
        <v>1</v>
      </c>
      <c r="N254">
        <f t="shared" si="43"/>
        <v>1</v>
      </c>
      <c r="O254">
        <f t="shared" si="44"/>
        <v>1</v>
      </c>
    </row>
    <row r="255" spans="1:15" x14ac:dyDescent="0.3">
      <c r="A255">
        <v>391</v>
      </c>
      <c r="B255">
        <v>0.99050874355296492</v>
      </c>
      <c r="C255">
        <v>0.99755851924192018</v>
      </c>
      <c r="D255" s="4">
        <f>-LN(B255)/F$3</f>
        <v>4.0581214762130512E-3</v>
      </c>
      <c r="E255" s="4">
        <f t="shared" si="37"/>
        <v>0.21276595744680851</v>
      </c>
      <c r="F255" s="8">
        <v>3</v>
      </c>
      <c r="G255" s="4">
        <v>71.922767582221937</v>
      </c>
      <c r="H255" s="4">
        <f>IF(G255&gt;MAX(I$8:I254),G255,MAX(I$8:I254))</f>
        <v>72.266719637556903</v>
      </c>
      <c r="I255" s="4">
        <f t="shared" si="38"/>
        <v>72.479485595003709</v>
      </c>
      <c r="J255" s="4">
        <f t="shared" si="39"/>
        <v>0.34395205533496664</v>
      </c>
      <c r="K255" s="4">
        <f t="shared" si="40"/>
        <v>0.21276595744680549</v>
      </c>
      <c r="L255">
        <f t="shared" si="41"/>
        <v>248</v>
      </c>
      <c r="M255">
        <f t="shared" si="42"/>
        <v>1</v>
      </c>
      <c r="N255">
        <f t="shared" si="43"/>
        <v>1</v>
      </c>
      <c r="O255">
        <f t="shared" si="44"/>
        <v>1</v>
      </c>
    </row>
    <row r="256" spans="1:15" x14ac:dyDescent="0.3">
      <c r="A256">
        <v>392</v>
      </c>
      <c r="B256">
        <v>0.641163365581225</v>
      </c>
      <c r="C256">
        <v>0.23923459578234199</v>
      </c>
      <c r="D256" s="4">
        <f>-LN(B256)/F$3</f>
        <v>0.18913659320500276</v>
      </c>
      <c r="E256" s="4">
        <f t="shared" si="37"/>
        <v>0.21276595744680851</v>
      </c>
      <c r="F256" s="8">
        <v>3</v>
      </c>
      <c r="G256" s="4">
        <v>72.111904175426943</v>
      </c>
      <c r="H256" s="4">
        <f>IF(G256&gt;MAX(I$8:I255),G256,MAX(I$8:I255))</f>
        <v>72.479485595003709</v>
      </c>
      <c r="I256" s="4">
        <f t="shared" si="38"/>
        <v>72.692251552450514</v>
      </c>
      <c r="J256" s="4">
        <f t="shared" si="39"/>
        <v>0.36758141957676571</v>
      </c>
      <c r="K256" s="4">
        <f t="shared" si="40"/>
        <v>0.21276595744680549</v>
      </c>
      <c r="L256">
        <f t="shared" si="41"/>
        <v>249</v>
      </c>
      <c r="M256">
        <f t="shared" si="42"/>
        <v>1</v>
      </c>
      <c r="N256">
        <f t="shared" si="43"/>
        <v>1</v>
      </c>
      <c r="O256">
        <f t="shared" si="44"/>
        <v>1</v>
      </c>
    </row>
    <row r="257" spans="1:15" x14ac:dyDescent="0.3">
      <c r="A257">
        <v>393</v>
      </c>
      <c r="B257">
        <v>0.66734824671163062</v>
      </c>
      <c r="C257">
        <v>0.67067476424451433</v>
      </c>
      <c r="D257" s="4">
        <f>-LN(B257)/F$3</f>
        <v>0.1721035150234303</v>
      </c>
      <c r="E257" s="4">
        <f t="shared" si="37"/>
        <v>0.21276595744680851</v>
      </c>
      <c r="F257" s="8">
        <v>3</v>
      </c>
      <c r="G257" s="4">
        <v>72.28400769045038</v>
      </c>
      <c r="H257" s="4">
        <f>IF(G257&gt;MAX(I$8:I256),G257,MAX(I$8:I256))</f>
        <v>72.692251552450514</v>
      </c>
      <c r="I257" s="4">
        <f t="shared" si="38"/>
        <v>72.90501750989732</v>
      </c>
      <c r="J257" s="4">
        <f t="shared" si="39"/>
        <v>0.40824386200013407</v>
      </c>
      <c r="K257" s="4">
        <f t="shared" si="40"/>
        <v>0.21276595744680549</v>
      </c>
      <c r="L257">
        <f t="shared" si="41"/>
        <v>250</v>
      </c>
      <c r="M257">
        <f t="shared" si="42"/>
        <v>1</v>
      </c>
      <c r="N257">
        <f t="shared" si="43"/>
        <v>1</v>
      </c>
      <c r="O257">
        <f t="shared" si="44"/>
        <v>1</v>
      </c>
    </row>
    <row r="258" spans="1:15" x14ac:dyDescent="0.3">
      <c r="A258">
        <v>103</v>
      </c>
      <c r="B258">
        <v>0.55220191045869316</v>
      </c>
      <c r="C258">
        <v>0.25312051759392074</v>
      </c>
      <c r="D258" s="4">
        <f>-LN(B258)/D$3</f>
        <v>0.84232839683644967</v>
      </c>
      <c r="E258" s="4">
        <f t="shared" si="37"/>
        <v>0.21276595744680851</v>
      </c>
      <c r="F258" s="8">
        <v>2</v>
      </c>
      <c r="G258" s="4">
        <v>72.683516119499743</v>
      </c>
      <c r="H258" s="4">
        <f>IF(G258&gt;MAX(I$8:I257),G258,MAX(I$8:I257))</f>
        <v>72.90501750989732</v>
      </c>
      <c r="I258" s="4">
        <f t="shared" si="38"/>
        <v>73.117783467344125</v>
      </c>
      <c r="J258" s="4">
        <f t="shared" si="39"/>
        <v>0.22150139039757732</v>
      </c>
      <c r="K258" s="4">
        <f t="shared" si="40"/>
        <v>0.21276595744680549</v>
      </c>
      <c r="L258">
        <f t="shared" si="41"/>
        <v>251</v>
      </c>
      <c r="M258">
        <f t="shared" si="42"/>
        <v>1</v>
      </c>
      <c r="N258">
        <f t="shared" si="43"/>
        <v>1</v>
      </c>
      <c r="O258">
        <f t="shared" si="44"/>
        <v>1</v>
      </c>
    </row>
    <row r="259" spans="1:15" x14ac:dyDescent="0.3">
      <c r="A259">
        <v>394</v>
      </c>
      <c r="B259">
        <v>0.23963133640552994</v>
      </c>
      <c r="C259">
        <v>0.87127292703024384</v>
      </c>
      <c r="D259" s="4">
        <f>-LN(B259)/F$3</f>
        <v>0.60793771700384347</v>
      </c>
      <c r="E259" s="4">
        <f t="shared" si="37"/>
        <v>0.21276595744680851</v>
      </c>
      <c r="F259" s="8">
        <v>3</v>
      </c>
      <c r="G259" s="4">
        <v>72.89194540745423</v>
      </c>
      <c r="H259" s="4">
        <f>IF(G259&gt;MAX(I$8:I258),G259,MAX(I$8:I258))</f>
        <v>73.117783467344125</v>
      </c>
      <c r="I259" s="4">
        <f t="shared" si="38"/>
        <v>73.330549424790931</v>
      </c>
      <c r="J259" s="4">
        <f t="shared" si="39"/>
        <v>0.22583805988989525</v>
      </c>
      <c r="K259" s="4">
        <f t="shared" si="40"/>
        <v>0.21276595744680549</v>
      </c>
      <c r="L259">
        <f t="shared" si="41"/>
        <v>252</v>
      </c>
      <c r="M259">
        <f t="shared" si="42"/>
        <v>1</v>
      </c>
      <c r="N259">
        <f t="shared" si="43"/>
        <v>1</v>
      </c>
      <c r="O259">
        <f t="shared" si="44"/>
        <v>1</v>
      </c>
    </row>
    <row r="260" spans="1:15" x14ac:dyDescent="0.3">
      <c r="A260">
        <v>104</v>
      </c>
      <c r="B260">
        <v>0.68886379589220859</v>
      </c>
      <c r="C260">
        <v>0.9149449140903958</v>
      </c>
      <c r="D260" s="4">
        <f>-LN(B260)/D$3</f>
        <v>0.52866909399482731</v>
      </c>
      <c r="E260" s="4">
        <f t="shared" si="37"/>
        <v>0.21276595744680851</v>
      </c>
      <c r="F260" s="8">
        <v>2</v>
      </c>
      <c r="G260" s="4">
        <v>73.212185213494564</v>
      </c>
      <c r="H260" s="4">
        <f>IF(G260&gt;MAX(I$8:I259),G260,MAX(I$8:I259))</f>
        <v>73.330549424790931</v>
      </c>
      <c r="I260" s="4">
        <f t="shared" si="38"/>
        <v>73.543315382237736</v>
      </c>
      <c r="J260" s="4">
        <f t="shared" si="39"/>
        <v>0.11836421129636676</v>
      </c>
      <c r="K260" s="4">
        <f t="shared" si="40"/>
        <v>0.21276595744680549</v>
      </c>
      <c r="L260">
        <f t="shared" si="41"/>
        <v>253</v>
      </c>
      <c r="M260">
        <f t="shared" si="42"/>
        <v>1</v>
      </c>
      <c r="N260">
        <f t="shared" si="43"/>
        <v>1</v>
      </c>
      <c r="O260">
        <f t="shared" si="44"/>
        <v>1</v>
      </c>
    </row>
    <row r="261" spans="1:15" x14ac:dyDescent="0.3">
      <c r="A261">
        <v>395</v>
      </c>
      <c r="B261">
        <v>0.31391338847010714</v>
      </c>
      <c r="C261">
        <v>0.39179662465285198</v>
      </c>
      <c r="D261" s="4">
        <f>-LN(B261)/F$3</f>
        <v>0.49303751660447759</v>
      </c>
      <c r="E261" s="4">
        <f t="shared" si="37"/>
        <v>0.21276595744680851</v>
      </c>
      <c r="F261" s="8">
        <v>3</v>
      </c>
      <c r="G261" s="4">
        <v>73.384982924058704</v>
      </c>
      <c r="H261" s="4">
        <f>IF(G261&gt;MAX(I$8:I260),G261,MAX(I$8:I260))</f>
        <v>73.543315382237736</v>
      </c>
      <c r="I261" s="4">
        <f t="shared" si="38"/>
        <v>73.756081339684542</v>
      </c>
      <c r="J261" s="4">
        <f t="shared" si="39"/>
        <v>0.15833245817903219</v>
      </c>
      <c r="K261" s="4">
        <f t="shared" si="40"/>
        <v>0.21276595744680549</v>
      </c>
      <c r="L261">
        <f t="shared" si="41"/>
        <v>254</v>
      </c>
      <c r="M261">
        <f t="shared" si="42"/>
        <v>1</v>
      </c>
      <c r="N261">
        <f t="shared" si="43"/>
        <v>1</v>
      </c>
      <c r="O261">
        <f t="shared" si="44"/>
        <v>1</v>
      </c>
    </row>
    <row r="262" spans="1:15" x14ac:dyDescent="0.3">
      <c r="A262">
        <v>396</v>
      </c>
      <c r="B262">
        <v>0.98660237434003728</v>
      </c>
      <c r="C262">
        <v>0.14236884670552691</v>
      </c>
      <c r="D262" s="4">
        <f>-LN(B262)/F$3</f>
        <v>5.7396525944996713E-3</v>
      </c>
      <c r="E262" s="4">
        <f t="shared" si="37"/>
        <v>0.21276595744680851</v>
      </c>
      <c r="F262" s="8">
        <v>3</v>
      </c>
      <c r="G262" s="4">
        <v>73.390722576653204</v>
      </c>
      <c r="H262" s="4">
        <f>IF(G262&gt;MAX(I$8:I261),G262,MAX(I$8:I261))</f>
        <v>73.756081339684542</v>
      </c>
      <c r="I262" s="4">
        <f t="shared" si="38"/>
        <v>73.968847297131347</v>
      </c>
      <c r="J262" s="4">
        <f t="shared" si="39"/>
        <v>0.36535876303133819</v>
      </c>
      <c r="K262" s="4">
        <f t="shared" si="40"/>
        <v>0.21276595744680549</v>
      </c>
      <c r="L262">
        <f t="shared" si="41"/>
        <v>255</v>
      </c>
      <c r="M262">
        <f t="shared" si="42"/>
        <v>1</v>
      </c>
      <c r="N262">
        <f t="shared" si="43"/>
        <v>1</v>
      </c>
      <c r="O262">
        <f t="shared" si="44"/>
        <v>1</v>
      </c>
    </row>
    <row r="263" spans="1:15" x14ac:dyDescent="0.3">
      <c r="A263">
        <v>397</v>
      </c>
      <c r="B263">
        <v>0.97506637775811034</v>
      </c>
      <c r="C263">
        <v>0.41648609881893367</v>
      </c>
      <c r="D263" s="4">
        <f>-LN(B263)/F$3</f>
        <v>1.0744566191362966E-2</v>
      </c>
      <c r="E263" s="4">
        <f t="shared" si="37"/>
        <v>0.21276595744680851</v>
      </c>
      <c r="F263" s="8">
        <v>3</v>
      </c>
      <c r="G263" s="4">
        <v>73.401467142844567</v>
      </c>
      <c r="H263" s="4">
        <f>IF(G263&gt;MAX(I$8:I262),G263,MAX(I$8:I262))</f>
        <v>73.968847297131347</v>
      </c>
      <c r="I263" s="4">
        <f t="shared" si="38"/>
        <v>74.181613254578153</v>
      </c>
      <c r="J263" s="4">
        <f t="shared" si="39"/>
        <v>0.56738015428678068</v>
      </c>
      <c r="K263" s="4">
        <f t="shared" si="40"/>
        <v>0.21276595744680549</v>
      </c>
      <c r="L263">
        <f t="shared" si="41"/>
        <v>256</v>
      </c>
      <c r="M263">
        <f t="shared" si="42"/>
        <v>1</v>
      </c>
      <c r="N263">
        <f t="shared" si="43"/>
        <v>1</v>
      </c>
      <c r="O263">
        <f t="shared" si="44"/>
        <v>1</v>
      </c>
    </row>
    <row r="264" spans="1:15" x14ac:dyDescent="0.3">
      <c r="A264">
        <v>398</v>
      </c>
      <c r="B264">
        <v>0.41157261879329815</v>
      </c>
      <c r="C264">
        <v>0.1292153691213721</v>
      </c>
      <c r="D264" s="4">
        <f>-LN(B264)/F$3</f>
        <v>0.37777438343015174</v>
      </c>
      <c r="E264" s="4">
        <f t="shared" si="37"/>
        <v>0.21276595744680851</v>
      </c>
      <c r="F264" s="8">
        <v>3</v>
      </c>
      <c r="G264" s="4">
        <v>73.779241526274717</v>
      </c>
      <c r="H264" s="4">
        <f>IF(G264&gt;MAX(I$8:I263),G264,MAX(I$8:I263))</f>
        <v>74.181613254578153</v>
      </c>
      <c r="I264" s="4">
        <f t="shared" si="38"/>
        <v>74.394379212024958</v>
      </c>
      <c r="J264" s="4">
        <f t="shared" si="39"/>
        <v>0.40237172830343582</v>
      </c>
      <c r="K264" s="4">
        <f t="shared" si="40"/>
        <v>0.21276595744680549</v>
      </c>
      <c r="L264">
        <f t="shared" si="41"/>
        <v>257</v>
      </c>
      <c r="M264">
        <f t="shared" si="42"/>
        <v>1</v>
      </c>
      <c r="N264">
        <f t="shared" si="43"/>
        <v>1</v>
      </c>
      <c r="O264">
        <f t="shared" si="44"/>
        <v>1</v>
      </c>
    </row>
    <row r="265" spans="1:15" x14ac:dyDescent="0.3">
      <c r="A265">
        <v>105</v>
      </c>
      <c r="B265">
        <v>0.49757377849665824</v>
      </c>
      <c r="C265">
        <v>0.1131321146275216</v>
      </c>
      <c r="D265" s="4">
        <f>-LN(B265)/D$3</f>
        <v>0.99008714169202527</v>
      </c>
      <c r="E265" s="4">
        <f t="shared" ref="E265:E328" si="46">1/B$4</f>
        <v>0.21276595744680851</v>
      </c>
      <c r="F265" s="8">
        <v>2</v>
      </c>
      <c r="G265" s="4">
        <v>74.202272355186594</v>
      </c>
      <c r="H265" s="4">
        <f>IF(G265&gt;MAX(I$8:I264),G265,MAX(I$8:I264))</f>
        <v>74.394379212024958</v>
      </c>
      <c r="I265" s="4">
        <f t="shared" si="38"/>
        <v>74.607145169471764</v>
      </c>
      <c r="J265" s="4">
        <f t="shared" si="39"/>
        <v>0.19210685683836459</v>
      </c>
      <c r="K265" s="4">
        <f t="shared" si="40"/>
        <v>0.21276595744680549</v>
      </c>
      <c r="L265">
        <f t="shared" si="41"/>
        <v>258</v>
      </c>
      <c r="M265">
        <f t="shared" si="42"/>
        <v>1</v>
      </c>
      <c r="N265">
        <f t="shared" si="43"/>
        <v>1</v>
      </c>
      <c r="O265">
        <f t="shared" si="44"/>
        <v>1</v>
      </c>
    </row>
    <row r="266" spans="1:15" x14ac:dyDescent="0.3">
      <c r="A266">
        <v>399</v>
      </c>
      <c r="B266">
        <v>0.13205359050263984</v>
      </c>
      <c r="C266">
        <v>0.54744102298043762</v>
      </c>
      <c r="D266" s="4">
        <f>-LN(B266)/F$3</f>
        <v>0.86150955324702094</v>
      </c>
      <c r="E266" s="4">
        <f t="shared" si="46"/>
        <v>0.21276595744680851</v>
      </c>
      <c r="F266" s="8">
        <v>3</v>
      </c>
      <c r="G266" s="4">
        <v>74.640751079521735</v>
      </c>
      <c r="H266" s="4">
        <f>IF(G266&gt;MAX(I$8:I265),G266,MAX(I$8:I265))</f>
        <v>74.640751079521735</v>
      </c>
      <c r="I266" s="4">
        <f t="shared" si="38"/>
        <v>74.85351703696854</v>
      </c>
      <c r="J266" s="4">
        <f t="shared" si="39"/>
        <v>0</v>
      </c>
      <c r="K266" s="4">
        <f t="shared" si="40"/>
        <v>0.21276595744680549</v>
      </c>
      <c r="L266">
        <f t="shared" si="41"/>
        <v>259</v>
      </c>
      <c r="M266">
        <f t="shared" si="42"/>
        <v>1</v>
      </c>
      <c r="N266">
        <f t="shared" si="43"/>
        <v>1</v>
      </c>
      <c r="O266">
        <f t="shared" si="44"/>
        <v>1</v>
      </c>
    </row>
    <row r="267" spans="1:15" x14ac:dyDescent="0.3">
      <c r="A267">
        <v>23</v>
      </c>
      <c r="B267">
        <v>0.14194158757286293</v>
      </c>
      <c r="C267">
        <v>0.94183172093874934</v>
      </c>
      <c r="D267" s="4">
        <f>-LN(B267)/B$3</f>
        <v>8.3078283452395176</v>
      </c>
      <c r="E267" s="4">
        <f t="shared" si="46"/>
        <v>0.21276595744680851</v>
      </c>
      <c r="F267" s="8">
        <v>1</v>
      </c>
      <c r="G267" s="4">
        <v>74.79212432440481</v>
      </c>
      <c r="H267" s="4">
        <f>IF(G267&gt;MAX(I$8:I266),G267,MAX(I$8:I266))</f>
        <v>74.85351703696854</v>
      </c>
      <c r="I267" s="4">
        <f t="shared" ref="I267:I330" si="47">+H267+E267</f>
        <v>75.066282994415346</v>
      </c>
      <c r="J267" s="4">
        <f t="shared" ref="J267:J330" si="48">(H267-G267)*O267</f>
        <v>6.1392712563730356E-2</v>
      </c>
      <c r="K267" s="4">
        <f t="shared" ref="K267:K330" si="49">(I267-H267)*O267</f>
        <v>0.21276595744680549</v>
      </c>
      <c r="L267">
        <f t="shared" ref="L267:L330" si="50">_xlfn.RANK.EQ(I267,I$8:I$507,1)</f>
        <v>260</v>
      </c>
      <c r="M267">
        <f t="shared" ref="M267:M330" si="51">IF(L267=A267,0,1)</f>
        <v>1</v>
      </c>
      <c r="N267">
        <f t="shared" ref="N267:N330" si="52">IF(G267&lt;B$2,1,0)</f>
        <v>1</v>
      </c>
      <c r="O267">
        <f t="shared" ref="O267:O330" si="53">IF(I267&lt;B$2,1,0)</f>
        <v>1</v>
      </c>
    </row>
    <row r="268" spans="1:15" x14ac:dyDescent="0.3">
      <c r="A268">
        <v>400</v>
      </c>
      <c r="B268">
        <v>0.67278054139835808</v>
      </c>
      <c r="C268">
        <v>0.63878292184209728</v>
      </c>
      <c r="D268" s="4">
        <f>-LN(B268)/F$3</f>
        <v>0.1686536564099344</v>
      </c>
      <c r="E268" s="4">
        <f t="shared" si="46"/>
        <v>0.21276595744680851</v>
      </c>
      <c r="F268" s="8">
        <v>3</v>
      </c>
      <c r="G268" s="4">
        <v>74.809404735931665</v>
      </c>
      <c r="H268" s="4">
        <f>IF(G268&gt;MAX(I$8:I267),G268,MAX(I$8:I267))</f>
        <v>75.066282994415346</v>
      </c>
      <c r="I268" s="4">
        <f t="shared" si="47"/>
        <v>75.279048951862151</v>
      </c>
      <c r="J268" s="4">
        <f t="shared" si="48"/>
        <v>0.25687825848368107</v>
      </c>
      <c r="K268" s="4">
        <f t="shared" si="49"/>
        <v>0.21276595744680549</v>
      </c>
      <c r="L268">
        <f t="shared" si="50"/>
        <v>261</v>
      </c>
      <c r="M268">
        <f t="shared" si="51"/>
        <v>1</v>
      </c>
      <c r="N268">
        <f t="shared" si="52"/>
        <v>1</v>
      </c>
      <c r="O268">
        <f t="shared" si="53"/>
        <v>1</v>
      </c>
    </row>
    <row r="269" spans="1:15" x14ac:dyDescent="0.3">
      <c r="A269">
        <v>106</v>
      </c>
      <c r="B269">
        <v>0.31311990722373118</v>
      </c>
      <c r="C269">
        <v>0.74440748313852356</v>
      </c>
      <c r="D269" s="4">
        <f>-LN(B269)/D$3</f>
        <v>1.6470483285540758</v>
      </c>
      <c r="E269" s="4">
        <f t="shared" si="46"/>
        <v>0.21276595744680851</v>
      </c>
      <c r="F269" s="8">
        <v>2</v>
      </c>
      <c r="G269" s="4">
        <v>75.849320683740672</v>
      </c>
      <c r="H269" s="4">
        <f>IF(G269&gt;MAX(I$8:I268),G269,MAX(I$8:I268))</f>
        <v>75.849320683740672</v>
      </c>
      <c r="I269" s="4">
        <f t="shared" si="47"/>
        <v>76.062086641187477</v>
      </c>
      <c r="J269" s="4">
        <f t="shared" si="48"/>
        <v>0</v>
      </c>
      <c r="K269" s="4">
        <f t="shared" si="49"/>
        <v>0.21276595744680549</v>
      </c>
      <c r="L269">
        <f t="shared" si="50"/>
        <v>262</v>
      </c>
      <c r="M269">
        <f t="shared" si="51"/>
        <v>1</v>
      </c>
      <c r="N269">
        <f t="shared" si="52"/>
        <v>1</v>
      </c>
      <c r="O269">
        <f t="shared" si="53"/>
        <v>1</v>
      </c>
    </row>
    <row r="270" spans="1:15" x14ac:dyDescent="0.3">
      <c r="A270">
        <v>107</v>
      </c>
      <c r="B270">
        <v>0.94753868221076087</v>
      </c>
      <c r="C270">
        <v>0.34241767632068848</v>
      </c>
      <c r="D270" s="4">
        <f>-LN(B270)/D$3</f>
        <v>7.643619476119376E-2</v>
      </c>
      <c r="E270" s="4">
        <f t="shared" si="46"/>
        <v>0.21276595744680851</v>
      </c>
      <c r="F270" s="8">
        <v>2</v>
      </c>
      <c r="G270" s="4">
        <v>75.925756878501872</v>
      </c>
      <c r="H270" s="4">
        <f>IF(G270&gt;MAX(I$8:I269),G270,MAX(I$8:I269))</f>
        <v>76.062086641187477</v>
      </c>
      <c r="I270" s="4">
        <f t="shared" si="47"/>
        <v>76.274852598634283</v>
      </c>
      <c r="J270" s="4">
        <f t="shared" si="48"/>
        <v>0.13632976268560526</v>
      </c>
      <c r="K270" s="4">
        <f t="shared" si="49"/>
        <v>0.21276595744680549</v>
      </c>
      <c r="L270">
        <f t="shared" si="50"/>
        <v>263</v>
      </c>
      <c r="M270">
        <f t="shared" si="51"/>
        <v>1</v>
      </c>
      <c r="N270">
        <f t="shared" si="52"/>
        <v>1</v>
      </c>
      <c r="O270">
        <f t="shared" si="53"/>
        <v>1</v>
      </c>
    </row>
    <row r="271" spans="1:15" x14ac:dyDescent="0.3">
      <c r="A271">
        <v>401</v>
      </c>
      <c r="B271">
        <v>6.6743980224005864E-2</v>
      </c>
      <c r="C271">
        <v>0.7814569536423841</v>
      </c>
      <c r="D271" s="4">
        <f>-LN(B271)/F$3</f>
        <v>1.1518685828419641</v>
      </c>
      <c r="E271" s="4">
        <f t="shared" si="46"/>
        <v>0.21276595744680851</v>
      </c>
      <c r="F271" s="8">
        <v>3</v>
      </c>
      <c r="G271" s="4">
        <v>75.961273318773635</v>
      </c>
      <c r="H271" s="4">
        <f>IF(G271&gt;MAX(I$8:I270),G271,MAX(I$8:I270))</f>
        <v>76.274852598634283</v>
      </c>
      <c r="I271" s="4">
        <f t="shared" si="47"/>
        <v>76.487618556081088</v>
      </c>
      <c r="J271" s="4">
        <f t="shared" si="48"/>
        <v>0.31357927986064738</v>
      </c>
      <c r="K271" s="4">
        <f t="shared" si="49"/>
        <v>0.21276595744680549</v>
      </c>
      <c r="L271">
        <f t="shared" si="50"/>
        <v>264</v>
      </c>
      <c r="M271">
        <f t="shared" si="51"/>
        <v>1</v>
      </c>
      <c r="N271">
        <f t="shared" si="52"/>
        <v>1</v>
      </c>
      <c r="O271">
        <f t="shared" si="53"/>
        <v>1</v>
      </c>
    </row>
    <row r="272" spans="1:15" x14ac:dyDescent="0.3">
      <c r="A272">
        <v>402</v>
      </c>
      <c r="B272">
        <v>0.96887112033448286</v>
      </c>
      <c r="C272">
        <v>0.23960081789605395</v>
      </c>
      <c r="D272" s="4">
        <f>-LN(B272)/F$3</f>
        <v>1.3456884548005402E-2</v>
      </c>
      <c r="E272" s="4">
        <f t="shared" si="46"/>
        <v>0.21276595744680851</v>
      </c>
      <c r="F272" s="8">
        <v>3</v>
      </c>
      <c r="G272" s="4">
        <v>75.974730203321641</v>
      </c>
      <c r="H272" s="4">
        <f>IF(G272&gt;MAX(I$8:I271),G272,MAX(I$8:I271))</f>
        <v>76.487618556081088</v>
      </c>
      <c r="I272" s="4">
        <f t="shared" si="47"/>
        <v>76.700384513527894</v>
      </c>
      <c r="J272" s="4">
        <f t="shared" si="48"/>
        <v>0.51288835275944678</v>
      </c>
      <c r="K272" s="4">
        <f t="shared" si="49"/>
        <v>0.21276595744680549</v>
      </c>
      <c r="L272">
        <f t="shared" si="50"/>
        <v>265</v>
      </c>
      <c r="M272">
        <f t="shared" si="51"/>
        <v>1</v>
      </c>
      <c r="N272">
        <f t="shared" si="52"/>
        <v>1</v>
      </c>
      <c r="O272">
        <f t="shared" si="53"/>
        <v>1</v>
      </c>
    </row>
    <row r="273" spans="1:15" x14ac:dyDescent="0.3">
      <c r="A273">
        <v>108</v>
      </c>
      <c r="B273">
        <v>0.88274788659321879</v>
      </c>
      <c r="C273">
        <v>6.4638203070162048E-2</v>
      </c>
      <c r="D273" s="4">
        <f>-LN(B273)/D$3</f>
        <v>0.17690161460071854</v>
      </c>
      <c r="E273" s="4">
        <f t="shared" si="46"/>
        <v>0.21276595744680851</v>
      </c>
      <c r="F273" s="8">
        <v>2</v>
      </c>
      <c r="G273" s="4">
        <v>76.102658493102595</v>
      </c>
      <c r="H273" s="4">
        <f>IF(G273&gt;MAX(I$8:I272),G273,MAX(I$8:I272))</f>
        <v>76.700384513527894</v>
      </c>
      <c r="I273" s="4">
        <f t="shared" si="47"/>
        <v>76.913150470974699</v>
      </c>
      <c r="J273" s="4">
        <f t="shared" si="48"/>
        <v>0.59772602042529854</v>
      </c>
      <c r="K273" s="4">
        <f t="shared" si="49"/>
        <v>0.21276595744680549</v>
      </c>
      <c r="L273">
        <f t="shared" si="50"/>
        <v>266</v>
      </c>
      <c r="M273">
        <f t="shared" si="51"/>
        <v>1</v>
      </c>
      <c r="N273">
        <f t="shared" si="52"/>
        <v>1</v>
      </c>
      <c r="O273">
        <f t="shared" si="53"/>
        <v>1</v>
      </c>
    </row>
    <row r="274" spans="1:15" x14ac:dyDescent="0.3">
      <c r="A274">
        <v>109</v>
      </c>
      <c r="B274">
        <v>0.81734672078615678</v>
      </c>
      <c r="C274">
        <v>0.87395855586413163</v>
      </c>
      <c r="D274" s="4">
        <f>-LN(B274)/D$3</f>
        <v>0.28608778907783322</v>
      </c>
      <c r="E274" s="4">
        <f t="shared" si="46"/>
        <v>0.21276595744680851</v>
      </c>
      <c r="F274" s="8">
        <v>2</v>
      </c>
      <c r="G274" s="4">
        <v>76.388746282180435</v>
      </c>
      <c r="H274" s="4">
        <f>IF(G274&gt;MAX(I$8:I273),G274,MAX(I$8:I273))</f>
        <v>76.913150470974699</v>
      </c>
      <c r="I274" s="4">
        <f t="shared" si="47"/>
        <v>77.125916428421505</v>
      </c>
      <c r="J274" s="4">
        <f t="shared" si="48"/>
        <v>0.52440418879426431</v>
      </c>
      <c r="K274" s="4">
        <f t="shared" si="49"/>
        <v>0.21276595744680549</v>
      </c>
      <c r="L274">
        <f t="shared" si="50"/>
        <v>267</v>
      </c>
      <c r="M274">
        <f t="shared" si="51"/>
        <v>1</v>
      </c>
      <c r="N274">
        <f t="shared" si="52"/>
        <v>1</v>
      </c>
      <c r="O274">
        <f t="shared" si="53"/>
        <v>1</v>
      </c>
    </row>
    <row r="275" spans="1:15" x14ac:dyDescent="0.3">
      <c r="A275">
        <v>403</v>
      </c>
      <c r="B275">
        <v>0.11346781823175756</v>
      </c>
      <c r="C275">
        <v>0.29779961546678058</v>
      </c>
      <c r="D275" s="4">
        <f>-LN(B275)/F$3</f>
        <v>0.92605788173361459</v>
      </c>
      <c r="E275" s="4">
        <f t="shared" si="46"/>
        <v>0.21276595744680851</v>
      </c>
      <c r="F275" s="8">
        <v>3</v>
      </c>
      <c r="G275" s="4">
        <v>76.900788085055254</v>
      </c>
      <c r="H275" s="4">
        <f>IF(G275&gt;MAX(I$8:I274),G275,MAX(I$8:I274))</f>
        <v>77.125916428421505</v>
      </c>
      <c r="I275" s="4">
        <f t="shared" si="47"/>
        <v>77.33868238586831</v>
      </c>
      <c r="J275" s="4">
        <f t="shared" si="48"/>
        <v>0.22512834336625076</v>
      </c>
      <c r="K275" s="4">
        <f t="shared" si="49"/>
        <v>0.21276595744680549</v>
      </c>
      <c r="L275">
        <f t="shared" si="50"/>
        <v>268</v>
      </c>
      <c r="M275">
        <f t="shared" si="51"/>
        <v>1</v>
      </c>
      <c r="N275">
        <f t="shared" si="52"/>
        <v>1</v>
      </c>
      <c r="O275">
        <f t="shared" si="53"/>
        <v>1</v>
      </c>
    </row>
    <row r="276" spans="1:15" x14ac:dyDescent="0.3">
      <c r="A276">
        <v>24</v>
      </c>
      <c r="B276">
        <v>0.58943449201940978</v>
      </c>
      <c r="C276">
        <v>0.86443678090762044</v>
      </c>
      <c r="D276" s="4">
        <f>-LN(B276)/B$3</f>
        <v>2.2493263396958323</v>
      </c>
      <c r="E276" s="4">
        <f t="shared" si="46"/>
        <v>0.21276595744680851</v>
      </c>
      <c r="F276" s="8">
        <v>1</v>
      </c>
      <c r="G276" s="4">
        <v>77.041450664100637</v>
      </c>
      <c r="H276" s="4">
        <f>IF(G276&gt;MAX(I$8:I275),G276,MAX(I$8:I275))</f>
        <v>77.33868238586831</v>
      </c>
      <c r="I276" s="4">
        <f t="shared" si="47"/>
        <v>77.551448343315116</v>
      </c>
      <c r="J276" s="4">
        <f t="shared" si="48"/>
        <v>0.29723172176767321</v>
      </c>
      <c r="K276" s="4">
        <f t="shared" si="49"/>
        <v>0.21276595744680549</v>
      </c>
      <c r="L276">
        <f t="shared" si="50"/>
        <v>269</v>
      </c>
      <c r="M276">
        <f t="shared" si="51"/>
        <v>1</v>
      </c>
      <c r="N276">
        <f t="shared" si="52"/>
        <v>1</v>
      </c>
      <c r="O276">
        <f t="shared" si="53"/>
        <v>1</v>
      </c>
    </row>
    <row r="277" spans="1:15" x14ac:dyDescent="0.3">
      <c r="A277">
        <v>110</v>
      </c>
      <c r="B277">
        <v>0.52687154759361554</v>
      </c>
      <c r="C277">
        <v>0.44355601672414319</v>
      </c>
      <c r="D277" s="4">
        <f>-LN(B277)/D$3</f>
        <v>0.90893404660633759</v>
      </c>
      <c r="E277" s="4">
        <f t="shared" si="46"/>
        <v>0.21276595744680851</v>
      </c>
      <c r="F277" s="8">
        <v>2</v>
      </c>
      <c r="G277" s="4">
        <v>77.297680328786768</v>
      </c>
      <c r="H277" s="4">
        <f>IF(G277&gt;MAX(I$8:I276),G277,MAX(I$8:I276))</f>
        <v>77.551448343315116</v>
      </c>
      <c r="I277" s="4">
        <f t="shared" si="47"/>
        <v>77.764214300761921</v>
      </c>
      <c r="J277" s="4">
        <f t="shared" si="48"/>
        <v>0.25376801452834741</v>
      </c>
      <c r="K277" s="4">
        <f t="shared" si="49"/>
        <v>0.21276595744680549</v>
      </c>
      <c r="L277">
        <f t="shared" si="50"/>
        <v>270</v>
      </c>
      <c r="M277">
        <f t="shared" si="51"/>
        <v>1</v>
      </c>
      <c r="N277">
        <f t="shared" si="52"/>
        <v>1</v>
      </c>
      <c r="O277">
        <f t="shared" si="53"/>
        <v>1</v>
      </c>
    </row>
    <row r="278" spans="1:15" x14ac:dyDescent="0.3">
      <c r="A278">
        <v>404</v>
      </c>
      <c r="B278">
        <v>0.31772820215460679</v>
      </c>
      <c r="C278">
        <v>5.1179540391247294E-2</v>
      </c>
      <c r="D278" s="4">
        <f>-LN(B278)/F$3</f>
        <v>0.48789743484282161</v>
      </c>
      <c r="E278" s="4">
        <f t="shared" si="46"/>
        <v>0.21276595744680851</v>
      </c>
      <c r="F278" s="8">
        <v>3</v>
      </c>
      <c r="G278" s="4">
        <v>77.388685519898075</v>
      </c>
      <c r="H278" s="4">
        <f>IF(G278&gt;MAX(I$8:I277),G278,MAX(I$8:I277))</f>
        <v>77.764214300761921</v>
      </c>
      <c r="I278" s="4">
        <f t="shared" si="47"/>
        <v>77.976980258208727</v>
      </c>
      <c r="J278" s="4">
        <f t="shared" si="48"/>
        <v>0.37552878086384567</v>
      </c>
      <c r="K278" s="4">
        <f t="shared" si="49"/>
        <v>0.21276595744680549</v>
      </c>
      <c r="L278">
        <f t="shared" si="50"/>
        <v>271</v>
      </c>
      <c r="M278">
        <f t="shared" si="51"/>
        <v>1</v>
      </c>
      <c r="N278">
        <f t="shared" si="52"/>
        <v>1</v>
      </c>
      <c r="O278">
        <f t="shared" si="53"/>
        <v>1</v>
      </c>
    </row>
    <row r="279" spans="1:15" x14ac:dyDescent="0.3">
      <c r="A279">
        <v>405</v>
      </c>
      <c r="B279">
        <v>0.71782586138492999</v>
      </c>
      <c r="C279">
        <v>0.82882168034913173</v>
      </c>
      <c r="D279" s="4">
        <f>-LN(B279)/F$3</f>
        <v>0.14107586052759158</v>
      </c>
      <c r="E279" s="4">
        <f t="shared" si="46"/>
        <v>0.21276595744680851</v>
      </c>
      <c r="F279" s="8">
        <v>3</v>
      </c>
      <c r="G279" s="4">
        <v>77.529761380425668</v>
      </c>
      <c r="H279" s="4">
        <f>IF(G279&gt;MAX(I$8:I278),G279,MAX(I$8:I278))</f>
        <v>77.976980258208727</v>
      </c>
      <c r="I279" s="4">
        <f t="shared" si="47"/>
        <v>78.189746215655532</v>
      </c>
      <c r="J279" s="4">
        <f t="shared" si="48"/>
        <v>0.44721887778305813</v>
      </c>
      <c r="K279" s="4">
        <f t="shared" si="49"/>
        <v>0.21276595744680549</v>
      </c>
      <c r="L279">
        <f t="shared" si="50"/>
        <v>272</v>
      </c>
      <c r="M279">
        <f t="shared" si="51"/>
        <v>1</v>
      </c>
      <c r="N279">
        <f t="shared" si="52"/>
        <v>1</v>
      </c>
      <c r="O279">
        <f t="shared" si="53"/>
        <v>1</v>
      </c>
    </row>
    <row r="280" spans="1:15" x14ac:dyDescent="0.3">
      <c r="A280">
        <v>406</v>
      </c>
      <c r="B280">
        <v>0.19714957121494187</v>
      </c>
      <c r="C280">
        <v>0.41727958006530963</v>
      </c>
      <c r="D280" s="4">
        <f>-LN(B280)/F$3</f>
        <v>0.6909755717356324</v>
      </c>
      <c r="E280" s="4">
        <f t="shared" si="46"/>
        <v>0.21276595744680851</v>
      </c>
      <c r="F280" s="8">
        <v>3</v>
      </c>
      <c r="G280" s="4">
        <v>78.220736952161303</v>
      </c>
      <c r="H280" s="4">
        <f>IF(G280&gt;MAX(I$8:I279),G280,MAX(I$8:I279))</f>
        <v>78.220736952161303</v>
      </c>
      <c r="I280" s="4">
        <f t="shared" si="47"/>
        <v>78.433502909608109</v>
      </c>
      <c r="J280" s="4">
        <f t="shared" si="48"/>
        <v>0</v>
      </c>
      <c r="K280" s="4">
        <f t="shared" si="49"/>
        <v>0.21276595744680549</v>
      </c>
      <c r="L280">
        <f t="shared" si="50"/>
        <v>273</v>
      </c>
      <c r="M280">
        <f t="shared" si="51"/>
        <v>1</v>
      </c>
      <c r="N280">
        <f t="shared" si="52"/>
        <v>1</v>
      </c>
      <c r="O280">
        <f t="shared" si="53"/>
        <v>1</v>
      </c>
    </row>
    <row r="281" spans="1:15" x14ac:dyDescent="0.3">
      <c r="A281">
        <v>407</v>
      </c>
      <c r="B281">
        <v>6.5553758354441966E-2</v>
      </c>
      <c r="C281">
        <v>0.28403576769310585</v>
      </c>
      <c r="D281" s="4">
        <f>-LN(B281)/F$3</f>
        <v>1.1595254190326079</v>
      </c>
      <c r="E281" s="4">
        <f t="shared" si="46"/>
        <v>0.21276595744680851</v>
      </c>
      <c r="F281" s="8">
        <v>3</v>
      </c>
      <c r="G281" s="4">
        <v>79.380262371193908</v>
      </c>
      <c r="H281" s="4">
        <f>IF(G281&gt;MAX(I$8:I280),G281,MAX(I$8:I280))</f>
        <v>79.380262371193908</v>
      </c>
      <c r="I281" s="4">
        <f t="shared" si="47"/>
        <v>79.593028328640713</v>
      </c>
      <c r="J281" s="4">
        <f t="shared" si="48"/>
        <v>0</v>
      </c>
      <c r="K281" s="4">
        <f t="shared" si="49"/>
        <v>0.21276595744680549</v>
      </c>
      <c r="L281">
        <f t="shared" si="50"/>
        <v>274</v>
      </c>
      <c r="M281">
        <f t="shared" si="51"/>
        <v>1</v>
      </c>
      <c r="N281">
        <f t="shared" si="52"/>
        <v>1</v>
      </c>
      <c r="O281">
        <f t="shared" si="53"/>
        <v>1</v>
      </c>
    </row>
    <row r="282" spans="1:15" x14ac:dyDescent="0.3">
      <c r="A282">
        <v>111</v>
      </c>
      <c r="B282">
        <v>0.15665150914029358</v>
      </c>
      <c r="C282">
        <v>0.46623126926480912</v>
      </c>
      <c r="D282" s="4">
        <f>-LN(B282)/D$3</f>
        <v>2.6294065642483417</v>
      </c>
      <c r="E282" s="4">
        <f t="shared" si="46"/>
        <v>0.21276595744680851</v>
      </c>
      <c r="F282" s="8">
        <v>2</v>
      </c>
      <c r="G282" s="4">
        <v>79.92708689303511</v>
      </c>
      <c r="H282" s="4">
        <f>IF(G282&gt;MAX(I$8:I281),G282,MAX(I$8:I281))</f>
        <v>79.92708689303511</v>
      </c>
      <c r="I282" s="4">
        <f t="shared" si="47"/>
        <v>80.139852850481915</v>
      </c>
      <c r="J282" s="4">
        <f t="shared" si="48"/>
        <v>0</v>
      </c>
      <c r="K282" s="4">
        <f t="shared" si="49"/>
        <v>0.21276595744680549</v>
      </c>
      <c r="L282">
        <f t="shared" si="50"/>
        <v>275</v>
      </c>
      <c r="M282">
        <f t="shared" si="51"/>
        <v>1</v>
      </c>
      <c r="N282">
        <f t="shared" si="52"/>
        <v>1</v>
      </c>
      <c r="O282">
        <f t="shared" si="53"/>
        <v>1</v>
      </c>
    </row>
    <row r="283" spans="1:15" x14ac:dyDescent="0.3">
      <c r="A283">
        <v>112</v>
      </c>
      <c r="B283">
        <v>0.5969725638599811</v>
      </c>
      <c r="C283">
        <v>0.53138828699606311</v>
      </c>
      <c r="D283" s="4">
        <f>-LN(B283)/D$3</f>
        <v>0.73175052954471553</v>
      </c>
      <c r="E283" s="4">
        <f t="shared" si="46"/>
        <v>0.21276595744680851</v>
      </c>
      <c r="F283" s="8">
        <v>2</v>
      </c>
      <c r="G283" s="4">
        <v>80.658837422579822</v>
      </c>
      <c r="H283" s="4">
        <f>IF(G283&gt;MAX(I$8:I282),G283,MAX(I$8:I282))</f>
        <v>80.658837422579822</v>
      </c>
      <c r="I283" s="4">
        <f t="shared" si="47"/>
        <v>80.871603380026627</v>
      </c>
      <c r="J283" s="4">
        <f t="shared" si="48"/>
        <v>0</v>
      </c>
      <c r="K283" s="4">
        <f t="shared" si="49"/>
        <v>0.21276595744680549</v>
      </c>
      <c r="L283">
        <f t="shared" si="50"/>
        <v>276</v>
      </c>
      <c r="M283">
        <f t="shared" si="51"/>
        <v>1</v>
      </c>
      <c r="N283">
        <f t="shared" si="52"/>
        <v>1</v>
      </c>
      <c r="O283">
        <f t="shared" si="53"/>
        <v>1</v>
      </c>
    </row>
    <row r="284" spans="1:15" x14ac:dyDescent="0.3">
      <c r="A284">
        <v>113</v>
      </c>
      <c r="B284">
        <v>0.97213660084841458</v>
      </c>
      <c r="C284">
        <v>0.45350505081331827</v>
      </c>
      <c r="D284" s="4">
        <f>-LN(B284)/D$3</f>
        <v>4.0083614955542385E-2</v>
      </c>
      <c r="E284" s="4">
        <f t="shared" si="46"/>
        <v>0.21276595744680851</v>
      </c>
      <c r="F284" s="8">
        <v>2</v>
      </c>
      <c r="G284" s="4">
        <v>80.698921037535371</v>
      </c>
      <c r="H284" s="4">
        <f>IF(G284&gt;MAX(I$8:I283),G284,MAX(I$8:I283))</f>
        <v>80.871603380026627</v>
      </c>
      <c r="I284" s="4">
        <f t="shared" si="47"/>
        <v>81.084369337473433</v>
      </c>
      <c r="J284" s="4">
        <f t="shared" si="48"/>
        <v>0.17268234249125669</v>
      </c>
      <c r="K284" s="4">
        <f t="shared" si="49"/>
        <v>0.21276595744680549</v>
      </c>
      <c r="L284">
        <f t="shared" si="50"/>
        <v>277</v>
      </c>
      <c r="M284">
        <f t="shared" si="51"/>
        <v>1</v>
      </c>
      <c r="N284">
        <f t="shared" si="52"/>
        <v>1</v>
      </c>
      <c r="O284">
        <f t="shared" si="53"/>
        <v>1</v>
      </c>
    </row>
    <row r="285" spans="1:15" x14ac:dyDescent="0.3">
      <c r="A285">
        <v>408</v>
      </c>
      <c r="B285">
        <v>5.5238502151554918E-3</v>
      </c>
      <c r="C285">
        <v>9.9368266853846865E-2</v>
      </c>
      <c r="D285" s="4">
        <f t="shared" ref="D285:D290" si="54">-LN(B285)/F$3</f>
        <v>2.2122043230168331</v>
      </c>
      <c r="E285" s="4">
        <f t="shared" si="46"/>
        <v>0.21276595744680851</v>
      </c>
      <c r="F285" s="8">
        <v>3</v>
      </c>
      <c r="G285" s="4">
        <v>81.592466694210742</v>
      </c>
      <c r="H285" s="4">
        <f>IF(G285&gt;MAX(I$8:I284),G285,MAX(I$8:I284))</f>
        <v>81.592466694210742</v>
      </c>
      <c r="I285" s="4">
        <f t="shared" si="47"/>
        <v>81.805232651657548</v>
      </c>
      <c r="J285" s="4">
        <f t="shared" si="48"/>
        <v>0</v>
      </c>
      <c r="K285" s="4">
        <f t="shared" si="49"/>
        <v>0.21276595744680549</v>
      </c>
      <c r="L285">
        <f t="shared" si="50"/>
        <v>278</v>
      </c>
      <c r="M285">
        <f t="shared" si="51"/>
        <v>1</v>
      </c>
      <c r="N285">
        <f t="shared" si="52"/>
        <v>1</v>
      </c>
      <c r="O285">
        <f t="shared" si="53"/>
        <v>1</v>
      </c>
    </row>
    <row r="286" spans="1:15" x14ac:dyDescent="0.3">
      <c r="A286">
        <v>409</v>
      </c>
      <c r="B286">
        <v>0.65709402752769552</v>
      </c>
      <c r="C286">
        <v>0.97033600878933068</v>
      </c>
      <c r="D286" s="4">
        <f t="shared" si="54"/>
        <v>0.1786928315988095</v>
      </c>
      <c r="E286" s="4">
        <f t="shared" si="46"/>
        <v>0.21276595744680851</v>
      </c>
      <c r="F286" s="8">
        <v>3</v>
      </c>
      <c r="G286" s="4">
        <v>81.771159525809551</v>
      </c>
      <c r="H286" s="4">
        <f>IF(G286&gt;MAX(I$8:I285),G286,MAX(I$8:I285))</f>
        <v>81.805232651657548</v>
      </c>
      <c r="I286" s="4">
        <f t="shared" si="47"/>
        <v>82.017998609104353</v>
      </c>
      <c r="J286" s="4">
        <f t="shared" si="48"/>
        <v>3.4073125847996266E-2</v>
      </c>
      <c r="K286" s="4">
        <f t="shared" si="49"/>
        <v>0.21276595744680549</v>
      </c>
      <c r="L286">
        <f t="shared" si="50"/>
        <v>279</v>
      </c>
      <c r="M286">
        <f t="shared" si="51"/>
        <v>1</v>
      </c>
      <c r="N286">
        <f t="shared" si="52"/>
        <v>1</v>
      </c>
      <c r="O286">
        <f t="shared" si="53"/>
        <v>1</v>
      </c>
    </row>
    <row r="287" spans="1:15" x14ac:dyDescent="0.3">
      <c r="A287">
        <v>410</v>
      </c>
      <c r="B287">
        <v>0.46720786156804101</v>
      </c>
      <c r="C287">
        <v>0.21463667714468826</v>
      </c>
      <c r="D287" s="4">
        <f t="shared" si="54"/>
        <v>0.32382171090353307</v>
      </c>
      <c r="E287" s="4">
        <f t="shared" si="46"/>
        <v>0.21276595744680851</v>
      </c>
      <c r="F287" s="8">
        <v>3</v>
      </c>
      <c r="G287" s="4">
        <v>82.094981236713082</v>
      </c>
      <c r="H287" s="4">
        <f>IF(G287&gt;MAX(I$8:I286),G287,MAX(I$8:I286))</f>
        <v>82.094981236713082</v>
      </c>
      <c r="I287" s="4">
        <f t="shared" si="47"/>
        <v>82.307747194159887</v>
      </c>
      <c r="J287" s="4">
        <f t="shared" si="48"/>
        <v>0</v>
      </c>
      <c r="K287" s="4">
        <f t="shared" si="49"/>
        <v>0.21276595744680549</v>
      </c>
      <c r="L287">
        <f t="shared" si="50"/>
        <v>280</v>
      </c>
      <c r="M287">
        <f t="shared" si="51"/>
        <v>1</v>
      </c>
      <c r="N287">
        <f t="shared" si="52"/>
        <v>1</v>
      </c>
      <c r="O287">
        <f t="shared" si="53"/>
        <v>1</v>
      </c>
    </row>
    <row r="288" spans="1:15" x14ac:dyDescent="0.3">
      <c r="A288">
        <v>411</v>
      </c>
      <c r="B288">
        <v>0.70482497634815511</v>
      </c>
      <c r="C288">
        <v>0.98593096713156525</v>
      </c>
      <c r="D288" s="4">
        <f t="shared" si="54"/>
        <v>0.14885351808113967</v>
      </c>
      <c r="E288" s="4">
        <f t="shared" si="46"/>
        <v>0.21276595744680851</v>
      </c>
      <c r="F288" s="8">
        <v>3</v>
      </c>
      <c r="G288" s="4">
        <v>82.243834754794221</v>
      </c>
      <c r="H288" s="4">
        <f>IF(G288&gt;MAX(I$8:I287),G288,MAX(I$8:I287))</f>
        <v>82.307747194159887</v>
      </c>
      <c r="I288" s="4">
        <f t="shared" si="47"/>
        <v>82.520513151606693</v>
      </c>
      <c r="J288" s="4">
        <f t="shared" si="48"/>
        <v>6.3912439365665819E-2</v>
      </c>
      <c r="K288" s="4">
        <f t="shared" si="49"/>
        <v>0.21276595744680549</v>
      </c>
      <c r="L288">
        <f t="shared" si="50"/>
        <v>281</v>
      </c>
      <c r="M288">
        <f t="shared" si="51"/>
        <v>1</v>
      </c>
      <c r="N288">
        <f t="shared" si="52"/>
        <v>1</v>
      </c>
      <c r="O288">
        <f t="shared" si="53"/>
        <v>1</v>
      </c>
    </row>
    <row r="289" spans="1:15" x14ac:dyDescent="0.3">
      <c r="A289">
        <v>412</v>
      </c>
      <c r="B289">
        <v>0.60081789605395675</v>
      </c>
      <c r="C289">
        <v>0.43226416821802421</v>
      </c>
      <c r="D289" s="4">
        <f t="shared" si="54"/>
        <v>0.21679293273842409</v>
      </c>
      <c r="E289" s="4">
        <f t="shared" si="46"/>
        <v>0.21276595744680851</v>
      </c>
      <c r="F289" s="8">
        <v>3</v>
      </c>
      <c r="G289" s="4">
        <v>82.46062768753265</v>
      </c>
      <c r="H289" s="4">
        <f>IF(G289&gt;MAX(I$8:I288),G289,MAX(I$8:I288))</f>
        <v>82.520513151606693</v>
      </c>
      <c r="I289" s="4">
        <f t="shared" si="47"/>
        <v>82.733279109053498</v>
      </c>
      <c r="J289" s="4">
        <f t="shared" si="48"/>
        <v>5.9885464074042716E-2</v>
      </c>
      <c r="K289" s="4">
        <f t="shared" si="49"/>
        <v>0.21276595744680549</v>
      </c>
      <c r="L289">
        <f t="shared" si="50"/>
        <v>282</v>
      </c>
      <c r="M289">
        <f t="shared" si="51"/>
        <v>1</v>
      </c>
      <c r="N289">
        <f t="shared" si="52"/>
        <v>1</v>
      </c>
      <c r="O289">
        <f t="shared" si="53"/>
        <v>1</v>
      </c>
    </row>
    <row r="290" spans="1:15" x14ac:dyDescent="0.3">
      <c r="A290">
        <v>413</v>
      </c>
      <c r="B290">
        <v>0.74803918576616713</v>
      </c>
      <c r="C290">
        <v>0.49403363139744255</v>
      </c>
      <c r="D290" s="4">
        <f t="shared" si="54"/>
        <v>0.12353187871996046</v>
      </c>
      <c r="E290" s="4">
        <f t="shared" si="46"/>
        <v>0.21276595744680851</v>
      </c>
      <c r="F290" s="8">
        <v>3</v>
      </c>
      <c r="G290" s="4">
        <v>82.584159566252609</v>
      </c>
      <c r="H290" s="4">
        <f>IF(G290&gt;MAX(I$8:I289),G290,MAX(I$8:I289))</f>
        <v>82.733279109053498</v>
      </c>
      <c r="I290" s="4">
        <f t="shared" si="47"/>
        <v>82.946045066500304</v>
      </c>
      <c r="J290" s="4">
        <f t="shared" si="48"/>
        <v>0.14911954280088935</v>
      </c>
      <c r="K290" s="4">
        <f t="shared" si="49"/>
        <v>0.21276595744680549</v>
      </c>
      <c r="L290">
        <f t="shared" si="50"/>
        <v>283</v>
      </c>
      <c r="M290">
        <f t="shared" si="51"/>
        <v>1</v>
      </c>
      <c r="N290">
        <f t="shared" si="52"/>
        <v>1</v>
      </c>
      <c r="O290">
        <f t="shared" si="53"/>
        <v>1</v>
      </c>
    </row>
    <row r="291" spans="1:15" x14ac:dyDescent="0.3">
      <c r="A291">
        <v>114</v>
      </c>
      <c r="B291">
        <v>0.2031922360911893</v>
      </c>
      <c r="C291">
        <v>0.28290658284249398</v>
      </c>
      <c r="D291" s="4">
        <f>-LN(B291)/D$3</f>
        <v>2.260429464142431</v>
      </c>
      <c r="E291" s="4">
        <f t="shared" si="46"/>
        <v>0.21276595744680851</v>
      </c>
      <c r="F291" s="8">
        <v>2</v>
      </c>
      <c r="G291" s="4">
        <v>82.959350501677804</v>
      </c>
      <c r="H291" s="4">
        <f>IF(G291&gt;MAX(I$8:I290),G291,MAX(I$8:I290))</f>
        <v>82.959350501677804</v>
      </c>
      <c r="I291" s="4">
        <f t="shared" si="47"/>
        <v>83.172116459124609</v>
      </c>
      <c r="J291" s="4">
        <f t="shared" si="48"/>
        <v>0</v>
      </c>
      <c r="K291" s="4">
        <f t="shared" si="49"/>
        <v>0.21276595744680549</v>
      </c>
      <c r="L291">
        <f t="shared" si="50"/>
        <v>284</v>
      </c>
      <c r="M291">
        <f t="shared" si="51"/>
        <v>1</v>
      </c>
      <c r="N291">
        <f t="shared" si="52"/>
        <v>1</v>
      </c>
      <c r="O291">
        <f t="shared" si="53"/>
        <v>1</v>
      </c>
    </row>
    <row r="292" spans="1:15" x14ac:dyDescent="0.3">
      <c r="A292">
        <v>414</v>
      </c>
      <c r="B292">
        <v>0.31589709158604695</v>
      </c>
      <c r="C292">
        <v>0.56300546281319619</v>
      </c>
      <c r="D292" s="4">
        <f>-LN(B292)/F$3</f>
        <v>0.49035692679643983</v>
      </c>
      <c r="E292" s="4">
        <f t="shared" si="46"/>
        <v>0.21276595744680851</v>
      </c>
      <c r="F292" s="8">
        <v>3</v>
      </c>
      <c r="G292" s="4">
        <v>83.074516493049046</v>
      </c>
      <c r="H292" s="4">
        <f>IF(G292&gt;MAX(I$8:I291),G292,MAX(I$8:I291))</f>
        <v>83.172116459124609</v>
      </c>
      <c r="I292" s="4">
        <f t="shared" si="47"/>
        <v>83.384882416571415</v>
      </c>
      <c r="J292" s="4">
        <f t="shared" si="48"/>
        <v>9.7599966075563316E-2</v>
      </c>
      <c r="K292" s="4">
        <f t="shared" si="49"/>
        <v>0.21276595744680549</v>
      </c>
      <c r="L292">
        <f t="shared" si="50"/>
        <v>285</v>
      </c>
      <c r="M292">
        <f t="shared" si="51"/>
        <v>1</v>
      </c>
      <c r="N292">
        <f t="shared" si="52"/>
        <v>1</v>
      </c>
      <c r="O292">
        <f t="shared" si="53"/>
        <v>1</v>
      </c>
    </row>
    <row r="293" spans="1:15" x14ac:dyDescent="0.3">
      <c r="A293">
        <v>415</v>
      </c>
      <c r="B293">
        <v>0.5382854701376385</v>
      </c>
      <c r="C293">
        <v>0.7235938596758934</v>
      </c>
      <c r="D293" s="4">
        <f>-LN(B293)/F$3</f>
        <v>0.26356010464138629</v>
      </c>
      <c r="E293" s="4">
        <f t="shared" si="46"/>
        <v>0.21276595744680851</v>
      </c>
      <c r="F293" s="8">
        <v>3</v>
      </c>
      <c r="G293" s="4">
        <v>83.338076597690431</v>
      </c>
      <c r="H293" s="4">
        <f>IF(G293&gt;MAX(I$8:I292),G293,MAX(I$8:I292))</f>
        <v>83.384882416571415</v>
      </c>
      <c r="I293" s="4">
        <f t="shared" si="47"/>
        <v>83.59764837401822</v>
      </c>
      <c r="J293" s="4">
        <f t="shared" si="48"/>
        <v>4.6805818880983452E-2</v>
      </c>
      <c r="K293" s="4">
        <f t="shared" si="49"/>
        <v>0.21276595744680549</v>
      </c>
      <c r="L293">
        <f t="shared" si="50"/>
        <v>286</v>
      </c>
      <c r="M293">
        <f t="shared" si="51"/>
        <v>1</v>
      </c>
      <c r="N293">
        <f t="shared" si="52"/>
        <v>1</v>
      </c>
      <c r="O293">
        <f t="shared" si="53"/>
        <v>1</v>
      </c>
    </row>
    <row r="294" spans="1:15" x14ac:dyDescent="0.3">
      <c r="A294">
        <v>416</v>
      </c>
      <c r="B294">
        <v>0.72945341349528492</v>
      </c>
      <c r="C294">
        <v>0.24820703756828516</v>
      </c>
      <c r="D294" s="4">
        <f>-LN(B294)/F$3</f>
        <v>0.13423820167172662</v>
      </c>
      <c r="E294" s="4">
        <f t="shared" si="46"/>
        <v>0.21276595744680851</v>
      </c>
      <c r="F294" s="8">
        <v>3</v>
      </c>
      <c r="G294" s="4">
        <v>83.472314799362152</v>
      </c>
      <c r="H294" s="4">
        <f>IF(G294&gt;MAX(I$8:I293),G294,MAX(I$8:I293))</f>
        <v>83.59764837401822</v>
      </c>
      <c r="I294" s="4">
        <f t="shared" si="47"/>
        <v>83.810414331465026</v>
      </c>
      <c r="J294" s="4">
        <f t="shared" si="48"/>
        <v>0.12533357465606798</v>
      </c>
      <c r="K294" s="4">
        <f t="shared" si="49"/>
        <v>0.21276595744680549</v>
      </c>
      <c r="L294">
        <f t="shared" si="50"/>
        <v>287</v>
      </c>
      <c r="M294">
        <f t="shared" si="51"/>
        <v>1</v>
      </c>
      <c r="N294">
        <f t="shared" si="52"/>
        <v>1</v>
      </c>
      <c r="O294">
        <f t="shared" si="53"/>
        <v>1</v>
      </c>
    </row>
    <row r="295" spans="1:15" x14ac:dyDescent="0.3">
      <c r="A295">
        <v>115</v>
      </c>
      <c r="B295">
        <v>0.60582293160802025</v>
      </c>
      <c r="C295">
        <v>0.66133610034485912</v>
      </c>
      <c r="D295" s="4">
        <f>-LN(B295)/D$3</f>
        <v>0.71087592578044656</v>
      </c>
      <c r="E295" s="4">
        <f t="shared" si="46"/>
        <v>0.21276595744680851</v>
      </c>
      <c r="F295" s="8">
        <v>2</v>
      </c>
      <c r="G295" s="4">
        <v>83.670226427458246</v>
      </c>
      <c r="H295" s="4">
        <f>IF(G295&gt;MAX(I$8:I294),G295,MAX(I$8:I294))</f>
        <v>83.810414331465026</v>
      </c>
      <c r="I295" s="4">
        <f t="shared" si="47"/>
        <v>84.023180288911831</v>
      </c>
      <c r="J295" s="4">
        <f t="shared" si="48"/>
        <v>0.14018790400677972</v>
      </c>
      <c r="K295" s="4">
        <f t="shared" si="49"/>
        <v>0.21276595744680549</v>
      </c>
      <c r="L295">
        <f t="shared" si="50"/>
        <v>288</v>
      </c>
      <c r="M295">
        <f t="shared" si="51"/>
        <v>1</v>
      </c>
      <c r="N295">
        <f t="shared" si="52"/>
        <v>1</v>
      </c>
      <c r="O295">
        <f t="shared" si="53"/>
        <v>1</v>
      </c>
    </row>
    <row r="296" spans="1:15" x14ac:dyDescent="0.3">
      <c r="A296">
        <v>417</v>
      </c>
      <c r="B296">
        <v>0.17215491195410015</v>
      </c>
      <c r="C296">
        <v>0.82860805078279975</v>
      </c>
      <c r="D296" s="4">
        <f t="shared" ref="D296:D304" si="55">-LN(B296)/F$3</f>
        <v>0.74866406664485441</v>
      </c>
      <c r="E296" s="4">
        <f t="shared" si="46"/>
        <v>0.21276595744680851</v>
      </c>
      <c r="F296" s="8">
        <v>3</v>
      </c>
      <c r="G296" s="4">
        <v>84.220978866007002</v>
      </c>
      <c r="H296" s="4">
        <f>IF(G296&gt;MAX(I$8:I295),G296,MAX(I$8:I295))</f>
        <v>84.220978866007002</v>
      </c>
      <c r="I296" s="4">
        <f t="shared" si="47"/>
        <v>84.433744823453807</v>
      </c>
      <c r="J296" s="4">
        <f t="shared" si="48"/>
        <v>0</v>
      </c>
      <c r="K296" s="4">
        <f t="shared" si="49"/>
        <v>0.21276595744680549</v>
      </c>
      <c r="L296">
        <f t="shared" si="50"/>
        <v>289</v>
      </c>
      <c r="M296">
        <f t="shared" si="51"/>
        <v>1</v>
      </c>
      <c r="N296">
        <f t="shared" si="52"/>
        <v>1</v>
      </c>
      <c r="O296">
        <f t="shared" si="53"/>
        <v>1</v>
      </c>
    </row>
    <row r="297" spans="1:15" x14ac:dyDescent="0.3">
      <c r="A297">
        <v>418</v>
      </c>
      <c r="B297">
        <v>0.52156132694479207</v>
      </c>
      <c r="C297">
        <v>0.60444959868160042</v>
      </c>
      <c r="D297" s="4">
        <f t="shared" si="55"/>
        <v>0.27699081457265839</v>
      </c>
      <c r="E297" s="4">
        <f t="shared" si="46"/>
        <v>0.21276595744680851</v>
      </c>
      <c r="F297" s="8">
        <v>3</v>
      </c>
      <c r="G297" s="4">
        <v>84.497969680579658</v>
      </c>
      <c r="H297" s="4">
        <f>IF(G297&gt;MAX(I$8:I296),G297,MAX(I$8:I296))</f>
        <v>84.497969680579658</v>
      </c>
      <c r="I297" s="4">
        <f t="shared" si="47"/>
        <v>84.710735638026463</v>
      </c>
      <c r="J297" s="4">
        <f t="shared" si="48"/>
        <v>0</v>
      </c>
      <c r="K297" s="4">
        <f t="shared" si="49"/>
        <v>0.21276595744680549</v>
      </c>
      <c r="L297">
        <f t="shared" si="50"/>
        <v>290</v>
      </c>
      <c r="M297">
        <f t="shared" si="51"/>
        <v>1</v>
      </c>
      <c r="N297">
        <f t="shared" si="52"/>
        <v>1</v>
      </c>
      <c r="O297">
        <f t="shared" si="53"/>
        <v>1</v>
      </c>
    </row>
    <row r="298" spans="1:15" x14ac:dyDescent="0.3">
      <c r="A298">
        <v>419</v>
      </c>
      <c r="B298">
        <v>0.76259651478621782</v>
      </c>
      <c r="C298">
        <v>0.28589739677114168</v>
      </c>
      <c r="D298" s="4">
        <f t="shared" si="55"/>
        <v>0.11533029861358442</v>
      </c>
      <c r="E298" s="4">
        <f t="shared" si="46"/>
        <v>0.21276595744680851</v>
      </c>
      <c r="F298" s="8">
        <v>3</v>
      </c>
      <c r="G298" s="4">
        <v>84.613299979193243</v>
      </c>
      <c r="H298" s="4">
        <f>IF(G298&gt;MAX(I$8:I297),G298,MAX(I$8:I297))</f>
        <v>84.710735638026463</v>
      </c>
      <c r="I298" s="4">
        <f t="shared" si="47"/>
        <v>84.923501595473269</v>
      </c>
      <c r="J298" s="4">
        <f t="shared" si="48"/>
        <v>9.7435658833219918E-2</v>
      </c>
      <c r="K298" s="4">
        <f t="shared" si="49"/>
        <v>0.21276595744680549</v>
      </c>
      <c r="L298">
        <f t="shared" si="50"/>
        <v>291</v>
      </c>
      <c r="M298">
        <f t="shared" si="51"/>
        <v>1</v>
      </c>
      <c r="N298">
        <f t="shared" si="52"/>
        <v>1</v>
      </c>
      <c r="O298">
        <f t="shared" si="53"/>
        <v>1</v>
      </c>
    </row>
    <row r="299" spans="1:15" x14ac:dyDescent="0.3">
      <c r="A299">
        <v>420</v>
      </c>
      <c r="B299">
        <v>0.70641193884090703</v>
      </c>
      <c r="C299">
        <v>3.4516434217352822E-2</v>
      </c>
      <c r="D299" s="4">
        <f t="shared" si="55"/>
        <v>0.14789648037076386</v>
      </c>
      <c r="E299" s="4">
        <f t="shared" si="46"/>
        <v>0.21276595744680851</v>
      </c>
      <c r="F299" s="8">
        <v>3</v>
      </c>
      <c r="G299" s="4">
        <v>84.761196459564005</v>
      </c>
      <c r="H299" s="4">
        <f>IF(G299&gt;MAX(I$8:I298),G299,MAX(I$8:I298))</f>
        <v>84.923501595473269</v>
      </c>
      <c r="I299" s="4">
        <f t="shared" si="47"/>
        <v>85.136267552920074</v>
      </c>
      <c r="J299" s="4">
        <f t="shared" si="48"/>
        <v>0.16230513590926421</v>
      </c>
      <c r="K299" s="4">
        <f t="shared" si="49"/>
        <v>0.21276595744680549</v>
      </c>
      <c r="L299">
        <f t="shared" si="50"/>
        <v>292</v>
      </c>
      <c r="M299">
        <f t="shared" si="51"/>
        <v>1</v>
      </c>
      <c r="N299">
        <f t="shared" si="52"/>
        <v>1</v>
      </c>
      <c r="O299">
        <f t="shared" si="53"/>
        <v>1</v>
      </c>
    </row>
    <row r="300" spans="1:15" x14ac:dyDescent="0.3">
      <c r="A300">
        <v>421</v>
      </c>
      <c r="B300">
        <v>0.77025666066469312</v>
      </c>
      <c r="C300">
        <v>0.4502700888088626</v>
      </c>
      <c r="D300" s="4">
        <f t="shared" si="55"/>
        <v>0.11107723154743006</v>
      </c>
      <c r="E300" s="4">
        <f t="shared" si="46"/>
        <v>0.21276595744680851</v>
      </c>
      <c r="F300" s="8">
        <v>3</v>
      </c>
      <c r="G300" s="4">
        <v>84.872273691111431</v>
      </c>
      <c r="H300" s="4">
        <f>IF(G300&gt;MAX(I$8:I299),G300,MAX(I$8:I299))</f>
        <v>85.136267552920074</v>
      </c>
      <c r="I300" s="4">
        <f t="shared" si="47"/>
        <v>85.34903351036688</v>
      </c>
      <c r="J300" s="4">
        <f t="shared" si="48"/>
        <v>0.26399386180864326</v>
      </c>
      <c r="K300" s="4">
        <f t="shared" si="49"/>
        <v>0.21276595744680549</v>
      </c>
      <c r="L300">
        <f t="shared" si="50"/>
        <v>293</v>
      </c>
      <c r="M300">
        <f t="shared" si="51"/>
        <v>1</v>
      </c>
      <c r="N300">
        <f t="shared" si="52"/>
        <v>1</v>
      </c>
      <c r="O300">
        <f t="shared" si="53"/>
        <v>1</v>
      </c>
    </row>
    <row r="301" spans="1:15" x14ac:dyDescent="0.3">
      <c r="A301">
        <v>422</v>
      </c>
      <c r="B301">
        <v>0.70482497634815511</v>
      </c>
      <c r="C301">
        <v>0.59645374919888916</v>
      </c>
      <c r="D301" s="4">
        <f t="shared" si="55"/>
        <v>0.14885351808113967</v>
      </c>
      <c r="E301" s="4">
        <f t="shared" si="46"/>
        <v>0.21276595744680851</v>
      </c>
      <c r="F301" s="8">
        <v>3</v>
      </c>
      <c r="G301" s="4">
        <v>85.021127209192571</v>
      </c>
      <c r="H301" s="4">
        <f>IF(G301&gt;MAX(I$8:I300),G301,MAX(I$8:I300))</f>
        <v>85.34903351036688</v>
      </c>
      <c r="I301" s="4">
        <f t="shared" si="47"/>
        <v>85.561799467813685</v>
      </c>
      <c r="J301" s="4">
        <f t="shared" si="48"/>
        <v>0.32790630117430908</v>
      </c>
      <c r="K301" s="4">
        <f t="shared" si="49"/>
        <v>0.21276595744680549</v>
      </c>
      <c r="L301">
        <f t="shared" si="50"/>
        <v>294</v>
      </c>
      <c r="M301">
        <f t="shared" si="51"/>
        <v>1</v>
      </c>
      <c r="N301">
        <f t="shared" si="52"/>
        <v>1</v>
      </c>
      <c r="O301">
        <f t="shared" si="53"/>
        <v>1</v>
      </c>
    </row>
    <row r="302" spans="1:15" x14ac:dyDescent="0.3">
      <c r="A302">
        <v>423</v>
      </c>
      <c r="B302">
        <v>0.58680990020447399</v>
      </c>
      <c r="C302">
        <v>0.34235663930173649</v>
      </c>
      <c r="D302" s="4">
        <f t="shared" si="55"/>
        <v>0.22683164312405643</v>
      </c>
      <c r="E302" s="4">
        <f t="shared" si="46"/>
        <v>0.21276595744680851</v>
      </c>
      <c r="F302" s="8">
        <v>3</v>
      </c>
      <c r="G302" s="4">
        <v>85.247958852316629</v>
      </c>
      <c r="H302" s="4">
        <f>IF(G302&gt;MAX(I$8:I301),G302,MAX(I$8:I301))</f>
        <v>85.561799467813685</v>
      </c>
      <c r="I302" s="4">
        <f t="shared" si="47"/>
        <v>85.774565425260491</v>
      </c>
      <c r="J302" s="4">
        <f t="shared" si="48"/>
        <v>0.31384061549705677</v>
      </c>
      <c r="K302" s="4">
        <f t="shared" si="49"/>
        <v>0.21276595744680549</v>
      </c>
      <c r="L302">
        <f t="shared" si="50"/>
        <v>295</v>
      </c>
      <c r="M302">
        <f t="shared" si="51"/>
        <v>1</v>
      </c>
      <c r="N302">
        <f t="shared" si="52"/>
        <v>1</v>
      </c>
      <c r="O302">
        <f t="shared" si="53"/>
        <v>1</v>
      </c>
    </row>
    <row r="303" spans="1:15" x14ac:dyDescent="0.3">
      <c r="A303">
        <v>424</v>
      </c>
      <c r="B303">
        <v>0.19202246162297434</v>
      </c>
      <c r="C303">
        <v>0.95712149418622394</v>
      </c>
      <c r="D303" s="4">
        <f t="shared" si="55"/>
        <v>0.70218847922434691</v>
      </c>
      <c r="E303" s="4">
        <f t="shared" si="46"/>
        <v>0.21276595744680851</v>
      </c>
      <c r="F303" s="8">
        <v>3</v>
      </c>
      <c r="G303" s="4">
        <v>85.950147331540975</v>
      </c>
      <c r="H303" s="4">
        <f>IF(G303&gt;MAX(I$8:I302),G303,MAX(I$8:I302))</f>
        <v>85.950147331540975</v>
      </c>
      <c r="I303" s="4">
        <f t="shared" si="47"/>
        <v>86.162913288987781</v>
      </c>
      <c r="J303" s="4">
        <f t="shared" si="48"/>
        <v>0</v>
      </c>
      <c r="K303" s="4">
        <f t="shared" si="49"/>
        <v>0.21276595744680549</v>
      </c>
      <c r="L303">
        <f t="shared" si="50"/>
        <v>296</v>
      </c>
      <c r="M303">
        <f t="shared" si="51"/>
        <v>1</v>
      </c>
      <c r="N303">
        <f t="shared" si="52"/>
        <v>1</v>
      </c>
      <c r="O303">
        <f t="shared" si="53"/>
        <v>1</v>
      </c>
    </row>
    <row r="304" spans="1:15" x14ac:dyDescent="0.3">
      <c r="A304">
        <v>425</v>
      </c>
      <c r="B304">
        <v>0.19843134861293374</v>
      </c>
      <c r="C304">
        <v>0.83840449232459491</v>
      </c>
      <c r="D304" s="4">
        <f t="shared" si="55"/>
        <v>0.68821791042192892</v>
      </c>
      <c r="E304" s="4">
        <f t="shared" si="46"/>
        <v>0.21276595744680851</v>
      </c>
      <c r="F304" s="8">
        <v>3</v>
      </c>
      <c r="G304" s="4">
        <v>86.638365241962902</v>
      </c>
      <c r="H304" s="4">
        <f>IF(G304&gt;MAX(I$8:I303),G304,MAX(I$8:I303))</f>
        <v>86.638365241962902</v>
      </c>
      <c r="I304" s="4">
        <f t="shared" si="47"/>
        <v>86.851131199409707</v>
      </c>
      <c r="J304" s="4">
        <f t="shared" si="48"/>
        <v>0</v>
      </c>
      <c r="K304" s="4">
        <f t="shared" si="49"/>
        <v>0.21276595744680549</v>
      </c>
      <c r="L304">
        <f t="shared" si="50"/>
        <v>297</v>
      </c>
      <c r="M304">
        <f t="shared" si="51"/>
        <v>1</v>
      </c>
      <c r="N304">
        <f t="shared" si="52"/>
        <v>1</v>
      </c>
      <c r="O304">
        <f t="shared" si="53"/>
        <v>1</v>
      </c>
    </row>
    <row r="305" spans="1:15" x14ac:dyDescent="0.3">
      <c r="A305">
        <v>116</v>
      </c>
      <c r="B305">
        <v>0.11380352183599353</v>
      </c>
      <c r="C305">
        <v>0.46485793633838923</v>
      </c>
      <c r="D305" s="4">
        <f>-LN(B305)/D$3</f>
        <v>3.0826692342929971</v>
      </c>
      <c r="E305" s="4">
        <f t="shared" si="46"/>
        <v>0.21276595744680851</v>
      </c>
      <c r="F305" s="8">
        <v>2</v>
      </c>
      <c r="G305" s="4">
        <v>86.752895661751239</v>
      </c>
      <c r="H305" s="4">
        <f>IF(G305&gt;MAX(I$8:I304),G305,MAX(I$8:I304))</f>
        <v>86.851131199409707</v>
      </c>
      <c r="I305" s="4">
        <f t="shared" si="47"/>
        <v>87.063897156856513</v>
      </c>
      <c r="J305" s="4">
        <f t="shared" si="48"/>
        <v>9.823553765846782E-2</v>
      </c>
      <c r="K305" s="4">
        <f t="shared" si="49"/>
        <v>0.21276595744680549</v>
      </c>
      <c r="L305">
        <f t="shared" si="50"/>
        <v>298</v>
      </c>
      <c r="M305">
        <f t="shared" si="51"/>
        <v>1</v>
      </c>
      <c r="N305">
        <f t="shared" si="52"/>
        <v>1</v>
      </c>
      <c r="O305">
        <f t="shared" si="53"/>
        <v>1</v>
      </c>
    </row>
    <row r="306" spans="1:15" x14ac:dyDescent="0.3">
      <c r="A306">
        <v>117</v>
      </c>
      <c r="B306">
        <v>0.93212683492538229</v>
      </c>
      <c r="C306">
        <v>0.12213507492294076</v>
      </c>
      <c r="D306" s="4">
        <f>-LN(B306)/D$3</f>
        <v>9.9696999404366549E-2</v>
      </c>
      <c r="E306" s="4">
        <f t="shared" si="46"/>
        <v>0.21276595744680851</v>
      </c>
      <c r="F306" s="8">
        <v>2</v>
      </c>
      <c r="G306" s="4">
        <v>86.852592661155612</v>
      </c>
      <c r="H306" s="4">
        <f>IF(G306&gt;MAX(I$8:I305),G306,MAX(I$8:I305))</f>
        <v>87.063897156856513</v>
      </c>
      <c r="I306" s="4">
        <f t="shared" si="47"/>
        <v>87.276663114303318</v>
      </c>
      <c r="J306" s="4">
        <f t="shared" si="48"/>
        <v>0.21130449570090093</v>
      </c>
      <c r="K306" s="4">
        <f t="shared" si="49"/>
        <v>0.21276595744680549</v>
      </c>
      <c r="L306">
        <f t="shared" si="50"/>
        <v>299</v>
      </c>
      <c r="M306">
        <f t="shared" si="51"/>
        <v>1</v>
      </c>
      <c r="N306">
        <f t="shared" si="52"/>
        <v>1</v>
      </c>
      <c r="O306">
        <f t="shared" si="53"/>
        <v>1</v>
      </c>
    </row>
    <row r="307" spans="1:15" x14ac:dyDescent="0.3">
      <c r="A307">
        <v>426</v>
      </c>
      <c r="B307">
        <v>0.48576311532944733</v>
      </c>
      <c r="C307">
        <v>0.66978972746971033</v>
      </c>
      <c r="D307" s="4">
        <f>-LN(B307)/F$3</f>
        <v>0.30724859188320403</v>
      </c>
      <c r="E307" s="4">
        <f t="shared" si="46"/>
        <v>0.21276595744680851</v>
      </c>
      <c r="F307" s="8">
        <v>3</v>
      </c>
      <c r="G307" s="4">
        <v>86.94561383384611</v>
      </c>
      <c r="H307" s="4">
        <f>IF(G307&gt;MAX(I$8:I306),G307,MAX(I$8:I306))</f>
        <v>87.276663114303318</v>
      </c>
      <c r="I307" s="4">
        <f t="shared" si="47"/>
        <v>87.489429071750124</v>
      </c>
      <c r="J307" s="4">
        <f t="shared" si="48"/>
        <v>0.33104928045720783</v>
      </c>
      <c r="K307" s="4">
        <f t="shared" si="49"/>
        <v>0.21276595744680549</v>
      </c>
      <c r="L307">
        <f t="shared" si="50"/>
        <v>300</v>
      </c>
      <c r="M307">
        <f t="shared" si="51"/>
        <v>1</v>
      </c>
      <c r="N307">
        <f t="shared" si="52"/>
        <v>1</v>
      </c>
      <c r="O307">
        <f t="shared" si="53"/>
        <v>1</v>
      </c>
    </row>
    <row r="308" spans="1:15" x14ac:dyDescent="0.3">
      <c r="A308">
        <v>427</v>
      </c>
      <c r="B308">
        <v>0.88540299691763058</v>
      </c>
      <c r="C308">
        <v>0.29416791283913696</v>
      </c>
      <c r="D308" s="4">
        <f>-LN(B308)/F$3</f>
        <v>5.1792499520034396E-2</v>
      </c>
      <c r="E308" s="4">
        <f t="shared" si="46"/>
        <v>0.21276595744680851</v>
      </c>
      <c r="F308" s="8">
        <v>3</v>
      </c>
      <c r="G308" s="4">
        <v>86.997406333366143</v>
      </c>
      <c r="H308" s="4">
        <f>IF(G308&gt;MAX(I$8:I307),G308,MAX(I$8:I307))</f>
        <v>87.489429071750124</v>
      </c>
      <c r="I308" s="4">
        <f t="shared" si="47"/>
        <v>87.702195029196929</v>
      </c>
      <c r="J308" s="4">
        <f t="shared" si="48"/>
        <v>0.49202273838398014</v>
      </c>
      <c r="K308" s="4">
        <f t="shared" si="49"/>
        <v>0.21276595744680549</v>
      </c>
      <c r="L308">
        <f t="shared" si="50"/>
        <v>301</v>
      </c>
      <c r="M308">
        <f t="shared" si="51"/>
        <v>1</v>
      </c>
      <c r="N308">
        <f t="shared" si="52"/>
        <v>1</v>
      </c>
      <c r="O308">
        <f t="shared" si="53"/>
        <v>1</v>
      </c>
    </row>
    <row r="309" spans="1:15" x14ac:dyDescent="0.3">
      <c r="A309">
        <v>428</v>
      </c>
      <c r="B309">
        <v>0.85830256050294507</v>
      </c>
      <c r="C309">
        <v>0.93185216834009832</v>
      </c>
      <c r="D309" s="4">
        <f>-LN(B309)/F$3</f>
        <v>6.5020683845247604E-2</v>
      </c>
      <c r="E309" s="4">
        <f t="shared" si="46"/>
        <v>0.21276595744680851</v>
      </c>
      <c r="F309" s="8">
        <v>3</v>
      </c>
      <c r="G309" s="4">
        <v>87.062427017211391</v>
      </c>
      <c r="H309" s="4">
        <f>IF(G309&gt;MAX(I$8:I308),G309,MAX(I$8:I308))</f>
        <v>87.702195029196929</v>
      </c>
      <c r="I309" s="4">
        <f t="shared" si="47"/>
        <v>87.914960986643734</v>
      </c>
      <c r="J309" s="4">
        <f t="shared" si="48"/>
        <v>0.63976801198553801</v>
      </c>
      <c r="K309" s="4">
        <f t="shared" si="49"/>
        <v>0.21276595744680549</v>
      </c>
      <c r="L309">
        <f t="shared" si="50"/>
        <v>302</v>
      </c>
      <c r="M309">
        <f t="shared" si="51"/>
        <v>1</v>
      </c>
      <c r="N309">
        <f t="shared" si="52"/>
        <v>1</v>
      </c>
      <c r="O309">
        <f t="shared" si="53"/>
        <v>1</v>
      </c>
    </row>
    <row r="310" spans="1:15" x14ac:dyDescent="0.3">
      <c r="A310">
        <v>118</v>
      </c>
      <c r="B310">
        <v>0.48106326487014373</v>
      </c>
      <c r="C310">
        <v>0.79384746848963894</v>
      </c>
      <c r="D310" s="4">
        <f>-LN(B310)/D$3</f>
        <v>1.0379524677004845</v>
      </c>
      <c r="E310" s="4">
        <f t="shared" si="46"/>
        <v>0.21276595744680851</v>
      </c>
      <c r="F310" s="8">
        <v>2</v>
      </c>
      <c r="G310" s="4">
        <v>87.89054512885609</v>
      </c>
      <c r="H310" s="4">
        <f>IF(G310&gt;MAX(I$8:I309),G310,MAX(I$8:I309))</f>
        <v>87.914960986643734</v>
      </c>
      <c r="I310" s="4">
        <f t="shared" si="47"/>
        <v>88.12772694409054</v>
      </c>
      <c r="J310" s="4">
        <f t="shared" si="48"/>
        <v>2.4415857787644768E-2</v>
      </c>
      <c r="K310" s="4">
        <f t="shared" si="49"/>
        <v>0.21276595744680549</v>
      </c>
      <c r="L310">
        <f t="shared" si="50"/>
        <v>303</v>
      </c>
      <c r="M310">
        <f t="shared" si="51"/>
        <v>1</v>
      </c>
      <c r="N310">
        <f t="shared" si="52"/>
        <v>1</v>
      </c>
      <c r="O310">
        <f t="shared" si="53"/>
        <v>1</v>
      </c>
    </row>
    <row r="311" spans="1:15" x14ac:dyDescent="0.3">
      <c r="A311">
        <v>429</v>
      </c>
      <c r="B311">
        <v>5.459761345255898E-2</v>
      </c>
      <c r="C311">
        <v>0.38624225592822048</v>
      </c>
      <c r="D311" s="4">
        <f t="shared" ref="D311:D319" si="56">-LN(B311)/F$3</f>
        <v>1.237346853977304</v>
      </c>
      <c r="E311" s="4">
        <f t="shared" si="46"/>
        <v>0.21276595744680851</v>
      </c>
      <c r="F311" s="8">
        <v>3</v>
      </c>
      <c r="G311" s="4">
        <v>88.299773871188691</v>
      </c>
      <c r="H311" s="4">
        <f>IF(G311&gt;MAX(I$8:I310),G311,MAX(I$8:I310))</f>
        <v>88.299773871188691</v>
      </c>
      <c r="I311" s="4">
        <f t="shared" si="47"/>
        <v>88.512539828635497</v>
      </c>
      <c r="J311" s="4">
        <f t="shared" si="48"/>
        <v>0</v>
      </c>
      <c r="K311" s="4">
        <f t="shared" si="49"/>
        <v>0.21276595744680549</v>
      </c>
      <c r="L311">
        <f t="shared" si="50"/>
        <v>304</v>
      </c>
      <c r="M311">
        <f t="shared" si="51"/>
        <v>1</v>
      </c>
      <c r="N311">
        <f t="shared" si="52"/>
        <v>1</v>
      </c>
      <c r="O311">
        <f t="shared" si="53"/>
        <v>1</v>
      </c>
    </row>
    <row r="312" spans="1:15" x14ac:dyDescent="0.3">
      <c r="A312">
        <v>430</v>
      </c>
      <c r="B312">
        <v>0.72933133945738093</v>
      </c>
      <c r="C312">
        <v>0.7211523789178137</v>
      </c>
      <c r="D312" s="4">
        <f t="shared" si="56"/>
        <v>0.13430942040241897</v>
      </c>
      <c r="E312" s="4">
        <f t="shared" si="46"/>
        <v>0.21276595744680851</v>
      </c>
      <c r="F312" s="8">
        <v>3</v>
      </c>
      <c r="G312" s="4">
        <v>88.434083291591108</v>
      </c>
      <c r="H312" s="4">
        <f>IF(G312&gt;MAX(I$8:I311),G312,MAX(I$8:I311))</f>
        <v>88.512539828635497</v>
      </c>
      <c r="I312" s="4">
        <f t="shared" si="47"/>
        <v>88.725305786082302</v>
      </c>
      <c r="J312" s="4">
        <f t="shared" si="48"/>
        <v>7.8456537044388597E-2</v>
      </c>
      <c r="K312" s="4">
        <f t="shared" si="49"/>
        <v>0.21276595744680549</v>
      </c>
      <c r="L312">
        <f t="shared" si="50"/>
        <v>305</v>
      </c>
      <c r="M312">
        <f t="shared" si="51"/>
        <v>1</v>
      </c>
      <c r="N312">
        <f t="shared" si="52"/>
        <v>1</v>
      </c>
      <c r="O312">
        <f t="shared" si="53"/>
        <v>1</v>
      </c>
    </row>
    <row r="313" spans="1:15" x14ac:dyDescent="0.3">
      <c r="A313">
        <v>431</v>
      </c>
      <c r="B313">
        <v>0.5875423444318979</v>
      </c>
      <c r="C313">
        <v>0.72127445295571768</v>
      </c>
      <c r="D313" s="4">
        <f t="shared" si="56"/>
        <v>0.22630083401378037</v>
      </c>
      <c r="E313" s="4">
        <f t="shared" si="46"/>
        <v>0.21276595744680851</v>
      </c>
      <c r="F313" s="8">
        <v>3</v>
      </c>
      <c r="G313" s="4">
        <v>88.660384125604892</v>
      </c>
      <c r="H313" s="4">
        <f>IF(G313&gt;MAX(I$8:I312),G313,MAX(I$8:I312))</f>
        <v>88.725305786082302</v>
      </c>
      <c r="I313" s="4">
        <f t="shared" si="47"/>
        <v>88.938071743529107</v>
      </c>
      <c r="J313" s="4">
        <f t="shared" si="48"/>
        <v>6.492166047740966E-2</v>
      </c>
      <c r="K313" s="4">
        <f t="shared" si="49"/>
        <v>0.21276595744680549</v>
      </c>
      <c r="L313">
        <f t="shared" si="50"/>
        <v>306</v>
      </c>
      <c r="M313">
        <f t="shared" si="51"/>
        <v>1</v>
      </c>
      <c r="N313">
        <f t="shared" si="52"/>
        <v>1</v>
      </c>
      <c r="O313">
        <f t="shared" si="53"/>
        <v>1</v>
      </c>
    </row>
    <row r="314" spans="1:15" x14ac:dyDescent="0.3">
      <c r="A314">
        <v>432</v>
      </c>
      <c r="B314">
        <v>0.84588152714621423</v>
      </c>
      <c r="C314">
        <v>0.9090548417615284</v>
      </c>
      <c r="D314" s="4">
        <f t="shared" si="56"/>
        <v>7.122381617724638E-2</v>
      </c>
      <c r="E314" s="4">
        <f t="shared" si="46"/>
        <v>0.21276595744680851</v>
      </c>
      <c r="F314" s="8">
        <v>3</v>
      </c>
      <c r="G314" s="4">
        <v>88.731607941782144</v>
      </c>
      <c r="H314" s="4">
        <f>IF(G314&gt;MAX(I$8:I313),G314,MAX(I$8:I313))</f>
        <v>88.938071743529107</v>
      </c>
      <c r="I314" s="4">
        <f t="shared" si="47"/>
        <v>89.150837700975913</v>
      </c>
      <c r="J314" s="4">
        <f t="shared" si="48"/>
        <v>0.20646380174696333</v>
      </c>
      <c r="K314" s="4">
        <f t="shared" si="49"/>
        <v>0.21276595744680549</v>
      </c>
      <c r="L314">
        <f t="shared" si="50"/>
        <v>307</v>
      </c>
      <c r="M314">
        <f t="shared" si="51"/>
        <v>1</v>
      </c>
      <c r="N314">
        <f t="shared" si="52"/>
        <v>1</v>
      </c>
      <c r="O314">
        <f t="shared" si="53"/>
        <v>1</v>
      </c>
    </row>
    <row r="315" spans="1:15" x14ac:dyDescent="0.3">
      <c r="A315">
        <v>433</v>
      </c>
      <c r="B315">
        <v>0.63209936826685387</v>
      </c>
      <c r="C315">
        <v>0.67323831904049802</v>
      </c>
      <c r="D315" s="4">
        <f t="shared" si="56"/>
        <v>0.19519517826553628</v>
      </c>
      <c r="E315" s="4">
        <f t="shared" si="46"/>
        <v>0.21276595744680851</v>
      </c>
      <c r="F315" s="8">
        <v>3</v>
      </c>
      <c r="G315" s="4">
        <v>88.92680312004768</v>
      </c>
      <c r="H315" s="4">
        <f>IF(G315&gt;MAX(I$8:I314),G315,MAX(I$8:I314))</f>
        <v>89.150837700975913</v>
      </c>
      <c r="I315" s="4">
        <f t="shared" si="47"/>
        <v>89.363603658422718</v>
      </c>
      <c r="J315" s="4">
        <f t="shared" si="48"/>
        <v>0.22403458092823314</v>
      </c>
      <c r="K315" s="4">
        <f t="shared" si="49"/>
        <v>0.21276595744680549</v>
      </c>
      <c r="L315">
        <f t="shared" si="50"/>
        <v>308</v>
      </c>
      <c r="M315">
        <f t="shared" si="51"/>
        <v>1</v>
      </c>
      <c r="N315">
        <f t="shared" si="52"/>
        <v>1</v>
      </c>
      <c r="O315">
        <f t="shared" si="53"/>
        <v>1</v>
      </c>
    </row>
    <row r="316" spans="1:15" x14ac:dyDescent="0.3">
      <c r="A316">
        <v>434</v>
      </c>
      <c r="B316">
        <v>0.90960417493209633</v>
      </c>
      <c r="C316">
        <v>0.22190008239997558</v>
      </c>
      <c r="D316" s="4">
        <f t="shared" si="56"/>
        <v>4.0317339021854019E-2</v>
      </c>
      <c r="E316" s="4">
        <f t="shared" si="46"/>
        <v>0.21276595744680851</v>
      </c>
      <c r="F316" s="8">
        <v>3</v>
      </c>
      <c r="G316" s="4">
        <v>88.967120459069534</v>
      </c>
      <c r="H316" s="4">
        <f>IF(G316&gt;MAX(I$8:I315),G316,MAX(I$8:I315))</f>
        <v>89.363603658422718</v>
      </c>
      <c r="I316" s="4">
        <f t="shared" si="47"/>
        <v>89.576369615869524</v>
      </c>
      <c r="J316" s="4">
        <f t="shared" si="48"/>
        <v>0.39648319935318455</v>
      </c>
      <c r="K316" s="4">
        <f t="shared" si="49"/>
        <v>0.21276595744680549</v>
      </c>
      <c r="L316">
        <f t="shared" si="50"/>
        <v>309</v>
      </c>
      <c r="M316">
        <f t="shared" si="51"/>
        <v>1</v>
      </c>
      <c r="N316">
        <f t="shared" si="52"/>
        <v>1</v>
      </c>
      <c r="O316">
        <f t="shared" si="53"/>
        <v>1</v>
      </c>
    </row>
    <row r="317" spans="1:15" x14ac:dyDescent="0.3">
      <c r="A317">
        <v>435</v>
      </c>
      <c r="B317">
        <v>0.70900601214636683</v>
      </c>
      <c r="C317">
        <v>8.1026642658772546E-2</v>
      </c>
      <c r="D317" s="4">
        <f t="shared" si="56"/>
        <v>0.14633671180036645</v>
      </c>
      <c r="E317" s="4">
        <f t="shared" si="46"/>
        <v>0.21276595744680851</v>
      </c>
      <c r="F317" s="8">
        <v>3</v>
      </c>
      <c r="G317" s="4">
        <v>89.113457170869907</v>
      </c>
      <c r="H317" s="4">
        <f>IF(G317&gt;MAX(I$8:I316),G317,MAX(I$8:I316))</f>
        <v>89.576369615869524</v>
      </c>
      <c r="I317" s="4">
        <f t="shared" si="47"/>
        <v>89.789135573316329</v>
      </c>
      <c r="J317" s="4">
        <f t="shared" si="48"/>
        <v>0.46291244499961692</v>
      </c>
      <c r="K317" s="4">
        <f t="shared" si="49"/>
        <v>0.21276595744680549</v>
      </c>
      <c r="L317">
        <f t="shared" si="50"/>
        <v>310</v>
      </c>
      <c r="M317">
        <f t="shared" si="51"/>
        <v>1</v>
      </c>
      <c r="N317">
        <f t="shared" si="52"/>
        <v>1</v>
      </c>
      <c r="O317">
        <f t="shared" si="53"/>
        <v>1</v>
      </c>
    </row>
    <row r="318" spans="1:15" x14ac:dyDescent="0.3">
      <c r="A318">
        <v>436</v>
      </c>
      <c r="B318">
        <v>0.29352702414014098</v>
      </c>
      <c r="C318">
        <v>0.40177617725150305</v>
      </c>
      <c r="D318" s="4">
        <f t="shared" si="56"/>
        <v>0.52161088022033009</v>
      </c>
      <c r="E318" s="4">
        <f t="shared" si="46"/>
        <v>0.21276595744680851</v>
      </c>
      <c r="F318" s="8">
        <v>3</v>
      </c>
      <c r="G318" s="4">
        <v>89.635068051090244</v>
      </c>
      <c r="H318" s="4">
        <f>IF(G318&gt;MAX(I$8:I317),G318,MAX(I$8:I317))</f>
        <v>89.789135573316329</v>
      </c>
      <c r="I318" s="4">
        <f t="shared" si="47"/>
        <v>90.001901530763135</v>
      </c>
      <c r="J318" s="4">
        <f t="shared" si="48"/>
        <v>0.15406752222608588</v>
      </c>
      <c r="K318" s="4">
        <f t="shared" si="49"/>
        <v>0.21276595744680549</v>
      </c>
      <c r="L318">
        <f t="shared" si="50"/>
        <v>311</v>
      </c>
      <c r="M318">
        <f t="shared" si="51"/>
        <v>1</v>
      </c>
      <c r="N318">
        <f t="shared" si="52"/>
        <v>1</v>
      </c>
      <c r="O318">
        <f t="shared" si="53"/>
        <v>1</v>
      </c>
    </row>
    <row r="319" spans="1:15" x14ac:dyDescent="0.3">
      <c r="A319">
        <v>437</v>
      </c>
      <c r="B319">
        <v>0.45631275368511004</v>
      </c>
      <c r="C319">
        <v>4.4251838740195929E-3</v>
      </c>
      <c r="D319" s="4">
        <f t="shared" si="56"/>
        <v>0.33386248562552556</v>
      </c>
      <c r="E319" s="4">
        <f t="shared" si="46"/>
        <v>0.21276595744680851</v>
      </c>
      <c r="F319" s="8">
        <v>3</v>
      </c>
      <c r="G319" s="4">
        <v>89.968930536715774</v>
      </c>
      <c r="H319" s="4">
        <f>IF(G319&gt;MAX(I$8:I318),G319,MAX(I$8:I318))</f>
        <v>90.001901530763135</v>
      </c>
      <c r="I319" s="4">
        <f t="shared" si="47"/>
        <v>90.21466748820994</v>
      </c>
      <c r="J319" s="4">
        <f t="shared" si="48"/>
        <v>3.2970994047360591E-2</v>
      </c>
      <c r="K319" s="4">
        <f t="shared" si="49"/>
        <v>0.21276595744680549</v>
      </c>
      <c r="L319">
        <f t="shared" si="50"/>
        <v>312</v>
      </c>
      <c r="M319">
        <f t="shared" si="51"/>
        <v>1</v>
      </c>
      <c r="N319">
        <f t="shared" si="52"/>
        <v>1</v>
      </c>
      <c r="O319">
        <f t="shared" si="53"/>
        <v>1</v>
      </c>
    </row>
    <row r="320" spans="1:15" x14ac:dyDescent="0.3">
      <c r="A320">
        <v>119</v>
      </c>
      <c r="B320">
        <v>0.23032319101535081</v>
      </c>
      <c r="C320">
        <v>0.80663472396008173</v>
      </c>
      <c r="D320" s="4">
        <f>-LN(B320)/D$3</f>
        <v>2.0826550043553413</v>
      </c>
      <c r="E320" s="4">
        <f t="shared" si="46"/>
        <v>0.21276595744680851</v>
      </c>
      <c r="F320" s="8">
        <v>2</v>
      </c>
      <c r="G320" s="4">
        <v>89.973200133211435</v>
      </c>
      <c r="H320" s="4">
        <f>IF(G320&gt;MAX(I$8:I319),G320,MAX(I$8:I319))</f>
        <v>90.21466748820994</v>
      </c>
      <c r="I320" s="4">
        <f t="shared" si="47"/>
        <v>90.427433445656746</v>
      </c>
      <c r="J320" s="4">
        <f t="shared" si="48"/>
        <v>0.24146735499850536</v>
      </c>
      <c r="K320" s="4">
        <f t="shared" si="49"/>
        <v>0.21276595744680549</v>
      </c>
      <c r="L320">
        <f t="shared" si="50"/>
        <v>313</v>
      </c>
      <c r="M320">
        <f t="shared" si="51"/>
        <v>1</v>
      </c>
      <c r="N320">
        <f t="shared" si="52"/>
        <v>1</v>
      </c>
      <c r="O320">
        <f t="shared" si="53"/>
        <v>1</v>
      </c>
    </row>
    <row r="321" spans="1:15" x14ac:dyDescent="0.3">
      <c r="A321">
        <v>438</v>
      </c>
      <c r="B321">
        <v>0.12454603717154454</v>
      </c>
      <c r="C321">
        <v>0.22412793359172339</v>
      </c>
      <c r="D321" s="4">
        <f>-LN(B321)/F$3</f>
        <v>0.88641695955301203</v>
      </c>
      <c r="E321" s="4">
        <f t="shared" si="46"/>
        <v>0.21276595744680851</v>
      </c>
      <c r="F321" s="8">
        <v>3</v>
      </c>
      <c r="G321" s="4">
        <v>90.855347496268791</v>
      </c>
      <c r="H321" s="4">
        <f>IF(G321&gt;MAX(I$8:I320),G321,MAX(I$8:I320))</f>
        <v>90.855347496268791</v>
      </c>
      <c r="I321" s="4">
        <f t="shared" si="47"/>
        <v>91.068113453715597</v>
      </c>
      <c r="J321" s="4">
        <f t="shared" si="48"/>
        <v>0</v>
      </c>
      <c r="K321" s="4">
        <f t="shared" si="49"/>
        <v>0.21276595744680549</v>
      </c>
      <c r="L321">
        <f t="shared" si="50"/>
        <v>314</v>
      </c>
      <c r="M321">
        <f t="shared" si="51"/>
        <v>1</v>
      </c>
      <c r="N321">
        <f t="shared" si="52"/>
        <v>1</v>
      </c>
      <c r="O321">
        <f t="shared" si="53"/>
        <v>1</v>
      </c>
    </row>
    <row r="322" spans="1:15" x14ac:dyDescent="0.3">
      <c r="A322">
        <v>439</v>
      </c>
      <c r="B322">
        <v>0.43275246436964021</v>
      </c>
      <c r="C322">
        <v>0.81545457319864501</v>
      </c>
      <c r="D322" s="4">
        <f>-LN(B322)/F$3</f>
        <v>0.35642101713585761</v>
      </c>
      <c r="E322" s="4">
        <f t="shared" si="46"/>
        <v>0.21276595744680851</v>
      </c>
      <c r="F322" s="8">
        <v>3</v>
      </c>
      <c r="G322" s="4">
        <v>91.21176851340465</v>
      </c>
      <c r="H322" s="4">
        <f>IF(G322&gt;MAX(I$8:I321),G322,MAX(I$8:I321))</f>
        <v>91.21176851340465</v>
      </c>
      <c r="I322" s="4">
        <f t="shared" si="47"/>
        <v>91.424534470851455</v>
      </c>
      <c r="J322" s="4">
        <f t="shared" si="48"/>
        <v>0</v>
      </c>
      <c r="K322" s="4">
        <f t="shared" si="49"/>
        <v>0.21276595744680549</v>
      </c>
      <c r="L322">
        <f t="shared" si="50"/>
        <v>315</v>
      </c>
      <c r="M322">
        <f t="shared" si="51"/>
        <v>1</v>
      </c>
      <c r="N322">
        <f t="shared" si="52"/>
        <v>1</v>
      </c>
      <c r="O322">
        <f t="shared" si="53"/>
        <v>1</v>
      </c>
    </row>
    <row r="323" spans="1:15" x14ac:dyDescent="0.3">
      <c r="A323">
        <v>440</v>
      </c>
      <c r="B323">
        <v>0.72124393444624169</v>
      </c>
      <c r="C323">
        <v>0.78969695120090333</v>
      </c>
      <c r="D323" s="4">
        <f>-LN(B323)/F$3</f>
        <v>0.13905441318089262</v>
      </c>
      <c r="E323" s="4">
        <f t="shared" si="46"/>
        <v>0.21276595744680851</v>
      </c>
      <c r="F323" s="8">
        <v>3</v>
      </c>
      <c r="G323" s="4">
        <v>91.350822926585536</v>
      </c>
      <c r="H323" s="4">
        <f>IF(G323&gt;MAX(I$8:I322),G323,MAX(I$8:I322))</f>
        <v>91.424534470851455</v>
      </c>
      <c r="I323" s="4">
        <f t="shared" si="47"/>
        <v>91.637300428298261</v>
      </c>
      <c r="J323" s="4">
        <f t="shared" si="48"/>
        <v>7.371154426591886E-2</v>
      </c>
      <c r="K323" s="4">
        <f t="shared" si="49"/>
        <v>0.21276595744680549</v>
      </c>
      <c r="L323">
        <f t="shared" si="50"/>
        <v>316</v>
      </c>
      <c r="M323">
        <f t="shared" si="51"/>
        <v>1</v>
      </c>
      <c r="N323">
        <f t="shared" si="52"/>
        <v>1</v>
      </c>
      <c r="O323">
        <f t="shared" si="53"/>
        <v>1</v>
      </c>
    </row>
    <row r="324" spans="1:15" x14ac:dyDescent="0.3">
      <c r="A324">
        <v>441</v>
      </c>
      <c r="B324">
        <v>0.26102481154820401</v>
      </c>
      <c r="C324">
        <v>0.62410351878414261</v>
      </c>
      <c r="D324" s="4">
        <f>-LN(B324)/F$3</f>
        <v>0.57154885649983067</v>
      </c>
      <c r="E324" s="4">
        <f t="shared" si="46"/>
        <v>0.21276595744680851</v>
      </c>
      <c r="F324" s="8">
        <v>3</v>
      </c>
      <c r="G324" s="4">
        <v>91.922371783085367</v>
      </c>
      <c r="H324" s="4">
        <f>IF(G324&gt;MAX(I$8:I323),G324,MAX(I$8:I323))</f>
        <v>91.922371783085367</v>
      </c>
      <c r="I324" s="4">
        <f t="shared" si="47"/>
        <v>92.135137740532173</v>
      </c>
      <c r="J324" s="4">
        <f t="shared" si="48"/>
        <v>0</v>
      </c>
      <c r="K324" s="4">
        <f t="shared" si="49"/>
        <v>0.21276595744680549</v>
      </c>
      <c r="L324">
        <f t="shared" si="50"/>
        <v>317</v>
      </c>
      <c r="M324">
        <f t="shared" si="51"/>
        <v>1</v>
      </c>
      <c r="N324">
        <f t="shared" si="52"/>
        <v>1</v>
      </c>
      <c r="O324">
        <f t="shared" si="53"/>
        <v>1</v>
      </c>
    </row>
    <row r="325" spans="1:15" x14ac:dyDescent="0.3">
      <c r="A325">
        <v>442</v>
      </c>
      <c r="B325">
        <v>0.79265724662007508</v>
      </c>
      <c r="C325">
        <v>0.34507278664510027</v>
      </c>
      <c r="D325" s="4">
        <f>-LN(B325)/F$3</f>
        <v>9.8878457219146315E-2</v>
      </c>
      <c r="E325" s="4">
        <f t="shared" si="46"/>
        <v>0.21276595744680851</v>
      </c>
      <c r="F325" s="8">
        <v>3</v>
      </c>
      <c r="G325" s="4">
        <v>92.021250240304511</v>
      </c>
      <c r="H325" s="4">
        <f>IF(G325&gt;MAX(I$8:I324),G325,MAX(I$8:I324))</f>
        <v>92.135137740532173</v>
      </c>
      <c r="I325" s="4">
        <f t="shared" si="47"/>
        <v>92.347903697978978</v>
      </c>
      <c r="J325" s="4">
        <f t="shared" si="48"/>
        <v>0.11388750022766203</v>
      </c>
      <c r="K325" s="4">
        <f t="shared" si="49"/>
        <v>0.21276595744680549</v>
      </c>
      <c r="L325">
        <f t="shared" si="50"/>
        <v>318</v>
      </c>
      <c r="M325">
        <f t="shared" si="51"/>
        <v>1</v>
      </c>
      <c r="N325">
        <f t="shared" si="52"/>
        <v>1</v>
      </c>
      <c r="O325">
        <f t="shared" si="53"/>
        <v>1</v>
      </c>
    </row>
    <row r="326" spans="1:15" x14ac:dyDescent="0.3">
      <c r="A326">
        <v>25</v>
      </c>
      <c r="B326">
        <v>2.8717917416913357E-2</v>
      </c>
      <c r="C326">
        <v>0.52269051179540393</v>
      </c>
      <c r="D326" s="4">
        <f>-LN(B326)/B$3</f>
        <v>15.107378939446827</v>
      </c>
      <c r="E326" s="4">
        <f t="shared" si="46"/>
        <v>0.21276595744680851</v>
      </c>
      <c r="F326" s="8">
        <v>1</v>
      </c>
      <c r="G326" s="4">
        <v>92.148829603547469</v>
      </c>
      <c r="H326" s="4">
        <f>IF(G326&gt;MAX(I$8:I325),G326,MAX(I$8:I325))</f>
        <v>92.347903697978978</v>
      </c>
      <c r="I326" s="4">
        <f t="shared" si="47"/>
        <v>92.560669655425784</v>
      </c>
      <c r="J326" s="4">
        <f t="shared" si="48"/>
        <v>0.19907409443150925</v>
      </c>
      <c r="K326" s="4">
        <f t="shared" si="49"/>
        <v>0.21276595744680549</v>
      </c>
      <c r="L326">
        <f t="shared" si="50"/>
        <v>319</v>
      </c>
      <c r="M326">
        <f t="shared" si="51"/>
        <v>1</v>
      </c>
      <c r="N326">
        <f t="shared" si="52"/>
        <v>1</v>
      </c>
      <c r="O326">
        <f t="shared" si="53"/>
        <v>1</v>
      </c>
    </row>
    <row r="327" spans="1:15" x14ac:dyDescent="0.3">
      <c r="A327">
        <v>443</v>
      </c>
      <c r="B327">
        <v>0.14477980895413067</v>
      </c>
      <c r="C327">
        <v>0.52250740073854796</v>
      </c>
      <c r="D327" s="4">
        <f>-LN(B327)/F$3</f>
        <v>0.82235797858630744</v>
      </c>
      <c r="E327" s="4">
        <f t="shared" si="46"/>
        <v>0.21276595744680851</v>
      </c>
      <c r="F327" s="8">
        <v>3</v>
      </c>
      <c r="G327" s="4">
        <v>92.843608218890822</v>
      </c>
      <c r="H327" s="4">
        <f>IF(G327&gt;MAX(I$8:I326),G327,MAX(I$8:I326))</f>
        <v>92.843608218890822</v>
      </c>
      <c r="I327" s="4">
        <f t="shared" si="47"/>
        <v>93.056374176337627</v>
      </c>
      <c r="J327" s="4">
        <f t="shared" si="48"/>
        <v>0</v>
      </c>
      <c r="K327" s="4">
        <f t="shared" si="49"/>
        <v>0.21276595744680549</v>
      </c>
      <c r="L327">
        <f t="shared" si="50"/>
        <v>320</v>
      </c>
      <c r="M327">
        <f t="shared" si="51"/>
        <v>1</v>
      </c>
      <c r="N327">
        <f t="shared" si="52"/>
        <v>1</v>
      </c>
      <c r="O327">
        <f t="shared" si="53"/>
        <v>1</v>
      </c>
    </row>
    <row r="328" spans="1:15" x14ac:dyDescent="0.3">
      <c r="A328">
        <v>444</v>
      </c>
      <c r="B328">
        <v>0.54765465254676959</v>
      </c>
      <c r="C328">
        <v>0.42951750236518449</v>
      </c>
      <c r="D328" s="4">
        <f>-LN(B328)/F$3</f>
        <v>0.25621718586113879</v>
      </c>
      <c r="E328" s="4">
        <f t="shared" si="46"/>
        <v>0.21276595744680851</v>
      </c>
      <c r="F328" s="8">
        <v>3</v>
      </c>
      <c r="G328" s="4">
        <v>93.099825404751954</v>
      </c>
      <c r="H328" s="4">
        <f>IF(G328&gt;MAX(I$8:I327),G328,MAX(I$8:I327))</f>
        <v>93.099825404751954</v>
      </c>
      <c r="I328" s="4">
        <f t="shared" si="47"/>
        <v>93.312591362198759</v>
      </c>
      <c r="J328" s="4">
        <f t="shared" si="48"/>
        <v>0</v>
      </c>
      <c r="K328" s="4">
        <f t="shared" si="49"/>
        <v>0.21276595744680549</v>
      </c>
      <c r="L328">
        <f t="shared" si="50"/>
        <v>321</v>
      </c>
      <c r="M328">
        <f t="shared" si="51"/>
        <v>1</v>
      </c>
      <c r="N328">
        <f t="shared" si="52"/>
        <v>1</v>
      </c>
      <c r="O328">
        <f t="shared" si="53"/>
        <v>1</v>
      </c>
    </row>
    <row r="329" spans="1:15" x14ac:dyDescent="0.3">
      <c r="A329">
        <v>445</v>
      </c>
      <c r="B329">
        <v>0.56019775994140442</v>
      </c>
      <c r="C329">
        <v>0.5093539231543931</v>
      </c>
      <c r="D329" s="4">
        <f>-LN(B329)/F$3</f>
        <v>0.24658102759177014</v>
      </c>
      <c r="E329" s="4">
        <f t="shared" ref="E329:E392" si="57">1/B$4</f>
        <v>0.21276595744680851</v>
      </c>
      <c r="F329" s="8">
        <v>3</v>
      </c>
      <c r="G329" s="4">
        <v>93.346406432343727</v>
      </c>
      <c r="H329" s="4">
        <f>IF(G329&gt;MAX(I$8:I328),G329,MAX(I$8:I328))</f>
        <v>93.346406432343727</v>
      </c>
      <c r="I329" s="4">
        <f t="shared" si="47"/>
        <v>93.559172389790533</v>
      </c>
      <c r="J329" s="4">
        <f t="shared" si="48"/>
        <v>0</v>
      </c>
      <c r="K329" s="4">
        <f t="shared" si="49"/>
        <v>0.21276595744680549</v>
      </c>
      <c r="L329">
        <f t="shared" si="50"/>
        <v>322</v>
      </c>
      <c r="M329">
        <f t="shared" si="51"/>
        <v>1</v>
      </c>
      <c r="N329">
        <f t="shared" si="52"/>
        <v>1</v>
      </c>
      <c r="O329">
        <f t="shared" si="53"/>
        <v>1</v>
      </c>
    </row>
    <row r="330" spans="1:15" x14ac:dyDescent="0.3">
      <c r="A330">
        <v>446</v>
      </c>
      <c r="B330">
        <v>0.56184575945310833</v>
      </c>
      <c r="C330">
        <v>1.1352885525070956E-2</v>
      </c>
      <c r="D330" s="4">
        <f>-LN(B330)/F$3</f>
        <v>0.24533102813968521</v>
      </c>
      <c r="E330" s="4">
        <f t="shared" si="57"/>
        <v>0.21276595744680851</v>
      </c>
      <c r="F330" s="8">
        <v>3</v>
      </c>
      <c r="G330" s="4">
        <v>93.591737460483415</v>
      </c>
      <c r="H330" s="4">
        <f>IF(G330&gt;MAX(I$8:I329),G330,MAX(I$8:I329))</f>
        <v>93.591737460483415</v>
      </c>
      <c r="I330" s="4">
        <f t="shared" si="47"/>
        <v>93.804503417930221</v>
      </c>
      <c r="J330" s="4">
        <f t="shared" si="48"/>
        <v>0</v>
      </c>
      <c r="K330" s="4">
        <f t="shared" si="49"/>
        <v>0.21276595744680549</v>
      </c>
      <c r="L330">
        <f t="shared" si="50"/>
        <v>323</v>
      </c>
      <c r="M330">
        <f t="shared" si="51"/>
        <v>1</v>
      </c>
      <c r="N330">
        <f t="shared" si="52"/>
        <v>1</v>
      </c>
      <c r="O330">
        <f t="shared" si="53"/>
        <v>1</v>
      </c>
    </row>
    <row r="331" spans="1:15" x14ac:dyDescent="0.3">
      <c r="A331">
        <v>447</v>
      </c>
      <c r="B331">
        <v>0.83123264259773555</v>
      </c>
      <c r="C331">
        <v>0.3485824152348399</v>
      </c>
      <c r="D331" s="4">
        <f>-LN(B331)/F$3</f>
        <v>7.8657688644900831E-2</v>
      </c>
      <c r="E331" s="4">
        <f t="shared" si="57"/>
        <v>0.21276595744680851</v>
      </c>
      <c r="F331" s="8">
        <v>3</v>
      </c>
      <c r="G331" s="4">
        <v>93.670395149128311</v>
      </c>
      <c r="H331" s="4">
        <f>IF(G331&gt;MAX(I$8:I330),G331,MAX(I$8:I330))</f>
        <v>93.804503417930221</v>
      </c>
      <c r="I331" s="4">
        <f t="shared" ref="I331:I394" si="58">+H331+E331</f>
        <v>94.017269375377026</v>
      </c>
      <c r="J331" s="4">
        <f t="shared" ref="J331:J394" si="59">(H331-G331)*O331</f>
        <v>0.13410826880190996</v>
      </c>
      <c r="K331" s="4">
        <f t="shared" ref="K331:K394" si="60">(I331-H331)*O331</f>
        <v>0.21276595744680549</v>
      </c>
      <c r="L331">
        <f t="shared" ref="L331:L394" si="61">_xlfn.RANK.EQ(I331,I$8:I$507,1)</f>
        <v>324</v>
      </c>
      <c r="M331">
        <f t="shared" ref="M331:M394" si="62">IF(L331=A331,0,1)</f>
        <v>1</v>
      </c>
      <c r="N331">
        <f t="shared" ref="N331:N394" si="63">IF(G331&lt;B$2,1,0)</f>
        <v>1</v>
      </c>
      <c r="O331">
        <f t="shared" ref="O331:O394" si="64">IF(I331&lt;B$2,1,0)</f>
        <v>1</v>
      </c>
    </row>
    <row r="332" spans="1:15" x14ac:dyDescent="0.3">
      <c r="A332">
        <v>120</v>
      </c>
      <c r="B332">
        <v>7.1199682607501452E-2</v>
      </c>
      <c r="C332">
        <v>0.30903042695394756</v>
      </c>
      <c r="D332" s="4">
        <f>-LN(B332)/D$3</f>
        <v>3.7478963380623465</v>
      </c>
      <c r="E332" s="4">
        <f t="shared" si="57"/>
        <v>0.21276595744680851</v>
      </c>
      <c r="F332" s="8">
        <v>2</v>
      </c>
      <c r="G332" s="4">
        <v>93.721096471273782</v>
      </c>
      <c r="H332" s="4">
        <f>IF(G332&gt;MAX(I$8:I331),G332,MAX(I$8:I331))</f>
        <v>94.017269375377026</v>
      </c>
      <c r="I332" s="4">
        <f t="shared" si="58"/>
        <v>94.230035332823832</v>
      </c>
      <c r="J332" s="4">
        <f t="shared" si="59"/>
        <v>0.29617290410324415</v>
      </c>
      <c r="K332" s="4">
        <f t="shared" si="60"/>
        <v>0.21276595744680549</v>
      </c>
      <c r="L332">
        <f t="shared" si="61"/>
        <v>325</v>
      </c>
      <c r="M332">
        <f t="shared" si="62"/>
        <v>1</v>
      </c>
      <c r="N332">
        <f t="shared" si="63"/>
        <v>1</v>
      </c>
      <c r="O332">
        <f t="shared" si="64"/>
        <v>1</v>
      </c>
    </row>
    <row r="333" spans="1:15" x14ac:dyDescent="0.3">
      <c r="A333">
        <v>121</v>
      </c>
      <c r="B333">
        <v>0.95196386608478045</v>
      </c>
      <c r="C333">
        <v>0.8061159092989898</v>
      </c>
      <c r="D333" s="4">
        <f>-LN(B333)/D$3</f>
        <v>6.98272350417148E-2</v>
      </c>
      <c r="E333" s="4">
        <f t="shared" si="57"/>
        <v>0.21276595744680851</v>
      </c>
      <c r="F333" s="8">
        <v>2</v>
      </c>
      <c r="G333" s="4">
        <v>93.790923706315496</v>
      </c>
      <c r="H333" s="4">
        <f>IF(G333&gt;MAX(I$8:I332),G333,MAX(I$8:I332))</f>
        <v>94.230035332823832</v>
      </c>
      <c r="I333" s="4">
        <f t="shared" si="58"/>
        <v>94.442801290270637</v>
      </c>
      <c r="J333" s="4">
        <f t="shared" si="59"/>
        <v>0.43911162650833546</v>
      </c>
      <c r="K333" s="4">
        <f t="shared" si="60"/>
        <v>0.21276595744680549</v>
      </c>
      <c r="L333">
        <f t="shared" si="61"/>
        <v>326</v>
      </c>
      <c r="M333">
        <f t="shared" si="62"/>
        <v>1</v>
      </c>
      <c r="N333">
        <f t="shared" si="63"/>
        <v>1</v>
      </c>
      <c r="O333">
        <f t="shared" si="64"/>
        <v>1</v>
      </c>
    </row>
    <row r="334" spans="1:15" x14ac:dyDescent="0.3">
      <c r="A334">
        <v>448</v>
      </c>
      <c r="B334">
        <v>0.52397228919339578</v>
      </c>
      <c r="C334">
        <v>0.10348826563310648</v>
      </c>
      <c r="D334" s="4">
        <f>-LN(B334)/F$3</f>
        <v>0.27502828905454124</v>
      </c>
      <c r="E334" s="4">
        <f t="shared" si="57"/>
        <v>0.21276595744680851</v>
      </c>
      <c r="F334" s="8">
        <v>3</v>
      </c>
      <c r="G334" s="4">
        <v>93.945423438182857</v>
      </c>
      <c r="H334" s="4">
        <f>IF(G334&gt;MAX(I$8:I333),G334,MAX(I$8:I333))</f>
        <v>94.442801290270637</v>
      </c>
      <c r="I334" s="4">
        <f t="shared" si="58"/>
        <v>94.655567247717443</v>
      </c>
      <c r="J334" s="4">
        <f t="shared" si="59"/>
        <v>0.49737785208778007</v>
      </c>
      <c r="K334" s="4">
        <f t="shared" si="60"/>
        <v>0.21276595744680549</v>
      </c>
      <c r="L334">
        <f t="shared" si="61"/>
        <v>327</v>
      </c>
      <c r="M334">
        <f t="shared" si="62"/>
        <v>1</v>
      </c>
      <c r="N334">
        <f t="shared" si="63"/>
        <v>1</v>
      </c>
      <c r="O334">
        <f t="shared" si="64"/>
        <v>1</v>
      </c>
    </row>
    <row r="335" spans="1:15" x14ac:dyDescent="0.3">
      <c r="A335">
        <v>449</v>
      </c>
      <c r="B335">
        <v>0.47187719351786861</v>
      </c>
      <c r="C335">
        <v>0.14993743705557422</v>
      </c>
      <c r="D335" s="4">
        <f>-LN(B335)/F$3</f>
        <v>0.31959000445743141</v>
      </c>
      <c r="E335" s="4">
        <f t="shared" si="57"/>
        <v>0.21276595744680851</v>
      </c>
      <c r="F335" s="8">
        <v>3</v>
      </c>
      <c r="G335" s="4">
        <v>94.265013442640281</v>
      </c>
      <c r="H335" s="4">
        <f>IF(G335&gt;MAX(I$8:I334),G335,MAX(I$8:I334))</f>
        <v>94.655567247717443</v>
      </c>
      <c r="I335" s="4">
        <f t="shared" si="58"/>
        <v>94.868333205164248</v>
      </c>
      <c r="J335" s="4">
        <f t="shared" si="59"/>
        <v>0.39055380507716109</v>
      </c>
      <c r="K335" s="4">
        <f t="shared" si="60"/>
        <v>0.21276595744680549</v>
      </c>
      <c r="L335">
        <f t="shared" si="61"/>
        <v>328</v>
      </c>
      <c r="M335">
        <f t="shared" si="62"/>
        <v>1</v>
      </c>
      <c r="N335">
        <f t="shared" si="63"/>
        <v>1</v>
      </c>
      <c r="O335">
        <f t="shared" si="64"/>
        <v>1</v>
      </c>
    </row>
    <row r="336" spans="1:15" x14ac:dyDescent="0.3">
      <c r="A336">
        <v>122</v>
      </c>
      <c r="B336">
        <v>0.59117404705954157</v>
      </c>
      <c r="C336">
        <v>0.9226050599688711</v>
      </c>
      <c r="D336" s="4">
        <f>-LN(B336)/D$3</f>
        <v>0.74559547384511671</v>
      </c>
      <c r="E336" s="4">
        <f t="shared" si="57"/>
        <v>0.21276595744680851</v>
      </c>
      <c r="F336" s="8">
        <v>2</v>
      </c>
      <c r="G336" s="4">
        <v>94.53651918016061</v>
      </c>
      <c r="H336" s="4">
        <f>IF(G336&gt;MAX(I$8:I335),G336,MAX(I$8:I335))</f>
        <v>94.868333205164248</v>
      </c>
      <c r="I336" s="4">
        <f t="shared" si="58"/>
        <v>95.081099162611054</v>
      </c>
      <c r="J336" s="4">
        <f t="shared" si="59"/>
        <v>0.33181402500363788</v>
      </c>
      <c r="K336" s="4">
        <f t="shared" si="60"/>
        <v>0.21276595744680549</v>
      </c>
      <c r="L336">
        <f t="shared" si="61"/>
        <v>329</v>
      </c>
      <c r="M336">
        <f t="shared" si="62"/>
        <v>1</v>
      </c>
      <c r="N336">
        <f t="shared" si="63"/>
        <v>1</v>
      </c>
      <c r="O336">
        <f t="shared" si="64"/>
        <v>1</v>
      </c>
    </row>
    <row r="337" spans="1:15" x14ac:dyDescent="0.3">
      <c r="A337">
        <v>450</v>
      </c>
      <c r="B337">
        <v>0.46327097384563737</v>
      </c>
      <c r="C337">
        <v>0.74437696462904757</v>
      </c>
      <c r="D337" s="4">
        <f>-LN(B337)/F$3</f>
        <v>0.32742261251309063</v>
      </c>
      <c r="E337" s="4">
        <f t="shared" si="57"/>
        <v>0.21276595744680851</v>
      </c>
      <c r="F337" s="8">
        <v>3</v>
      </c>
      <c r="G337" s="4">
        <v>94.592436055153371</v>
      </c>
      <c r="H337" s="4">
        <f>IF(G337&gt;MAX(I$8:I336),G337,MAX(I$8:I336))</f>
        <v>95.081099162611054</v>
      </c>
      <c r="I337" s="4">
        <f t="shared" si="58"/>
        <v>95.293865120057859</v>
      </c>
      <c r="J337" s="4">
        <f t="shared" si="59"/>
        <v>0.4886631074576826</v>
      </c>
      <c r="K337" s="4">
        <f t="shared" si="60"/>
        <v>0.21276595744680549</v>
      </c>
      <c r="L337">
        <f t="shared" si="61"/>
        <v>330</v>
      </c>
      <c r="M337">
        <f t="shared" si="62"/>
        <v>1</v>
      </c>
      <c r="N337">
        <f t="shared" si="63"/>
        <v>1</v>
      </c>
      <c r="O337">
        <f t="shared" si="64"/>
        <v>1</v>
      </c>
    </row>
    <row r="338" spans="1:15" x14ac:dyDescent="0.3">
      <c r="A338">
        <v>451</v>
      </c>
      <c r="B338">
        <v>0.74291207617419963</v>
      </c>
      <c r="C338">
        <v>0.25742362743003633</v>
      </c>
      <c r="D338" s="4">
        <f>-LN(B338)/F$3</f>
        <v>0.12645854361955902</v>
      </c>
      <c r="E338" s="4">
        <f t="shared" si="57"/>
        <v>0.21276595744680851</v>
      </c>
      <c r="F338" s="8">
        <v>3</v>
      </c>
      <c r="G338" s="4">
        <v>94.718894598772934</v>
      </c>
      <c r="H338" s="4">
        <f>IF(G338&gt;MAX(I$8:I337),G338,MAX(I$8:I337))</f>
        <v>95.293865120057859</v>
      </c>
      <c r="I338" s="4">
        <f t="shared" si="58"/>
        <v>95.506631077504665</v>
      </c>
      <c r="J338" s="4">
        <f t="shared" si="59"/>
        <v>0.57497052128492498</v>
      </c>
      <c r="K338" s="4">
        <f t="shared" si="60"/>
        <v>0.21276595744680549</v>
      </c>
      <c r="L338">
        <f t="shared" si="61"/>
        <v>331</v>
      </c>
      <c r="M338">
        <f t="shared" si="62"/>
        <v>1</v>
      </c>
      <c r="N338">
        <f t="shared" si="63"/>
        <v>1</v>
      </c>
      <c r="O338">
        <f t="shared" si="64"/>
        <v>1</v>
      </c>
    </row>
    <row r="339" spans="1:15" x14ac:dyDescent="0.3">
      <c r="A339">
        <v>123</v>
      </c>
      <c r="B339">
        <v>0.85402996917630547</v>
      </c>
      <c r="C339">
        <v>0.3881954405346843</v>
      </c>
      <c r="D339" s="4">
        <f>-LN(B339)/D$3</f>
        <v>0.22381417460567454</v>
      </c>
      <c r="E339" s="4">
        <f t="shared" si="57"/>
        <v>0.21276595744680851</v>
      </c>
      <c r="F339" s="8">
        <v>2</v>
      </c>
      <c r="G339" s="4">
        <v>94.760333354766288</v>
      </c>
      <c r="H339" s="4">
        <f>IF(G339&gt;MAX(I$8:I338),G339,MAX(I$8:I338))</f>
        <v>95.506631077504665</v>
      </c>
      <c r="I339" s="4">
        <f t="shared" si="58"/>
        <v>95.71939703495147</v>
      </c>
      <c r="J339" s="4">
        <f t="shared" si="59"/>
        <v>0.74629772273837602</v>
      </c>
      <c r="K339" s="4">
        <f t="shared" si="60"/>
        <v>0.21276595744680549</v>
      </c>
      <c r="L339">
        <f t="shared" si="61"/>
        <v>332</v>
      </c>
      <c r="M339">
        <f t="shared" si="62"/>
        <v>1</v>
      </c>
      <c r="N339">
        <f t="shared" si="63"/>
        <v>1</v>
      </c>
      <c r="O339">
        <f t="shared" si="64"/>
        <v>1</v>
      </c>
    </row>
    <row r="340" spans="1:15" x14ac:dyDescent="0.3">
      <c r="A340">
        <v>124</v>
      </c>
      <c r="B340">
        <v>0.94927823725089266</v>
      </c>
      <c r="C340">
        <v>0.13147373882259591</v>
      </c>
      <c r="D340" s="4">
        <f>-LN(B340)/D$3</f>
        <v>7.383451546987764E-2</v>
      </c>
      <c r="E340" s="4">
        <f t="shared" si="57"/>
        <v>0.21276595744680851</v>
      </c>
      <c r="F340" s="8">
        <v>2</v>
      </c>
      <c r="G340" s="4">
        <v>94.834167870236172</v>
      </c>
      <c r="H340" s="4">
        <f>IF(G340&gt;MAX(I$8:I339),G340,MAX(I$8:I339))</f>
        <v>95.71939703495147</v>
      </c>
      <c r="I340" s="4">
        <f t="shared" si="58"/>
        <v>95.932162992398275</v>
      </c>
      <c r="J340" s="4">
        <f t="shared" si="59"/>
        <v>0.88522916471529811</v>
      </c>
      <c r="K340" s="4">
        <f t="shared" si="60"/>
        <v>0.21276595744680549</v>
      </c>
      <c r="L340">
        <f t="shared" si="61"/>
        <v>333</v>
      </c>
      <c r="M340">
        <f t="shared" si="62"/>
        <v>1</v>
      </c>
      <c r="N340">
        <f t="shared" si="63"/>
        <v>1</v>
      </c>
      <c r="O340">
        <f t="shared" si="64"/>
        <v>1</v>
      </c>
    </row>
    <row r="341" spans="1:15" x14ac:dyDescent="0.3">
      <c r="A341">
        <v>452</v>
      </c>
      <c r="B341">
        <v>0.36478774376659445</v>
      </c>
      <c r="C341">
        <v>0.83681752983184299</v>
      </c>
      <c r="D341" s="4">
        <f t="shared" ref="D341:D346" si="65">-LN(B341)/F$3</f>
        <v>0.42912324190527784</v>
      </c>
      <c r="E341" s="4">
        <f t="shared" si="57"/>
        <v>0.21276595744680851</v>
      </c>
      <c r="F341" s="8">
        <v>3</v>
      </c>
      <c r="G341" s="4">
        <v>95.148017840678207</v>
      </c>
      <c r="H341" s="4">
        <f>IF(G341&gt;MAX(I$8:I340),G341,MAX(I$8:I340))</f>
        <v>95.932162992398275</v>
      </c>
      <c r="I341" s="4">
        <f t="shared" si="58"/>
        <v>96.144928949845081</v>
      </c>
      <c r="J341" s="4">
        <f t="shared" si="59"/>
        <v>0.78414515172006816</v>
      </c>
      <c r="K341" s="4">
        <f t="shared" si="60"/>
        <v>0.21276595744680549</v>
      </c>
      <c r="L341">
        <f t="shared" si="61"/>
        <v>334</v>
      </c>
      <c r="M341">
        <f t="shared" si="62"/>
        <v>1</v>
      </c>
      <c r="N341">
        <f t="shared" si="63"/>
        <v>1</v>
      </c>
      <c r="O341">
        <f t="shared" si="64"/>
        <v>1</v>
      </c>
    </row>
    <row r="342" spans="1:15" x14ac:dyDescent="0.3">
      <c r="A342">
        <v>453</v>
      </c>
      <c r="B342">
        <v>0.95025482955412455</v>
      </c>
      <c r="C342">
        <v>0.22092349009674367</v>
      </c>
      <c r="D342" s="4">
        <f t="shared" si="65"/>
        <v>2.1712803711483073E-2</v>
      </c>
      <c r="E342" s="4">
        <f t="shared" si="57"/>
        <v>0.21276595744680851</v>
      </c>
      <c r="F342" s="8">
        <v>3</v>
      </c>
      <c r="G342" s="4">
        <v>95.169730644389688</v>
      </c>
      <c r="H342" s="4">
        <f>IF(G342&gt;MAX(I$8:I341),G342,MAX(I$8:I341))</f>
        <v>96.144928949845081</v>
      </c>
      <c r="I342" s="4">
        <f t="shared" si="58"/>
        <v>96.357694907291886</v>
      </c>
      <c r="J342" s="4">
        <f t="shared" si="59"/>
        <v>0.97519830545539321</v>
      </c>
      <c r="K342" s="4">
        <f t="shared" si="60"/>
        <v>0.21276595744680549</v>
      </c>
      <c r="L342">
        <f t="shared" si="61"/>
        <v>335</v>
      </c>
      <c r="M342">
        <f t="shared" si="62"/>
        <v>1</v>
      </c>
      <c r="N342">
        <f t="shared" si="63"/>
        <v>1</v>
      </c>
      <c r="O342">
        <f t="shared" si="64"/>
        <v>1</v>
      </c>
    </row>
    <row r="343" spans="1:15" x14ac:dyDescent="0.3">
      <c r="A343">
        <v>454</v>
      </c>
      <c r="B343">
        <v>0.84002197332682271</v>
      </c>
      <c r="C343">
        <v>0.76763206884975743</v>
      </c>
      <c r="D343" s="4">
        <f t="shared" si="65"/>
        <v>7.4181799474256668E-2</v>
      </c>
      <c r="E343" s="4">
        <f t="shared" si="57"/>
        <v>0.21276595744680851</v>
      </c>
      <c r="F343" s="8">
        <v>3</v>
      </c>
      <c r="G343" s="4">
        <v>95.243912443863948</v>
      </c>
      <c r="H343" s="4">
        <f>IF(G343&gt;MAX(I$8:I342),G343,MAX(I$8:I342))</f>
        <v>96.357694907291886</v>
      </c>
      <c r="I343" s="4">
        <f t="shared" si="58"/>
        <v>96.570460864738692</v>
      </c>
      <c r="J343" s="4">
        <f t="shared" si="59"/>
        <v>1.1137824634279383</v>
      </c>
      <c r="K343" s="4">
        <f t="shared" si="60"/>
        <v>0.21276595744680549</v>
      </c>
      <c r="L343">
        <f t="shared" si="61"/>
        <v>336</v>
      </c>
      <c r="M343">
        <f t="shared" si="62"/>
        <v>1</v>
      </c>
      <c r="N343">
        <f t="shared" si="63"/>
        <v>1</v>
      </c>
      <c r="O343">
        <f t="shared" si="64"/>
        <v>1</v>
      </c>
    </row>
    <row r="344" spans="1:15" x14ac:dyDescent="0.3">
      <c r="A344">
        <v>455</v>
      </c>
      <c r="B344">
        <v>0.73400067140720848</v>
      </c>
      <c r="C344">
        <v>0.33262123477889338</v>
      </c>
      <c r="D344" s="4">
        <f t="shared" si="65"/>
        <v>0.13159375984864788</v>
      </c>
      <c r="E344" s="4">
        <f t="shared" si="57"/>
        <v>0.21276595744680851</v>
      </c>
      <c r="F344" s="8">
        <v>3</v>
      </c>
      <c r="G344" s="4">
        <v>95.37550620371259</v>
      </c>
      <c r="H344" s="4">
        <f>IF(G344&gt;MAX(I$8:I343),G344,MAX(I$8:I343))</f>
        <v>96.570460864738692</v>
      </c>
      <c r="I344" s="4">
        <f t="shared" si="58"/>
        <v>96.783226822185497</v>
      </c>
      <c r="J344" s="4">
        <f t="shared" si="59"/>
        <v>1.1949546610261024</v>
      </c>
      <c r="K344" s="4">
        <f t="shared" si="60"/>
        <v>0.21276595744680549</v>
      </c>
      <c r="L344">
        <f t="shared" si="61"/>
        <v>337</v>
      </c>
      <c r="M344">
        <f t="shared" si="62"/>
        <v>1</v>
      </c>
      <c r="N344">
        <f t="shared" si="63"/>
        <v>1</v>
      </c>
      <c r="O344">
        <f t="shared" si="64"/>
        <v>1</v>
      </c>
    </row>
    <row r="345" spans="1:15" x14ac:dyDescent="0.3">
      <c r="A345">
        <v>456</v>
      </c>
      <c r="B345">
        <v>0.35782952360606707</v>
      </c>
      <c r="C345">
        <v>0.61546678060243543</v>
      </c>
      <c r="D345" s="4">
        <f t="shared" si="65"/>
        <v>0.43731855193229946</v>
      </c>
      <c r="E345" s="4">
        <f t="shared" si="57"/>
        <v>0.21276595744680851</v>
      </c>
      <c r="F345" s="8">
        <v>3</v>
      </c>
      <c r="G345" s="4">
        <v>95.812824755644883</v>
      </c>
      <c r="H345" s="4">
        <f>IF(G345&gt;MAX(I$8:I344),G345,MAX(I$8:I344))</f>
        <v>96.783226822185497</v>
      </c>
      <c r="I345" s="4">
        <f t="shared" si="58"/>
        <v>96.995992779632303</v>
      </c>
      <c r="J345" s="4">
        <f t="shared" si="59"/>
        <v>0.97040206654061478</v>
      </c>
      <c r="K345" s="4">
        <f t="shared" si="60"/>
        <v>0.21276595744680549</v>
      </c>
      <c r="L345">
        <f t="shared" si="61"/>
        <v>338</v>
      </c>
      <c r="M345">
        <f t="shared" si="62"/>
        <v>1</v>
      </c>
      <c r="N345">
        <f t="shared" si="63"/>
        <v>1</v>
      </c>
      <c r="O345">
        <f t="shared" si="64"/>
        <v>1</v>
      </c>
    </row>
    <row r="346" spans="1:15" x14ac:dyDescent="0.3">
      <c r="A346">
        <v>457</v>
      </c>
      <c r="B346">
        <v>8.2064271980956449E-2</v>
      </c>
      <c r="C346">
        <v>0.55369731742301709</v>
      </c>
      <c r="D346" s="4">
        <f t="shared" si="65"/>
        <v>1.063937248547455</v>
      </c>
      <c r="E346" s="4">
        <f t="shared" si="57"/>
        <v>0.21276595744680851</v>
      </c>
      <c r="F346" s="8">
        <v>3</v>
      </c>
      <c r="G346" s="4">
        <v>96.876762004192344</v>
      </c>
      <c r="H346" s="4">
        <f>IF(G346&gt;MAX(I$8:I345),G346,MAX(I$8:I345))</f>
        <v>96.995992779632303</v>
      </c>
      <c r="I346" s="4">
        <f t="shared" si="58"/>
        <v>97.208758737079108</v>
      </c>
      <c r="J346" s="4">
        <f t="shared" si="59"/>
        <v>0.1192307754399593</v>
      </c>
      <c r="K346" s="4">
        <f t="shared" si="60"/>
        <v>0.21276595744680549</v>
      </c>
      <c r="L346">
        <f t="shared" si="61"/>
        <v>339</v>
      </c>
      <c r="M346">
        <f t="shared" si="62"/>
        <v>1</v>
      </c>
      <c r="N346">
        <f t="shared" si="63"/>
        <v>1</v>
      </c>
      <c r="O346">
        <f t="shared" si="64"/>
        <v>1</v>
      </c>
    </row>
    <row r="347" spans="1:15" x14ac:dyDescent="0.3">
      <c r="A347">
        <v>125</v>
      </c>
      <c r="B347">
        <v>0.23636585589159825</v>
      </c>
      <c r="C347">
        <v>0.22504348887600328</v>
      </c>
      <c r="D347" s="4">
        <f>-LN(B347)/D$3</f>
        <v>2.0459211879495247</v>
      </c>
      <c r="E347" s="4">
        <f t="shared" si="57"/>
        <v>0.21276595744680851</v>
      </c>
      <c r="F347" s="8">
        <v>2</v>
      </c>
      <c r="G347" s="4">
        <v>96.880089058185703</v>
      </c>
      <c r="H347" s="4">
        <f>IF(G347&gt;MAX(I$8:I346),G347,MAX(I$8:I346))</f>
        <v>97.208758737079108</v>
      </c>
      <c r="I347" s="4">
        <f t="shared" si="58"/>
        <v>97.421524694525914</v>
      </c>
      <c r="J347" s="4">
        <f t="shared" si="59"/>
        <v>0.32866967889340515</v>
      </c>
      <c r="K347" s="4">
        <f t="shared" si="60"/>
        <v>0.21276595744680549</v>
      </c>
      <c r="L347">
        <f t="shared" si="61"/>
        <v>340</v>
      </c>
      <c r="M347">
        <f t="shared" si="62"/>
        <v>1</v>
      </c>
      <c r="N347">
        <f t="shared" si="63"/>
        <v>1</v>
      </c>
      <c r="O347">
        <f t="shared" si="64"/>
        <v>1</v>
      </c>
    </row>
    <row r="348" spans="1:15" x14ac:dyDescent="0.3">
      <c r="A348">
        <v>26</v>
      </c>
      <c r="B348">
        <v>0.29474776451918089</v>
      </c>
      <c r="C348">
        <v>0.82769249549851986</v>
      </c>
      <c r="D348" s="4">
        <f>-LN(B348)/B$3</f>
        <v>5.1984481869016879</v>
      </c>
      <c r="E348" s="4">
        <f t="shared" si="57"/>
        <v>0.21276595744680851</v>
      </c>
      <c r="F348" s="8">
        <v>1</v>
      </c>
      <c r="G348" s="4">
        <v>97.347277790449155</v>
      </c>
      <c r="H348" s="4">
        <f>IF(G348&gt;MAX(I$8:I347),G348,MAX(I$8:I347))</f>
        <v>97.421524694525914</v>
      </c>
      <c r="I348" s="4">
        <f t="shared" si="58"/>
        <v>97.634290651972719</v>
      </c>
      <c r="J348" s="4">
        <f t="shared" si="59"/>
        <v>7.4246904076758824E-2</v>
      </c>
      <c r="K348" s="4">
        <f t="shared" si="60"/>
        <v>0.21276595744680549</v>
      </c>
      <c r="L348">
        <f t="shared" si="61"/>
        <v>341</v>
      </c>
      <c r="M348">
        <f t="shared" si="62"/>
        <v>1</v>
      </c>
      <c r="N348">
        <f t="shared" si="63"/>
        <v>1</v>
      </c>
      <c r="O348">
        <f t="shared" si="64"/>
        <v>1</v>
      </c>
    </row>
    <row r="349" spans="1:15" x14ac:dyDescent="0.3">
      <c r="A349">
        <v>126</v>
      </c>
      <c r="B349">
        <v>0.48420667134617146</v>
      </c>
      <c r="C349">
        <v>0.24314096499526963</v>
      </c>
      <c r="D349" s="4">
        <f>-LN(B349)/D$3</f>
        <v>1.0287141226857244</v>
      </c>
      <c r="E349" s="4">
        <f t="shared" si="57"/>
        <v>0.21276595744680851</v>
      </c>
      <c r="F349" s="8">
        <v>2</v>
      </c>
      <c r="G349" s="4">
        <v>97.908803180871431</v>
      </c>
      <c r="H349" s="4">
        <f>IF(G349&gt;MAX(I$8:I348),G349,MAX(I$8:I348))</f>
        <v>97.908803180871431</v>
      </c>
      <c r="I349" s="4">
        <f t="shared" si="58"/>
        <v>98.121569138318236</v>
      </c>
      <c r="J349" s="4">
        <f t="shared" si="59"/>
        <v>0</v>
      </c>
      <c r="K349" s="4">
        <f t="shared" si="60"/>
        <v>0.21276595744680549</v>
      </c>
      <c r="L349">
        <f t="shared" si="61"/>
        <v>342</v>
      </c>
      <c r="M349">
        <f t="shared" si="62"/>
        <v>1</v>
      </c>
      <c r="N349">
        <f t="shared" si="63"/>
        <v>1</v>
      </c>
      <c r="O349">
        <f t="shared" si="64"/>
        <v>1</v>
      </c>
    </row>
    <row r="350" spans="1:15" x14ac:dyDescent="0.3">
      <c r="A350">
        <v>458</v>
      </c>
      <c r="B350">
        <v>8.2461012604144415E-2</v>
      </c>
      <c r="C350">
        <v>0.71813104647968995</v>
      </c>
      <c r="D350" s="4">
        <f>-LN(B350)/F$3</f>
        <v>1.0618849667383998</v>
      </c>
      <c r="E350" s="4">
        <f t="shared" si="57"/>
        <v>0.21276595744680851</v>
      </c>
      <c r="F350" s="8">
        <v>3</v>
      </c>
      <c r="G350" s="4">
        <v>97.938646970930748</v>
      </c>
      <c r="H350" s="4">
        <f>IF(G350&gt;MAX(I$8:I349),G350,MAX(I$8:I349))</f>
        <v>98.121569138318236</v>
      </c>
      <c r="I350" s="4">
        <f t="shared" si="58"/>
        <v>98.334335095765042</v>
      </c>
      <c r="J350" s="4">
        <f t="shared" si="59"/>
        <v>0.18292216738748834</v>
      </c>
      <c r="K350" s="4">
        <f t="shared" si="60"/>
        <v>0.21276595744680549</v>
      </c>
      <c r="L350">
        <f t="shared" si="61"/>
        <v>343</v>
      </c>
      <c r="M350">
        <f t="shared" si="62"/>
        <v>1</v>
      </c>
      <c r="N350">
        <f t="shared" si="63"/>
        <v>1</v>
      </c>
      <c r="O350">
        <f t="shared" si="64"/>
        <v>1</v>
      </c>
    </row>
    <row r="351" spans="1:15" x14ac:dyDescent="0.3">
      <c r="A351">
        <v>459</v>
      </c>
      <c r="B351">
        <v>0.1804864650410474</v>
      </c>
      <c r="C351">
        <v>0.76946317941831721</v>
      </c>
      <c r="D351" s="4">
        <f>-LN(B351)/F$3</f>
        <v>0.72855297444381328</v>
      </c>
      <c r="E351" s="4">
        <f t="shared" si="57"/>
        <v>0.21276595744680851</v>
      </c>
      <c r="F351" s="8">
        <v>3</v>
      </c>
      <c r="G351" s="4">
        <v>98.667199945374563</v>
      </c>
      <c r="H351" s="4">
        <f>IF(G351&gt;MAX(I$8:I350),G351,MAX(I$8:I350))</f>
        <v>98.667199945374563</v>
      </c>
      <c r="I351" s="4">
        <f t="shared" si="58"/>
        <v>98.879965902821368</v>
      </c>
      <c r="J351" s="4">
        <f t="shared" si="59"/>
        <v>0</v>
      </c>
      <c r="K351" s="4">
        <f t="shared" si="60"/>
        <v>0.21276595744680549</v>
      </c>
      <c r="L351">
        <f t="shared" si="61"/>
        <v>344</v>
      </c>
      <c r="M351">
        <f t="shared" si="62"/>
        <v>1</v>
      </c>
      <c r="N351">
        <f t="shared" si="63"/>
        <v>1</v>
      </c>
      <c r="O351">
        <f t="shared" si="64"/>
        <v>1</v>
      </c>
    </row>
    <row r="352" spans="1:15" x14ac:dyDescent="0.3">
      <c r="A352">
        <v>127</v>
      </c>
      <c r="B352">
        <v>0.43018890957365641</v>
      </c>
      <c r="C352">
        <v>0.98538163396099732</v>
      </c>
      <c r="D352" s="4">
        <f>-LN(B352)/D$3</f>
        <v>1.1964976484814513</v>
      </c>
      <c r="E352" s="4">
        <f t="shared" si="57"/>
        <v>0.21276595744680851</v>
      </c>
      <c r="F352" s="8">
        <v>2</v>
      </c>
      <c r="G352" s="4">
        <v>99.105300829352885</v>
      </c>
      <c r="H352" s="4">
        <f>IF(G352&gt;MAX(I$8:I351),G352,MAX(I$8:I351))</f>
        <v>99.105300829352885</v>
      </c>
      <c r="I352" s="4">
        <f t="shared" si="58"/>
        <v>99.31806678679969</v>
      </c>
      <c r="J352" s="4">
        <f t="shared" si="59"/>
        <v>0</v>
      </c>
      <c r="K352" s="4">
        <f t="shared" si="60"/>
        <v>0.21276595744680549</v>
      </c>
      <c r="L352">
        <f t="shared" si="61"/>
        <v>345</v>
      </c>
      <c r="M352">
        <f t="shared" si="62"/>
        <v>1</v>
      </c>
      <c r="N352">
        <f t="shared" si="63"/>
        <v>1</v>
      </c>
      <c r="O352">
        <f t="shared" si="64"/>
        <v>1</v>
      </c>
    </row>
    <row r="353" spans="1:15" x14ac:dyDescent="0.3">
      <c r="A353">
        <v>128</v>
      </c>
      <c r="B353">
        <v>0.97262489700003052</v>
      </c>
      <c r="C353">
        <v>0.79049043244727923</v>
      </c>
      <c r="D353" s="4">
        <f>-LN(B353)/D$3</f>
        <v>3.9371323324825229E-2</v>
      </c>
      <c r="E353" s="4">
        <f t="shared" si="57"/>
        <v>0.21276595744680851</v>
      </c>
      <c r="F353" s="8">
        <v>2</v>
      </c>
      <c r="G353" s="4">
        <v>99.144672152677714</v>
      </c>
      <c r="H353" s="4">
        <f>IF(G353&gt;MAX(I$8:I352),G353,MAX(I$8:I352))</f>
        <v>99.31806678679969</v>
      </c>
      <c r="I353" s="4">
        <f t="shared" si="58"/>
        <v>99.530832744246496</v>
      </c>
      <c r="J353" s="4">
        <f t="shared" si="59"/>
        <v>0.17339463412197631</v>
      </c>
      <c r="K353" s="4">
        <f t="shared" si="60"/>
        <v>0.21276595744680549</v>
      </c>
      <c r="L353">
        <f t="shared" si="61"/>
        <v>346</v>
      </c>
      <c r="M353">
        <f t="shared" si="62"/>
        <v>1</v>
      </c>
      <c r="N353">
        <f t="shared" si="63"/>
        <v>1</v>
      </c>
      <c r="O353">
        <f t="shared" si="64"/>
        <v>1</v>
      </c>
    </row>
    <row r="354" spans="1:15" x14ac:dyDescent="0.3">
      <c r="A354">
        <v>460</v>
      </c>
      <c r="B354">
        <v>0.23288674581133456</v>
      </c>
      <c r="C354">
        <v>3.5859248634296702E-2</v>
      </c>
      <c r="D354" s="4">
        <f>-LN(B354)/F$3</f>
        <v>0.62008638853861731</v>
      </c>
      <c r="E354" s="4">
        <f t="shared" si="57"/>
        <v>0.21276595744680851</v>
      </c>
      <c r="F354" s="8">
        <v>3</v>
      </c>
      <c r="G354" s="4">
        <v>99.287286333913187</v>
      </c>
      <c r="H354" s="4">
        <f>IF(G354&gt;MAX(I$8:I353),G354,MAX(I$8:I353))</f>
        <v>99.530832744246496</v>
      </c>
      <c r="I354" s="4">
        <f t="shared" si="58"/>
        <v>99.743598701693301</v>
      </c>
      <c r="J354" s="4">
        <f t="shared" si="59"/>
        <v>0.24354641033330893</v>
      </c>
      <c r="K354" s="4">
        <f t="shared" si="60"/>
        <v>0.21276595744680549</v>
      </c>
      <c r="L354">
        <f t="shared" si="61"/>
        <v>347</v>
      </c>
      <c r="M354">
        <f t="shared" si="62"/>
        <v>1</v>
      </c>
      <c r="N354">
        <f t="shared" si="63"/>
        <v>1</v>
      </c>
      <c r="O354">
        <f t="shared" si="64"/>
        <v>1</v>
      </c>
    </row>
    <row r="355" spans="1:15" x14ac:dyDescent="0.3">
      <c r="A355">
        <v>461</v>
      </c>
      <c r="B355">
        <v>0.60408337656788846</v>
      </c>
      <c r="C355">
        <v>0.31269264809106723</v>
      </c>
      <c r="D355" s="4">
        <f>-LN(B355)/F$3</f>
        <v>0.21448640421223292</v>
      </c>
      <c r="E355" s="4">
        <f t="shared" si="57"/>
        <v>0.21276595744680851</v>
      </c>
      <c r="F355" s="8">
        <v>3</v>
      </c>
      <c r="G355" s="4">
        <v>99.501772738125425</v>
      </c>
      <c r="H355" s="4">
        <f>IF(G355&gt;MAX(I$8:I354),G355,MAX(I$8:I354))</f>
        <v>99.743598701693301</v>
      </c>
      <c r="I355" s="4">
        <f t="shared" si="58"/>
        <v>99.956364659140107</v>
      </c>
      <c r="J355" s="4">
        <f t="shared" si="59"/>
        <v>0.24182596356787656</v>
      </c>
      <c r="K355" s="4">
        <f t="shared" si="60"/>
        <v>0.21276595744680549</v>
      </c>
      <c r="L355">
        <f t="shared" si="61"/>
        <v>348</v>
      </c>
      <c r="M355">
        <f t="shared" si="62"/>
        <v>1</v>
      </c>
      <c r="N355">
        <f t="shared" si="63"/>
        <v>1</v>
      </c>
      <c r="O355">
        <f t="shared" si="64"/>
        <v>1</v>
      </c>
    </row>
    <row r="356" spans="1:15" x14ac:dyDescent="0.3">
      <c r="A356">
        <v>462</v>
      </c>
      <c r="B356">
        <v>0.70189519943845946</v>
      </c>
      <c r="C356">
        <v>0.74184392834253976</v>
      </c>
      <c r="D356" s="4">
        <f>-LN(B356)/F$3</f>
        <v>0.15062603176603132</v>
      </c>
      <c r="E356" s="4">
        <f t="shared" si="57"/>
        <v>0.21276595744680851</v>
      </c>
      <c r="F356" s="8">
        <v>3</v>
      </c>
      <c r="G356" s="4">
        <v>99.652398769891462</v>
      </c>
      <c r="H356" s="4">
        <f>IF(G356&gt;MAX(I$8:I355),G356,MAX(I$8:I355))</f>
        <v>99.956364659140107</v>
      </c>
      <c r="I356" s="4">
        <f t="shared" si="58"/>
        <v>100.16913061658691</v>
      </c>
      <c r="J356" s="4">
        <f t="shared" si="59"/>
        <v>0.30396588924864432</v>
      </c>
      <c r="K356" s="4">
        <f t="shared" si="60"/>
        <v>0.21276595744680549</v>
      </c>
      <c r="L356">
        <f t="shared" si="61"/>
        <v>349</v>
      </c>
      <c r="M356">
        <f t="shared" si="62"/>
        <v>1</v>
      </c>
      <c r="N356">
        <f t="shared" si="63"/>
        <v>1</v>
      </c>
      <c r="O356">
        <f t="shared" si="64"/>
        <v>1</v>
      </c>
    </row>
    <row r="357" spans="1:15" x14ac:dyDescent="0.3">
      <c r="A357">
        <v>463</v>
      </c>
      <c r="B357">
        <v>0.8852198858607746</v>
      </c>
      <c r="C357">
        <v>0.71230201116977443</v>
      </c>
      <c r="D357" s="4">
        <f>-LN(B357)/F$3</f>
        <v>5.1880513291569563E-2</v>
      </c>
      <c r="E357" s="4">
        <f t="shared" si="57"/>
        <v>0.21276595744680851</v>
      </c>
      <c r="F357" s="8">
        <v>3</v>
      </c>
      <c r="G357" s="4">
        <v>99.704279283183027</v>
      </c>
      <c r="H357" s="4">
        <f>IF(G357&gt;MAX(I$8:I356),G357,MAX(I$8:I356))</f>
        <v>100.16913061658691</v>
      </c>
      <c r="I357" s="4">
        <f t="shared" si="58"/>
        <v>100.38189657403372</v>
      </c>
      <c r="J357" s="4">
        <f t="shared" si="59"/>
        <v>0.46485133340388529</v>
      </c>
      <c r="K357" s="4">
        <f t="shared" si="60"/>
        <v>0.21276595744680549</v>
      </c>
      <c r="L357">
        <f t="shared" si="61"/>
        <v>350</v>
      </c>
      <c r="M357">
        <f t="shared" si="62"/>
        <v>1</v>
      </c>
      <c r="N357">
        <f t="shared" si="63"/>
        <v>1</v>
      </c>
      <c r="O357">
        <f t="shared" si="64"/>
        <v>1</v>
      </c>
    </row>
    <row r="358" spans="1:15" x14ac:dyDescent="0.3">
      <c r="A358">
        <v>129</v>
      </c>
      <c r="B358">
        <v>0.35792107913449506</v>
      </c>
      <c r="C358">
        <v>0.51564073610644856</v>
      </c>
      <c r="D358" s="4">
        <f>-LN(B358)/D$3</f>
        <v>1.4573656258566683</v>
      </c>
      <c r="E358" s="4">
        <f t="shared" si="57"/>
        <v>0.21276595744680851</v>
      </c>
      <c r="F358" s="8">
        <v>2</v>
      </c>
      <c r="G358" s="4">
        <v>100.60203777853438</v>
      </c>
      <c r="H358" s="4">
        <f>IF(G358&gt;MAX(I$8:I357),G358,MAX(I$8:I357))</f>
        <v>100.60203777853438</v>
      </c>
      <c r="I358" s="4">
        <f t="shared" si="58"/>
        <v>100.81480373598119</v>
      </c>
      <c r="J358" s="4">
        <f t="shared" si="59"/>
        <v>0</v>
      </c>
      <c r="K358" s="4">
        <f t="shared" si="60"/>
        <v>0.21276595744680549</v>
      </c>
      <c r="L358">
        <f t="shared" si="61"/>
        <v>351</v>
      </c>
      <c r="M358">
        <f t="shared" si="62"/>
        <v>1</v>
      </c>
      <c r="N358">
        <f t="shared" si="63"/>
        <v>1</v>
      </c>
      <c r="O358">
        <f t="shared" si="64"/>
        <v>1</v>
      </c>
    </row>
    <row r="359" spans="1:15" x14ac:dyDescent="0.3">
      <c r="A359">
        <v>27</v>
      </c>
      <c r="B359">
        <v>0.45738090151676991</v>
      </c>
      <c r="C359">
        <v>0.89913632618182926</v>
      </c>
      <c r="D359" s="4">
        <f>-LN(B359)/B$3</f>
        <v>3.3286755434484583</v>
      </c>
      <c r="E359" s="4">
        <f t="shared" si="57"/>
        <v>0.21276595744680851</v>
      </c>
      <c r="F359" s="8">
        <v>1</v>
      </c>
      <c r="G359" s="4">
        <v>100.67595333389761</v>
      </c>
      <c r="H359" s="4">
        <f>IF(G359&gt;MAX(I$8:I358),G359,MAX(I$8:I358))</f>
        <v>100.81480373598119</v>
      </c>
      <c r="I359" s="4">
        <f t="shared" si="58"/>
        <v>101.02756969342799</v>
      </c>
      <c r="J359" s="4">
        <f t="shared" si="59"/>
        <v>0.1388504020835768</v>
      </c>
      <c r="K359" s="4">
        <f t="shared" si="60"/>
        <v>0.21276595744680549</v>
      </c>
      <c r="L359">
        <f t="shared" si="61"/>
        <v>352</v>
      </c>
      <c r="M359">
        <f t="shared" si="62"/>
        <v>1</v>
      </c>
      <c r="N359">
        <f t="shared" si="63"/>
        <v>1</v>
      </c>
      <c r="O359">
        <f t="shared" si="64"/>
        <v>1</v>
      </c>
    </row>
    <row r="360" spans="1:15" x14ac:dyDescent="0.3">
      <c r="A360">
        <v>464</v>
      </c>
      <c r="B360">
        <v>7.2389904477065337E-2</v>
      </c>
      <c r="C360">
        <v>0.41727958006530963</v>
      </c>
      <c r="D360" s="4">
        <f t="shared" ref="D360:D366" si="66">-LN(B360)/F$3</f>
        <v>1.1173142256330926</v>
      </c>
      <c r="E360" s="4">
        <f t="shared" si="57"/>
        <v>0.21276595744680851</v>
      </c>
      <c r="F360" s="8">
        <v>3</v>
      </c>
      <c r="G360" s="4">
        <v>100.82159350881612</v>
      </c>
      <c r="H360" s="4">
        <f>IF(G360&gt;MAX(I$8:I359),G360,MAX(I$8:I359))</f>
        <v>101.02756969342799</v>
      </c>
      <c r="I360" s="4">
        <f t="shared" si="58"/>
        <v>101.2403356508748</v>
      </c>
      <c r="J360" s="4">
        <f t="shared" si="59"/>
        <v>0.20597618461187039</v>
      </c>
      <c r="K360" s="4">
        <f t="shared" si="60"/>
        <v>0.21276595744680549</v>
      </c>
      <c r="L360">
        <f t="shared" si="61"/>
        <v>353</v>
      </c>
      <c r="M360">
        <f t="shared" si="62"/>
        <v>1</v>
      </c>
      <c r="N360">
        <f t="shared" si="63"/>
        <v>1</v>
      </c>
      <c r="O360">
        <f t="shared" si="64"/>
        <v>1</v>
      </c>
    </row>
    <row r="361" spans="1:15" x14ac:dyDescent="0.3">
      <c r="A361">
        <v>465</v>
      </c>
      <c r="B361">
        <v>0.29688406018250069</v>
      </c>
      <c r="C361">
        <v>0.78286080507827993</v>
      </c>
      <c r="D361" s="4">
        <f t="shared" si="66"/>
        <v>0.51677173878699389</v>
      </c>
      <c r="E361" s="4">
        <f t="shared" si="57"/>
        <v>0.21276595744680851</v>
      </c>
      <c r="F361" s="8">
        <v>3</v>
      </c>
      <c r="G361" s="4">
        <v>101.33836524760312</v>
      </c>
      <c r="H361" s="4">
        <f>IF(G361&gt;MAX(I$8:I360),G361,MAX(I$8:I360))</f>
        <v>101.33836524760312</v>
      </c>
      <c r="I361" s="4">
        <f t="shared" si="58"/>
        <v>101.55113120504993</v>
      </c>
      <c r="J361" s="4">
        <f t="shared" si="59"/>
        <v>0</v>
      </c>
      <c r="K361" s="4">
        <f t="shared" si="60"/>
        <v>0.21276595744680549</v>
      </c>
      <c r="L361">
        <f t="shared" si="61"/>
        <v>354</v>
      </c>
      <c r="M361">
        <f t="shared" si="62"/>
        <v>1</v>
      </c>
      <c r="N361">
        <f t="shared" si="63"/>
        <v>1</v>
      </c>
      <c r="O361">
        <f t="shared" si="64"/>
        <v>1</v>
      </c>
    </row>
    <row r="362" spans="1:15" x14ac:dyDescent="0.3">
      <c r="A362">
        <v>466</v>
      </c>
      <c r="B362">
        <v>0.77275917844172493</v>
      </c>
      <c r="C362">
        <v>0.75582140568254641</v>
      </c>
      <c r="D362" s="4">
        <f t="shared" si="66"/>
        <v>0.10969694485378015</v>
      </c>
      <c r="E362" s="4">
        <f t="shared" si="57"/>
        <v>0.21276595744680851</v>
      </c>
      <c r="F362" s="8">
        <v>3</v>
      </c>
      <c r="G362" s="4">
        <v>101.4480621924569</v>
      </c>
      <c r="H362" s="4">
        <f>IF(G362&gt;MAX(I$8:I361),G362,MAX(I$8:I361))</f>
        <v>101.55113120504993</v>
      </c>
      <c r="I362" s="4">
        <f t="shared" si="58"/>
        <v>101.76389716249673</v>
      </c>
      <c r="J362" s="4">
        <f t="shared" si="59"/>
        <v>0.10306901259302492</v>
      </c>
      <c r="K362" s="4">
        <f t="shared" si="60"/>
        <v>0.21276595744680549</v>
      </c>
      <c r="L362">
        <f t="shared" si="61"/>
        <v>355</v>
      </c>
      <c r="M362">
        <f t="shared" si="62"/>
        <v>1</v>
      </c>
      <c r="N362">
        <f t="shared" si="63"/>
        <v>1</v>
      </c>
      <c r="O362">
        <f t="shared" si="64"/>
        <v>1</v>
      </c>
    </row>
    <row r="363" spans="1:15" x14ac:dyDescent="0.3">
      <c r="A363">
        <v>467</v>
      </c>
      <c r="B363">
        <v>0.87517929624317148</v>
      </c>
      <c r="C363">
        <v>0.59419537949766532</v>
      </c>
      <c r="D363" s="4">
        <f t="shared" si="66"/>
        <v>5.6734682392983661E-2</v>
      </c>
      <c r="E363" s="4">
        <f t="shared" si="57"/>
        <v>0.21276595744680851</v>
      </c>
      <c r="F363" s="8">
        <v>3</v>
      </c>
      <c r="G363" s="4">
        <v>101.50479687484989</v>
      </c>
      <c r="H363" s="4">
        <f>IF(G363&gt;MAX(I$8:I362),G363,MAX(I$8:I362))</f>
        <v>101.76389716249673</v>
      </c>
      <c r="I363" s="4">
        <f t="shared" si="58"/>
        <v>101.97666311994354</v>
      </c>
      <c r="J363" s="4">
        <f t="shared" si="59"/>
        <v>0.25910028764684512</v>
      </c>
      <c r="K363" s="4">
        <f t="shared" si="60"/>
        <v>0.21276595744680549</v>
      </c>
      <c r="L363">
        <f t="shared" si="61"/>
        <v>356</v>
      </c>
      <c r="M363">
        <f t="shared" si="62"/>
        <v>1</v>
      </c>
      <c r="N363">
        <f t="shared" si="63"/>
        <v>1</v>
      </c>
      <c r="O363">
        <f t="shared" si="64"/>
        <v>1</v>
      </c>
    </row>
    <row r="364" spans="1:15" x14ac:dyDescent="0.3">
      <c r="A364">
        <v>468</v>
      </c>
      <c r="B364">
        <v>0.54377880184331795</v>
      </c>
      <c r="C364">
        <v>0.40827661976989044</v>
      </c>
      <c r="D364" s="4">
        <f t="shared" si="66"/>
        <v>0.25923945918076374</v>
      </c>
      <c r="E364" s="4">
        <f t="shared" si="57"/>
        <v>0.21276595744680851</v>
      </c>
      <c r="F364" s="8">
        <v>3</v>
      </c>
      <c r="G364" s="4">
        <v>101.76403633403065</v>
      </c>
      <c r="H364" s="4">
        <f>IF(G364&gt;MAX(I$8:I363),G364,MAX(I$8:I363))</f>
        <v>101.97666311994354</v>
      </c>
      <c r="I364" s="4">
        <f t="shared" si="58"/>
        <v>102.18942907739034</v>
      </c>
      <c r="J364" s="4">
        <f t="shared" si="59"/>
        <v>0.21262678591288875</v>
      </c>
      <c r="K364" s="4">
        <f t="shared" si="60"/>
        <v>0.21276595744680549</v>
      </c>
      <c r="L364">
        <f t="shared" si="61"/>
        <v>357</v>
      </c>
      <c r="M364">
        <f t="shared" si="62"/>
        <v>1</v>
      </c>
      <c r="N364">
        <f t="shared" si="63"/>
        <v>1</v>
      </c>
      <c r="O364">
        <f t="shared" si="64"/>
        <v>1</v>
      </c>
    </row>
    <row r="365" spans="1:15" x14ac:dyDescent="0.3">
      <c r="A365">
        <v>469</v>
      </c>
      <c r="B365">
        <v>0.41254921109653003</v>
      </c>
      <c r="C365">
        <v>0.67509994811853391</v>
      </c>
      <c r="D365" s="4">
        <f t="shared" si="66"/>
        <v>0.37676586412556784</v>
      </c>
      <c r="E365" s="4">
        <f t="shared" si="57"/>
        <v>0.21276595744680851</v>
      </c>
      <c r="F365" s="8">
        <v>3</v>
      </c>
      <c r="G365" s="4">
        <v>102.14080219815622</v>
      </c>
      <c r="H365" s="4">
        <f>IF(G365&gt;MAX(I$8:I364),G365,MAX(I$8:I364))</f>
        <v>102.18942907739034</v>
      </c>
      <c r="I365" s="4">
        <f t="shared" si="58"/>
        <v>102.40219503483715</v>
      </c>
      <c r="J365" s="4">
        <f t="shared" si="59"/>
        <v>4.8626879234120679E-2</v>
      </c>
      <c r="K365" s="4">
        <f t="shared" si="60"/>
        <v>0.21276595744680549</v>
      </c>
      <c r="L365">
        <f t="shared" si="61"/>
        <v>358</v>
      </c>
      <c r="M365">
        <f t="shared" si="62"/>
        <v>1</v>
      </c>
      <c r="N365">
        <f t="shared" si="63"/>
        <v>1</v>
      </c>
      <c r="O365">
        <f t="shared" si="64"/>
        <v>1</v>
      </c>
    </row>
    <row r="366" spans="1:15" x14ac:dyDescent="0.3">
      <c r="A366">
        <v>470</v>
      </c>
      <c r="B366">
        <v>0.27570421460615863</v>
      </c>
      <c r="C366">
        <v>0.15713980529190955</v>
      </c>
      <c r="D366" s="4">
        <f t="shared" si="66"/>
        <v>0.54826666984716355</v>
      </c>
      <c r="E366" s="4">
        <f t="shared" si="57"/>
        <v>0.21276595744680851</v>
      </c>
      <c r="F366" s="8">
        <v>3</v>
      </c>
      <c r="G366" s="4">
        <v>102.68906886800339</v>
      </c>
      <c r="H366" s="4">
        <f>IF(G366&gt;MAX(I$8:I365),G366,MAX(I$8:I365))</f>
        <v>102.68906886800339</v>
      </c>
      <c r="I366" s="4">
        <f t="shared" si="58"/>
        <v>102.90183482545019</v>
      </c>
      <c r="J366" s="4">
        <f t="shared" si="59"/>
        <v>0</v>
      </c>
      <c r="K366" s="4">
        <f t="shared" si="60"/>
        <v>0.21276595744680549</v>
      </c>
      <c r="L366">
        <f t="shared" si="61"/>
        <v>359</v>
      </c>
      <c r="M366">
        <f t="shared" si="62"/>
        <v>1</v>
      </c>
      <c r="N366">
        <f t="shared" si="63"/>
        <v>1</v>
      </c>
      <c r="O366">
        <f t="shared" si="64"/>
        <v>1</v>
      </c>
    </row>
    <row r="367" spans="1:15" x14ac:dyDescent="0.3">
      <c r="A367">
        <v>130</v>
      </c>
      <c r="B367">
        <v>0.20282601397747735</v>
      </c>
      <c r="C367">
        <v>0.71129490035706655</v>
      </c>
      <c r="D367" s="4">
        <f>-LN(B367)/D$3</f>
        <v>2.2629882857316939</v>
      </c>
      <c r="E367" s="4">
        <f t="shared" si="57"/>
        <v>0.21276595744680851</v>
      </c>
      <c r="F367" s="8">
        <v>2</v>
      </c>
      <c r="G367" s="4">
        <v>102.86502606426608</v>
      </c>
      <c r="H367" s="4">
        <f>IF(G367&gt;MAX(I$8:I366),G367,MAX(I$8:I366))</f>
        <v>102.90183482545019</v>
      </c>
      <c r="I367" s="4">
        <f t="shared" si="58"/>
        <v>103.114600782897</v>
      </c>
      <c r="J367" s="4">
        <f t="shared" si="59"/>
        <v>3.6808761184119021E-2</v>
      </c>
      <c r="K367" s="4">
        <f t="shared" si="60"/>
        <v>0.21276595744680549</v>
      </c>
      <c r="L367">
        <f t="shared" si="61"/>
        <v>360</v>
      </c>
      <c r="M367">
        <f t="shared" si="62"/>
        <v>1</v>
      </c>
      <c r="N367">
        <f t="shared" si="63"/>
        <v>1</v>
      </c>
      <c r="O367">
        <f t="shared" si="64"/>
        <v>1</v>
      </c>
    </row>
    <row r="368" spans="1:15" x14ac:dyDescent="0.3">
      <c r="A368">
        <v>471</v>
      </c>
      <c r="B368">
        <v>0.49794000061037019</v>
      </c>
      <c r="C368">
        <v>0.13452558977019563</v>
      </c>
      <c r="D368" s="4">
        <f>-LN(B368)/F$3</f>
        <v>0.29671305953954669</v>
      </c>
      <c r="E368" s="4">
        <f t="shared" si="57"/>
        <v>0.21276595744680851</v>
      </c>
      <c r="F368" s="8">
        <v>3</v>
      </c>
      <c r="G368" s="4">
        <v>102.98578192754293</v>
      </c>
      <c r="H368" s="4">
        <f>IF(G368&gt;MAX(I$8:I367),G368,MAX(I$8:I367))</f>
        <v>103.114600782897</v>
      </c>
      <c r="I368" s="4">
        <f t="shared" si="58"/>
        <v>103.32736674034381</v>
      </c>
      <c r="J368" s="4">
        <f t="shared" si="59"/>
        <v>0.12881885535406923</v>
      </c>
      <c r="K368" s="4">
        <f t="shared" si="60"/>
        <v>0.21276595744680549</v>
      </c>
      <c r="L368">
        <f t="shared" si="61"/>
        <v>361</v>
      </c>
      <c r="M368">
        <f t="shared" si="62"/>
        <v>1</v>
      </c>
      <c r="N368">
        <f t="shared" si="63"/>
        <v>1</v>
      </c>
      <c r="O368">
        <f t="shared" si="64"/>
        <v>1</v>
      </c>
    </row>
    <row r="369" spans="1:15" x14ac:dyDescent="0.3">
      <c r="A369">
        <v>472</v>
      </c>
      <c r="B369">
        <v>0.23557237464522232</v>
      </c>
      <c r="C369">
        <v>0.61885433515427102</v>
      </c>
      <c r="D369" s="4">
        <f>-LN(B369)/F$3</f>
        <v>0.61520727208745962</v>
      </c>
      <c r="E369" s="4">
        <f t="shared" si="57"/>
        <v>0.21276595744680851</v>
      </c>
      <c r="F369" s="8">
        <v>3</v>
      </c>
      <c r="G369" s="4">
        <v>103.60098919963039</v>
      </c>
      <c r="H369" s="4">
        <f>IF(G369&gt;MAX(I$8:I368),G369,MAX(I$8:I368))</f>
        <v>103.60098919963039</v>
      </c>
      <c r="I369" s="4">
        <f t="shared" si="58"/>
        <v>103.8137551570772</v>
      </c>
      <c r="J369" s="4">
        <f t="shared" si="59"/>
        <v>0</v>
      </c>
      <c r="K369" s="4">
        <f t="shared" si="60"/>
        <v>0.21276595744680549</v>
      </c>
      <c r="L369">
        <f t="shared" si="61"/>
        <v>362</v>
      </c>
      <c r="M369">
        <f t="shared" si="62"/>
        <v>1</v>
      </c>
      <c r="N369">
        <f t="shared" si="63"/>
        <v>1</v>
      </c>
      <c r="O369">
        <f t="shared" si="64"/>
        <v>1</v>
      </c>
    </row>
    <row r="370" spans="1:15" x14ac:dyDescent="0.3">
      <c r="A370">
        <v>473</v>
      </c>
      <c r="B370">
        <v>0.79137546922208324</v>
      </c>
      <c r="C370">
        <v>0.35535752433851131</v>
      </c>
      <c r="D370" s="4">
        <f>-LN(B370)/F$3</f>
        <v>9.9567126467233688E-2</v>
      </c>
      <c r="E370" s="4">
        <f t="shared" si="57"/>
        <v>0.21276595744680851</v>
      </c>
      <c r="F370" s="8">
        <v>3</v>
      </c>
      <c r="G370" s="4">
        <v>103.70055632609763</v>
      </c>
      <c r="H370" s="4">
        <f>IF(G370&gt;MAX(I$8:I369),G370,MAX(I$8:I369))</f>
        <v>103.8137551570772</v>
      </c>
      <c r="I370" s="4">
        <f t="shared" si="58"/>
        <v>104.026521114524</v>
      </c>
      <c r="J370" s="4">
        <f t="shared" si="59"/>
        <v>0.11319883097957018</v>
      </c>
      <c r="K370" s="4">
        <f t="shared" si="60"/>
        <v>0.21276595744680549</v>
      </c>
      <c r="L370">
        <f t="shared" si="61"/>
        <v>363</v>
      </c>
      <c r="M370">
        <f t="shared" si="62"/>
        <v>1</v>
      </c>
      <c r="N370">
        <f t="shared" si="63"/>
        <v>1</v>
      </c>
      <c r="O370">
        <f t="shared" si="64"/>
        <v>1</v>
      </c>
    </row>
    <row r="371" spans="1:15" x14ac:dyDescent="0.3">
      <c r="A371">
        <v>28</v>
      </c>
      <c r="B371">
        <v>0.45011749626148256</v>
      </c>
      <c r="C371">
        <v>0.74843592638935519</v>
      </c>
      <c r="D371" s="4">
        <f>-LN(B371)/B$3</f>
        <v>3.3967941595569426</v>
      </c>
      <c r="E371" s="4">
        <f t="shared" si="57"/>
        <v>0.21276595744680851</v>
      </c>
      <c r="F371" s="8">
        <v>1</v>
      </c>
      <c r="G371" s="4">
        <v>104.07274749345456</v>
      </c>
      <c r="H371" s="4">
        <f>IF(G371&gt;MAX(I$8:I370),G371,MAX(I$8:I370))</f>
        <v>104.07274749345456</v>
      </c>
      <c r="I371" s="4">
        <f t="shared" si="58"/>
        <v>104.28551345090136</v>
      </c>
      <c r="J371" s="4">
        <f t="shared" si="59"/>
        <v>0</v>
      </c>
      <c r="K371" s="4">
        <f t="shared" si="60"/>
        <v>0.21276595744680549</v>
      </c>
      <c r="L371">
        <f t="shared" si="61"/>
        <v>364</v>
      </c>
      <c r="M371">
        <f t="shared" si="62"/>
        <v>1</v>
      </c>
      <c r="N371">
        <f t="shared" si="63"/>
        <v>1</v>
      </c>
      <c r="O371">
        <f t="shared" si="64"/>
        <v>1</v>
      </c>
    </row>
    <row r="372" spans="1:15" x14ac:dyDescent="0.3">
      <c r="A372">
        <v>474</v>
      </c>
      <c r="B372">
        <v>0.3720816675313578</v>
      </c>
      <c r="C372">
        <v>0.76061281167027806</v>
      </c>
      <c r="D372" s="4">
        <f t="shared" ref="D372:D381" si="67">-LN(B372)/F$3</f>
        <v>0.4206986861399814</v>
      </c>
      <c r="E372" s="4">
        <f t="shared" si="57"/>
        <v>0.21276595744680851</v>
      </c>
      <c r="F372" s="8">
        <v>3</v>
      </c>
      <c r="G372" s="4">
        <v>104.12125501223761</v>
      </c>
      <c r="H372" s="4">
        <f>IF(G372&gt;MAX(I$8:I371),G372,MAX(I$8:I371))</f>
        <v>104.28551345090136</v>
      </c>
      <c r="I372" s="4">
        <f t="shared" si="58"/>
        <v>104.49827940834817</v>
      </c>
      <c r="J372" s="4">
        <f t="shared" si="59"/>
        <v>0.16425843866375089</v>
      </c>
      <c r="K372" s="4">
        <f t="shared" si="60"/>
        <v>0.21276595744680549</v>
      </c>
      <c r="L372">
        <f t="shared" si="61"/>
        <v>365</v>
      </c>
      <c r="M372">
        <f t="shared" si="62"/>
        <v>1</v>
      </c>
      <c r="N372">
        <f t="shared" si="63"/>
        <v>1</v>
      </c>
      <c r="O372">
        <f t="shared" si="64"/>
        <v>1</v>
      </c>
    </row>
    <row r="373" spans="1:15" x14ac:dyDescent="0.3">
      <c r="A373">
        <v>475</v>
      </c>
      <c r="B373">
        <v>0.72310556352427746</v>
      </c>
      <c r="C373">
        <v>0.65114291817987613</v>
      </c>
      <c r="D373" s="4">
        <f t="shared" si="67"/>
        <v>0.13795747227262956</v>
      </c>
      <c r="E373" s="4">
        <f t="shared" si="57"/>
        <v>0.21276595744680851</v>
      </c>
      <c r="F373" s="8">
        <v>3</v>
      </c>
      <c r="G373" s="4">
        <v>104.25921248451024</v>
      </c>
      <c r="H373" s="4">
        <f>IF(G373&gt;MAX(I$8:I372),G373,MAX(I$8:I372))</f>
        <v>104.49827940834817</v>
      </c>
      <c r="I373" s="4">
        <f t="shared" si="58"/>
        <v>104.71104536579497</v>
      </c>
      <c r="J373" s="4">
        <f t="shared" si="59"/>
        <v>0.23906692383792461</v>
      </c>
      <c r="K373" s="4">
        <f t="shared" si="60"/>
        <v>0.21276595744680549</v>
      </c>
      <c r="L373">
        <f t="shared" si="61"/>
        <v>366</v>
      </c>
      <c r="M373">
        <f t="shared" si="62"/>
        <v>1</v>
      </c>
      <c r="N373">
        <f t="shared" si="63"/>
        <v>1</v>
      </c>
      <c r="O373">
        <f t="shared" si="64"/>
        <v>1</v>
      </c>
    </row>
    <row r="374" spans="1:15" x14ac:dyDescent="0.3">
      <c r="A374">
        <v>476</v>
      </c>
      <c r="B374">
        <v>0.37836848048341321</v>
      </c>
      <c r="C374">
        <v>0.30884731589709158</v>
      </c>
      <c r="D374" s="4">
        <f t="shared" si="67"/>
        <v>0.41356882642277409</v>
      </c>
      <c r="E374" s="4">
        <f t="shared" si="57"/>
        <v>0.21276595744680851</v>
      </c>
      <c r="F374" s="8">
        <v>3</v>
      </c>
      <c r="G374" s="4">
        <v>104.67278131093302</v>
      </c>
      <c r="H374" s="4">
        <f>IF(G374&gt;MAX(I$8:I373),G374,MAX(I$8:I373))</f>
        <v>104.71104536579497</v>
      </c>
      <c r="I374" s="4">
        <f t="shared" si="58"/>
        <v>104.92381132324178</v>
      </c>
      <c r="J374" s="4">
        <f t="shared" si="59"/>
        <v>3.8264054861954833E-2</v>
      </c>
      <c r="K374" s="4">
        <f t="shared" si="60"/>
        <v>0.21276595744680549</v>
      </c>
      <c r="L374">
        <f t="shared" si="61"/>
        <v>367</v>
      </c>
      <c r="M374">
        <f t="shared" si="62"/>
        <v>1</v>
      </c>
      <c r="N374">
        <f t="shared" si="63"/>
        <v>1</v>
      </c>
      <c r="O374">
        <f t="shared" si="64"/>
        <v>1</v>
      </c>
    </row>
    <row r="375" spans="1:15" x14ac:dyDescent="0.3">
      <c r="A375">
        <v>477</v>
      </c>
      <c r="B375">
        <v>0.82433545945616016</v>
      </c>
      <c r="C375">
        <v>0.9038361766411328</v>
      </c>
      <c r="D375" s="4">
        <f t="shared" si="67"/>
        <v>8.2203285501861456E-2</v>
      </c>
      <c r="E375" s="4">
        <f t="shared" si="57"/>
        <v>0.21276595744680851</v>
      </c>
      <c r="F375" s="8">
        <v>3</v>
      </c>
      <c r="G375" s="4">
        <v>104.75498459643488</v>
      </c>
      <c r="H375" s="4">
        <f>IF(G375&gt;MAX(I$8:I374),G375,MAX(I$8:I374))</f>
        <v>104.92381132324178</v>
      </c>
      <c r="I375" s="4">
        <f t="shared" si="58"/>
        <v>105.13657728068858</v>
      </c>
      <c r="J375" s="4">
        <f t="shared" si="59"/>
        <v>0.16882672680689836</v>
      </c>
      <c r="K375" s="4">
        <f t="shared" si="60"/>
        <v>0.21276595744680549</v>
      </c>
      <c r="L375">
        <f t="shared" si="61"/>
        <v>368</v>
      </c>
      <c r="M375">
        <f t="shared" si="62"/>
        <v>1</v>
      </c>
      <c r="N375">
        <f t="shared" si="63"/>
        <v>1</v>
      </c>
      <c r="O375">
        <f t="shared" si="64"/>
        <v>1</v>
      </c>
    </row>
    <row r="376" spans="1:15" x14ac:dyDescent="0.3">
      <c r="A376">
        <v>478</v>
      </c>
      <c r="B376">
        <v>0.14142277291177099</v>
      </c>
      <c r="C376">
        <v>0.24607074190496536</v>
      </c>
      <c r="D376" s="4">
        <f t="shared" si="67"/>
        <v>0.83234105760130306</v>
      </c>
      <c r="E376" s="4">
        <f t="shared" si="57"/>
        <v>0.21276595744680851</v>
      </c>
      <c r="F376" s="8">
        <v>3</v>
      </c>
      <c r="G376" s="4">
        <v>105.58732565403618</v>
      </c>
      <c r="H376" s="4">
        <f>IF(G376&gt;MAX(I$8:I375),G376,MAX(I$8:I375))</f>
        <v>105.58732565403618</v>
      </c>
      <c r="I376" s="4">
        <f t="shared" si="58"/>
        <v>105.80009161148298</v>
      </c>
      <c r="J376" s="4">
        <f t="shared" si="59"/>
        <v>0</v>
      </c>
      <c r="K376" s="4">
        <f t="shared" si="60"/>
        <v>0.21276595744680549</v>
      </c>
      <c r="L376">
        <f t="shared" si="61"/>
        <v>369</v>
      </c>
      <c r="M376">
        <f t="shared" si="62"/>
        <v>1</v>
      </c>
      <c r="N376">
        <f t="shared" si="63"/>
        <v>1</v>
      </c>
      <c r="O376">
        <f t="shared" si="64"/>
        <v>1</v>
      </c>
    </row>
    <row r="377" spans="1:15" x14ac:dyDescent="0.3">
      <c r="A377">
        <v>479</v>
      </c>
      <c r="B377">
        <v>5.4841761528366957E-2</v>
      </c>
      <c r="C377">
        <v>0.84313486129337445</v>
      </c>
      <c r="D377" s="4">
        <f t="shared" si="67"/>
        <v>1.2354482142858829</v>
      </c>
      <c r="E377" s="4">
        <f t="shared" si="57"/>
        <v>0.21276595744680851</v>
      </c>
      <c r="F377" s="8">
        <v>3</v>
      </c>
      <c r="G377" s="4">
        <v>106.82277386832206</v>
      </c>
      <c r="H377" s="4">
        <f>IF(G377&gt;MAX(I$8:I376),G377,MAX(I$8:I376))</f>
        <v>106.82277386832206</v>
      </c>
      <c r="I377" s="4">
        <f t="shared" si="58"/>
        <v>107.03553982576886</v>
      </c>
      <c r="J377" s="4">
        <f t="shared" si="59"/>
        <v>0</v>
      </c>
      <c r="K377" s="4">
        <f t="shared" si="60"/>
        <v>0.21276595744680549</v>
      </c>
      <c r="L377">
        <f t="shared" si="61"/>
        <v>370</v>
      </c>
      <c r="M377">
        <f t="shared" si="62"/>
        <v>1</v>
      </c>
      <c r="N377">
        <f t="shared" si="63"/>
        <v>1</v>
      </c>
      <c r="O377">
        <f t="shared" si="64"/>
        <v>1</v>
      </c>
    </row>
    <row r="378" spans="1:15" x14ac:dyDescent="0.3">
      <c r="A378">
        <v>480</v>
      </c>
      <c r="B378">
        <v>0.73140659810174868</v>
      </c>
      <c r="C378">
        <v>0.66463209936826684</v>
      </c>
      <c r="D378" s="4">
        <f t="shared" si="67"/>
        <v>0.13310032004805189</v>
      </c>
      <c r="E378" s="4">
        <f t="shared" si="57"/>
        <v>0.21276595744680851</v>
      </c>
      <c r="F378" s="8">
        <v>3</v>
      </c>
      <c r="G378" s="4">
        <v>106.95587418837012</v>
      </c>
      <c r="H378" s="4">
        <f>IF(G378&gt;MAX(I$8:I377),G378,MAX(I$8:I377))</f>
        <v>107.03553982576886</v>
      </c>
      <c r="I378" s="4">
        <f t="shared" si="58"/>
        <v>107.24830578321567</v>
      </c>
      <c r="J378" s="4">
        <f t="shared" si="59"/>
        <v>7.9665637398747435E-2</v>
      </c>
      <c r="K378" s="4">
        <f t="shared" si="60"/>
        <v>0.21276595744680549</v>
      </c>
      <c r="L378">
        <f t="shared" si="61"/>
        <v>371</v>
      </c>
      <c r="M378">
        <f t="shared" si="62"/>
        <v>1</v>
      </c>
      <c r="N378">
        <f t="shared" si="63"/>
        <v>1</v>
      </c>
      <c r="O378">
        <f t="shared" si="64"/>
        <v>1</v>
      </c>
    </row>
    <row r="379" spans="1:15" x14ac:dyDescent="0.3">
      <c r="A379">
        <v>481</v>
      </c>
      <c r="B379">
        <v>0.91756950590533159</v>
      </c>
      <c r="C379">
        <v>0.41044343394268623</v>
      </c>
      <c r="D379" s="4">
        <f t="shared" si="67"/>
        <v>3.6607211135150731E-2</v>
      </c>
      <c r="E379" s="4">
        <f t="shared" si="57"/>
        <v>0.21276595744680851</v>
      </c>
      <c r="F379" s="8">
        <v>3</v>
      </c>
      <c r="G379" s="4">
        <v>106.99248139950527</v>
      </c>
      <c r="H379" s="4">
        <f>IF(G379&gt;MAX(I$8:I378),G379,MAX(I$8:I378))</f>
        <v>107.24830578321567</v>
      </c>
      <c r="I379" s="4">
        <f t="shared" si="58"/>
        <v>107.46107174066248</v>
      </c>
      <c r="J379" s="4">
        <f t="shared" si="59"/>
        <v>0.25582438371040439</v>
      </c>
      <c r="K379" s="4">
        <f t="shared" si="60"/>
        <v>0.21276595744680549</v>
      </c>
      <c r="L379">
        <f t="shared" si="61"/>
        <v>372</v>
      </c>
      <c r="M379">
        <f t="shared" si="62"/>
        <v>1</v>
      </c>
      <c r="N379">
        <f t="shared" si="63"/>
        <v>1</v>
      </c>
      <c r="O379">
        <f t="shared" si="64"/>
        <v>1</v>
      </c>
    </row>
    <row r="380" spans="1:15" x14ac:dyDescent="0.3">
      <c r="A380">
        <v>482</v>
      </c>
      <c r="B380">
        <v>0.8128910184026612</v>
      </c>
      <c r="C380">
        <v>0.89693899349955752</v>
      </c>
      <c r="D380" s="4">
        <f t="shared" si="67"/>
        <v>8.8152437074413156E-2</v>
      </c>
      <c r="E380" s="4">
        <f t="shared" si="57"/>
        <v>0.21276595744680851</v>
      </c>
      <c r="F380" s="8">
        <v>3</v>
      </c>
      <c r="G380" s="4">
        <v>107.08063383657968</v>
      </c>
      <c r="H380" s="4">
        <f>IF(G380&gt;MAX(I$8:I379),G380,MAX(I$8:I379))</f>
        <v>107.46107174066248</v>
      </c>
      <c r="I380" s="4">
        <f t="shared" si="58"/>
        <v>107.67383769810928</v>
      </c>
      <c r="J380" s="4">
        <f t="shared" si="59"/>
        <v>0.38043790408279676</v>
      </c>
      <c r="K380" s="4">
        <f t="shared" si="60"/>
        <v>0.21276595744680549</v>
      </c>
      <c r="L380">
        <f t="shared" si="61"/>
        <v>373</v>
      </c>
      <c r="M380">
        <f t="shared" si="62"/>
        <v>1</v>
      </c>
      <c r="N380">
        <f t="shared" si="63"/>
        <v>1</v>
      </c>
      <c r="O380">
        <f t="shared" si="64"/>
        <v>1</v>
      </c>
    </row>
    <row r="381" spans="1:15" x14ac:dyDescent="0.3">
      <c r="A381">
        <v>483</v>
      </c>
      <c r="B381">
        <v>0.96243171483504741</v>
      </c>
      <c r="C381">
        <v>0.70070497756889549</v>
      </c>
      <c r="D381" s="4">
        <f t="shared" si="67"/>
        <v>1.6294536579949993E-2</v>
      </c>
      <c r="E381" s="4">
        <f t="shared" si="57"/>
        <v>0.21276595744680851</v>
      </c>
      <c r="F381" s="8">
        <v>3</v>
      </c>
      <c r="G381" s="4">
        <v>107.09692837315963</v>
      </c>
      <c r="H381" s="4">
        <f>IF(G381&gt;MAX(I$8:I380),G381,MAX(I$8:I380))</f>
        <v>107.67383769810928</v>
      </c>
      <c r="I381" s="4">
        <f t="shared" si="58"/>
        <v>107.88660365555609</v>
      </c>
      <c r="J381" s="4">
        <f t="shared" si="59"/>
        <v>0.57690932494965352</v>
      </c>
      <c r="K381" s="4">
        <f t="shared" si="60"/>
        <v>0.21276595744680549</v>
      </c>
      <c r="L381">
        <f t="shared" si="61"/>
        <v>374</v>
      </c>
      <c r="M381">
        <f t="shared" si="62"/>
        <v>1</v>
      </c>
      <c r="N381">
        <f t="shared" si="63"/>
        <v>1</v>
      </c>
      <c r="O381">
        <f t="shared" si="64"/>
        <v>1</v>
      </c>
    </row>
    <row r="382" spans="1:15" x14ac:dyDescent="0.3">
      <c r="A382">
        <v>131</v>
      </c>
      <c r="B382">
        <v>4.9897762993255407E-2</v>
      </c>
      <c r="C382">
        <v>0.13357951597643972</v>
      </c>
      <c r="D382" s="4">
        <f>-LN(B382)/D$3</f>
        <v>4.2521689461333763</v>
      </c>
      <c r="E382" s="4">
        <f t="shared" si="57"/>
        <v>0.21276595744680851</v>
      </c>
      <c r="F382" s="8">
        <v>2</v>
      </c>
      <c r="G382" s="4">
        <v>107.11719501039946</v>
      </c>
      <c r="H382" s="4">
        <f>IF(G382&gt;MAX(I$8:I381),G382,MAX(I$8:I381))</f>
        <v>107.88660365555609</v>
      </c>
      <c r="I382" s="4">
        <f t="shared" si="58"/>
        <v>108.09936961300289</v>
      </c>
      <c r="J382" s="4">
        <f t="shared" si="59"/>
        <v>0.76940864515663066</v>
      </c>
      <c r="K382" s="4">
        <f t="shared" si="60"/>
        <v>0.21276595744680549</v>
      </c>
      <c r="L382">
        <f t="shared" si="61"/>
        <v>375</v>
      </c>
      <c r="M382">
        <f t="shared" si="62"/>
        <v>1</v>
      </c>
      <c r="N382">
        <f t="shared" si="63"/>
        <v>1</v>
      </c>
      <c r="O382">
        <f t="shared" si="64"/>
        <v>1</v>
      </c>
    </row>
    <row r="383" spans="1:15" x14ac:dyDescent="0.3">
      <c r="A383">
        <v>484</v>
      </c>
      <c r="B383">
        <v>0.91689809869685968</v>
      </c>
      <c r="C383">
        <v>0.69457075716422012</v>
      </c>
      <c r="D383" s="4">
        <f>-LN(B383)/F$3</f>
        <v>3.6918696829566576E-2</v>
      </c>
      <c r="E383" s="4">
        <f t="shared" si="57"/>
        <v>0.21276595744680851</v>
      </c>
      <c r="F383" s="8">
        <v>3</v>
      </c>
      <c r="G383" s="4">
        <v>107.1338470699892</v>
      </c>
      <c r="H383" s="4">
        <f>IF(G383&gt;MAX(I$8:I382),G383,MAX(I$8:I382))</f>
        <v>108.09936961300289</v>
      </c>
      <c r="I383" s="4">
        <f t="shared" si="58"/>
        <v>108.3121355704497</v>
      </c>
      <c r="J383" s="4">
        <f t="shared" si="59"/>
        <v>0.96552254301369089</v>
      </c>
      <c r="K383" s="4">
        <f t="shared" si="60"/>
        <v>0.21276595744680549</v>
      </c>
      <c r="L383">
        <f t="shared" si="61"/>
        <v>376</v>
      </c>
      <c r="M383">
        <f t="shared" si="62"/>
        <v>1</v>
      </c>
      <c r="N383">
        <f t="shared" si="63"/>
        <v>1</v>
      </c>
      <c r="O383">
        <f t="shared" si="64"/>
        <v>1</v>
      </c>
    </row>
    <row r="384" spans="1:15" x14ac:dyDescent="0.3">
      <c r="A384">
        <v>485</v>
      </c>
      <c r="B384">
        <v>0.61519211401715135</v>
      </c>
      <c r="C384">
        <v>0.41303750724814597</v>
      </c>
      <c r="D384" s="4">
        <f>-LN(B384)/F$3</f>
        <v>0.20673220401725989</v>
      </c>
      <c r="E384" s="4">
        <f t="shared" si="57"/>
        <v>0.21276595744680851</v>
      </c>
      <c r="F384" s="8">
        <v>3</v>
      </c>
      <c r="G384" s="4">
        <v>107.34057927400646</v>
      </c>
      <c r="H384" s="4">
        <f>IF(G384&gt;MAX(I$8:I383),G384,MAX(I$8:I383))</f>
        <v>108.3121355704497</v>
      </c>
      <c r="I384" s="4">
        <f t="shared" si="58"/>
        <v>108.5249015278965</v>
      </c>
      <c r="J384" s="4">
        <f t="shared" si="59"/>
        <v>0.97155629644323938</v>
      </c>
      <c r="K384" s="4">
        <f t="shared" si="60"/>
        <v>0.21276595744680549</v>
      </c>
      <c r="L384">
        <f t="shared" si="61"/>
        <v>377</v>
      </c>
      <c r="M384">
        <f t="shared" si="62"/>
        <v>1</v>
      </c>
      <c r="N384">
        <f t="shared" si="63"/>
        <v>1</v>
      </c>
      <c r="O384">
        <f t="shared" si="64"/>
        <v>1</v>
      </c>
    </row>
    <row r="385" spans="1:15" x14ac:dyDescent="0.3">
      <c r="A385">
        <v>29</v>
      </c>
      <c r="B385">
        <v>0.44157231360820337</v>
      </c>
      <c r="C385">
        <v>0.44087038789025546</v>
      </c>
      <c r="D385" s="4">
        <f>-LN(B385)/B$3</f>
        <v>3.4783552409289458</v>
      </c>
      <c r="E385" s="4">
        <f t="shared" si="57"/>
        <v>0.21276595744680851</v>
      </c>
      <c r="F385" s="8">
        <v>1</v>
      </c>
      <c r="G385" s="4">
        <v>107.55110273438351</v>
      </c>
      <c r="H385" s="4">
        <f>IF(G385&gt;MAX(I$8:I384),G385,MAX(I$8:I384))</f>
        <v>108.5249015278965</v>
      </c>
      <c r="I385" s="4">
        <f t="shared" si="58"/>
        <v>108.73766748534331</v>
      </c>
      <c r="J385" s="4">
        <f t="shared" si="59"/>
        <v>0.97379879351299792</v>
      </c>
      <c r="K385" s="4">
        <f t="shared" si="60"/>
        <v>0.21276595744680549</v>
      </c>
      <c r="L385">
        <f t="shared" si="61"/>
        <v>378</v>
      </c>
      <c r="M385">
        <f t="shared" si="62"/>
        <v>1</v>
      </c>
      <c r="N385">
        <f t="shared" si="63"/>
        <v>1</v>
      </c>
      <c r="O385">
        <f t="shared" si="64"/>
        <v>1</v>
      </c>
    </row>
    <row r="386" spans="1:15" x14ac:dyDescent="0.3">
      <c r="A386">
        <v>132</v>
      </c>
      <c r="B386">
        <v>0.71034882656331066</v>
      </c>
      <c r="C386">
        <v>0.97125156407361068</v>
      </c>
      <c r="D386" s="4">
        <f>-LN(B386)/D$3</f>
        <v>0.4851051412465579</v>
      </c>
      <c r="E386" s="4">
        <f t="shared" si="57"/>
        <v>0.21276595744680851</v>
      </c>
      <c r="F386" s="8">
        <v>2</v>
      </c>
      <c r="G386" s="4">
        <v>107.60230015164602</v>
      </c>
      <c r="H386" s="4">
        <f>IF(G386&gt;MAX(I$8:I385),G386,MAX(I$8:I385))</f>
        <v>108.73766748534331</v>
      </c>
      <c r="I386" s="4">
        <f t="shared" si="58"/>
        <v>108.95043344279011</v>
      </c>
      <c r="J386" s="4">
        <f t="shared" si="59"/>
        <v>1.1353673336972889</v>
      </c>
      <c r="K386" s="4">
        <f t="shared" si="60"/>
        <v>0.21276595744680549</v>
      </c>
      <c r="L386">
        <f t="shared" si="61"/>
        <v>379</v>
      </c>
      <c r="M386">
        <f t="shared" si="62"/>
        <v>1</v>
      </c>
      <c r="N386">
        <f t="shared" si="63"/>
        <v>1</v>
      </c>
      <c r="O386">
        <f t="shared" si="64"/>
        <v>1</v>
      </c>
    </row>
    <row r="387" spans="1:15" x14ac:dyDescent="0.3">
      <c r="A387">
        <v>133</v>
      </c>
      <c r="B387">
        <v>0.58262886440626238</v>
      </c>
      <c r="C387">
        <v>0.24771874141666922</v>
      </c>
      <c r="D387" s="4">
        <f>-LN(B387)/D$3</f>
        <v>0.76624807313577958</v>
      </c>
      <c r="E387" s="4">
        <f t="shared" si="57"/>
        <v>0.21276595744680851</v>
      </c>
      <c r="F387" s="8">
        <v>2</v>
      </c>
      <c r="G387" s="4">
        <v>108.3685482247818</v>
      </c>
      <c r="H387" s="4">
        <f>IF(G387&gt;MAX(I$8:I386),G387,MAX(I$8:I386))</f>
        <v>108.95043344279011</v>
      </c>
      <c r="I387" s="4">
        <f t="shared" si="58"/>
        <v>109.16319940023692</v>
      </c>
      <c r="J387" s="4">
        <f t="shared" si="59"/>
        <v>0.58188521800830983</v>
      </c>
      <c r="K387" s="4">
        <f t="shared" si="60"/>
        <v>0.21276595744680549</v>
      </c>
      <c r="L387">
        <f t="shared" si="61"/>
        <v>380</v>
      </c>
      <c r="M387">
        <f t="shared" si="62"/>
        <v>1</v>
      </c>
      <c r="N387">
        <f t="shared" si="63"/>
        <v>1</v>
      </c>
      <c r="O387">
        <f t="shared" si="64"/>
        <v>1</v>
      </c>
    </row>
    <row r="388" spans="1:15" x14ac:dyDescent="0.3">
      <c r="A388">
        <v>30</v>
      </c>
      <c r="B388">
        <v>0.82323679311502429</v>
      </c>
      <c r="C388">
        <v>0.84899441511276585</v>
      </c>
      <c r="D388" s="4">
        <f>-LN(B388)/B$3</f>
        <v>0.82770808608105717</v>
      </c>
      <c r="E388" s="4">
        <f t="shared" si="57"/>
        <v>0.21276595744680851</v>
      </c>
      <c r="F388" s="8">
        <v>1</v>
      </c>
      <c r="G388" s="4">
        <v>108.37881082046457</v>
      </c>
      <c r="H388" s="4">
        <f>IF(G388&gt;MAX(I$8:I387),G388,MAX(I$8:I387))</f>
        <v>109.16319940023692</v>
      </c>
      <c r="I388" s="4">
        <f t="shared" si="58"/>
        <v>109.37596535768373</v>
      </c>
      <c r="J388" s="4">
        <f t="shared" si="59"/>
        <v>0.78438857977235443</v>
      </c>
      <c r="K388" s="4">
        <f t="shared" si="60"/>
        <v>0.21276595744680549</v>
      </c>
      <c r="L388">
        <f t="shared" si="61"/>
        <v>381</v>
      </c>
      <c r="M388">
        <f t="shared" si="62"/>
        <v>1</v>
      </c>
      <c r="N388">
        <f t="shared" si="63"/>
        <v>1</v>
      </c>
      <c r="O388">
        <f t="shared" si="64"/>
        <v>1</v>
      </c>
    </row>
    <row r="389" spans="1:15" x14ac:dyDescent="0.3">
      <c r="A389">
        <v>486</v>
      </c>
      <c r="B389">
        <v>2.2247993408001952E-2</v>
      </c>
      <c r="C389">
        <v>0.91076387829218419</v>
      </c>
      <c r="D389" s="4">
        <f>-LN(B389)/F$3</f>
        <v>1.6193631737645642</v>
      </c>
      <c r="E389" s="4">
        <f t="shared" si="57"/>
        <v>0.21276595744680851</v>
      </c>
      <c r="F389" s="8">
        <v>3</v>
      </c>
      <c r="G389" s="4">
        <v>108.95994244777103</v>
      </c>
      <c r="H389" s="4">
        <f>IF(G389&gt;MAX(I$8:I388),G389,MAX(I$8:I388))</f>
        <v>109.37596535768373</v>
      </c>
      <c r="I389" s="4">
        <f t="shared" si="58"/>
        <v>109.58873131513053</v>
      </c>
      <c r="J389" s="4">
        <f t="shared" si="59"/>
        <v>0.41602290991269797</v>
      </c>
      <c r="K389" s="4">
        <f t="shared" si="60"/>
        <v>0.21276595744680549</v>
      </c>
      <c r="L389">
        <f t="shared" si="61"/>
        <v>382</v>
      </c>
      <c r="M389">
        <f t="shared" si="62"/>
        <v>1</v>
      </c>
      <c r="N389">
        <f t="shared" si="63"/>
        <v>1</v>
      </c>
      <c r="O389">
        <f t="shared" si="64"/>
        <v>1</v>
      </c>
    </row>
    <row r="390" spans="1:15" x14ac:dyDescent="0.3">
      <c r="A390">
        <v>134</v>
      </c>
      <c r="B390">
        <v>0.52949613940855134</v>
      </c>
      <c r="C390">
        <v>0.24091311380352184</v>
      </c>
      <c r="D390" s="4">
        <f>-LN(B390)/D$3</f>
        <v>0.90188568082323206</v>
      </c>
      <c r="E390" s="4">
        <f t="shared" si="57"/>
        <v>0.21276595744680851</v>
      </c>
      <c r="F390" s="8">
        <v>2</v>
      </c>
      <c r="G390" s="4">
        <v>109.27043390560503</v>
      </c>
      <c r="H390" s="4">
        <f>IF(G390&gt;MAX(I$8:I389),G390,MAX(I$8:I389))</f>
        <v>109.58873131513053</v>
      </c>
      <c r="I390" s="4">
        <f t="shared" si="58"/>
        <v>109.80149727257734</v>
      </c>
      <c r="J390" s="4">
        <f t="shared" si="59"/>
        <v>0.31829740952549912</v>
      </c>
      <c r="K390" s="4">
        <f t="shared" si="60"/>
        <v>0.21276595744680549</v>
      </c>
      <c r="L390">
        <f t="shared" si="61"/>
        <v>383</v>
      </c>
      <c r="M390">
        <f t="shared" si="62"/>
        <v>1</v>
      </c>
      <c r="N390">
        <f t="shared" si="63"/>
        <v>1</v>
      </c>
      <c r="O390">
        <f t="shared" si="64"/>
        <v>1</v>
      </c>
    </row>
    <row r="391" spans="1:15" x14ac:dyDescent="0.3">
      <c r="A391">
        <v>487</v>
      </c>
      <c r="B391">
        <v>0.23407696768089847</v>
      </c>
      <c r="C391">
        <v>0.6981414227729118</v>
      </c>
      <c r="D391" s="4">
        <f>-LN(B391)/F$3</f>
        <v>0.61791714723152413</v>
      </c>
      <c r="E391" s="4">
        <f t="shared" si="57"/>
        <v>0.21276595744680851</v>
      </c>
      <c r="F391" s="8">
        <v>3</v>
      </c>
      <c r="G391" s="4">
        <v>109.57785959500255</v>
      </c>
      <c r="H391" s="4">
        <f>IF(G391&gt;MAX(I$8:I390),G391,MAX(I$8:I390))</f>
        <v>109.80149727257734</v>
      </c>
      <c r="I391" s="4">
        <f t="shared" si="58"/>
        <v>110.01426323002414</v>
      </c>
      <c r="J391" s="4">
        <f t="shared" si="59"/>
        <v>0.2236376775747857</v>
      </c>
      <c r="K391" s="4">
        <f t="shared" si="60"/>
        <v>0.21276595744680549</v>
      </c>
      <c r="L391">
        <f t="shared" si="61"/>
        <v>384</v>
      </c>
      <c r="M391">
        <f t="shared" si="62"/>
        <v>1</v>
      </c>
      <c r="N391">
        <f t="shared" si="63"/>
        <v>1</v>
      </c>
      <c r="O391">
        <f t="shared" si="64"/>
        <v>1</v>
      </c>
    </row>
    <row r="392" spans="1:15" x14ac:dyDescent="0.3">
      <c r="A392">
        <v>488</v>
      </c>
      <c r="B392">
        <v>0.98251289407025366</v>
      </c>
      <c r="C392">
        <v>0.27515488143559069</v>
      </c>
      <c r="D392" s="4">
        <f>-LN(B392)/F$3</f>
        <v>7.5071538677485448E-3</v>
      </c>
      <c r="E392" s="4">
        <f t="shared" si="57"/>
        <v>0.21276595744680851</v>
      </c>
      <c r="F392" s="8">
        <v>3</v>
      </c>
      <c r="G392" s="4">
        <v>109.5853667488703</v>
      </c>
      <c r="H392" s="4">
        <f>IF(G392&gt;MAX(I$8:I391),G392,MAX(I$8:I391))</f>
        <v>110.01426323002414</v>
      </c>
      <c r="I392" s="4">
        <f t="shared" si="58"/>
        <v>110.22702918747095</v>
      </c>
      <c r="J392" s="4">
        <f t="shared" si="59"/>
        <v>0.42889648115384205</v>
      </c>
      <c r="K392" s="4">
        <f t="shared" si="60"/>
        <v>0.21276595744680549</v>
      </c>
      <c r="L392">
        <f t="shared" si="61"/>
        <v>385</v>
      </c>
      <c r="M392">
        <f t="shared" si="62"/>
        <v>1</v>
      </c>
      <c r="N392">
        <f t="shared" si="63"/>
        <v>1</v>
      </c>
      <c r="O392">
        <f t="shared" si="64"/>
        <v>1</v>
      </c>
    </row>
    <row r="393" spans="1:15" x14ac:dyDescent="0.3">
      <c r="A393">
        <v>489</v>
      </c>
      <c r="B393">
        <v>3.6286507766960664E-2</v>
      </c>
      <c r="C393">
        <v>0.88424329355754261</v>
      </c>
      <c r="D393" s="4">
        <f>-LN(B393)/F$3</f>
        <v>1.4111954441125965</v>
      </c>
      <c r="E393" s="4">
        <f t="shared" ref="E393:E456" si="68">1/B$4</f>
        <v>0.21276595744680851</v>
      </c>
      <c r="F393" s="8">
        <v>3</v>
      </c>
      <c r="G393" s="4">
        <v>110.99656219298289</v>
      </c>
      <c r="H393" s="4">
        <f>IF(G393&gt;MAX(I$8:I392),G393,MAX(I$8:I392))</f>
        <v>110.99656219298289</v>
      </c>
      <c r="I393" s="4">
        <f t="shared" si="58"/>
        <v>111.2093281504297</v>
      </c>
      <c r="J393" s="4">
        <f t="shared" si="59"/>
        <v>0</v>
      </c>
      <c r="K393" s="4">
        <f t="shared" si="60"/>
        <v>0.21276595744680549</v>
      </c>
      <c r="L393">
        <f t="shared" si="61"/>
        <v>386</v>
      </c>
      <c r="M393">
        <f t="shared" si="62"/>
        <v>1</v>
      </c>
      <c r="N393">
        <f t="shared" si="63"/>
        <v>1</v>
      </c>
      <c r="O393">
        <f t="shared" si="64"/>
        <v>1</v>
      </c>
    </row>
    <row r="394" spans="1:15" x14ac:dyDescent="0.3">
      <c r="A394">
        <v>490</v>
      </c>
      <c r="B394">
        <v>0.12567522202215645</v>
      </c>
      <c r="C394">
        <v>6.3356425672170175E-2</v>
      </c>
      <c r="D394" s="4">
        <f>-LN(B394)/F$3</f>
        <v>0.88257629905006341</v>
      </c>
      <c r="E394" s="4">
        <f t="shared" si="68"/>
        <v>0.21276595744680851</v>
      </c>
      <c r="F394" s="8">
        <v>3</v>
      </c>
      <c r="G394" s="4">
        <v>111.87913849203295</v>
      </c>
      <c r="H394" s="4">
        <f>IF(G394&gt;MAX(I$8:I393),G394,MAX(I$8:I393))</f>
        <v>111.87913849203295</v>
      </c>
      <c r="I394" s="4">
        <f t="shared" si="58"/>
        <v>112.09190444947976</v>
      </c>
      <c r="J394" s="4">
        <f t="shared" si="59"/>
        <v>0</v>
      </c>
      <c r="K394" s="4">
        <f t="shared" si="60"/>
        <v>0.21276595744680549</v>
      </c>
      <c r="L394">
        <f t="shared" si="61"/>
        <v>387</v>
      </c>
      <c r="M394">
        <f t="shared" si="62"/>
        <v>1</v>
      </c>
      <c r="N394">
        <f t="shared" si="63"/>
        <v>1</v>
      </c>
      <c r="O394">
        <f t="shared" si="64"/>
        <v>1</v>
      </c>
    </row>
    <row r="395" spans="1:15" x14ac:dyDescent="0.3">
      <c r="A395">
        <v>135</v>
      </c>
      <c r="B395">
        <v>0.12433240760521257</v>
      </c>
      <c r="C395">
        <v>0.72051149021881766</v>
      </c>
      <c r="D395" s="4">
        <f>-LN(B395)/D$3</f>
        <v>2.957158288749834</v>
      </c>
      <c r="E395" s="4">
        <f t="shared" si="68"/>
        <v>0.21276595744680851</v>
      </c>
      <c r="F395" s="8">
        <v>2</v>
      </c>
      <c r="G395" s="4">
        <v>112.22759219435487</v>
      </c>
      <c r="H395" s="4">
        <f>IF(G395&gt;MAX(I$8:I394),G395,MAX(I$8:I394))</f>
        <v>112.22759219435487</v>
      </c>
      <c r="I395" s="4">
        <f t="shared" ref="I395:I458" si="69">+H395+E395</f>
        <v>112.44035815180168</v>
      </c>
      <c r="J395" s="4">
        <f t="shared" ref="J395:J458" si="70">(H395-G395)*O395</f>
        <v>0</v>
      </c>
      <c r="K395" s="4">
        <f t="shared" ref="K395:K458" si="71">(I395-H395)*O395</f>
        <v>0.21276595744680549</v>
      </c>
      <c r="L395">
        <f t="shared" ref="L395:L458" si="72">_xlfn.RANK.EQ(I395,I$8:I$507,1)</f>
        <v>388</v>
      </c>
      <c r="M395">
        <f t="shared" ref="M395:M458" si="73">IF(L395=A395,0,1)</f>
        <v>1</v>
      </c>
      <c r="N395">
        <f t="shared" ref="N395:N458" si="74">IF(G395&lt;B$2,1,0)</f>
        <v>1</v>
      </c>
      <c r="O395">
        <f t="shared" ref="O395:O458" si="75">IF(I395&lt;B$2,1,0)</f>
        <v>1</v>
      </c>
    </row>
    <row r="396" spans="1:15" x14ac:dyDescent="0.3">
      <c r="A396">
        <v>491</v>
      </c>
      <c r="B396">
        <v>0.16141239661854914</v>
      </c>
      <c r="C396">
        <v>0.92626728110599077</v>
      </c>
      <c r="D396" s="4">
        <f>-LN(B396)/F$3</f>
        <v>0.77608200820825701</v>
      </c>
      <c r="E396" s="4">
        <f t="shared" si="68"/>
        <v>0.21276595744680851</v>
      </c>
      <c r="F396" s="8">
        <v>3</v>
      </c>
      <c r="G396" s="4">
        <v>112.65522050024121</v>
      </c>
      <c r="H396" s="4">
        <f>IF(G396&gt;MAX(I$8:I395),G396,MAX(I$8:I395))</f>
        <v>112.65522050024121</v>
      </c>
      <c r="I396" s="4">
        <f t="shared" si="69"/>
        <v>112.86798645768802</v>
      </c>
      <c r="J396" s="4">
        <f t="shared" si="70"/>
        <v>0</v>
      </c>
      <c r="K396" s="4">
        <f t="shared" si="71"/>
        <v>0.21276595744680549</v>
      </c>
      <c r="L396">
        <f t="shared" si="72"/>
        <v>389</v>
      </c>
      <c r="M396">
        <f t="shared" si="73"/>
        <v>1</v>
      </c>
      <c r="N396">
        <f t="shared" si="74"/>
        <v>1</v>
      </c>
      <c r="O396">
        <f t="shared" si="75"/>
        <v>1</v>
      </c>
    </row>
    <row r="397" spans="1:15" x14ac:dyDescent="0.3">
      <c r="A397">
        <v>492</v>
      </c>
      <c r="B397">
        <v>0.47389141514328442</v>
      </c>
      <c r="C397">
        <v>0.37855159154026918</v>
      </c>
      <c r="D397" s="4">
        <f>-LN(B397)/F$3</f>
        <v>0.31777747468363304</v>
      </c>
      <c r="E397" s="4">
        <f t="shared" si="68"/>
        <v>0.21276595744680851</v>
      </c>
      <c r="F397" s="8">
        <v>3</v>
      </c>
      <c r="G397" s="4">
        <v>112.97299797492485</v>
      </c>
      <c r="H397" s="4">
        <f>IF(G397&gt;MAX(I$8:I396),G397,MAX(I$8:I396))</f>
        <v>112.97299797492485</v>
      </c>
      <c r="I397" s="4">
        <f t="shared" si="69"/>
        <v>113.18576393237166</v>
      </c>
      <c r="J397" s="4">
        <f t="shared" si="70"/>
        <v>0</v>
      </c>
      <c r="K397" s="4">
        <f t="shared" si="71"/>
        <v>0.21276595744680549</v>
      </c>
      <c r="L397">
        <f t="shared" si="72"/>
        <v>390</v>
      </c>
      <c r="M397">
        <f t="shared" si="73"/>
        <v>1</v>
      </c>
      <c r="N397">
        <f t="shared" si="74"/>
        <v>1</v>
      </c>
      <c r="O397">
        <f t="shared" si="75"/>
        <v>1</v>
      </c>
    </row>
    <row r="398" spans="1:15" x14ac:dyDescent="0.3">
      <c r="A398">
        <v>493</v>
      </c>
      <c r="B398">
        <v>0.78283028656880393</v>
      </c>
      <c r="C398">
        <v>0.67360454115420998</v>
      </c>
      <c r="D398" s="4">
        <f>-LN(B398)/F$3</f>
        <v>0.10418695921771944</v>
      </c>
      <c r="E398" s="4">
        <f t="shared" si="68"/>
        <v>0.21276595744680851</v>
      </c>
      <c r="F398" s="8">
        <v>3</v>
      </c>
      <c r="G398" s="4">
        <v>113.07718493414256</v>
      </c>
      <c r="H398" s="4">
        <f>IF(G398&gt;MAX(I$8:I397),G398,MAX(I$8:I397))</f>
        <v>113.18576393237166</v>
      </c>
      <c r="I398" s="4">
        <f t="shared" si="69"/>
        <v>113.39852988981846</v>
      </c>
      <c r="J398" s="4">
        <f t="shared" si="70"/>
        <v>0.10857899822909189</v>
      </c>
      <c r="K398" s="4">
        <f t="shared" si="71"/>
        <v>0.21276595744680549</v>
      </c>
      <c r="L398">
        <f t="shared" si="72"/>
        <v>391</v>
      </c>
      <c r="M398">
        <f t="shared" si="73"/>
        <v>1</v>
      </c>
      <c r="N398">
        <f t="shared" si="74"/>
        <v>1</v>
      </c>
      <c r="O398">
        <f t="shared" si="75"/>
        <v>1</v>
      </c>
    </row>
    <row r="399" spans="1:15" x14ac:dyDescent="0.3">
      <c r="A399">
        <v>31</v>
      </c>
      <c r="B399">
        <v>0.31492049928281501</v>
      </c>
      <c r="C399">
        <v>4.8554948576311534E-2</v>
      </c>
      <c r="D399" s="4">
        <f>-LN(B399)/B$3</f>
        <v>4.9167449159134868</v>
      </c>
      <c r="E399" s="4">
        <f t="shared" si="68"/>
        <v>0.21276595744680851</v>
      </c>
      <c r="F399" s="8">
        <v>1</v>
      </c>
      <c r="G399" s="4">
        <v>113.29555573637805</v>
      </c>
      <c r="H399" s="4">
        <f>IF(G399&gt;MAX(I$8:I398),G399,MAX(I$8:I398))</f>
        <v>113.39852988981846</v>
      </c>
      <c r="I399" s="4">
        <f t="shared" si="69"/>
        <v>113.61129584726527</v>
      </c>
      <c r="J399" s="4">
        <f t="shared" si="70"/>
        <v>0.10297415344041383</v>
      </c>
      <c r="K399" s="4">
        <f t="shared" si="71"/>
        <v>0.21276595744680549</v>
      </c>
      <c r="L399">
        <f t="shared" si="72"/>
        <v>392</v>
      </c>
      <c r="M399">
        <f t="shared" si="73"/>
        <v>1</v>
      </c>
      <c r="N399">
        <f t="shared" si="74"/>
        <v>1</v>
      </c>
      <c r="O399">
        <f t="shared" si="75"/>
        <v>1</v>
      </c>
    </row>
    <row r="400" spans="1:15" x14ac:dyDescent="0.3">
      <c r="A400">
        <v>494</v>
      </c>
      <c r="B400">
        <v>0.10095522934659872</v>
      </c>
      <c r="C400">
        <v>7.9653309732352681E-3</v>
      </c>
      <c r="D400" s="4">
        <f>-LN(B400)/F$3</f>
        <v>0.97577792945183062</v>
      </c>
      <c r="E400" s="4">
        <f t="shared" si="68"/>
        <v>0.21276595744680851</v>
      </c>
      <c r="F400" s="8">
        <v>3</v>
      </c>
      <c r="G400" s="4">
        <v>114.0529628635944</v>
      </c>
      <c r="H400" s="4">
        <f>IF(G400&gt;MAX(I$8:I399),G400,MAX(I$8:I399))</f>
        <v>114.0529628635944</v>
      </c>
      <c r="I400" s="4">
        <f t="shared" si="69"/>
        <v>114.26572882104121</v>
      </c>
      <c r="J400" s="4">
        <f t="shared" si="70"/>
        <v>0</v>
      </c>
      <c r="K400" s="4">
        <f t="shared" si="71"/>
        <v>0.21276595744680549</v>
      </c>
      <c r="L400">
        <f t="shared" si="72"/>
        <v>393</v>
      </c>
      <c r="M400">
        <f t="shared" si="73"/>
        <v>1</v>
      </c>
      <c r="N400">
        <f t="shared" si="74"/>
        <v>1</v>
      </c>
      <c r="O400">
        <f t="shared" si="75"/>
        <v>1</v>
      </c>
    </row>
    <row r="401" spans="1:15" x14ac:dyDescent="0.3">
      <c r="A401">
        <v>495</v>
      </c>
      <c r="B401">
        <v>0.95995971556749171</v>
      </c>
      <c r="C401">
        <v>0.3205359050263985</v>
      </c>
      <c r="D401" s="4">
        <f>-LN(B401)/F$3</f>
        <v>1.7388918447342059E-2</v>
      </c>
      <c r="E401" s="4">
        <f t="shared" si="68"/>
        <v>0.21276595744680851</v>
      </c>
      <c r="F401" s="8">
        <v>3</v>
      </c>
      <c r="G401" s="4">
        <v>114.07035178204174</v>
      </c>
      <c r="H401" s="4">
        <f>IF(G401&gt;MAX(I$8:I400),G401,MAX(I$8:I400))</f>
        <v>114.26572882104121</v>
      </c>
      <c r="I401" s="4">
        <f t="shared" si="69"/>
        <v>114.47849477848801</v>
      </c>
      <c r="J401" s="4">
        <f t="shared" si="70"/>
        <v>0.19537703899946735</v>
      </c>
      <c r="K401" s="4">
        <f t="shared" si="71"/>
        <v>0.21276595744680549</v>
      </c>
      <c r="L401">
        <f t="shared" si="72"/>
        <v>394</v>
      </c>
      <c r="M401">
        <f t="shared" si="73"/>
        <v>1</v>
      </c>
      <c r="N401">
        <f t="shared" si="74"/>
        <v>1</v>
      </c>
      <c r="O401">
        <f t="shared" si="75"/>
        <v>1</v>
      </c>
    </row>
    <row r="402" spans="1:15" x14ac:dyDescent="0.3">
      <c r="A402">
        <v>496</v>
      </c>
      <c r="B402">
        <v>0.79793694875942256</v>
      </c>
      <c r="C402">
        <v>1.327555162205878E-2</v>
      </c>
      <c r="D402" s="4">
        <f>-LN(B402)/F$3</f>
        <v>9.6053487758969588E-2</v>
      </c>
      <c r="E402" s="4">
        <f t="shared" si="68"/>
        <v>0.21276595744680851</v>
      </c>
      <c r="F402" s="8">
        <v>3</v>
      </c>
      <c r="G402" s="4">
        <v>114.16640526980071</v>
      </c>
      <c r="H402" s="4">
        <f>IF(G402&gt;MAX(I$8:I401),G402,MAX(I$8:I401))</f>
        <v>114.47849477848801</v>
      </c>
      <c r="I402" s="4">
        <f t="shared" si="69"/>
        <v>114.69126073593482</v>
      </c>
      <c r="J402" s="4">
        <f t="shared" si="70"/>
        <v>0.31208950868730767</v>
      </c>
      <c r="K402" s="4">
        <f t="shared" si="71"/>
        <v>0.21276595744680549</v>
      </c>
      <c r="L402">
        <f t="shared" si="72"/>
        <v>395</v>
      </c>
      <c r="M402">
        <f t="shared" si="73"/>
        <v>1</v>
      </c>
      <c r="N402">
        <f t="shared" si="74"/>
        <v>1</v>
      </c>
      <c r="O402">
        <f t="shared" si="75"/>
        <v>1</v>
      </c>
    </row>
    <row r="403" spans="1:15" x14ac:dyDescent="0.3">
      <c r="A403">
        <v>497</v>
      </c>
      <c r="B403">
        <v>0.9744254890591143</v>
      </c>
      <c r="C403">
        <v>0.81072420422986546</v>
      </c>
      <c r="D403" s="4">
        <f>-LN(B403)/F$3</f>
        <v>1.1024350487757422E-2</v>
      </c>
      <c r="E403" s="4">
        <f t="shared" si="68"/>
        <v>0.21276595744680851</v>
      </c>
      <c r="F403" s="8">
        <v>3</v>
      </c>
      <c r="G403" s="4">
        <v>114.17742962028846</v>
      </c>
      <c r="H403" s="4">
        <f>IF(G403&gt;MAX(I$8:I402),G403,MAX(I$8:I402))</f>
        <v>114.69126073593482</v>
      </c>
      <c r="I403" s="4">
        <f t="shared" si="69"/>
        <v>114.90402669338162</v>
      </c>
      <c r="J403" s="4">
        <f t="shared" si="70"/>
        <v>0.51383111564635442</v>
      </c>
      <c r="K403" s="4">
        <f t="shared" si="71"/>
        <v>0.21276595744680549</v>
      </c>
      <c r="L403">
        <f t="shared" si="72"/>
        <v>396</v>
      </c>
      <c r="M403">
        <f t="shared" si="73"/>
        <v>1</v>
      </c>
      <c r="N403">
        <f t="shared" si="74"/>
        <v>1</v>
      </c>
      <c r="O403">
        <f t="shared" si="75"/>
        <v>1</v>
      </c>
    </row>
    <row r="404" spans="1:15" x14ac:dyDescent="0.3">
      <c r="A404">
        <v>136</v>
      </c>
      <c r="B404">
        <v>0.15405743583483383</v>
      </c>
      <c r="C404">
        <v>0.62251655629139069</v>
      </c>
      <c r="D404" s="4">
        <f>-LN(B404)/D$3</f>
        <v>2.653091895226007</v>
      </c>
      <c r="E404" s="4">
        <f t="shared" si="68"/>
        <v>0.21276595744680851</v>
      </c>
      <c r="F404" s="8">
        <v>2</v>
      </c>
      <c r="G404" s="4">
        <v>114.88068408958088</v>
      </c>
      <c r="H404" s="4">
        <f>IF(G404&gt;MAX(I$8:I403),G404,MAX(I$8:I403))</f>
        <v>114.90402669338162</v>
      </c>
      <c r="I404" s="4">
        <f t="shared" si="69"/>
        <v>115.11679265082843</v>
      </c>
      <c r="J404" s="4">
        <f t="shared" si="70"/>
        <v>2.3342603800742268E-2</v>
      </c>
      <c r="K404" s="4">
        <f t="shared" si="71"/>
        <v>0.21276595744680549</v>
      </c>
      <c r="L404">
        <f t="shared" si="72"/>
        <v>397</v>
      </c>
      <c r="M404">
        <f t="shared" si="73"/>
        <v>1</v>
      </c>
      <c r="N404">
        <f t="shared" si="74"/>
        <v>1</v>
      </c>
      <c r="O404">
        <f t="shared" si="75"/>
        <v>1</v>
      </c>
    </row>
    <row r="405" spans="1:15" x14ac:dyDescent="0.3">
      <c r="A405">
        <v>137</v>
      </c>
      <c r="B405">
        <v>0.76036866359447008</v>
      </c>
      <c r="C405">
        <v>0.23947874385814996</v>
      </c>
      <c r="D405" s="4">
        <f>-LN(B405)/D$3</f>
        <v>0.38858422643954454</v>
      </c>
      <c r="E405" s="4">
        <f t="shared" si="68"/>
        <v>0.21276595744680851</v>
      </c>
      <c r="F405" s="8">
        <v>2</v>
      </c>
      <c r="G405" s="4">
        <v>115.26926831602043</v>
      </c>
      <c r="H405" s="4">
        <f>IF(G405&gt;MAX(I$8:I404),G405,MAX(I$8:I404))</f>
        <v>115.26926831602043</v>
      </c>
      <c r="I405" s="4">
        <f t="shared" si="69"/>
        <v>115.48203427346724</v>
      </c>
      <c r="J405" s="4">
        <f t="shared" si="70"/>
        <v>0</v>
      </c>
      <c r="K405" s="4">
        <f t="shared" si="71"/>
        <v>0.21276595744680549</v>
      </c>
      <c r="L405">
        <f t="shared" si="72"/>
        <v>398</v>
      </c>
      <c r="M405">
        <f t="shared" si="73"/>
        <v>1</v>
      </c>
      <c r="N405">
        <f t="shared" si="74"/>
        <v>1</v>
      </c>
      <c r="O405">
        <f t="shared" si="75"/>
        <v>1</v>
      </c>
    </row>
    <row r="406" spans="1:15" x14ac:dyDescent="0.3">
      <c r="A406">
        <v>498</v>
      </c>
      <c r="B406">
        <v>6.8300424207281718E-2</v>
      </c>
      <c r="C406">
        <v>0.99005096591082487</v>
      </c>
      <c r="D406" s="4">
        <f>-LN(B406)/F$3</f>
        <v>1.1420592772270268</v>
      </c>
      <c r="E406" s="4">
        <f t="shared" si="68"/>
        <v>0.21276595744680851</v>
      </c>
      <c r="F406" s="8">
        <v>3</v>
      </c>
      <c r="G406" s="4">
        <v>115.3194888975155</v>
      </c>
      <c r="H406" s="4">
        <f>IF(G406&gt;MAX(I$8:I405),G406,MAX(I$8:I405))</f>
        <v>115.48203427346724</v>
      </c>
      <c r="I406" s="4">
        <f t="shared" si="69"/>
        <v>115.69480023091404</v>
      </c>
      <c r="J406" s="4">
        <f t="shared" si="70"/>
        <v>0.16254537595173701</v>
      </c>
      <c r="K406" s="4">
        <f t="shared" si="71"/>
        <v>0.21276595744680549</v>
      </c>
      <c r="L406">
        <f t="shared" si="72"/>
        <v>399</v>
      </c>
      <c r="M406">
        <f t="shared" si="73"/>
        <v>1</v>
      </c>
      <c r="N406">
        <f t="shared" si="74"/>
        <v>1</v>
      </c>
      <c r="O406">
        <f t="shared" si="75"/>
        <v>1</v>
      </c>
    </row>
    <row r="407" spans="1:15" x14ac:dyDescent="0.3">
      <c r="A407">
        <v>138</v>
      </c>
      <c r="B407">
        <v>0.94042786950285351</v>
      </c>
      <c r="C407">
        <v>0.88387707144383065</v>
      </c>
      <c r="D407" s="4">
        <f>-LN(B407)/D$3</f>
        <v>8.712103114757494E-2</v>
      </c>
      <c r="E407" s="4">
        <f t="shared" si="68"/>
        <v>0.21276595744680851</v>
      </c>
      <c r="F407" s="8">
        <v>2</v>
      </c>
      <c r="G407" s="4">
        <v>115.356389347168</v>
      </c>
      <c r="H407" s="4">
        <f>IF(G407&gt;MAX(I$8:I406),G407,MAX(I$8:I406))</f>
        <v>115.69480023091404</v>
      </c>
      <c r="I407" s="4">
        <f t="shared" si="69"/>
        <v>115.90756618836085</v>
      </c>
      <c r="J407" s="4">
        <f t="shared" si="70"/>
        <v>0.33841088374603601</v>
      </c>
      <c r="K407" s="4">
        <f t="shared" si="71"/>
        <v>0.21276595744680549</v>
      </c>
      <c r="L407">
        <f t="shared" si="72"/>
        <v>400</v>
      </c>
      <c r="M407">
        <f t="shared" si="73"/>
        <v>1</v>
      </c>
      <c r="N407">
        <f t="shared" si="74"/>
        <v>1</v>
      </c>
      <c r="O407">
        <f t="shared" si="75"/>
        <v>1</v>
      </c>
    </row>
    <row r="408" spans="1:15" x14ac:dyDescent="0.3">
      <c r="A408">
        <v>499</v>
      </c>
      <c r="B408">
        <v>0.33194982757042146</v>
      </c>
      <c r="C408">
        <v>0.64125492110965299</v>
      </c>
      <c r="D408" s="4">
        <f>-LN(B408)/F$3</f>
        <v>0.46926444394107814</v>
      </c>
      <c r="E408" s="4">
        <f t="shared" si="68"/>
        <v>0.21276595744680851</v>
      </c>
      <c r="F408" s="8">
        <v>3</v>
      </c>
      <c r="G408" s="4">
        <v>115.78875334145657</v>
      </c>
      <c r="H408" s="4">
        <f>IF(G408&gt;MAX(I$8:I407),G408,MAX(I$8:I407))</f>
        <v>115.90756618836085</v>
      </c>
      <c r="I408" s="4">
        <f t="shared" si="69"/>
        <v>116.12033214580765</v>
      </c>
      <c r="J408" s="4">
        <f t="shared" si="70"/>
        <v>0.11881284690427663</v>
      </c>
      <c r="K408" s="4">
        <f t="shared" si="71"/>
        <v>0.21276595744680549</v>
      </c>
      <c r="L408">
        <f t="shared" si="72"/>
        <v>401</v>
      </c>
      <c r="M408">
        <f t="shared" si="73"/>
        <v>1</v>
      </c>
      <c r="N408">
        <f t="shared" si="74"/>
        <v>1</v>
      </c>
      <c r="O408">
        <f t="shared" si="75"/>
        <v>1</v>
      </c>
    </row>
    <row r="409" spans="1:15" x14ac:dyDescent="0.3">
      <c r="A409">
        <v>139</v>
      </c>
      <c r="B409">
        <v>0.64702291940061651</v>
      </c>
      <c r="C409">
        <v>0.57161168248542737</v>
      </c>
      <c r="D409" s="4">
        <f>-LN(B409)/D$3</f>
        <v>0.61755115034953167</v>
      </c>
      <c r="E409" s="4">
        <f t="shared" si="68"/>
        <v>0.21276595744680851</v>
      </c>
      <c r="F409" s="8">
        <v>2</v>
      </c>
      <c r="G409" s="4">
        <v>115.97394049751753</v>
      </c>
      <c r="H409" s="4">
        <f>IF(G409&gt;MAX(I$8:I408),G409,MAX(I$8:I408))</f>
        <v>116.12033214580765</v>
      </c>
      <c r="I409" s="4">
        <f t="shared" si="69"/>
        <v>116.33309810325446</v>
      </c>
      <c r="J409" s="4">
        <f t="shared" si="70"/>
        <v>0.14639164829011975</v>
      </c>
      <c r="K409" s="4">
        <f t="shared" si="71"/>
        <v>0.21276595744680549</v>
      </c>
      <c r="L409">
        <f t="shared" si="72"/>
        <v>402</v>
      </c>
      <c r="M409">
        <f t="shared" si="73"/>
        <v>1</v>
      </c>
      <c r="N409">
        <f t="shared" si="74"/>
        <v>1</v>
      </c>
      <c r="O409">
        <f t="shared" si="75"/>
        <v>1</v>
      </c>
    </row>
    <row r="410" spans="1:15" x14ac:dyDescent="0.3">
      <c r="A410">
        <v>500</v>
      </c>
      <c r="B410">
        <v>0.15848261970885341</v>
      </c>
      <c r="C410">
        <v>0.90887173070467242</v>
      </c>
      <c r="D410" s="4">
        <f>-LN(B410)/F$3</f>
        <v>0.78387674319619793</v>
      </c>
      <c r="E410" s="4">
        <f t="shared" si="68"/>
        <v>0.21276595744680851</v>
      </c>
      <c r="F410" s="8">
        <v>3</v>
      </c>
      <c r="G410" s="4">
        <v>116.57263008465277</v>
      </c>
      <c r="H410" s="4">
        <f>IF(G410&gt;MAX(I$8:I409),G410,MAX(I$8:I409))</f>
        <v>116.57263008465277</v>
      </c>
      <c r="I410" s="4">
        <f t="shared" si="69"/>
        <v>116.78539604209958</v>
      </c>
      <c r="J410" s="4">
        <f t="shared" si="70"/>
        <v>0</v>
      </c>
      <c r="K410" s="4">
        <f t="shared" si="71"/>
        <v>0.21276595744680549</v>
      </c>
      <c r="L410">
        <f t="shared" si="72"/>
        <v>403</v>
      </c>
      <c r="M410">
        <f t="shared" si="73"/>
        <v>1</v>
      </c>
      <c r="N410">
        <f t="shared" si="74"/>
        <v>1</v>
      </c>
      <c r="O410">
        <f t="shared" si="75"/>
        <v>1</v>
      </c>
    </row>
    <row r="411" spans="1:15" x14ac:dyDescent="0.3">
      <c r="A411">
        <v>140</v>
      </c>
      <c r="B411">
        <v>0.55595568712424082</v>
      </c>
      <c r="C411">
        <v>0.82500686666463208</v>
      </c>
      <c r="D411" s="4">
        <f>-LN(B411)/D$3</f>
        <v>0.83271870542490078</v>
      </c>
      <c r="E411" s="4">
        <f t="shared" si="68"/>
        <v>0.21276595744680851</v>
      </c>
      <c r="F411" s="8">
        <v>2</v>
      </c>
      <c r="G411" s="4">
        <v>116.80665920294243</v>
      </c>
      <c r="H411" s="4">
        <f>IF(G411&gt;MAX(I$8:I410),G411,MAX(I$8:I410))</f>
        <v>116.80665920294243</v>
      </c>
      <c r="I411" s="4">
        <f t="shared" si="69"/>
        <v>117.01942516038923</v>
      </c>
      <c r="J411" s="4">
        <f t="shared" si="70"/>
        <v>0</v>
      </c>
      <c r="K411" s="4">
        <f t="shared" si="71"/>
        <v>0.21276595744680549</v>
      </c>
      <c r="L411">
        <f t="shared" si="72"/>
        <v>404</v>
      </c>
      <c r="M411">
        <f t="shared" si="73"/>
        <v>1</v>
      </c>
      <c r="N411">
        <f t="shared" si="74"/>
        <v>1</v>
      </c>
      <c r="O411">
        <f t="shared" si="75"/>
        <v>1</v>
      </c>
    </row>
    <row r="412" spans="1:15" x14ac:dyDescent="0.3">
      <c r="A412">
        <v>501</v>
      </c>
      <c r="B412">
        <v>0.5663014618366039</v>
      </c>
      <c r="C412">
        <v>0.57646412549211101</v>
      </c>
      <c r="D412" s="4">
        <f>-LN(B412)/F$3</f>
        <v>0.24196966999308492</v>
      </c>
      <c r="E412" s="4">
        <f t="shared" si="68"/>
        <v>0.21276595744680851</v>
      </c>
      <c r="F412" s="8">
        <v>3</v>
      </c>
      <c r="G412" s="4">
        <v>116.81459975464585</v>
      </c>
      <c r="H412" s="4">
        <f>IF(G412&gt;MAX(I$8:I411),G412,MAX(I$8:I411))</f>
        <v>117.01942516038923</v>
      </c>
      <c r="I412" s="4">
        <f t="shared" si="69"/>
        <v>117.23219111783604</v>
      </c>
      <c r="J412" s="4">
        <f t="shared" si="70"/>
        <v>0.20482540574337804</v>
      </c>
      <c r="K412" s="4">
        <f t="shared" si="71"/>
        <v>0.21276595744680549</v>
      </c>
      <c r="L412">
        <f t="shared" si="72"/>
        <v>405</v>
      </c>
      <c r="M412">
        <f t="shared" si="73"/>
        <v>1</v>
      </c>
      <c r="N412">
        <f t="shared" si="74"/>
        <v>1</v>
      </c>
      <c r="O412">
        <f t="shared" si="75"/>
        <v>1</v>
      </c>
    </row>
    <row r="413" spans="1:15" x14ac:dyDescent="0.3">
      <c r="A413">
        <v>502</v>
      </c>
      <c r="B413">
        <v>0.96133304849391155</v>
      </c>
      <c r="C413">
        <v>0.25943784905545214</v>
      </c>
      <c r="D413" s="4">
        <f>-LN(B413)/F$3</f>
        <v>1.6780581081557215E-2</v>
      </c>
      <c r="E413" s="4">
        <f t="shared" si="68"/>
        <v>0.21276595744680851</v>
      </c>
      <c r="F413" s="8">
        <v>3</v>
      </c>
      <c r="G413" s="4">
        <v>116.83138033572742</v>
      </c>
      <c r="H413" s="4">
        <f>IF(G413&gt;MAX(I$8:I412),G413,MAX(I$8:I412))</f>
        <v>117.23219111783604</v>
      </c>
      <c r="I413" s="4">
        <f t="shared" si="69"/>
        <v>117.44495707528284</v>
      </c>
      <c r="J413" s="4">
        <f t="shared" si="70"/>
        <v>0.40081078210862131</v>
      </c>
      <c r="K413" s="4">
        <f t="shared" si="71"/>
        <v>0.21276595744680549</v>
      </c>
      <c r="L413">
        <f t="shared" si="72"/>
        <v>406</v>
      </c>
      <c r="M413">
        <f t="shared" si="73"/>
        <v>1</v>
      </c>
      <c r="N413">
        <f t="shared" si="74"/>
        <v>1</v>
      </c>
      <c r="O413">
        <f t="shared" si="75"/>
        <v>1</v>
      </c>
    </row>
    <row r="414" spans="1:15" x14ac:dyDescent="0.3">
      <c r="A414">
        <v>141</v>
      </c>
      <c r="B414">
        <v>0.93578905606250196</v>
      </c>
      <c r="C414">
        <v>7.7547532578508868E-2</v>
      </c>
      <c r="D414" s="4">
        <f>-LN(B414)/D$3</f>
        <v>9.4135028876876428E-2</v>
      </c>
      <c r="E414" s="4">
        <f t="shared" si="68"/>
        <v>0.21276595744680851</v>
      </c>
      <c r="F414" s="8">
        <v>2</v>
      </c>
      <c r="G414" s="4">
        <v>116.9007942318193</v>
      </c>
      <c r="H414" s="4">
        <f>IF(G414&gt;MAX(I$8:I413),G414,MAX(I$8:I413))</f>
        <v>117.44495707528284</v>
      </c>
      <c r="I414" s="4">
        <f t="shared" si="69"/>
        <v>117.65772303272965</v>
      </c>
      <c r="J414" s="4">
        <f t="shared" si="70"/>
        <v>0.54416284346353905</v>
      </c>
      <c r="K414" s="4">
        <f t="shared" si="71"/>
        <v>0.21276595744680549</v>
      </c>
      <c r="L414">
        <f t="shared" si="72"/>
        <v>407</v>
      </c>
      <c r="M414">
        <f t="shared" si="73"/>
        <v>1</v>
      </c>
      <c r="N414">
        <f t="shared" si="74"/>
        <v>1</v>
      </c>
      <c r="O414">
        <f t="shared" si="75"/>
        <v>1</v>
      </c>
    </row>
    <row r="415" spans="1:15" x14ac:dyDescent="0.3">
      <c r="A415">
        <v>503</v>
      </c>
      <c r="B415">
        <v>0.57875301370281074</v>
      </c>
      <c r="C415">
        <v>0.36167485580004272</v>
      </c>
      <c r="D415" s="4">
        <f>-LN(B415)/F$3</f>
        <v>0.23271466652484038</v>
      </c>
      <c r="E415" s="4">
        <f t="shared" si="68"/>
        <v>0.21276595744680851</v>
      </c>
      <c r="F415" s="8">
        <v>3</v>
      </c>
      <c r="G415" s="4">
        <v>117.06409500225226</v>
      </c>
      <c r="H415" s="4">
        <f>IF(G415&gt;MAX(I$8:I414),G415,MAX(I$8:I414))</f>
        <v>117.65772303272965</v>
      </c>
      <c r="I415" s="4">
        <f t="shared" si="69"/>
        <v>117.87048899017645</v>
      </c>
      <c r="J415" s="4">
        <f t="shared" si="70"/>
        <v>0.59362803047739021</v>
      </c>
      <c r="K415" s="4">
        <f t="shared" si="71"/>
        <v>0.21276595744680549</v>
      </c>
      <c r="L415">
        <f t="shared" si="72"/>
        <v>408</v>
      </c>
      <c r="M415">
        <f t="shared" si="73"/>
        <v>1</v>
      </c>
      <c r="N415">
        <f t="shared" si="74"/>
        <v>1</v>
      </c>
      <c r="O415">
        <f t="shared" si="75"/>
        <v>1</v>
      </c>
    </row>
    <row r="416" spans="1:15" x14ac:dyDescent="0.3">
      <c r="A416">
        <v>504</v>
      </c>
      <c r="B416">
        <v>0.84569841608935814</v>
      </c>
      <c r="C416">
        <v>0.47578356273079625</v>
      </c>
      <c r="D416" s="4">
        <f>-LN(B416)/F$3</f>
        <v>7.1315942593474124E-2</v>
      </c>
      <c r="E416" s="4">
        <f t="shared" si="68"/>
        <v>0.21276595744680851</v>
      </c>
      <c r="F416" s="8">
        <v>3</v>
      </c>
      <c r="G416" s="4">
        <v>117.13541094484573</v>
      </c>
      <c r="H416" s="4">
        <f>IF(G416&gt;MAX(I$8:I415),G416,MAX(I$8:I415))</f>
        <v>117.87048899017645</v>
      </c>
      <c r="I416" s="4">
        <f t="shared" si="69"/>
        <v>118.08325494762326</v>
      </c>
      <c r="J416" s="4">
        <f t="shared" si="70"/>
        <v>0.73507804533072374</v>
      </c>
      <c r="K416" s="4">
        <f t="shared" si="71"/>
        <v>0.21276595744680549</v>
      </c>
      <c r="L416">
        <f t="shared" si="72"/>
        <v>409</v>
      </c>
      <c r="M416">
        <f t="shared" si="73"/>
        <v>1</v>
      </c>
      <c r="N416">
        <f t="shared" si="74"/>
        <v>1</v>
      </c>
      <c r="O416">
        <f t="shared" si="75"/>
        <v>1</v>
      </c>
    </row>
    <row r="417" spans="1:15" x14ac:dyDescent="0.3">
      <c r="A417">
        <v>505</v>
      </c>
      <c r="B417">
        <v>0.60676900540177614</v>
      </c>
      <c r="C417">
        <v>0.7473982970671712</v>
      </c>
      <c r="D417" s="4">
        <f>-LN(B417)/F$3</f>
        <v>0.21259877088650786</v>
      </c>
      <c r="E417" s="4">
        <f t="shared" si="68"/>
        <v>0.21276595744680851</v>
      </c>
      <c r="F417" s="8">
        <v>3</v>
      </c>
      <c r="G417" s="4">
        <v>117.34800971573223</v>
      </c>
      <c r="H417" s="4">
        <f>IF(G417&gt;MAX(I$8:I416),G417,MAX(I$8:I416))</f>
        <v>118.08325494762326</v>
      </c>
      <c r="I417" s="4">
        <f t="shared" si="69"/>
        <v>118.29602090507007</v>
      </c>
      <c r="J417" s="4">
        <f t="shared" si="70"/>
        <v>0.73524523189102808</v>
      </c>
      <c r="K417" s="4">
        <f t="shared" si="71"/>
        <v>0.21276595744680549</v>
      </c>
      <c r="L417">
        <f t="shared" si="72"/>
        <v>410</v>
      </c>
      <c r="M417">
        <f t="shared" si="73"/>
        <v>1</v>
      </c>
      <c r="N417">
        <f t="shared" si="74"/>
        <v>1</v>
      </c>
      <c r="O417">
        <f t="shared" si="75"/>
        <v>1</v>
      </c>
    </row>
    <row r="418" spans="1:15" x14ac:dyDescent="0.3">
      <c r="A418">
        <v>506</v>
      </c>
      <c r="B418">
        <v>0.37965025788140505</v>
      </c>
      <c r="C418">
        <v>0.96142460402233954</v>
      </c>
      <c r="D418" s="4">
        <f>-LN(B418)/F$3</f>
        <v>0.41212971236689933</v>
      </c>
      <c r="E418" s="4">
        <f t="shared" si="68"/>
        <v>0.21276595744680851</v>
      </c>
      <c r="F418" s="8">
        <v>3</v>
      </c>
      <c r="G418" s="4">
        <v>117.76013942809914</v>
      </c>
      <c r="H418" s="4">
        <f>IF(G418&gt;MAX(I$8:I417),G418,MAX(I$8:I417))</f>
        <v>118.29602090507007</v>
      </c>
      <c r="I418" s="4">
        <f t="shared" si="69"/>
        <v>118.50878686251687</v>
      </c>
      <c r="J418" s="4">
        <f t="shared" si="70"/>
        <v>0.53588147697092836</v>
      </c>
      <c r="K418" s="4">
        <f t="shared" si="71"/>
        <v>0.21276595744680549</v>
      </c>
      <c r="L418">
        <f t="shared" si="72"/>
        <v>411</v>
      </c>
      <c r="M418">
        <f t="shared" si="73"/>
        <v>1</v>
      </c>
      <c r="N418">
        <f t="shared" si="74"/>
        <v>1</v>
      </c>
      <c r="O418">
        <f t="shared" si="75"/>
        <v>1</v>
      </c>
    </row>
    <row r="419" spans="1:15" x14ac:dyDescent="0.3">
      <c r="A419">
        <v>32</v>
      </c>
      <c r="B419">
        <v>0.31608020264290293</v>
      </c>
      <c r="C419">
        <v>3.6927396465956601E-2</v>
      </c>
      <c r="D419" s="4">
        <f>-LN(B419)/B$3</f>
        <v>4.9011033692191699</v>
      </c>
      <c r="E419" s="4">
        <f t="shared" si="68"/>
        <v>0.21276595744680851</v>
      </c>
      <c r="F419" s="8">
        <v>1</v>
      </c>
      <c r="G419" s="4">
        <v>118.19665910559722</v>
      </c>
      <c r="H419" s="4">
        <f>IF(G419&gt;MAX(I$8:I418),G419,MAX(I$8:I418))</f>
        <v>118.50878686251687</v>
      </c>
      <c r="I419" s="4">
        <f t="shared" si="69"/>
        <v>118.72155281996368</v>
      </c>
      <c r="J419" s="4">
        <f t="shared" si="70"/>
        <v>0.31212775691965078</v>
      </c>
      <c r="K419" s="4">
        <f t="shared" si="71"/>
        <v>0.21276595744680549</v>
      </c>
      <c r="L419">
        <f t="shared" si="72"/>
        <v>412</v>
      </c>
      <c r="M419">
        <f t="shared" si="73"/>
        <v>1</v>
      </c>
      <c r="N419">
        <f t="shared" si="74"/>
        <v>1</v>
      </c>
      <c r="O419">
        <f t="shared" si="75"/>
        <v>1</v>
      </c>
    </row>
    <row r="420" spans="1:15" x14ac:dyDescent="0.3">
      <c r="A420">
        <v>142</v>
      </c>
      <c r="B420">
        <v>0.39786980803857541</v>
      </c>
      <c r="C420">
        <v>0.89446699423200171</v>
      </c>
      <c r="D420" s="4">
        <f>-LN(B420)/D$3</f>
        <v>1.3072772236774541</v>
      </c>
      <c r="E420" s="4">
        <f t="shared" si="68"/>
        <v>0.21276595744680851</v>
      </c>
      <c r="F420" s="8">
        <v>2</v>
      </c>
      <c r="G420" s="4">
        <v>118.20807145549676</v>
      </c>
      <c r="H420" s="4">
        <f>IF(G420&gt;MAX(I$8:I419),G420,MAX(I$8:I419))</f>
        <v>118.72155281996368</v>
      </c>
      <c r="I420" s="4">
        <f t="shared" si="69"/>
        <v>118.93431877741048</v>
      </c>
      <c r="J420" s="4">
        <f t="shared" si="70"/>
        <v>0.51348136446691228</v>
      </c>
      <c r="K420" s="4">
        <f t="shared" si="71"/>
        <v>0.21276595744680549</v>
      </c>
      <c r="L420">
        <f t="shared" si="72"/>
        <v>413</v>
      </c>
      <c r="M420">
        <f t="shared" si="73"/>
        <v>1</v>
      </c>
      <c r="N420">
        <f t="shared" si="74"/>
        <v>1</v>
      </c>
      <c r="O420">
        <f t="shared" si="75"/>
        <v>1</v>
      </c>
    </row>
    <row r="421" spans="1:15" x14ac:dyDescent="0.3">
      <c r="A421">
        <v>143</v>
      </c>
      <c r="B421">
        <v>0.94265572069460124</v>
      </c>
      <c r="C421">
        <v>0.38148136844996489</v>
      </c>
      <c r="D421" s="4">
        <f>-LN(B421)/D$3</f>
        <v>8.3764755193349846E-2</v>
      </c>
      <c r="E421" s="4">
        <f t="shared" si="68"/>
        <v>0.21276595744680851</v>
      </c>
      <c r="F421" s="8">
        <v>2</v>
      </c>
      <c r="G421" s="4">
        <v>118.29183621069011</v>
      </c>
      <c r="H421" s="4">
        <f>IF(G421&gt;MAX(I$8:I420),G421,MAX(I$8:I420))</f>
        <v>118.93431877741048</v>
      </c>
      <c r="I421" s="4">
        <f t="shared" si="69"/>
        <v>119.14708473485729</v>
      </c>
      <c r="J421" s="4">
        <f t="shared" si="70"/>
        <v>0.64248256672037485</v>
      </c>
      <c r="K421" s="4">
        <f t="shared" si="71"/>
        <v>0.21276595744680549</v>
      </c>
      <c r="L421">
        <f t="shared" si="72"/>
        <v>414</v>
      </c>
      <c r="M421">
        <f t="shared" si="73"/>
        <v>1</v>
      </c>
      <c r="N421">
        <f t="shared" si="74"/>
        <v>1</v>
      </c>
      <c r="O421">
        <f t="shared" si="75"/>
        <v>1</v>
      </c>
    </row>
    <row r="422" spans="1:15" x14ac:dyDescent="0.3">
      <c r="A422">
        <v>507</v>
      </c>
      <c r="B422">
        <v>0.1675160985137486</v>
      </c>
      <c r="C422">
        <v>0.12106692709128086</v>
      </c>
      <c r="D422" s="4">
        <f>-LN(B422)/F$3</f>
        <v>0.76028758374701888</v>
      </c>
      <c r="E422" s="4">
        <f t="shared" si="68"/>
        <v>0.21276595744680851</v>
      </c>
      <c r="F422" s="8">
        <v>3</v>
      </c>
      <c r="G422" s="4">
        <v>118.52042701184615</v>
      </c>
      <c r="H422" s="4">
        <f>IF(G422&gt;MAX(I$8:I421),G422,MAX(I$8:I421))</f>
        <v>119.14708473485729</v>
      </c>
      <c r="I422" s="4">
        <f t="shared" si="69"/>
        <v>119.35985069230409</v>
      </c>
      <c r="J422" s="4">
        <f t="shared" si="70"/>
        <v>0.6266577230111352</v>
      </c>
      <c r="K422" s="4">
        <f t="shared" si="71"/>
        <v>0.21276595744680549</v>
      </c>
      <c r="L422">
        <f t="shared" si="72"/>
        <v>415</v>
      </c>
      <c r="M422">
        <f t="shared" si="73"/>
        <v>1</v>
      </c>
      <c r="N422">
        <f t="shared" si="74"/>
        <v>1</v>
      </c>
      <c r="O422">
        <f t="shared" si="75"/>
        <v>1</v>
      </c>
    </row>
    <row r="423" spans="1:15" x14ac:dyDescent="0.3">
      <c r="A423">
        <v>144</v>
      </c>
      <c r="B423">
        <v>0.8078554643391217</v>
      </c>
      <c r="C423">
        <v>0.6223944822534867</v>
      </c>
      <c r="D423" s="4">
        <f>-LN(B423)/D$3</f>
        <v>0.30265548543337351</v>
      </c>
      <c r="E423" s="4">
        <f t="shared" si="68"/>
        <v>0.21276595744680851</v>
      </c>
      <c r="F423" s="8">
        <v>2</v>
      </c>
      <c r="G423" s="4">
        <v>118.59449169612348</v>
      </c>
      <c r="H423" s="4">
        <f>IF(G423&gt;MAX(I$8:I422),G423,MAX(I$8:I422))</f>
        <v>119.35985069230409</v>
      </c>
      <c r="I423" s="4">
        <f t="shared" si="69"/>
        <v>119.5726166497509</v>
      </c>
      <c r="J423" s="4">
        <f t="shared" si="70"/>
        <v>0.7653589961806091</v>
      </c>
      <c r="K423" s="4">
        <f t="shared" si="71"/>
        <v>0.21276595744680549</v>
      </c>
      <c r="L423">
        <f t="shared" si="72"/>
        <v>416</v>
      </c>
      <c r="M423">
        <f t="shared" si="73"/>
        <v>1</v>
      </c>
      <c r="N423">
        <f t="shared" si="74"/>
        <v>1</v>
      </c>
      <c r="O423">
        <f t="shared" si="75"/>
        <v>1</v>
      </c>
    </row>
    <row r="424" spans="1:15" x14ac:dyDescent="0.3">
      <c r="A424">
        <v>508</v>
      </c>
      <c r="B424">
        <v>0.15958128604998931</v>
      </c>
      <c r="C424">
        <v>7.2420422986541333E-2</v>
      </c>
      <c r="D424" s="4">
        <f>-LN(B424)/F$3</f>
        <v>0.78093696007117164</v>
      </c>
      <c r="E424" s="4">
        <f t="shared" si="68"/>
        <v>0.21276595744680851</v>
      </c>
      <c r="F424" s="8">
        <v>3</v>
      </c>
      <c r="G424" s="4">
        <v>119.30136397191733</v>
      </c>
      <c r="H424" s="4">
        <f>IF(G424&gt;MAX(I$8:I423),G424,MAX(I$8:I423))</f>
        <v>119.5726166497509</v>
      </c>
      <c r="I424" s="4">
        <f t="shared" si="69"/>
        <v>119.7853826071977</v>
      </c>
      <c r="J424" s="4">
        <f t="shared" si="70"/>
        <v>0.27125267783357287</v>
      </c>
      <c r="K424" s="4">
        <f t="shared" si="71"/>
        <v>0.21276595744680549</v>
      </c>
      <c r="L424">
        <f t="shared" si="72"/>
        <v>417</v>
      </c>
      <c r="M424">
        <f t="shared" si="73"/>
        <v>1</v>
      </c>
      <c r="N424">
        <f t="shared" si="74"/>
        <v>1</v>
      </c>
      <c r="O424">
        <f t="shared" si="75"/>
        <v>1</v>
      </c>
    </row>
    <row r="425" spans="1:15" x14ac:dyDescent="0.3">
      <c r="A425">
        <v>509</v>
      </c>
      <c r="B425">
        <v>0.59041108432264167</v>
      </c>
      <c r="C425">
        <v>0.9209265419476913</v>
      </c>
      <c r="D425" s="4">
        <f>-LN(B425)/F$3</f>
        <v>0.22422818366506025</v>
      </c>
      <c r="E425" s="4">
        <f t="shared" si="68"/>
        <v>0.21276595744680851</v>
      </c>
      <c r="F425" s="8">
        <v>3</v>
      </c>
      <c r="G425" s="4">
        <v>119.52559215558239</v>
      </c>
      <c r="H425" s="4">
        <f>IF(G425&gt;MAX(I$8:I424),G425,MAX(I$8:I424))</f>
        <v>119.7853826071977</v>
      </c>
      <c r="I425" s="4">
        <f t="shared" si="69"/>
        <v>119.99814856464451</v>
      </c>
      <c r="J425" s="4">
        <f t="shared" si="70"/>
        <v>0.25979045161531644</v>
      </c>
      <c r="K425" s="4">
        <f t="shared" si="71"/>
        <v>0.21276595744680549</v>
      </c>
      <c r="L425">
        <f t="shared" si="72"/>
        <v>418</v>
      </c>
      <c r="M425">
        <f t="shared" si="73"/>
        <v>1</v>
      </c>
      <c r="N425">
        <f t="shared" si="74"/>
        <v>1</v>
      </c>
      <c r="O425">
        <f t="shared" si="75"/>
        <v>1</v>
      </c>
    </row>
    <row r="426" spans="1:15" x14ac:dyDescent="0.3">
      <c r="A426">
        <v>145</v>
      </c>
      <c r="B426">
        <v>0.33622241889706106</v>
      </c>
      <c r="C426">
        <v>0.74843592638935519</v>
      </c>
      <c r="D426" s="4">
        <f>-LN(B426)/D$3</f>
        <v>1.5460742936387504</v>
      </c>
      <c r="E426" s="4">
        <f t="shared" si="68"/>
        <v>0.21276595744680851</v>
      </c>
      <c r="F426" s="8">
        <v>2</v>
      </c>
      <c r="G426" s="4">
        <v>120.14056598976224</v>
      </c>
      <c r="H426" s="4">
        <f>IF(G426&gt;MAX(I$8:I425),G426,MAX(I$8:I425))</f>
        <v>120.14056598976224</v>
      </c>
      <c r="I426" s="4">
        <f t="shared" si="69"/>
        <v>120.35333194720904</v>
      </c>
      <c r="J426" s="4">
        <f t="shared" si="70"/>
        <v>0</v>
      </c>
      <c r="K426" s="4">
        <f t="shared" si="71"/>
        <v>0.21276595744680549</v>
      </c>
      <c r="L426">
        <f t="shared" si="72"/>
        <v>419</v>
      </c>
      <c r="M426">
        <f t="shared" si="73"/>
        <v>1</v>
      </c>
      <c r="N426">
        <f t="shared" si="74"/>
        <v>1</v>
      </c>
      <c r="O426">
        <f t="shared" si="75"/>
        <v>1</v>
      </c>
    </row>
    <row r="427" spans="1:15" x14ac:dyDescent="0.3">
      <c r="A427">
        <v>510</v>
      </c>
      <c r="B427">
        <v>0.15451521347697378</v>
      </c>
      <c r="C427">
        <v>0.78685872981963556</v>
      </c>
      <c r="D427" s="4">
        <f t="shared" ref="D427:D437" si="76">-LN(B427)/F$3</f>
        <v>0.79466498654701057</v>
      </c>
      <c r="E427" s="4">
        <f t="shared" si="68"/>
        <v>0.21276595744680851</v>
      </c>
      <c r="F427" s="8">
        <v>3</v>
      </c>
      <c r="G427" s="4">
        <v>120.32025714212939</v>
      </c>
      <c r="H427" s="4">
        <f>IF(G427&gt;MAX(I$8:I426),G427,MAX(I$8:I426))</f>
        <v>120.35333194720904</v>
      </c>
      <c r="I427" s="4">
        <f t="shared" si="69"/>
        <v>120.56609790465585</v>
      </c>
      <c r="J427" s="4">
        <f t="shared" si="70"/>
        <v>3.3074805079650105E-2</v>
      </c>
      <c r="K427" s="4">
        <f t="shared" si="71"/>
        <v>0.21276595744680549</v>
      </c>
      <c r="L427">
        <f t="shared" si="72"/>
        <v>420</v>
      </c>
      <c r="M427">
        <f t="shared" si="73"/>
        <v>1</v>
      </c>
      <c r="N427">
        <f t="shared" si="74"/>
        <v>1</v>
      </c>
      <c r="O427">
        <f t="shared" si="75"/>
        <v>1</v>
      </c>
    </row>
    <row r="428" spans="1:15" x14ac:dyDescent="0.3">
      <c r="A428">
        <v>511</v>
      </c>
      <c r="B428">
        <v>0.1596423230689413</v>
      </c>
      <c r="C428">
        <v>0.89788506729331341</v>
      </c>
      <c r="D428" s="4">
        <f t="shared" si="76"/>
        <v>0.78077423275947777</v>
      </c>
      <c r="E428" s="4">
        <f t="shared" si="68"/>
        <v>0.21276595744680851</v>
      </c>
      <c r="F428" s="8">
        <v>3</v>
      </c>
      <c r="G428" s="4">
        <v>121.10103137488888</v>
      </c>
      <c r="H428" s="4">
        <f>IF(G428&gt;MAX(I$8:I427),G428,MAX(I$8:I427))</f>
        <v>121.10103137488888</v>
      </c>
      <c r="I428" s="4">
        <f t="shared" si="69"/>
        <v>121.31379733233568</v>
      </c>
      <c r="J428" s="4">
        <f t="shared" si="70"/>
        <v>0</v>
      </c>
      <c r="K428" s="4">
        <f t="shared" si="71"/>
        <v>0.21276595744680549</v>
      </c>
      <c r="L428">
        <f t="shared" si="72"/>
        <v>421</v>
      </c>
      <c r="M428">
        <f t="shared" si="73"/>
        <v>1</v>
      </c>
      <c r="N428">
        <f t="shared" si="74"/>
        <v>1</v>
      </c>
      <c r="O428">
        <f t="shared" si="75"/>
        <v>1</v>
      </c>
    </row>
    <row r="429" spans="1:15" x14ac:dyDescent="0.3">
      <c r="A429">
        <v>512</v>
      </c>
      <c r="B429">
        <v>0.75048066652424694</v>
      </c>
      <c r="C429">
        <v>0.10956144901882992</v>
      </c>
      <c r="D429" s="4">
        <f t="shared" si="76"/>
        <v>0.12214527192946532</v>
      </c>
      <c r="E429" s="4">
        <f t="shared" si="68"/>
        <v>0.21276595744680851</v>
      </c>
      <c r="F429" s="8">
        <v>3</v>
      </c>
      <c r="G429" s="4">
        <v>121.22317664681835</v>
      </c>
      <c r="H429" s="4">
        <f>IF(G429&gt;MAX(I$8:I428),G429,MAX(I$8:I428))</f>
        <v>121.31379733233568</v>
      </c>
      <c r="I429" s="4">
        <f t="shared" si="69"/>
        <v>121.52656328978249</v>
      </c>
      <c r="J429" s="4">
        <f t="shared" si="70"/>
        <v>9.0620685517336597E-2</v>
      </c>
      <c r="K429" s="4">
        <f t="shared" si="71"/>
        <v>0.21276595744680549</v>
      </c>
      <c r="L429">
        <f t="shared" si="72"/>
        <v>422</v>
      </c>
      <c r="M429">
        <f t="shared" si="73"/>
        <v>1</v>
      </c>
      <c r="N429">
        <f t="shared" si="74"/>
        <v>1</v>
      </c>
      <c r="O429">
        <f t="shared" si="75"/>
        <v>1</v>
      </c>
    </row>
    <row r="430" spans="1:15" x14ac:dyDescent="0.3">
      <c r="A430">
        <v>513</v>
      </c>
      <c r="B430">
        <v>0.56309701834162418</v>
      </c>
      <c r="C430">
        <v>0.326120792260506</v>
      </c>
      <c r="D430" s="4">
        <f t="shared" si="76"/>
        <v>0.24438440077170276</v>
      </c>
      <c r="E430" s="4">
        <f t="shared" si="68"/>
        <v>0.21276595744680851</v>
      </c>
      <c r="F430" s="8">
        <v>3</v>
      </c>
      <c r="G430" s="4">
        <v>121.46756104759005</v>
      </c>
      <c r="H430" s="4">
        <f>IF(G430&gt;MAX(I$8:I429),G430,MAX(I$8:I429))</f>
        <v>121.52656328978249</v>
      </c>
      <c r="I430" s="4">
        <f t="shared" si="69"/>
        <v>121.73932924722929</v>
      </c>
      <c r="J430" s="4">
        <f t="shared" si="70"/>
        <v>5.9002242192434551E-2</v>
      </c>
      <c r="K430" s="4">
        <f t="shared" si="71"/>
        <v>0.21276595744680549</v>
      </c>
      <c r="L430">
        <f t="shared" si="72"/>
        <v>423</v>
      </c>
      <c r="M430">
        <f t="shared" si="73"/>
        <v>1</v>
      </c>
      <c r="N430">
        <f t="shared" si="74"/>
        <v>1</v>
      </c>
      <c r="O430">
        <f t="shared" si="75"/>
        <v>1</v>
      </c>
    </row>
    <row r="431" spans="1:15" x14ac:dyDescent="0.3">
      <c r="A431">
        <v>514</v>
      </c>
      <c r="B431">
        <v>0.65849787896359147</v>
      </c>
      <c r="C431">
        <v>0.16400646992400891</v>
      </c>
      <c r="D431" s="4">
        <f t="shared" si="76"/>
        <v>0.17778467183659519</v>
      </c>
      <c r="E431" s="4">
        <f t="shared" si="68"/>
        <v>0.21276595744680851</v>
      </c>
      <c r="F431" s="8">
        <v>3</v>
      </c>
      <c r="G431" s="4">
        <v>121.64534571942664</v>
      </c>
      <c r="H431" s="4">
        <f>IF(G431&gt;MAX(I$8:I430),G431,MAX(I$8:I430))</f>
        <v>121.73932924722929</v>
      </c>
      <c r="I431" s="4">
        <f t="shared" si="69"/>
        <v>121.9520952046761</v>
      </c>
      <c r="J431" s="4">
        <f t="shared" si="70"/>
        <v>9.3983527802649292E-2</v>
      </c>
      <c r="K431" s="4">
        <f t="shared" si="71"/>
        <v>0.21276595744680549</v>
      </c>
      <c r="L431">
        <f t="shared" si="72"/>
        <v>424</v>
      </c>
      <c r="M431">
        <f t="shared" si="73"/>
        <v>1</v>
      </c>
      <c r="N431">
        <f t="shared" si="74"/>
        <v>1</v>
      </c>
      <c r="O431">
        <f t="shared" si="75"/>
        <v>1</v>
      </c>
    </row>
    <row r="432" spans="1:15" x14ac:dyDescent="0.3">
      <c r="A432">
        <v>515</v>
      </c>
      <c r="B432">
        <v>0.40675069429609056</v>
      </c>
      <c r="C432">
        <v>0.56028931546983241</v>
      </c>
      <c r="D432" s="4">
        <f t="shared" si="76"/>
        <v>0.3827892876377702</v>
      </c>
      <c r="E432" s="4">
        <f t="shared" si="68"/>
        <v>0.21276595744680851</v>
      </c>
      <c r="F432" s="8">
        <v>3</v>
      </c>
      <c r="G432" s="4">
        <v>122.02813500706441</v>
      </c>
      <c r="H432" s="4">
        <f>IF(G432&gt;MAX(I$8:I431),G432,MAX(I$8:I431))</f>
        <v>122.02813500706441</v>
      </c>
      <c r="I432" s="4">
        <f t="shared" si="69"/>
        <v>122.24090096451121</v>
      </c>
      <c r="J432" s="4">
        <f t="shared" si="70"/>
        <v>0</v>
      </c>
      <c r="K432" s="4">
        <f t="shared" si="71"/>
        <v>0.21276595744680549</v>
      </c>
      <c r="L432">
        <f t="shared" si="72"/>
        <v>425</v>
      </c>
      <c r="M432">
        <f t="shared" si="73"/>
        <v>1</v>
      </c>
      <c r="N432">
        <f t="shared" si="74"/>
        <v>1</v>
      </c>
      <c r="O432">
        <f t="shared" si="75"/>
        <v>1</v>
      </c>
    </row>
    <row r="433" spans="1:15" x14ac:dyDescent="0.3">
      <c r="A433">
        <v>516</v>
      </c>
      <c r="B433">
        <v>0.65587328714865567</v>
      </c>
      <c r="C433">
        <v>2.4048585467085788E-2</v>
      </c>
      <c r="D433" s="4">
        <f t="shared" si="76"/>
        <v>0.17948411426816077</v>
      </c>
      <c r="E433" s="4">
        <f t="shared" si="68"/>
        <v>0.21276595744680851</v>
      </c>
      <c r="F433" s="8">
        <v>3</v>
      </c>
      <c r="G433" s="4">
        <v>122.20761912133257</v>
      </c>
      <c r="H433" s="4">
        <f>IF(G433&gt;MAX(I$8:I432),G433,MAX(I$8:I432))</f>
        <v>122.24090096451121</v>
      </c>
      <c r="I433" s="4">
        <f t="shared" si="69"/>
        <v>122.45366692195802</v>
      </c>
      <c r="J433" s="4">
        <f t="shared" si="70"/>
        <v>3.3281843178642134E-2</v>
      </c>
      <c r="K433" s="4">
        <f t="shared" si="71"/>
        <v>0.21276595744680549</v>
      </c>
      <c r="L433">
        <f t="shared" si="72"/>
        <v>426</v>
      </c>
      <c r="M433">
        <f t="shared" si="73"/>
        <v>1</v>
      </c>
      <c r="N433">
        <f t="shared" si="74"/>
        <v>1</v>
      </c>
      <c r="O433">
        <f t="shared" si="75"/>
        <v>1</v>
      </c>
    </row>
    <row r="434" spans="1:15" x14ac:dyDescent="0.3">
      <c r="A434">
        <v>517</v>
      </c>
      <c r="B434">
        <v>0.13541062654499955</v>
      </c>
      <c r="C434">
        <v>2.7802362132633443E-2</v>
      </c>
      <c r="D434" s="4">
        <f t="shared" si="76"/>
        <v>0.85082699530913797</v>
      </c>
      <c r="E434" s="4">
        <f t="shared" si="68"/>
        <v>0.21276595744680851</v>
      </c>
      <c r="F434" s="8">
        <v>3</v>
      </c>
      <c r="G434" s="4">
        <v>123.0584461166417</v>
      </c>
      <c r="H434" s="4">
        <f>IF(G434&gt;MAX(I$8:I433),G434,MAX(I$8:I433))</f>
        <v>123.0584461166417</v>
      </c>
      <c r="I434" s="4">
        <f t="shared" si="69"/>
        <v>123.27121207408851</v>
      </c>
      <c r="J434" s="4">
        <f t="shared" si="70"/>
        <v>0</v>
      </c>
      <c r="K434" s="4">
        <f t="shared" si="71"/>
        <v>0.21276595744680549</v>
      </c>
      <c r="L434">
        <f t="shared" si="72"/>
        <v>427</v>
      </c>
      <c r="M434">
        <f t="shared" si="73"/>
        <v>1</v>
      </c>
      <c r="N434">
        <f t="shared" si="74"/>
        <v>1</v>
      </c>
      <c r="O434">
        <f t="shared" si="75"/>
        <v>1</v>
      </c>
    </row>
    <row r="435" spans="1:15" x14ac:dyDescent="0.3">
      <c r="A435">
        <v>518</v>
      </c>
      <c r="B435">
        <v>0.39051484725486008</v>
      </c>
      <c r="C435">
        <v>0.27210303048799095</v>
      </c>
      <c r="D435" s="4">
        <f t="shared" si="76"/>
        <v>0.40012310182381922</v>
      </c>
      <c r="E435" s="4">
        <f t="shared" si="68"/>
        <v>0.21276595744680851</v>
      </c>
      <c r="F435" s="8">
        <v>3</v>
      </c>
      <c r="G435" s="4">
        <v>123.45856921846553</v>
      </c>
      <c r="H435" s="4">
        <f>IF(G435&gt;MAX(I$8:I434),G435,MAX(I$8:I434))</f>
        <v>123.45856921846553</v>
      </c>
      <c r="I435" s="4">
        <f t="shared" si="69"/>
        <v>123.67133517591233</v>
      </c>
      <c r="J435" s="4">
        <f t="shared" si="70"/>
        <v>0</v>
      </c>
      <c r="K435" s="4">
        <f t="shared" si="71"/>
        <v>0.21276595744680549</v>
      </c>
      <c r="L435">
        <f t="shared" si="72"/>
        <v>428</v>
      </c>
      <c r="M435">
        <f t="shared" si="73"/>
        <v>1</v>
      </c>
      <c r="N435">
        <f t="shared" si="74"/>
        <v>1</v>
      </c>
      <c r="O435">
        <f t="shared" si="75"/>
        <v>1</v>
      </c>
    </row>
    <row r="436" spans="1:15" x14ac:dyDescent="0.3">
      <c r="A436">
        <v>519</v>
      </c>
      <c r="B436">
        <v>0.92031617175817138</v>
      </c>
      <c r="C436">
        <v>0.94985808893093659</v>
      </c>
      <c r="D436" s="4">
        <f t="shared" si="76"/>
        <v>3.533532043565589E-2</v>
      </c>
      <c r="E436" s="4">
        <f t="shared" si="68"/>
        <v>0.21276595744680851</v>
      </c>
      <c r="F436" s="8">
        <v>3</v>
      </c>
      <c r="G436" s="4">
        <v>123.49390453890118</v>
      </c>
      <c r="H436" s="4">
        <f>IF(G436&gt;MAX(I$8:I435),G436,MAX(I$8:I435))</f>
        <v>123.67133517591233</v>
      </c>
      <c r="I436" s="4">
        <f t="shared" si="69"/>
        <v>123.88410113335914</v>
      </c>
      <c r="J436" s="4">
        <f t="shared" si="70"/>
        <v>0.17743063701115602</v>
      </c>
      <c r="K436" s="4">
        <f t="shared" si="71"/>
        <v>0.21276595744680549</v>
      </c>
      <c r="L436">
        <f t="shared" si="72"/>
        <v>429</v>
      </c>
      <c r="M436">
        <f t="shared" si="73"/>
        <v>1</v>
      </c>
      <c r="N436">
        <f t="shared" si="74"/>
        <v>1</v>
      </c>
      <c r="O436">
        <f t="shared" si="75"/>
        <v>1</v>
      </c>
    </row>
    <row r="437" spans="1:15" x14ac:dyDescent="0.3">
      <c r="A437">
        <v>520</v>
      </c>
      <c r="B437">
        <v>0.8163396099734489</v>
      </c>
      <c r="C437">
        <v>0.65318765831476788</v>
      </c>
      <c r="D437" s="4">
        <f t="shared" si="76"/>
        <v>8.6350988045774374E-2</v>
      </c>
      <c r="E437" s="4">
        <f t="shared" si="68"/>
        <v>0.21276595744680851</v>
      </c>
      <c r="F437" s="8">
        <v>3</v>
      </c>
      <c r="G437" s="4">
        <v>123.58025552694696</v>
      </c>
      <c r="H437" s="4">
        <f>IF(G437&gt;MAX(I$8:I436),G437,MAX(I$8:I436))</f>
        <v>123.88410113335914</v>
      </c>
      <c r="I437" s="4">
        <f t="shared" si="69"/>
        <v>124.09686709080594</v>
      </c>
      <c r="J437" s="4">
        <f t="shared" si="70"/>
        <v>0.30384560641218172</v>
      </c>
      <c r="K437" s="4">
        <f t="shared" si="71"/>
        <v>0.21276595744680549</v>
      </c>
      <c r="L437">
        <f t="shared" si="72"/>
        <v>430</v>
      </c>
      <c r="M437">
        <f t="shared" si="73"/>
        <v>1</v>
      </c>
      <c r="N437">
        <f t="shared" si="74"/>
        <v>1</v>
      </c>
      <c r="O437">
        <f t="shared" si="75"/>
        <v>1</v>
      </c>
    </row>
    <row r="438" spans="1:15" x14ac:dyDescent="0.3">
      <c r="A438">
        <v>33</v>
      </c>
      <c r="B438">
        <v>0.22507400738547928</v>
      </c>
      <c r="C438">
        <v>0.23368022705771049</v>
      </c>
      <c r="D438" s="4">
        <f>-LN(B438)/B$3</f>
        <v>6.3460681240313335</v>
      </c>
      <c r="E438" s="4">
        <f t="shared" si="68"/>
        <v>0.21276595744680851</v>
      </c>
      <c r="F438" s="8">
        <v>1</v>
      </c>
      <c r="G438" s="4">
        <v>124.54272722962855</v>
      </c>
      <c r="H438" s="4">
        <f>IF(G438&gt;MAX(I$8:I437),G438,MAX(I$8:I437))</f>
        <v>124.54272722962855</v>
      </c>
      <c r="I438" s="4">
        <f t="shared" si="69"/>
        <v>124.75549318707536</v>
      </c>
      <c r="J438" s="4">
        <f t="shared" si="70"/>
        <v>0</v>
      </c>
      <c r="K438" s="4">
        <f t="shared" si="71"/>
        <v>0.21276595744680549</v>
      </c>
      <c r="L438">
        <f t="shared" si="72"/>
        <v>431</v>
      </c>
      <c r="M438">
        <f t="shared" si="73"/>
        <v>1</v>
      </c>
      <c r="N438">
        <f t="shared" si="74"/>
        <v>1</v>
      </c>
      <c r="O438">
        <f t="shared" si="75"/>
        <v>1</v>
      </c>
    </row>
    <row r="439" spans="1:15" x14ac:dyDescent="0.3">
      <c r="A439">
        <v>521</v>
      </c>
      <c r="B439">
        <v>6.0304574724570452E-2</v>
      </c>
      <c r="C439">
        <v>0.92889187292092656</v>
      </c>
      <c r="D439" s="4">
        <f t="shared" ref="D439:D444" si="77">-LN(B439)/F$3</f>
        <v>1.195041409381945</v>
      </c>
      <c r="E439" s="4">
        <f t="shared" si="68"/>
        <v>0.21276595744680851</v>
      </c>
      <c r="F439" s="8">
        <v>3</v>
      </c>
      <c r="G439" s="4">
        <v>124.7752969363289</v>
      </c>
      <c r="H439" s="4">
        <f>IF(G439&gt;MAX(I$8:I438),G439,MAX(I$8:I438))</f>
        <v>124.7752969363289</v>
      </c>
      <c r="I439" s="4">
        <f t="shared" si="69"/>
        <v>124.98806289377571</v>
      </c>
      <c r="J439" s="4">
        <f t="shared" si="70"/>
        <v>0</v>
      </c>
      <c r="K439" s="4">
        <f t="shared" si="71"/>
        <v>0.21276595744680549</v>
      </c>
      <c r="L439">
        <f t="shared" si="72"/>
        <v>432</v>
      </c>
      <c r="M439">
        <f t="shared" si="73"/>
        <v>1</v>
      </c>
      <c r="N439">
        <f t="shared" si="74"/>
        <v>1</v>
      </c>
      <c r="O439">
        <f t="shared" si="75"/>
        <v>1</v>
      </c>
    </row>
    <row r="440" spans="1:15" x14ac:dyDescent="0.3">
      <c r="A440">
        <v>522</v>
      </c>
      <c r="B440">
        <v>0.86764122440260016</v>
      </c>
      <c r="C440">
        <v>0.65889461958677942</v>
      </c>
      <c r="D440" s="4">
        <f t="shared" si="77"/>
        <v>6.0415738600144007E-2</v>
      </c>
      <c r="E440" s="4">
        <f t="shared" si="68"/>
        <v>0.21276595744680851</v>
      </c>
      <c r="F440" s="8">
        <v>3</v>
      </c>
      <c r="G440" s="4">
        <v>124.83571267492904</v>
      </c>
      <c r="H440" s="4">
        <f>IF(G440&gt;MAX(I$8:I439),G440,MAX(I$8:I439))</f>
        <v>124.98806289377571</v>
      </c>
      <c r="I440" s="4">
        <f t="shared" si="69"/>
        <v>125.20082885122251</v>
      </c>
      <c r="J440" s="4">
        <f t="shared" si="70"/>
        <v>0.15235021884666367</v>
      </c>
      <c r="K440" s="4">
        <f t="shared" si="71"/>
        <v>0.21276595744680549</v>
      </c>
      <c r="L440">
        <f t="shared" si="72"/>
        <v>433</v>
      </c>
      <c r="M440">
        <f t="shared" si="73"/>
        <v>1</v>
      </c>
      <c r="N440">
        <f t="shared" si="74"/>
        <v>1</v>
      </c>
      <c r="O440">
        <f t="shared" si="75"/>
        <v>1</v>
      </c>
    </row>
    <row r="441" spans="1:15" x14ac:dyDescent="0.3">
      <c r="A441">
        <v>523</v>
      </c>
      <c r="B441">
        <v>0.32157353434858243</v>
      </c>
      <c r="C441">
        <v>0.15445417645802179</v>
      </c>
      <c r="D441" s="4">
        <f t="shared" si="77"/>
        <v>0.48277831436419411</v>
      </c>
      <c r="E441" s="4">
        <f t="shared" si="68"/>
        <v>0.21276595744680851</v>
      </c>
      <c r="F441" s="8">
        <v>3</v>
      </c>
      <c r="G441" s="4">
        <v>125.31849098929324</v>
      </c>
      <c r="H441" s="4">
        <f>IF(G441&gt;MAX(I$8:I440),G441,MAX(I$8:I440))</f>
        <v>125.31849098929324</v>
      </c>
      <c r="I441" s="4">
        <f t="shared" si="69"/>
        <v>125.53125694674004</v>
      </c>
      <c r="J441" s="4">
        <f t="shared" si="70"/>
        <v>0</v>
      </c>
      <c r="K441" s="4">
        <f t="shared" si="71"/>
        <v>0.21276595744680549</v>
      </c>
      <c r="L441">
        <f t="shared" si="72"/>
        <v>434</v>
      </c>
      <c r="M441">
        <f t="shared" si="73"/>
        <v>1</v>
      </c>
      <c r="N441">
        <f t="shared" si="74"/>
        <v>1</v>
      </c>
      <c r="O441">
        <f t="shared" si="75"/>
        <v>1</v>
      </c>
    </row>
    <row r="442" spans="1:15" x14ac:dyDescent="0.3">
      <c r="A442">
        <v>524</v>
      </c>
      <c r="B442">
        <v>0.35105441450239572</v>
      </c>
      <c r="C442">
        <v>4.0192876979888305E-2</v>
      </c>
      <c r="D442" s="4">
        <f t="shared" si="77"/>
        <v>0.44545278317420151</v>
      </c>
      <c r="E442" s="4">
        <f t="shared" si="68"/>
        <v>0.21276595744680851</v>
      </c>
      <c r="F442" s="8">
        <v>3</v>
      </c>
      <c r="G442" s="4">
        <v>125.76394377246744</v>
      </c>
      <c r="H442" s="4">
        <f>IF(G442&gt;MAX(I$8:I441),G442,MAX(I$8:I441))</f>
        <v>125.76394377246744</v>
      </c>
      <c r="I442" s="4">
        <f t="shared" si="69"/>
        <v>125.97670972991425</v>
      </c>
      <c r="J442" s="4">
        <f t="shared" si="70"/>
        <v>0</v>
      </c>
      <c r="K442" s="4">
        <f t="shared" si="71"/>
        <v>0.21276595744680549</v>
      </c>
      <c r="L442">
        <f t="shared" si="72"/>
        <v>435</v>
      </c>
      <c r="M442">
        <f t="shared" si="73"/>
        <v>1</v>
      </c>
      <c r="N442">
        <f t="shared" si="74"/>
        <v>1</v>
      </c>
      <c r="O442">
        <f t="shared" si="75"/>
        <v>1</v>
      </c>
    </row>
    <row r="443" spans="1:15" x14ac:dyDescent="0.3">
      <c r="A443">
        <v>525</v>
      </c>
      <c r="B443">
        <v>0.53157139805291909</v>
      </c>
      <c r="C443">
        <v>0.47798089541306804</v>
      </c>
      <c r="D443" s="4">
        <f t="shared" si="77"/>
        <v>0.26890117323519108</v>
      </c>
      <c r="E443" s="4">
        <f t="shared" si="68"/>
        <v>0.21276595744680851</v>
      </c>
      <c r="F443" s="8">
        <v>3</v>
      </c>
      <c r="G443" s="4">
        <v>126.03284494570264</v>
      </c>
      <c r="H443" s="4">
        <f>IF(G443&gt;MAX(I$8:I442),G443,MAX(I$8:I442))</f>
        <v>126.03284494570264</v>
      </c>
      <c r="I443" s="4">
        <f t="shared" si="69"/>
        <v>126.24561090314944</v>
      </c>
      <c r="J443" s="4">
        <f t="shared" si="70"/>
        <v>0</v>
      </c>
      <c r="K443" s="4">
        <f t="shared" si="71"/>
        <v>0.21276595744680549</v>
      </c>
      <c r="L443">
        <f t="shared" si="72"/>
        <v>436</v>
      </c>
      <c r="M443">
        <f t="shared" si="73"/>
        <v>1</v>
      </c>
      <c r="N443">
        <f t="shared" si="74"/>
        <v>1</v>
      </c>
      <c r="O443">
        <f t="shared" si="75"/>
        <v>1</v>
      </c>
    </row>
    <row r="444" spans="1:15" x14ac:dyDescent="0.3">
      <c r="A444">
        <v>526</v>
      </c>
      <c r="B444">
        <v>0.3545945616016114</v>
      </c>
      <c r="C444">
        <v>0.74245429853205969</v>
      </c>
      <c r="D444" s="4">
        <f t="shared" si="77"/>
        <v>0.44118307326490297</v>
      </c>
      <c r="E444" s="4">
        <f t="shared" si="68"/>
        <v>0.21276595744680851</v>
      </c>
      <c r="F444" s="8">
        <v>3</v>
      </c>
      <c r="G444" s="4">
        <v>126.47402801896754</v>
      </c>
      <c r="H444" s="4">
        <f>IF(G444&gt;MAX(I$8:I443),G444,MAX(I$8:I443))</f>
        <v>126.47402801896754</v>
      </c>
      <c r="I444" s="4">
        <f t="shared" si="69"/>
        <v>126.68679397641435</v>
      </c>
      <c r="J444" s="4">
        <f t="shared" si="70"/>
        <v>0</v>
      </c>
      <c r="K444" s="4">
        <f t="shared" si="71"/>
        <v>0.21276595744680549</v>
      </c>
      <c r="L444">
        <f t="shared" si="72"/>
        <v>437</v>
      </c>
      <c r="M444">
        <f t="shared" si="73"/>
        <v>1</v>
      </c>
      <c r="N444">
        <f t="shared" si="74"/>
        <v>1</v>
      </c>
      <c r="O444">
        <f t="shared" si="75"/>
        <v>1</v>
      </c>
    </row>
    <row r="445" spans="1:15" x14ac:dyDescent="0.3">
      <c r="A445">
        <v>146</v>
      </c>
      <c r="B445">
        <v>1.1352885525070956E-2</v>
      </c>
      <c r="C445">
        <v>0.46009704886013369</v>
      </c>
      <c r="D445" s="4">
        <f>-LN(B445)/D$3</f>
        <v>6.3521749447974996</v>
      </c>
      <c r="E445" s="4">
        <f t="shared" si="68"/>
        <v>0.21276595744680851</v>
      </c>
      <c r="F445" s="8">
        <v>2</v>
      </c>
      <c r="G445" s="4">
        <v>126.49274093455973</v>
      </c>
      <c r="H445" s="4">
        <f>IF(G445&gt;MAX(I$8:I444),G445,MAX(I$8:I444))</f>
        <v>126.68679397641435</v>
      </c>
      <c r="I445" s="4">
        <f t="shared" si="69"/>
        <v>126.89955993386116</v>
      </c>
      <c r="J445" s="4">
        <f t="shared" si="70"/>
        <v>0.19405304185461603</v>
      </c>
      <c r="K445" s="4">
        <f t="shared" si="71"/>
        <v>0.21276595744680549</v>
      </c>
      <c r="L445">
        <f t="shared" si="72"/>
        <v>438</v>
      </c>
      <c r="M445">
        <f t="shared" si="73"/>
        <v>1</v>
      </c>
      <c r="N445">
        <f t="shared" si="74"/>
        <v>1</v>
      </c>
      <c r="O445">
        <f t="shared" si="75"/>
        <v>1</v>
      </c>
    </row>
    <row r="446" spans="1:15" x14ac:dyDescent="0.3">
      <c r="A446">
        <v>527</v>
      </c>
      <c r="B446">
        <v>0.77773369548631244</v>
      </c>
      <c r="C446">
        <v>0.12729270302438428</v>
      </c>
      <c r="D446" s="4">
        <f>-LN(B446)/F$3</f>
        <v>0.10696642856127875</v>
      </c>
      <c r="E446" s="4">
        <f t="shared" si="68"/>
        <v>0.21276595744680851</v>
      </c>
      <c r="F446" s="8">
        <v>3</v>
      </c>
      <c r="G446" s="4">
        <v>126.58099444752882</v>
      </c>
      <c r="H446" s="4">
        <f>IF(G446&gt;MAX(I$8:I445),G446,MAX(I$8:I445))</f>
        <v>126.89955993386116</v>
      </c>
      <c r="I446" s="4">
        <f t="shared" si="69"/>
        <v>127.11232589130796</v>
      </c>
      <c r="J446" s="4">
        <f t="shared" si="70"/>
        <v>0.31856548633233217</v>
      </c>
      <c r="K446" s="4">
        <f t="shared" si="71"/>
        <v>0.21276595744680549</v>
      </c>
      <c r="L446">
        <f t="shared" si="72"/>
        <v>439</v>
      </c>
      <c r="M446">
        <f t="shared" si="73"/>
        <v>1</v>
      </c>
      <c r="N446">
        <f t="shared" si="74"/>
        <v>1</v>
      </c>
      <c r="O446">
        <f t="shared" si="75"/>
        <v>1</v>
      </c>
    </row>
    <row r="447" spans="1:15" x14ac:dyDescent="0.3">
      <c r="A447">
        <v>147</v>
      </c>
      <c r="B447">
        <v>0.80806909390545367</v>
      </c>
      <c r="C447">
        <v>0.64699240089114052</v>
      </c>
      <c r="D447" s="4">
        <f>-LN(B447)/D$3</f>
        <v>0.30228044235146334</v>
      </c>
      <c r="E447" s="4">
        <f t="shared" si="68"/>
        <v>0.21276595744680851</v>
      </c>
      <c r="F447" s="8">
        <v>2</v>
      </c>
      <c r="G447" s="4">
        <v>126.79502137691119</v>
      </c>
      <c r="H447" s="4">
        <f>IF(G447&gt;MAX(I$8:I446),G447,MAX(I$8:I446))</f>
        <v>127.11232589130796</v>
      </c>
      <c r="I447" s="4">
        <f t="shared" si="69"/>
        <v>127.32509184875477</v>
      </c>
      <c r="J447" s="4">
        <f t="shared" si="70"/>
        <v>0.31730451439676699</v>
      </c>
      <c r="K447" s="4">
        <f t="shared" si="71"/>
        <v>0.21276595744680549</v>
      </c>
      <c r="L447">
        <f t="shared" si="72"/>
        <v>440</v>
      </c>
      <c r="M447">
        <f t="shared" si="73"/>
        <v>1</v>
      </c>
      <c r="N447">
        <f t="shared" si="74"/>
        <v>1</v>
      </c>
      <c r="O447">
        <f t="shared" si="75"/>
        <v>1</v>
      </c>
    </row>
    <row r="448" spans="1:15" x14ac:dyDescent="0.3">
      <c r="A448">
        <v>528</v>
      </c>
      <c r="B448">
        <v>0.37424848170415359</v>
      </c>
      <c r="C448">
        <v>0.2032227546006653</v>
      </c>
      <c r="D448" s="4">
        <f>-LN(B448)/F$3</f>
        <v>0.4182277925929182</v>
      </c>
      <c r="E448" s="4">
        <f t="shared" si="68"/>
        <v>0.21276595744680851</v>
      </c>
      <c r="F448" s="8">
        <v>3</v>
      </c>
      <c r="G448" s="4">
        <v>126.99922224012174</v>
      </c>
      <c r="H448" s="4">
        <f>IF(G448&gt;MAX(I$8:I447),G448,MAX(I$8:I447))</f>
        <v>127.32509184875477</v>
      </c>
      <c r="I448" s="4">
        <f t="shared" si="69"/>
        <v>127.53785780620157</v>
      </c>
      <c r="J448" s="4">
        <f t="shared" si="70"/>
        <v>0.3258696086330275</v>
      </c>
      <c r="K448" s="4">
        <f t="shared" si="71"/>
        <v>0.21276595744680549</v>
      </c>
      <c r="L448">
        <f t="shared" si="72"/>
        <v>441</v>
      </c>
      <c r="M448">
        <f t="shared" si="73"/>
        <v>1</v>
      </c>
      <c r="N448">
        <f t="shared" si="74"/>
        <v>1</v>
      </c>
      <c r="O448">
        <f t="shared" si="75"/>
        <v>1</v>
      </c>
    </row>
    <row r="449" spans="1:15" x14ac:dyDescent="0.3">
      <c r="A449">
        <v>529</v>
      </c>
      <c r="B449">
        <v>0.85930967131565295</v>
      </c>
      <c r="C449">
        <v>0.48854029969176305</v>
      </c>
      <c r="D449" s="4">
        <f>-LN(B449)/F$3</f>
        <v>6.4521668021052594E-2</v>
      </c>
      <c r="E449" s="4">
        <f t="shared" si="68"/>
        <v>0.21276595744680851</v>
      </c>
      <c r="F449" s="8">
        <v>3</v>
      </c>
      <c r="G449" s="4">
        <v>127.0637439081428</v>
      </c>
      <c r="H449" s="4">
        <f>IF(G449&gt;MAX(I$8:I448),G449,MAX(I$8:I448))</f>
        <v>127.53785780620157</v>
      </c>
      <c r="I449" s="4">
        <f t="shared" si="69"/>
        <v>127.75062376364838</v>
      </c>
      <c r="J449" s="4">
        <f t="shared" si="70"/>
        <v>0.47411389805877491</v>
      </c>
      <c r="K449" s="4">
        <f t="shared" si="71"/>
        <v>0.21276595744680549</v>
      </c>
      <c r="L449">
        <f t="shared" si="72"/>
        <v>442</v>
      </c>
      <c r="M449">
        <f t="shared" si="73"/>
        <v>1</v>
      </c>
      <c r="N449">
        <f t="shared" si="74"/>
        <v>1</v>
      </c>
      <c r="O449">
        <f t="shared" si="75"/>
        <v>1</v>
      </c>
    </row>
    <row r="450" spans="1:15" x14ac:dyDescent="0.3">
      <c r="A450">
        <v>530</v>
      </c>
      <c r="B450">
        <v>0.46259956663716545</v>
      </c>
      <c r="C450">
        <v>0.97946104312265392</v>
      </c>
      <c r="D450" s="4">
        <f>-LN(B450)/F$3</f>
        <v>0.32803977275889762</v>
      </c>
      <c r="E450" s="4">
        <f t="shared" si="68"/>
        <v>0.21276595744680851</v>
      </c>
      <c r="F450" s="8">
        <v>3</v>
      </c>
      <c r="G450" s="4">
        <v>127.3917836809017</v>
      </c>
      <c r="H450" s="4">
        <f>IF(G450&gt;MAX(I$8:I449),G450,MAX(I$8:I449))</f>
        <v>127.75062376364838</v>
      </c>
      <c r="I450" s="4">
        <f t="shared" si="69"/>
        <v>127.96338972109518</v>
      </c>
      <c r="J450" s="4">
        <f t="shared" si="70"/>
        <v>0.35884008274668133</v>
      </c>
      <c r="K450" s="4">
        <f t="shared" si="71"/>
        <v>0.21276595744680549</v>
      </c>
      <c r="L450">
        <f t="shared" si="72"/>
        <v>443</v>
      </c>
      <c r="M450">
        <f t="shared" si="73"/>
        <v>1</v>
      </c>
      <c r="N450">
        <f t="shared" si="74"/>
        <v>1</v>
      </c>
      <c r="O450">
        <f t="shared" si="75"/>
        <v>1</v>
      </c>
    </row>
    <row r="451" spans="1:15" x14ac:dyDescent="0.3">
      <c r="A451">
        <v>148</v>
      </c>
      <c r="B451">
        <v>0.64250617999816884</v>
      </c>
      <c r="C451">
        <v>0.84679708243049412</v>
      </c>
      <c r="D451" s="4">
        <f>-LN(B451)/D$3</f>
        <v>0.62748772139692</v>
      </c>
      <c r="E451" s="4">
        <f t="shared" si="68"/>
        <v>0.21276595744680851</v>
      </c>
      <c r="F451" s="8">
        <v>2</v>
      </c>
      <c r="G451" s="4">
        <v>127.42250909830811</v>
      </c>
      <c r="H451" s="4">
        <f>IF(G451&gt;MAX(I$8:I450),G451,MAX(I$8:I450))</f>
        <v>127.96338972109518</v>
      </c>
      <c r="I451" s="4">
        <f t="shared" si="69"/>
        <v>128.17615567854199</v>
      </c>
      <c r="J451" s="4">
        <f t="shared" si="70"/>
        <v>0.54088062278707127</v>
      </c>
      <c r="K451" s="4">
        <f t="shared" si="71"/>
        <v>0.21276595744680549</v>
      </c>
      <c r="L451">
        <f t="shared" si="72"/>
        <v>444</v>
      </c>
      <c r="M451">
        <f t="shared" si="73"/>
        <v>1</v>
      </c>
      <c r="N451">
        <f t="shared" si="74"/>
        <v>1</v>
      </c>
      <c r="O451">
        <f t="shared" si="75"/>
        <v>1</v>
      </c>
    </row>
    <row r="452" spans="1:15" x14ac:dyDescent="0.3">
      <c r="A452">
        <v>149</v>
      </c>
      <c r="B452">
        <v>0.89281899472029791</v>
      </c>
      <c r="C452">
        <v>0.28763695181127352</v>
      </c>
      <c r="D452" s="4">
        <f>-LN(B452)/D$3</f>
        <v>0.16081051366389695</v>
      </c>
      <c r="E452" s="4">
        <f t="shared" si="68"/>
        <v>0.21276595744680851</v>
      </c>
      <c r="F452" s="8">
        <v>2</v>
      </c>
      <c r="G452" s="4">
        <v>127.58331961197202</v>
      </c>
      <c r="H452" s="4">
        <f>IF(G452&gt;MAX(I$8:I451),G452,MAX(I$8:I451))</f>
        <v>128.17615567854199</v>
      </c>
      <c r="I452" s="4">
        <f t="shared" si="69"/>
        <v>128.38892163598879</v>
      </c>
      <c r="J452" s="4">
        <f t="shared" si="70"/>
        <v>0.59283606656997279</v>
      </c>
      <c r="K452" s="4">
        <f t="shared" si="71"/>
        <v>0.21276595744680549</v>
      </c>
      <c r="L452">
        <f t="shared" si="72"/>
        <v>445</v>
      </c>
      <c r="M452">
        <f t="shared" si="73"/>
        <v>1</v>
      </c>
      <c r="N452">
        <f t="shared" si="74"/>
        <v>1</v>
      </c>
      <c r="O452">
        <f t="shared" si="75"/>
        <v>1</v>
      </c>
    </row>
    <row r="453" spans="1:15" x14ac:dyDescent="0.3">
      <c r="A453">
        <v>531</v>
      </c>
      <c r="B453">
        <v>0.33054597613452558</v>
      </c>
      <c r="C453">
        <v>0.3073519089327677</v>
      </c>
      <c r="D453" s="4">
        <f>-LN(B453)/F$3</f>
        <v>0.47106788022112622</v>
      </c>
      <c r="E453" s="4">
        <f t="shared" si="68"/>
        <v>0.21276595744680851</v>
      </c>
      <c r="F453" s="8">
        <v>3</v>
      </c>
      <c r="G453" s="4">
        <v>127.86285156112282</v>
      </c>
      <c r="H453" s="4">
        <f>IF(G453&gt;MAX(I$8:I452),G453,MAX(I$8:I452))</f>
        <v>128.38892163598879</v>
      </c>
      <c r="I453" s="4">
        <f t="shared" si="69"/>
        <v>128.6016875934356</v>
      </c>
      <c r="J453" s="4">
        <f t="shared" si="70"/>
        <v>0.52607007486597013</v>
      </c>
      <c r="K453" s="4">
        <f t="shared" si="71"/>
        <v>0.21276595744680549</v>
      </c>
      <c r="L453">
        <f t="shared" si="72"/>
        <v>446</v>
      </c>
      <c r="M453">
        <f t="shared" si="73"/>
        <v>1</v>
      </c>
      <c r="N453">
        <f t="shared" si="74"/>
        <v>1</v>
      </c>
      <c r="O453">
        <f t="shared" si="75"/>
        <v>1</v>
      </c>
    </row>
    <row r="454" spans="1:15" x14ac:dyDescent="0.3">
      <c r="A454">
        <v>532</v>
      </c>
      <c r="B454">
        <v>0.63411358989226962</v>
      </c>
      <c r="C454">
        <v>0.89791558580278941</v>
      </c>
      <c r="D454" s="4">
        <f>-LN(B454)/F$3</f>
        <v>0.19384135179783277</v>
      </c>
      <c r="E454" s="4">
        <f t="shared" si="68"/>
        <v>0.21276595744680851</v>
      </c>
      <c r="F454" s="8">
        <v>3</v>
      </c>
      <c r="G454" s="4">
        <v>128.05669291292065</v>
      </c>
      <c r="H454" s="4">
        <f>IF(G454&gt;MAX(I$8:I453),G454,MAX(I$8:I453))</f>
        <v>128.6016875934356</v>
      </c>
      <c r="I454" s="4">
        <f t="shared" si="69"/>
        <v>128.8144535508824</v>
      </c>
      <c r="J454" s="4">
        <f t="shared" si="70"/>
        <v>0.54499468051494659</v>
      </c>
      <c r="K454" s="4">
        <f t="shared" si="71"/>
        <v>0.21276595744680549</v>
      </c>
      <c r="L454">
        <f t="shared" si="72"/>
        <v>447</v>
      </c>
      <c r="M454">
        <f t="shared" si="73"/>
        <v>1</v>
      </c>
      <c r="N454">
        <f t="shared" si="74"/>
        <v>1</v>
      </c>
      <c r="O454">
        <f t="shared" si="75"/>
        <v>1</v>
      </c>
    </row>
    <row r="455" spans="1:15" x14ac:dyDescent="0.3">
      <c r="A455">
        <v>533</v>
      </c>
      <c r="B455">
        <v>0.67848750267036961</v>
      </c>
      <c r="C455">
        <v>0.9753410443433943</v>
      </c>
      <c r="D455" s="4">
        <f>-LN(B455)/F$3</f>
        <v>0.16505924209916772</v>
      </c>
      <c r="E455" s="4">
        <f t="shared" si="68"/>
        <v>0.21276595744680851</v>
      </c>
      <c r="F455" s="8">
        <v>3</v>
      </c>
      <c r="G455" s="4">
        <v>128.22175215501983</v>
      </c>
      <c r="H455" s="4">
        <f>IF(G455&gt;MAX(I$8:I454),G455,MAX(I$8:I454))</f>
        <v>128.8144535508824</v>
      </c>
      <c r="I455" s="4">
        <f t="shared" si="69"/>
        <v>129.02721950832921</v>
      </c>
      <c r="J455" s="4">
        <f t="shared" si="70"/>
        <v>0.59270139586257642</v>
      </c>
      <c r="K455" s="4">
        <f t="shared" si="71"/>
        <v>0.21276595744680549</v>
      </c>
      <c r="L455">
        <f t="shared" si="72"/>
        <v>448</v>
      </c>
      <c r="M455">
        <f t="shared" si="73"/>
        <v>1</v>
      </c>
      <c r="N455">
        <f t="shared" si="74"/>
        <v>1</v>
      </c>
      <c r="O455">
        <f t="shared" si="75"/>
        <v>1</v>
      </c>
    </row>
    <row r="456" spans="1:15" x14ac:dyDescent="0.3">
      <c r="A456">
        <v>534</v>
      </c>
      <c r="B456">
        <v>0.14850306711020234</v>
      </c>
      <c r="C456">
        <v>0.98055970946378979</v>
      </c>
      <c r="D456" s="4">
        <f>-LN(B456)/F$3</f>
        <v>0.81155304979230458</v>
      </c>
      <c r="E456" s="4">
        <f t="shared" si="68"/>
        <v>0.21276595744680851</v>
      </c>
      <c r="F456" s="8">
        <v>3</v>
      </c>
      <c r="G456" s="4">
        <v>129.03330520481214</v>
      </c>
      <c r="H456" s="4">
        <f>IF(G456&gt;MAX(I$8:I455),G456,MAX(I$8:I455))</f>
        <v>129.03330520481214</v>
      </c>
      <c r="I456" s="4">
        <f t="shared" si="69"/>
        <v>129.24607116225894</v>
      </c>
      <c r="J456" s="4">
        <f t="shared" si="70"/>
        <v>0</v>
      </c>
      <c r="K456" s="4">
        <f t="shared" si="71"/>
        <v>0.21276595744680549</v>
      </c>
      <c r="L456">
        <f t="shared" si="72"/>
        <v>449</v>
      </c>
      <c r="M456">
        <f t="shared" si="73"/>
        <v>1</v>
      </c>
      <c r="N456">
        <f t="shared" si="74"/>
        <v>1</v>
      </c>
      <c r="O456">
        <f t="shared" si="75"/>
        <v>1</v>
      </c>
    </row>
    <row r="457" spans="1:15" x14ac:dyDescent="0.3">
      <c r="A457">
        <v>535</v>
      </c>
      <c r="B457">
        <v>2.4018066957609791E-2</v>
      </c>
      <c r="C457">
        <v>0.39851069673757133</v>
      </c>
      <c r="D457" s="4">
        <f>-LN(B457)/F$3</f>
        <v>1.5867867838033958</v>
      </c>
      <c r="E457" s="4">
        <f t="shared" ref="E457:E520" si="78">1/B$4</f>
        <v>0.21276595744680851</v>
      </c>
      <c r="F457" s="8">
        <v>3</v>
      </c>
      <c r="G457" s="4">
        <v>130.62009198861554</v>
      </c>
      <c r="H457" s="4">
        <f>IF(G457&gt;MAX(I$8:I456),G457,MAX(I$8:I456))</f>
        <v>130.62009198861554</v>
      </c>
      <c r="I457" s="4">
        <f t="shared" si="69"/>
        <v>130.83285794606235</v>
      </c>
      <c r="J457" s="4">
        <f t="shared" si="70"/>
        <v>0</v>
      </c>
      <c r="K457" s="4">
        <f t="shared" si="71"/>
        <v>0.21276595744680549</v>
      </c>
      <c r="L457">
        <f t="shared" si="72"/>
        <v>450</v>
      </c>
      <c r="M457">
        <f t="shared" si="73"/>
        <v>1</v>
      </c>
      <c r="N457">
        <f t="shared" si="74"/>
        <v>1</v>
      </c>
      <c r="O457">
        <f t="shared" si="75"/>
        <v>1</v>
      </c>
    </row>
    <row r="458" spans="1:15" x14ac:dyDescent="0.3">
      <c r="A458">
        <v>34</v>
      </c>
      <c r="B458">
        <v>0.23682363353373823</v>
      </c>
      <c r="C458">
        <v>0.88781395916623429</v>
      </c>
      <c r="D458" s="4">
        <f>-LN(B458)/B$3</f>
        <v>6.1295301156515709</v>
      </c>
      <c r="E458" s="4">
        <f t="shared" si="78"/>
        <v>0.21276595744680851</v>
      </c>
      <c r="F458" s="8">
        <v>1</v>
      </c>
      <c r="G458" s="4">
        <v>130.67225734528012</v>
      </c>
      <c r="H458" s="4">
        <f>IF(G458&gt;MAX(I$8:I457),G458,MAX(I$8:I457))</f>
        <v>130.83285794606235</v>
      </c>
      <c r="I458" s="4">
        <f t="shared" si="69"/>
        <v>131.04562390350915</v>
      </c>
      <c r="J458" s="4">
        <f t="shared" si="70"/>
        <v>0.1606006007822316</v>
      </c>
      <c r="K458" s="4">
        <f t="shared" si="71"/>
        <v>0.21276595744680549</v>
      </c>
      <c r="L458">
        <f t="shared" si="72"/>
        <v>451</v>
      </c>
      <c r="M458">
        <f t="shared" si="73"/>
        <v>1</v>
      </c>
      <c r="N458">
        <f t="shared" si="74"/>
        <v>1</v>
      </c>
      <c r="O458">
        <f t="shared" si="75"/>
        <v>1</v>
      </c>
    </row>
    <row r="459" spans="1:15" x14ac:dyDescent="0.3">
      <c r="A459">
        <v>536</v>
      </c>
      <c r="B459">
        <v>0.75487533188879052</v>
      </c>
      <c r="C459">
        <v>0.90572832422864469</v>
      </c>
      <c r="D459" s="4">
        <f>-LN(B459)/F$3</f>
        <v>0.11966070923130849</v>
      </c>
      <c r="E459" s="4">
        <f t="shared" si="78"/>
        <v>0.21276595744680851</v>
      </c>
      <c r="F459" s="8">
        <v>3</v>
      </c>
      <c r="G459" s="4">
        <v>130.73975269784685</v>
      </c>
      <c r="H459" s="4">
        <f>IF(G459&gt;MAX(I$8:I458),G459,MAX(I$8:I458))</f>
        <v>131.04562390350915</v>
      </c>
      <c r="I459" s="4">
        <f t="shared" ref="I459:I522" si="79">+H459+E459</f>
        <v>131.25838986095596</v>
      </c>
      <c r="J459" s="4">
        <f t="shared" ref="J459:J522" si="80">(H459-G459)*O459</f>
        <v>0.30587120566229942</v>
      </c>
      <c r="K459" s="4">
        <f t="shared" ref="K459:K522" si="81">(I459-H459)*O459</f>
        <v>0.21276595744680549</v>
      </c>
      <c r="L459">
        <f t="shared" ref="L459:L522" si="82">_xlfn.RANK.EQ(I459,I$8:I$507,1)</f>
        <v>452</v>
      </c>
      <c r="M459">
        <f t="shared" ref="M459:M522" si="83">IF(L459=A459,0,1)</f>
        <v>1</v>
      </c>
      <c r="N459">
        <f t="shared" ref="N459:N522" si="84">IF(G459&lt;B$2,1,0)</f>
        <v>1</v>
      </c>
      <c r="O459">
        <f t="shared" ref="O459:O522" si="85">IF(I459&lt;B$2,1,0)</f>
        <v>1</v>
      </c>
    </row>
    <row r="460" spans="1:15" x14ac:dyDescent="0.3">
      <c r="A460">
        <v>150</v>
      </c>
      <c r="B460">
        <v>9.9337748344370855E-2</v>
      </c>
      <c r="C460">
        <v>0.37907040620136112</v>
      </c>
      <c r="D460" s="4">
        <f>-LN(B460)/D$3</f>
        <v>3.2755030293797365</v>
      </c>
      <c r="E460" s="4">
        <f t="shared" si="78"/>
        <v>0.21276595744680851</v>
      </c>
      <c r="F460" s="8">
        <v>2</v>
      </c>
      <c r="G460" s="4">
        <v>130.85882264135176</v>
      </c>
      <c r="H460" s="4">
        <f>IF(G460&gt;MAX(I$8:I459),G460,MAX(I$8:I459))</f>
        <v>131.25838986095596</v>
      </c>
      <c r="I460" s="4">
        <f t="shared" si="79"/>
        <v>131.47115581840276</v>
      </c>
      <c r="J460" s="4">
        <f t="shared" si="80"/>
        <v>0.39956721960419372</v>
      </c>
      <c r="K460" s="4">
        <f t="shared" si="81"/>
        <v>0.21276595744680549</v>
      </c>
      <c r="L460">
        <f t="shared" si="82"/>
        <v>453</v>
      </c>
      <c r="M460">
        <f t="shared" si="83"/>
        <v>1</v>
      </c>
      <c r="N460">
        <f t="shared" si="84"/>
        <v>1</v>
      </c>
      <c r="O460">
        <f t="shared" si="85"/>
        <v>1</v>
      </c>
    </row>
    <row r="461" spans="1:15" x14ac:dyDescent="0.3">
      <c r="A461">
        <v>537</v>
      </c>
      <c r="B461">
        <v>0.34705648976104009</v>
      </c>
      <c r="C461">
        <v>0.41468550675984983</v>
      </c>
      <c r="D461" s="4">
        <f>-LN(B461)/F$3</f>
        <v>0.450326688333827</v>
      </c>
      <c r="E461" s="4">
        <f t="shared" si="78"/>
        <v>0.21276595744680851</v>
      </c>
      <c r="F461" s="8">
        <v>3</v>
      </c>
      <c r="G461" s="4">
        <v>131.19007938618068</v>
      </c>
      <c r="H461" s="4">
        <f>IF(G461&gt;MAX(I$8:I460),G461,MAX(I$8:I460))</f>
        <v>131.47115581840276</v>
      </c>
      <c r="I461" s="4">
        <f t="shared" si="79"/>
        <v>131.68392177584957</v>
      </c>
      <c r="J461" s="4">
        <f t="shared" si="80"/>
        <v>0.28107643222207912</v>
      </c>
      <c r="K461" s="4">
        <f t="shared" si="81"/>
        <v>0.21276595744680549</v>
      </c>
      <c r="L461">
        <f t="shared" si="82"/>
        <v>454</v>
      </c>
      <c r="M461">
        <f t="shared" si="83"/>
        <v>1</v>
      </c>
      <c r="N461">
        <f t="shared" si="84"/>
        <v>1</v>
      </c>
      <c r="O461">
        <f t="shared" si="85"/>
        <v>1</v>
      </c>
    </row>
    <row r="462" spans="1:15" x14ac:dyDescent="0.3">
      <c r="A462">
        <v>151</v>
      </c>
      <c r="B462">
        <v>0.45262001403851437</v>
      </c>
      <c r="C462">
        <v>0.75881221961119416</v>
      </c>
      <c r="D462" s="4">
        <f>-LN(B462)/D$3</f>
        <v>1.1244004632814488</v>
      </c>
      <c r="E462" s="4">
        <f t="shared" si="78"/>
        <v>0.21276595744680851</v>
      </c>
      <c r="F462" s="8">
        <v>2</v>
      </c>
      <c r="G462" s="4">
        <v>131.98322310463323</v>
      </c>
      <c r="H462" s="4">
        <f>IF(G462&gt;MAX(I$8:I461),G462,MAX(I$8:I461))</f>
        <v>131.98322310463323</v>
      </c>
      <c r="I462" s="4">
        <f t="shared" si="79"/>
        <v>132.19598906208003</v>
      </c>
      <c r="J462" s="4">
        <f t="shared" si="80"/>
        <v>0</v>
      </c>
      <c r="K462" s="4">
        <f t="shared" si="81"/>
        <v>0.21276595744680549</v>
      </c>
      <c r="L462">
        <f t="shared" si="82"/>
        <v>455</v>
      </c>
      <c r="M462">
        <f t="shared" si="83"/>
        <v>1</v>
      </c>
      <c r="N462">
        <f t="shared" si="84"/>
        <v>1</v>
      </c>
      <c r="O462">
        <f t="shared" si="85"/>
        <v>1</v>
      </c>
    </row>
    <row r="463" spans="1:15" x14ac:dyDescent="0.3">
      <c r="A463">
        <v>538</v>
      </c>
      <c r="B463">
        <v>0.1456038087099826</v>
      </c>
      <c r="C463">
        <v>0.35404522843104341</v>
      </c>
      <c r="D463" s="4">
        <f>-LN(B463)/F$3</f>
        <v>0.81994297227203272</v>
      </c>
      <c r="E463" s="4">
        <f t="shared" si="78"/>
        <v>0.21276595744680851</v>
      </c>
      <c r="F463" s="8">
        <v>3</v>
      </c>
      <c r="G463" s="4">
        <v>132.01002235845272</v>
      </c>
      <c r="H463" s="4">
        <f>IF(G463&gt;MAX(I$8:I462),G463,MAX(I$8:I462))</f>
        <v>132.19598906208003</v>
      </c>
      <c r="I463" s="4">
        <f t="shared" si="79"/>
        <v>132.40875501952684</v>
      </c>
      <c r="J463" s="4">
        <f t="shared" si="80"/>
        <v>0.18596670362731516</v>
      </c>
      <c r="K463" s="4">
        <f t="shared" si="81"/>
        <v>0.21276595744680549</v>
      </c>
      <c r="L463">
        <f t="shared" si="82"/>
        <v>456</v>
      </c>
      <c r="M463">
        <f t="shared" si="83"/>
        <v>1</v>
      </c>
      <c r="N463">
        <f t="shared" si="84"/>
        <v>1</v>
      </c>
      <c r="O463">
        <f t="shared" si="85"/>
        <v>1</v>
      </c>
    </row>
    <row r="464" spans="1:15" x14ac:dyDescent="0.3">
      <c r="A464">
        <v>539</v>
      </c>
      <c r="B464">
        <v>0.73708304086428422</v>
      </c>
      <c r="C464">
        <v>0.96285897396771136</v>
      </c>
      <c r="D464" s="4">
        <f>-LN(B464)/F$3</f>
        <v>0.12981051871008897</v>
      </c>
      <c r="E464" s="4">
        <f t="shared" si="78"/>
        <v>0.21276595744680851</v>
      </c>
      <c r="F464" s="8">
        <v>3</v>
      </c>
      <c r="G464" s="4">
        <v>132.1398328771628</v>
      </c>
      <c r="H464" s="4">
        <f>IF(G464&gt;MAX(I$8:I463),G464,MAX(I$8:I463))</f>
        <v>132.40875501952684</v>
      </c>
      <c r="I464" s="4">
        <f t="shared" si="79"/>
        <v>132.62152097697364</v>
      </c>
      <c r="J464" s="4">
        <f t="shared" si="80"/>
        <v>0.26892214236403333</v>
      </c>
      <c r="K464" s="4">
        <f t="shared" si="81"/>
        <v>0.21276595744680549</v>
      </c>
      <c r="L464">
        <f t="shared" si="82"/>
        <v>457</v>
      </c>
      <c r="M464">
        <f t="shared" si="83"/>
        <v>1</v>
      </c>
      <c r="N464">
        <f t="shared" si="84"/>
        <v>1</v>
      </c>
      <c r="O464">
        <f t="shared" si="85"/>
        <v>1</v>
      </c>
    </row>
    <row r="465" spans="1:15" x14ac:dyDescent="0.3">
      <c r="A465">
        <v>540</v>
      </c>
      <c r="B465">
        <v>0.36423841059602646</v>
      </c>
      <c r="C465">
        <v>0.87878048036133916</v>
      </c>
      <c r="D465" s="4">
        <f>-LN(B465)/F$3</f>
        <v>0.42976453258827807</v>
      </c>
      <c r="E465" s="4">
        <f t="shared" si="78"/>
        <v>0.21276595744680851</v>
      </c>
      <c r="F465" s="8">
        <v>3</v>
      </c>
      <c r="G465" s="4">
        <v>132.56959740975108</v>
      </c>
      <c r="H465" s="4">
        <f>IF(G465&gt;MAX(I$8:I464),G465,MAX(I$8:I464))</f>
        <v>132.62152097697364</v>
      </c>
      <c r="I465" s="4">
        <f t="shared" si="79"/>
        <v>132.83428693442045</v>
      </c>
      <c r="J465" s="4">
        <f t="shared" si="80"/>
        <v>5.1923567222559086E-2</v>
      </c>
      <c r="K465" s="4">
        <f t="shared" si="81"/>
        <v>0.21276595744680549</v>
      </c>
      <c r="L465">
        <f t="shared" si="82"/>
        <v>458</v>
      </c>
      <c r="M465">
        <f t="shared" si="83"/>
        <v>1</v>
      </c>
      <c r="N465">
        <f t="shared" si="84"/>
        <v>1</v>
      </c>
      <c r="O465">
        <f t="shared" si="85"/>
        <v>1</v>
      </c>
    </row>
    <row r="466" spans="1:15" x14ac:dyDescent="0.3">
      <c r="A466">
        <v>541</v>
      </c>
      <c r="B466">
        <v>0.68977935117648859</v>
      </c>
      <c r="C466">
        <v>0.33521530808435318</v>
      </c>
      <c r="D466" s="4">
        <f>-LN(B466)/F$3</f>
        <v>0.15803553763203734</v>
      </c>
      <c r="E466" s="4">
        <f t="shared" si="78"/>
        <v>0.21276595744680851</v>
      </c>
      <c r="F466" s="8">
        <v>3</v>
      </c>
      <c r="G466" s="4">
        <v>132.72763294738311</v>
      </c>
      <c r="H466" s="4">
        <f>IF(G466&gt;MAX(I$8:I465),G466,MAX(I$8:I465))</f>
        <v>132.83428693442045</v>
      </c>
      <c r="I466" s="4">
        <f t="shared" si="79"/>
        <v>133.04705289186725</v>
      </c>
      <c r="J466" s="4">
        <f t="shared" si="80"/>
        <v>0.10665398703733331</v>
      </c>
      <c r="K466" s="4">
        <f t="shared" si="81"/>
        <v>0.21276595744680549</v>
      </c>
      <c r="L466">
        <f t="shared" si="82"/>
        <v>459</v>
      </c>
      <c r="M466">
        <f t="shared" si="83"/>
        <v>1</v>
      </c>
      <c r="N466">
        <f t="shared" si="84"/>
        <v>1</v>
      </c>
      <c r="O466">
        <f t="shared" si="85"/>
        <v>1</v>
      </c>
    </row>
    <row r="467" spans="1:15" x14ac:dyDescent="0.3">
      <c r="A467">
        <v>152</v>
      </c>
      <c r="B467">
        <v>0.43842890713217564</v>
      </c>
      <c r="C467">
        <v>0.4693746757408368</v>
      </c>
      <c r="D467" s="4">
        <f>-LN(B467)/D$3</f>
        <v>1.1695852591782085</v>
      </c>
      <c r="E467" s="4">
        <f t="shared" si="78"/>
        <v>0.21276595744680851</v>
      </c>
      <c r="F467" s="8">
        <v>2</v>
      </c>
      <c r="G467" s="4">
        <v>133.15280836381143</v>
      </c>
      <c r="H467" s="4">
        <f>IF(G467&gt;MAX(I$8:I466),G467,MAX(I$8:I466))</f>
        <v>133.15280836381143</v>
      </c>
      <c r="I467" s="4">
        <f t="shared" si="79"/>
        <v>133.36557432125824</v>
      </c>
      <c r="J467" s="4">
        <f t="shared" si="80"/>
        <v>0</v>
      </c>
      <c r="K467" s="4">
        <f t="shared" si="81"/>
        <v>0.21276595744680549</v>
      </c>
      <c r="L467">
        <f t="shared" si="82"/>
        <v>460</v>
      </c>
      <c r="M467">
        <f t="shared" si="83"/>
        <v>1</v>
      </c>
      <c r="N467">
        <f t="shared" si="84"/>
        <v>1</v>
      </c>
      <c r="O467">
        <f t="shared" si="85"/>
        <v>1</v>
      </c>
    </row>
    <row r="468" spans="1:15" x14ac:dyDescent="0.3">
      <c r="A468">
        <v>542</v>
      </c>
      <c r="B468">
        <v>0.35718863490707115</v>
      </c>
      <c r="C468">
        <v>0.55977050080874047</v>
      </c>
      <c r="D468" s="4">
        <f>-LN(B468)/F$3</f>
        <v>0.4380813819810313</v>
      </c>
      <c r="E468" s="4">
        <f t="shared" si="78"/>
        <v>0.21276595744680851</v>
      </c>
      <c r="F468" s="8">
        <v>3</v>
      </c>
      <c r="G468" s="4">
        <v>133.16571432936414</v>
      </c>
      <c r="H468" s="4">
        <f>IF(G468&gt;MAX(I$8:I467),G468,MAX(I$8:I467))</f>
        <v>133.36557432125824</v>
      </c>
      <c r="I468" s="4">
        <f t="shared" si="79"/>
        <v>133.57834027870504</v>
      </c>
      <c r="J468" s="4">
        <f t="shared" si="80"/>
        <v>0.19985999189410109</v>
      </c>
      <c r="K468" s="4">
        <f t="shared" si="81"/>
        <v>0.21276595744680549</v>
      </c>
      <c r="L468">
        <f t="shared" si="82"/>
        <v>461</v>
      </c>
      <c r="M468">
        <f t="shared" si="83"/>
        <v>1</v>
      </c>
      <c r="N468">
        <f t="shared" si="84"/>
        <v>1</v>
      </c>
      <c r="O468">
        <f t="shared" si="85"/>
        <v>1</v>
      </c>
    </row>
    <row r="469" spans="1:15" x14ac:dyDescent="0.3">
      <c r="A469">
        <v>153</v>
      </c>
      <c r="B469">
        <v>0.95104831080050045</v>
      </c>
      <c r="C469">
        <v>0.85244300668355355</v>
      </c>
      <c r="D469" s="4">
        <f>-LN(B469)/D$3</f>
        <v>7.1192081881555805E-2</v>
      </c>
      <c r="E469" s="4">
        <f t="shared" si="78"/>
        <v>0.21276595744680851</v>
      </c>
      <c r="F469" s="8">
        <v>2</v>
      </c>
      <c r="G469" s="4">
        <v>133.22400044569298</v>
      </c>
      <c r="H469" s="4">
        <f>IF(G469&gt;MAX(I$8:I468),G469,MAX(I$8:I468))</f>
        <v>133.57834027870504</v>
      </c>
      <c r="I469" s="4">
        <f t="shared" si="79"/>
        <v>133.79110623615185</v>
      </c>
      <c r="J469" s="4">
        <f t="shared" si="80"/>
        <v>0.3543398330120624</v>
      </c>
      <c r="K469" s="4">
        <f t="shared" si="81"/>
        <v>0.21276595744680549</v>
      </c>
      <c r="L469">
        <f t="shared" si="82"/>
        <v>462</v>
      </c>
      <c r="M469">
        <f t="shared" si="83"/>
        <v>1</v>
      </c>
      <c r="N469">
        <f t="shared" si="84"/>
        <v>1</v>
      </c>
      <c r="O469">
        <f t="shared" si="85"/>
        <v>1</v>
      </c>
    </row>
    <row r="470" spans="1:15" x14ac:dyDescent="0.3">
      <c r="A470">
        <v>154</v>
      </c>
      <c r="B470">
        <v>0.68242439039277325</v>
      </c>
      <c r="C470">
        <v>0.46708578753013702</v>
      </c>
      <c r="D470" s="4">
        <f>-LN(B470)/D$3</f>
        <v>0.5419908388187773</v>
      </c>
      <c r="E470" s="4">
        <f t="shared" si="78"/>
        <v>0.21276595744680851</v>
      </c>
      <c r="F470" s="8">
        <v>2</v>
      </c>
      <c r="G470" s="4">
        <v>133.76599128451176</v>
      </c>
      <c r="H470" s="4">
        <f>IF(G470&gt;MAX(I$8:I469),G470,MAX(I$8:I469))</f>
        <v>133.79110623615185</v>
      </c>
      <c r="I470" s="4">
        <f t="shared" si="79"/>
        <v>134.00387219359865</v>
      </c>
      <c r="J470" s="4">
        <f t="shared" si="80"/>
        <v>2.5114951640091476E-2</v>
      </c>
      <c r="K470" s="4">
        <f t="shared" si="81"/>
        <v>0.21276595744680549</v>
      </c>
      <c r="L470">
        <f t="shared" si="82"/>
        <v>463</v>
      </c>
      <c r="M470">
        <f t="shared" si="83"/>
        <v>1</v>
      </c>
      <c r="N470">
        <f t="shared" si="84"/>
        <v>1</v>
      </c>
      <c r="O470">
        <f t="shared" si="85"/>
        <v>1</v>
      </c>
    </row>
    <row r="471" spans="1:15" x14ac:dyDescent="0.3">
      <c r="A471">
        <v>543</v>
      </c>
      <c r="B471">
        <v>0.12729270302438428</v>
      </c>
      <c r="C471">
        <v>0.98477126377147739</v>
      </c>
      <c r="D471" s="4">
        <f t="shared" ref="D471:D480" si="86">-LN(B471)/F$3</f>
        <v>0.87713450900359091</v>
      </c>
      <c r="E471" s="4">
        <f t="shared" si="78"/>
        <v>0.21276595744680851</v>
      </c>
      <c r="F471" s="8">
        <v>3</v>
      </c>
      <c r="G471" s="4">
        <v>134.04284883836772</v>
      </c>
      <c r="H471" s="4">
        <f>IF(G471&gt;MAX(I$8:I470),G471,MAX(I$8:I470))</f>
        <v>134.04284883836772</v>
      </c>
      <c r="I471" s="4">
        <f t="shared" si="79"/>
        <v>134.25561479581452</v>
      </c>
      <c r="J471" s="4">
        <f t="shared" si="80"/>
        <v>0</v>
      </c>
      <c r="K471" s="4">
        <f t="shared" si="81"/>
        <v>0.21276595744680549</v>
      </c>
      <c r="L471">
        <f t="shared" si="82"/>
        <v>464</v>
      </c>
      <c r="M471">
        <f t="shared" si="83"/>
        <v>1</v>
      </c>
      <c r="N471">
        <f t="shared" si="84"/>
        <v>1</v>
      </c>
      <c r="O471">
        <f t="shared" si="85"/>
        <v>1</v>
      </c>
    </row>
    <row r="472" spans="1:15" x14ac:dyDescent="0.3">
      <c r="A472">
        <v>544</v>
      </c>
      <c r="B472">
        <v>0.88613544114505449</v>
      </c>
      <c r="C472">
        <v>0.27253028962065495</v>
      </c>
      <c r="D472" s="4">
        <f t="shared" si="86"/>
        <v>5.1440626361979831E-2</v>
      </c>
      <c r="E472" s="4">
        <f t="shared" si="78"/>
        <v>0.21276595744680851</v>
      </c>
      <c r="F472" s="8">
        <v>3</v>
      </c>
      <c r="G472" s="4">
        <v>134.09428946472968</v>
      </c>
      <c r="H472" s="4">
        <f>IF(G472&gt;MAX(I$8:I471),G472,MAX(I$8:I471))</f>
        <v>134.25561479581452</v>
      </c>
      <c r="I472" s="4">
        <f t="shared" si="79"/>
        <v>134.46838075326133</v>
      </c>
      <c r="J472" s="4">
        <f t="shared" si="80"/>
        <v>0.16132533108483926</v>
      </c>
      <c r="K472" s="4">
        <f t="shared" si="81"/>
        <v>0.21276595744680549</v>
      </c>
      <c r="L472">
        <f t="shared" si="82"/>
        <v>465</v>
      </c>
      <c r="M472">
        <f t="shared" si="83"/>
        <v>1</v>
      </c>
      <c r="N472">
        <f t="shared" si="84"/>
        <v>1</v>
      </c>
      <c r="O472">
        <f t="shared" si="85"/>
        <v>1</v>
      </c>
    </row>
    <row r="473" spans="1:15" x14ac:dyDescent="0.3">
      <c r="A473">
        <v>545</v>
      </c>
      <c r="B473">
        <v>0.74376659443952753</v>
      </c>
      <c r="C473">
        <v>0.64433729056672873</v>
      </c>
      <c r="D473" s="4">
        <f t="shared" si="86"/>
        <v>0.12596936617861174</v>
      </c>
      <c r="E473" s="4">
        <f t="shared" si="78"/>
        <v>0.21276595744680851</v>
      </c>
      <c r="F473" s="8">
        <v>3</v>
      </c>
      <c r="G473" s="4">
        <v>134.22025883090831</v>
      </c>
      <c r="H473" s="4">
        <f>IF(G473&gt;MAX(I$8:I472),G473,MAX(I$8:I472))</f>
        <v>134.46838075326133</v>
      </c>
      <c r="I473" s="4">
        <f t="shared" si="79"/>
        <v>134.68114671070813</v>
      </c>
      <c r="J473" s="4">
        <f t="shared" si="80"/>
        <v>0.24812192235302177</v>
      </c>
      <c r="K473" s="4">
        <f t="shared" si="81"/>
        <v>0.21276595744680549</v>
      </c>
      <c r="L473">
        <f t="shared" si="82"/>
        <v>466</v>
      </c>
      <c r="M473">
        <f t="shared" si="83"/>
        <v>1</v>
      </c>
      <c r="N473">
        <f t="shared" si="84"/>
        <v>1</v>
      </c>
      <c r="O473">
        <f t="shared" si="85"/>
        <v>1</v>
      </c>
    </row>
    <row r="474" spans="1:15" x14ac:dyDescent="0.3">
      <c r="A474">
        <v>546</v>
      </c>
      <c r="B474">
        <v>0.24454481643116549</v>
      </c>
      <c r="C474">
        <v>0.5536057618945891</v>
      </c>
      <c r="D474" s="4">
        <f t="shared" si="86"/>
        <v>0.59930071854353761</v>
      </c>
      <c r="E474" s="4">
        <f t="shared" si="78"/>
        <v>0.21276595744680851</v>
      </c>
      <c r="F474" s="8">
        <v>3</v>
      </c>
      <c r="G474" s="4">
        <v>134.81955954945184</v>
      </c>
      <c r="H474" s="4">
        <f>IF(G474&gt;MAX(I$8:I473),G474,MAX(I$8:I473))</f>
        <v>134.81955954945184</v>
      </c>
      <c r="I474" s="4">
        <f t="shared" si="79"/>
        <v>135.03232550689864</v>
      </c>
      <c r="J474" s="4">
        <f t="shared" si="80"/>
        <v>0</v>
      </c>
      <c r="K474" s="4">
        <f t="shared" si="81"/>
        <v>0.21276595744680549</v>
      </c>
      <c r="L474">
        <f t="shared" si="82"/>
        <v>467</v>
      </c>
      <c r="M474">
        <f t="shared" si="83"/>
        <v>1</v>
      </c>
      <c r="N474">
        <f t="shared" si="84"/>
        <v>1</v>
      </c>
      <c r="O474">
        <f t="shared" si="85"/>
        <v>1</v>
      </c>
    </row>
    <row r="475" spans="1:15" x14ac:dyDescent="0.3">
      <c r="A475">
        <v>547</v>
      </c>
      <c r="B475">
        <v>0.5927304910428175</v>
      </c>
      <c r="C475">
        <v>6.2013611255226295E-2</v>
      </c>
      <c r="D475" s="4">
        <f t="shared" si="86"/>
        <v>0.22255977327705723</v>
      </c>
      <c r="E475" s="4">
        <f t="shared" si="78"/>
        <v>0.21276595744680851</v>
      </c>
      <c r="F475" s="8">
        <v>3</v>
      </c>
      <c r="G475" s="4">
        <v>135.04211932272889</v>
      </c>
      <c r="H475" s="4">
        <f>IF(G475&gt;MAX(I$8:I474),G475,MAX(I$8:I474))</f>
        <v>135.04211932272889</v>
      </c>
      <c r="I475" s="4">
        <f t="shared" si="79"/>
        <v>135.2548852801757</v>
      </c>
      <c r="J475" s="4">
        <f t="shared" si="80"/>
        <v>0</v>
      </c>
      <c r="K475" s="4">
        <f t="shared" si="81"/>
        <v>0.21276595744680549</v>
      </c>
      <c r="L475">
        <f t="shared" si="82"/>
        <v>468</v>
      </c>
      <c r="M475">
        <f t="shared" si="83"/>
        <v>1</v>
      </c>
      <c r="N475">
        <f t="shared" si="84"/>
        <v>1</v>
      </c>
      <c r="O475">
        <f t="shared" si="85"/>
        <v>1</v>
      </c>
    </row>
    <row r="476" spans="1:15" x14ac:dyDescent="0.3">
      <c r="A476">
        <v>548</v>
      </c>
      <c r="B476">
        <v>0.28119754631183813</v>
      </c>
      <c r="C476">
        <v>0.39780877101962342</v>
      </c>
      <c r="D476" s="4">
        <f t="shared" si="86"/>
        <v>0.53987142334447724</v>
      </c>
      <c r="E476" s="4">
        <f t="shared" si="78"/>
        <v>0.21276595744680851</v>
      </c>
      <c r="F476" s="8">
        <v>3</v>
      </c>
      <c r="G476" s="4">
        <v>135.58199074607336</v>
      </c>
      <c r="H476" s="4">
        <f>IF(G476&gt;MAX(I$8:I475),G476,MAX(I$8:I475))</f>
        <v>135.58199074607336</v>
      </c>
      <c r="I476" s="4">
        <f t="shared" si="79"/>
        <v>135.79475670352016</v>
      </c>
      <c r="J476" s="4">
        <f t="shared" si="80"/>
        <v>0</v>
      </c>
      <c r="K476" s="4">
        <f t="shared" si="81"/>
        <v>0.21276595744680549</v>
      </c>
      <c r="L476">
        <f t="shared" si="82"/>
        <v>469</v>
      </c>
      <c r="M476">
        <f t="shared" si="83"/>
        <v>1</v>
      </c>
      <c r="N476">
        <f t="shared" si="84"/>
        <v>1</v>
      </c>
      <c r="O476">
        <f t="shared" si="85"/>
        <v>1</v>
      </c>
    </row>
    <row r="477" spans="1:15" x14ac:dyDescent="0.3">
      <c r="A477">
        <v>549</v>
      </c>
      <c r="B477">
        <v>0.66261787774285108</v>
      </c>
      <c r="C477">
        <v>0.597796563615833</v>
      </c>
      <c r="D477" s="4">
        <f t="shared" si="86"/>
        <v>0.17513055671520572</v>
      </c>
      <c r="E477" s="4">
        <f t="shared" si="78"/>
        <v>0.21276595744680851</v>
      </c>
      <c r="F477" s="8">
        <v>3</v>
      </c>
      <c r="G477" s="4">
        <v>135.75712130278856</v>
      </c>
      <c r="H477" s="4">
        <f>IF(G477&gt;MAX(I$8:I476),G477,MAX(I$8:I476))</f>
        <v>135.79475670352016</v>
      </c>
      <c r="I477" s="4">
        <f t="shared" si="79"/>
        <v>136.00752266096697</v>
      </c>
      <c r="J477" s="4">
        <f t="shared" si="80"/>
        <v>3.7635400731602431E-2</v>
      </c>
      <c r="K477" s="4">
        <f t="shared" si="81"/>
        <v>0.21276595744680549</v>
      </c>
      <c r="L477">
        <f t="shared" si="82"/>
        <v>470</v>
      </c>
      <c r="M477">
        <f t="shared" si="83"/>
        <v>1</v>
      </c>
      <c r="N477">
        <f t="shared" si="84"/>
        <v>1</v>
      </c>
      <c r="O477">
        <f t="shared" si="85"/>
        <v>1</v>
      </c>
    </row>
    <row r="478" spans="1:15" x14ac:dyDescent="0.3">
      <c r="A478">
        <v>550</v>
      </c>
      <c r="B478">
        <v>0.73998229926450387</v>
      </c>
      <c r="C478">
        <v>0.50434888760032959</v>
      </c>
      <c r="D478" s="4">
        <f t="shared" si="86"/>
        <v>0.12814000552461272</v>
      </c>
      <c r="E478" s="4">
        <f t="shared" si="78"/>
        <v>0.21276595744680851</v>
      </c>
      <c r="F478" s="8">
        <v>3</v>
      </c>
      <c r="G478" s="4">
        <v>135.88526130831318</v>
      </c>
      <c r="H478" s="4">
        <f>IF(G478&gt;MAX(I$8:I477),G478,MAX(I$8:I477))</f>
        <v>136.00752266096697</v>
      </c>
      <c r="I478" s="4">
        <f t="shared" si="79"/>
        <v>136.22028861841378</v>
      </c>
      <c r="J478" s="4">
        <f t="shared" si="80"/>
        <v>0.12226135265379412</v>
      </c>
      <c r="K478" s="4">
        <f t="shared" si="81"/>
        <v>0.21276595744680549</v>
      </c>
      <c r="L478">
        <f t="shared" si="82"/>
        <v>471</v>
      </c>
      <c r="M478">
        <f t="shared" si="83"/>
        <v>1</v>
      </c>
      <c r="N478">
        <f t="shared" si="84"/>
        <v>1</v>
      </c>
      <c r="O478">
        <f t="shared" si="85"/>
        <v>1</v>
      </c>
    </row>
    <row r="479" spans="1:15" x14ac:dyDescent="0.3">
      <c r="A479">
        <v>551</v>
      </c>
      <c r="B479">
        <v>0.65718558305612351</v>
      </c>
      <c r="C479">
        <v>0.37995544297616507</v>
      </c>
      <c r="D479" s="4">
        <f t="shared" si="86"/>
        <v>0.17863354467222198</v>
      </c>
      <c r="E479" s="4">
        <f t="shared" si="78"/>
        <v>0.21276595744680851</v>
      </c>
      <c r="F479" s="8">
        <v>3</v>
      </c>
      <c r="G479" s="4">
        <v>136.06389485298538</v>
      </c>
      <c r="H479" s="4">
        <f>IF(G479&gt;MAX(I$8:I478),G479,MAX(I$8:I478))</f>
        <v>136.22028861841378</v>
      </c>
      <c r="I479" s="4">
        <f t="shared" si="79"/>
        <v>136.43305457586058</v>
      </c>
      <c r="J479" s="4">
        <f t="shared" si="80"/>
        <v>0.15639376542839045</v>
      </c>
      <c r="K479" s="4">
        <f t="shared" si="81"/>
        <v>0.21276595744680549</v>
      </c>
      <c r="L479">
        <f t="shared" si="82"/>
        <v>472</v>
      </c>
      <c r="M479">
        <f t="shared" si="83"/>
        <v>1</v>
      </c>
      <c r="N479">
        <f t="shared" si="84"/>
        <v>1</v>
      </c>
      <c r="O479">
        <f t="shared" si="85"/>
        <v>1</v>
      </c>
    </row>
    <row r="480" spans="1:15" x14ac:dyDescent="0.3">
      <c r="A480">
        <v>552</v>
      </c>
      <c r="B480">
        <v>0.51582384716330454</v>
      </c>
      <c r="C480">
        <v>0.1228370006408887</v>
      </c>
      <c r="D480" s="4">
        <f t="shared" si="86"/>
        <v>0.28169785244721546</v>
      </c>
      <c r="E480" s="4">
        <f t="shared" si="78"/>
        <v>0.21276595744680851</v>
      </c>
      <c r="F480" s="8">
        <v>3</v>
      </c>
      <c r="G480" s="4">
        <v>136.34559270543261</v>
      </c>
      <c r="H480" s="4">
        <f>IF(G480&gt;MAX(I$8:I479),G480,MAX(I$8:I479))</f>
        <v>136.43305457586058</v>
      </c>
      <c r="I480" s="4">
        <f t="shared" si="79"/>
        <v>136.64582053330739</v>
      </c>
      <c r="J480" s="4">
        <f t="shared" si="80"/>
        <v>8.7461870427972599E-2</v>
      </c>
      <c r="K480" s="4">
        <f t="shared" si="81"/>
        <v>0.21276595744680549</v>
      </c>
      <c r="L480">
        <f t="shared" si="82"/>
        <v>473</v>
      </c>
      <c r="M480">
        <f t="shared" si="83"/>
        <v>1</v>
      </c>
      <c r="N480">
        <f t="shared" si="84"/>
        <v>1</v>
      </c>
      <c r="O480">
        <f t="shared" si="85"/>
        <v>1</v>
      </c>
    </row>
    <row r="481" spans="1:15" x14ac:dyDescent="0.3">
      <c r="A481">
        <v>155</v>
      </c>
      <c r="B481">
        <v>0.14310129093295085</v>
      </c>
      <c r="C481">
        <v>0.90719321268349251</v>
      </c>
      <c r="D481" s="4">
        <f>-LN(B481)/D$3</f>
        <v>2.7577341436394294</v>
      </c>
      <c r="E481" s="4">
        <f t="shared" si="78"/>
        <v>0.21276595744680851</v>
      </c>
      <c r="F481" s="8">
        <v>2</v>
      </c>
      <c r="G481" s="4">
        <v>136.52372542815118</v>
      </c>
      <c r="H481" s="4">
        <f>IF(G481&gt;MAX(I$8:I480),G481,MAX(I$8:I480))</f>
        <v>136.64582053330739</v>
      </c>
      <c r="I481" s="4">
        <f t="shared" si="79"/>
        <v>136.85858649075419</v>
      </c>
      <c r="J481" s="4">
        <f t="shared" si="80"/>
        <v>0.12209510515620536</v>
      </c>
      <c r="K481" s="4">
        <f t="shared" si="81"/>
        <v>0.21276595744680549</v>
      </c>
      <c r="L481">
        <f t="shared" si="82"/>
        <v>474</v>
      </c>
      <c r="M481">
        <f t="shared" si="83"/>
        <v>1</v>
      </c>
      <c r="N481">
        <f t="shared" si="84"/>
        <v>1</v>
      </c>
      <c r="O481">
        <f t="shared" si="85"/>
        <v>1</v>
      </c>
    </row>
    <row r="482" spans="1:15" x14ac:dyDescent="0.3">
      <c r="A482">
        <v>156</v>
      </c>
      <c r="B482">
        <v>0.90939054536576436</v>
      </c>
      <c r="C482">
        <v>0.50770592364268929</v>
      </c>
      <c r="D482" s="4">
        <f>-LN(B482)/D$3</f>
        <v>0.13472430384127568</v>
      </c>
      <c r="E482" s="4">
        <f t="shared" si="78"/>
        <v>0.21276595744680851</v>
      </c>
      <c r="F482" s="8">
        <v>2</v>
      </c>
      <c r="G482" s="4">
        <v>136.65844973199245</v>
      </c>
      <c r="H482" s="4">
        <f>IF(G482&gt;MAX(I$8:I481),G482,MAX(I$8:I481))</f>
        <v>136.85858649075419</v>
      </c>
      <c r="I482" s="4">
        <f t="shared" si="79"/>
        <v>137.071352448201</v>
      </c>
      <c r="J482" s="4">
        <f t="shared" si="80"/>
        <v>0.20013675876174375</v>
      </c>
      <c r="K482" s="4">
        <f t="shared" si="81"/>
        <v>0.21276595744680549</v>
      </c>
      <c r="L482">
        <f t="shared" si="82"/>
        <v>475</v>
      </c>
      <c r="M482">
        <f t="shared" si="83"/>
        <v>1</v>
      </c>
      <c r="N482">
        <f t="shared" si="84"/>
        <v>1</v>
      </c>
      <c r="O482">
        <f t="shared" si="85"/>
        <v>1</v>
      </c>
    </row>
    <row r="483" spans="1:15" x14ac:dyDescent="0.3">
      <c r="A483">
        <v>553</v>
      </c>
      <c r="B483">
        <v>0.43467513046662803</v>
      </c>
      <c r="C483">
        <v>0.81777397991882073</v>
      </c>
      <c r="D483" s="4">
        <f>-LN(B483)/F$3</f>
        <v>0.35453461847693513</v>
      </c>
      <c r="E483" s="4">
        <f t="shared" si="78"/>
        <v>0.21276595744680851</v>
      </c>
      <c r="F483" s="8">
        <v>3</v>
      </c>
      <c r="G483" s="4">
        <v>136.70012732390956</v>
      </c>
      <c r="H483" s="4">
        <f>IF(G483&gt;MAX(I$8:I482),G483,MAX(I$8:I482))</f>
        <v>137.071352448201</v>
      </c>
      <c r="I483" s="4">
        <f t="shared" si="79"/>
        <v>137.2841184056478</v>
      </c>
      <c r="J483" s="4">
        <f t="shared" si="80"/>
        <v>0.37122512429144194</v>
      </c>
      <c r="K483" s="4">
        <f t="shared" si="81"/>
        <v>0.21276595744680549</v>
      </c>
      <c r="L483">
        <f t="shared" si="82"/>
        <v>476</v>
      </c>
      <c r="M483">
        <f t="shared" si="83"/>
        <v>1</v>
      </c>
      <c r="N483">
        <f t="shared" si="84"/>
        <v>1</v>
      </c>
      <c r="O483">
        <f t="shared" si="85"/>
        <v>1</v>
      </c>
    </row>
    <row r="484" spans="1:15" x14ac:dyDescent="0.3">
      <c r="A484">
        <v>554</v>
      </c>
      <c r="B484">
        <v>0.71675771355327</v>
      </c>
      <c r="C484">
        <v>0.36429944761497851</v>
      </c>
      <c r="D484" s="4">
        <f>-LN(B484)/F$3</f>
        <v>0.14170953720440743</v>
      </c>
      <c r="E484" s="4">
        <f t="shared" si="78"/>
        <v>0.21276595744680851</v>
      </c>
      <c r="F484" s="8">
        <v>3</v>
      </c>
      <c r="G484" s="4">
        <v>136.84183686111396</v>
      </c>
      <c r="H484" s="4">
        <f>IF(G484&gt;MAX(I$8:I483),G484,MAX(I$8:I483))</f>
        <v>137.2841184056478</v>
      </c>
      <c r="I484" s="4">
        <f t="shared" si="79"/>
        <v>137.49688436309461</v>
      </c>
      <c r="J484" s="4">
        <f t="shared" si="80"/>
        <v>0.4422815445338415</v>
      </c>
      <c r="K484" s="4">
        <f t="shared" si="81"/>
        <v>0.21276595744680549</v>
      </c>
      <c r="L484">
        <f t="shared" si="82"/>
        <v>477</v>
      </c>
      <c r="M484">
        <f t="shared" si="83"/>
        <v>1</v>
      </c>
      <c r="N484">
        <f t="shared" si="84"/>
        <v>1</v>
      </c>
      <c r="O484">
        <f t="shared" si="85"/>
        <v>1</v>
      </c>
    </row>
    <row r="485" spans="1:15" x14ac:dyDescent="0.3">
      <c r="A485">
        <v>555</v>
      </c>
      <c r="B485">
        <v>0.68562883388775298</v>
      </c>
      <c r="C485">
        <v>0.12521744438001647</v>
      </c>
      <c r="D485" s="4">
        <f>-LN(B485)/F$3</f>
        <v>0.16060376857611455</v>
      </c>
      <c r="E485" s="4">
        <f t="shared" si="78"/>
        <v>0.21276595744680851</v>
      </c>
      <c r="F485" s="8">
        <v>3</v>
      </c>
      <c r="G485" s="4">
        <v>137.00244062969008</v>
      </c>
      <c r="H485" s="4">
        <f>IF(G485&gt;MAX(I$8:I484),G485,MAX(I$8:I484))</f>
        <v>137.49688436309461</v>
      </c>
      <c r="I485" s="4">
        <f t="shared" si="79"/>
        <v>137.70965032054141</v>
      </c>
      <c r="J485" s="4">
        <f t="shared" si="80"/>
        <v>0.4944437334045233</v>
      </c>
      <c r="K485" s="4">
        <f t="shared" si="81"/>
        <v>0.21276595744680549</v>
      </c>
      <c r="L485">
        <f t="shared" si="82"/>
        <v>478</v>
      </c>
      <c r="M485">
        <f t="shared" si="83"/>
        <v>1</v>
      </c>
      <c r="N485">
        <f t="shared" si="84"/>
        <v>1</v>
      </c>
      <c r="O485">
        <f t="shared" si="85"/>
        <v>1</v>
      </c>
    </row>
    <row r="486" spans="1:15" x14ac:dyDescent="0.3">
      <c r="A486">
        <v>157</v>
      </c>
      <c r="B486">
        <v>0.32706686605426188</v>
      </c>
      <c r="C486">
        <v>0.1249732963042085</v>
      </c>
      <c r="D486" s="4">
        <f>-LN(B486)/D$3</f>
        <v>1.5852349583579959</v>
      </c>
      <c r="E486" s="4">
        <f t="shared" si="78"/>
        <v>0.21276595744680851</v>
      </c>
      <c r="F486" s="8">
        <v>2</v>
      </c>
      <c r="G486" s="4">
        <v>138.24368469035045</v>
      </c>
      <c r="H486" s="4">
        <f>IF(G486&gt;MAX(I$8:I485),G486,MAX(I$8:I485))</f>
        <v>138.24368469035045</v>
      </c>
      <c r="I486" s="4">
        <f t="shared" si="79"/>
        <v>138.45645064779725</v>
      </c>
      <c r="J486" s="4">
        <f t="shared" si="80"/>
        <v>0</v>
      </c>
      <c r="K486" s="4">
        <f t="shared" si="81"/>
        <v>0.21276595744680549</v>
      </c>
      <c r="L486">
        <f t="shared" si="82"/>
        <v>479</v>
      </c>
      <c r="M486">
        <f t="shared" si="83"/>
        <v>1</v>
      </c>
      <c r="N486">
        <f t="shared" si="84"/>
        <v>1</v>
      </c>
      <c r="O486">
        <f t="shared" si="85"/>
        <v>1</v>
      </c>
    </row>
    <row r="487" spans="1:15" x14ac:dyDescent="0.3">
      <c r="A487">
        <v>158</v>
      </c>
      <c r="B487">
        <v>0.93954283272804962</v>
      </c>
      <c r="C487">
        <v>0.97323526718955045</v>
      </c>
      <c r="D487" s="4">
        <f>-LN(B487)/D$3</f>
        <v>8.8456553454417053E-2</v>
      </c>
      <c r="E487" s="4">
        <f t="shared" si="78"/>
        <v>0.21276595744680851</v>
      </c>
      <c r="F487" s="8">
        <v>2</v>
      </c>
      <c r="G487" s="4">
        <v>138.33214124380487</v>
      </c>
      <c r="H487" s="4">
        <f>IF(G487&gt;MAX(I$8:I486),G487,MAX(I$8:I486))</f>
        <v>138.45645064779725</v>
      </c>
      <c r="I487" s="4">
        <f t="shared" si="79"/>
        <v>138.66921660524406</v>
      </c>
      <c r="J487" s="4">
        <f t="shared" si="80"/>
        <v>0.12430940399238466</v>
      </c>
      <c r="K487" s="4">
        <f t="shared" si="81"/>
        <v>0.21276595744680549</v>
      </c>
      <c r="L487">
        <f t="shared" si="82"/>
        <v>480</v>
      </c>
      <c r="M487">
        <f t="shared" si="83"/>
        <v>1</v>
      </c>
      <c r="N487">
        <f t="shared" si="84"/>
        <v>1</v>
      </c>
      <c r="O487">
        <f t="shared" si="85"/>
        <v>1</v>
      </c>
    </row>
    <row r="488" spans="1:15" x14ac:dyDescent="0.3">
      <c r="A488">
        <v>556</v>
      </c>
      <c r="B488">
        <v>4.0437025055696282E-2</v>
      </c>
      <c r="C488">
        <v>0.25736259041108434</v>
      </c>
      <c r="D488" s="4">
        <f>-LN(B488)/F$3</f>
        <v>1.3651104050787493</v>
      </c>
      <c r="E488" s="4">
        <f t="shared" si="78"/>
        <v>0.21276595744680851</v>
      </c>
      <c r="F488" s="8">
        <v>3</v>
      </c>
      <c r="G488" s="4">
        <v>138.36755103476884</v>
      </c>
      <c r="H488" s="4">
        <f>IF(G488&gt;MAX(I$8:I487),G488,MAX(I$8:I487))</f>
        <v>138.66921660524406</v>
      </c>
      <c r="I488" s="4">
        <f t="shared" si="79"/>
        <v>138.88198256269087</v>
      </c>
      <c r="J488" s="4">
        <f t="shared" si="80"/>
        <v>0.30166557047522247</v>
      </c>
      <c r="K488" s="4">
        <f t="shared" si="81"/>
        <v>0.21276595744680549</v>
      </c>
      <c r="L488">
        <f t="shared" si="82"/>
        <v>481</v>
      </c>
      <c r="M488">
        <f t="shared" si="83"/>
        <v>1</v>
      </c>
      <c r="N488">
        <f t="shared" si="84"/>
        <v>1</v>
      </c>
      <c r="O488">
        <f t="shared" si="85"/>
        <v>1</v>
      </c>
    </row>
    <row r="489" spans="1:15" x14ac:dyDescent="0.3">
      <c r="A489">
        <v>159</v>
      </c>
      <c r="B489">
        <v>0.96026490066225167</v>
      </c>
      <c r="C489">
        <v>0.95861690115054776</v>
      </c>
      <c r="D489" s="4">
        <f>-LN(B489)/D$3</f>
        <v>5.7512190630283559E-2</v>
      </c>
      <c r="E489" s="4">
        <f t="shared" si="78"/>
        <v>0.21276595744680851</v>
      </c>
      <c r="F489" s="8">
        <v>2</v>
      </c>
      <c r="G489" s="4">
        <v>138.38965343443516</v>
      </c>
      <c r="H489" s="4">
        <f>IF(G489&gt;MAX(I$8:I488),G489,MAX(I$8:I488))</f>
        <v>138.88198256269087</v>
      </c>
      <c r="I489" s="4">
        <f t="shared" si="79"/>
        <v>139.09474852013767</v>
      </c>
      <c r="J489" s="4">
        <f t="shared" si="80"/>
        <v>0.49232912825570452</v>
      </c>
      <c r="K489" s="4">
        <f t="shared" si="81"/>
        <v>0.21276595744680549</v>
      </c>
      <c r="L489">
        <f t="shared" si="82"/>
        <v>482</v>
      </c>
      <c r="M489">
        <f t="shared" si="83"/>
        <v>1</v>
      </c>
      <c r="N489">
        <f t="shared" si="84"/>
        <v>1</v>
      </c>
      <c r="O489">
        <f t="shared" si="85"/>
        <v>1</v>
      </c>
    </row>
    <row r="490" spans="1:15" x14ac:dyDescent="0.3">
      <c r="A490">
        <v>557</v>
      </c>
      <c r="B490">
        <v>0.5722220526749473</v>
      </c>
      <c r="C490">
        <v>0.2661519211401715</v>
      </c>
      <c r="D490" s="4">
        <f>-LN(B490)/F$3</f>
        <v>0.23754389742843704</v>
      </c>
      <c r="E490" s="4">
        <f t="shared" si="78"/>
        <v>0.21276595744680851</v>
      </c>
      <c r="F490" s="8">
        <v>3</v>
      </c>
      <c r="G490" s="4">
        <v>138.60509493219726</v>
      </c>
      <c r="H490" s="4">
        <f>IF(G490&gt;MAX(I$8:I489),G490,MAX(I$8:I489))</f>
        <v>139.09474852013767</v>
      </c>
      <c r="I490" s="4">
        <f t="shared" si="79"/>
        <v>139.30751447758448</v>
      </c>
      <c r="J490" s="4">
        <f t="shared" si="80"/>
        <v>0.48965358794040981</v>
      </c>
      <c r="K490" s="4">
        <f t="shared" si="81"/>
        <v>0.21276595744680549</v>
      </c>
      <c r="L490">
        <f t="shared" si="82"/>
        <v>483</v>
      </c>
      <c r="M490">
        <f t="shared" si="83"/>
        <v>1</v>
      </c>
      <c r="N490">
        <f t="shared" si="84"/>
        <v>1</v>
      </c>
      <c r="O490">
        <f t="shared" si="85"/>
        <v>1</v>
      </c>
    </row>
    <row r="491" spans="1:15" x14ac:dyDescent="0.3">
      <c r="A491">
        <v>558</v>
      </c>
      <c r="B491">
        <v>0.54695272682882168</v>
      </c>
      <c r="C491">
        <v>0.57438886684774315</v>
      </c>
      <c r="D491" s="4">
        <f>-LN(B491)/F$3</f>
        <v>0.25676293740902939</v>
      </c>
      <c r="E491" s="4">
        <f t="shared" si="78"/>
        <v>0.21276595744680851</v>
      </c>
      <c r="F491" s="8">
        <v>3</v>
      </c>
      <c r="G491" s="4">
        <v>138.8618578696063</v>
      </c>
      <c r="H491" s="4">
        <f>IF(G491&gt;MAX(I$8:I490),G491,MAX(I$8:I490))</f>
        <v>139.30751447758448</v>
      </c>
      <c r="I491" s="4">
        <f t="shared" si="79"/>
        <v>139.52028043503128</v>
      </c>
      <c r="J491" s="4">
        <f t="shared" si="80"/>
        <v>0.44565660797817941</v>
      </c>
      <c r="K491" s="4">
        <f t="shared" si="81"/>
        <v>0.21276595744680549</v>
      </c>
      <c r="L491">
        <f t="shared" si="82"/>
        <v>484</v>
      </c>
      <c r="M491">
        <f t="shared" si="83"/>
        <v>1</v>
      </c>
      <c r="N491">
        <f t="shared" si="84"/>
        <v>1</v>
      </c>
      <c r="O491">
        <f t="shared" si="85"/>
        <v>1</v>
      </c>
    </row>
    <row r="492" spans="1:15" x14ac:dyDescent="0.3">
      <c r="A492">
        <v>559</v>
      </c>
      <c r="B492">
        <v>0.3359172338023011</v>
      </c>
      <c r="C492">
        <v>0.49510177922910242</v>
      </c>
      <c r="D492" s="4">
        <f>-LN(B492)/F$3</f>
        <v>0.46420871375829448</v>
      </c>
      <c r="E492" s="4">
        <f t="shared" si="78"/>
        <v>0.21276595744680851</v>
      </c>
      <c r="F492" s="8">
        <v>3</v>
      </c>
      <c r="G492" s="4">
        <v>139.32606658336459</v>
      </c>
      <c r="H492" s="4">
        <f>IF(G492&gt;MAX(I$8:I491),G492,MAX(I$8:I491))</f>
        <v>139.52028043503128</v>
      </c>
      <c r="I492" s="4">
        <f t="shared" si="79"/>
        <v>139.73304639247809</v>
      </c>
      <c r="J492" s="4">
        <f t="shared" si="80"/>
        <v>0.1942138516666887</v>
      </c>
      <c r="K492" s="4">
        <f t="shared" si="81"/>
        <v>0.21276595744680549</v>
      </c>
      <c r="L492">
        <f t="shared" si="82"/>
        <v>485</v>
      </c>
      <c r="M492">
        <f t="shared" si="83"/>
        <v>1</v>
      </c>
      <c r="N492">
        <f t="shared" si="84"/>
        <v>1</v>
      </c>
      <c r="O492">
        <f t="shared" si="85"/>
        <v>1</v>
      </c>
    </row>
    <row r="493" spans="1:15" x14ac:dyDescent="0.3">
      <c r="A493">
        <v>160</v>
      </c>
      <c r="B493">
        <v>0.4600665303506577</v>
      </c>
      <c r="C493">
        <v>2.1027253028962065E-2</v>
      </c>
      <c r="D493" s="4">
        <f>-LN(B493)/D$3</f>
        <v>1.101254140085103</v>
      </c>
      <c r="E493" s="4">
        <f t="shared" si="78"/>
        <v>0.21276595744680851</v>
      </c>
      <c r="F493" s="8">
        <v>2</v>
      </c>
      <c r="G493" s="4">
        <v>139.49090757452026</v>
      </c>
      <c r="H493" s="4">
        <f>IF(G493&gt;MAX(I$8:I492),G493,MAX(I$8:I492))</f>
        <v>139.73304639247809</v>
      </c>
      <c r="I493" s="4">
        <f t="shared" si="79"/>
        <v>139.94581234992489</v>
      </c>
      <c r="J493" s="4">
        <f t="shared" si="80"/>
        <v>0.24213881795782299</v>
      </c>
      <c r="K493" s="4">
        <f t="shared" si="81"/>
        <v>0.21276595744680549</v>
      </c>
      <c r="L493">
        <f t="shared" si="82"/>
        <v>486</v>
      </c>
      <c r="M493">
        <f t="shared" si="83"/>
        <v>1</v>
      </c>
      <c r="N493">
        <f t="shared" si="84"/>
        <v>1</v>
      </c>
      <c r="O493">
        <f t="shared" si="85"/>
        <v>1</v>
      </c>
    </row>
    <row r="494" spans="1:15" x14ac:dyDescent="0.3">
      <c r="A494">
        <v>560</v>
      </c>
      <c r="B494">
        <v>5.9450056459242534E-2</v>
      </c>
      <c r="C494">
        <v>0.14938810388500626</v>
      </c>
      <c r="D494" s="4">
        <f>-LN(B494)/F$3</f>
        <v>1.2011143430437887</v>
      </c>
      <c r="E494" s="4">
        <f t="shared" si="78"/>
        <v>0.21276595744680851</v>
      </c>
      <c r="F494" s="8">
        <v>3</v>
      </c>
      <c r="G494" s="4">
        <v>140.52718092640839</v>
      </c>
      <c r="H494" s="4">
        <f>IF(G494&gt;MAX(I$8:I493),G494,MAX(I$8:I493))</f>
        <v>140.52718092640839</v>
      </c>
      <c r="I494" s="4">
        <f t="shared" si="79"/>
        <v>140.7399468838552</v>
      </c>
      <c r="J494" s="4">
        <f t="shared" si="80"/>
        <v>0</v>
      </c>
      <c r="K494" s="4">
        <f t="shared" si="81"/>
        <v>0.21276595744680549</v>
      </c>
      <c r="L494">
        <f t="shared" si="82"/>
        <v>487</v>
      </c>
      <c r="M494">
        <f t="shared" si="83"/>
        <v>1</v>
      </c>
      <c r="N494">
        <f t="shared" si="84"/>
        <v>1</v>
      </c>
      <c r="O494">
        <f t="shared" si="85"/>
        <v>1</v>
      </c>
    </row>
    <row r="495" spans="1:15" x14ac:dyDescent="0.3">
      <c r="A495">
        <v>561</v>
      </c>
      <c r="B495">
        <v>0.42735068819238869</v>
      </c>
      <c r="C495">
        <v>0.57927182836390267</v>
      </c>
      <c r="D495" s="4">
        <f>-LN(B495)/F$3</f>
        <v>0.36176609319132202</v>
      </c>
      <c r="E495" s="4">
        <f t="shared" si="78"/>
        <v>0.21276595744680851</v>
      </c>
      <c r="F495" s="8">
        <v>3</v>
      </c>
      <c r="G495" s="4">
        <v>140.88894701959973</v>
      </c>
      <c r="H495" s="4">
        <f>IF(G495&gt;MAX(I$8:I494),G495,MAX(I$8:I494))</f>
        <v>140.88894701959973</v>
      </c>
      <c r="I495" s="4">
        <f t="shared" si="79"/>
        <v>141.10171297704653</v>
      </c>
      <c r="J495" s="4">
        <f t="shared" si="80"/>
        <v>0</v>
      </c>
      <c r="K495" s="4">
        <f t="shared" si="81"/>
        <v>0.21276595744680549</v>
      </c>
      <c r="L495">
        <f t="shared" si="82"/>
        <v>488</v>
      </c>
      <c r="M495">
        <f t="shared" si="83"/>
        <v>1</v>
      </c>
      <c r="N495">
        <f t="shared" si="84"/>
        <v>1</v>
      </c>
      <c r="O495">
        <f t="shared" si="85"/>
        <v>1</v>
      </c>
    </row>
    <row r="496" spans="1:15" x14ac:dyDescent="0.3">
      <c r="A496">
        <v>161</v>
      </c>
      <c r="B496">
        <v>0.36594744712668231</v>
      </c>
      <c r="C496">
        <v>0.45142979216895046</v>
      </c>
      <c r="D496" s="4">
        <f>-LN(B496)/D$3</f>
        <v>1.4259085715970934</v>
      </c>
      <c r="E496" s="4">
        <f t="shared" si="78"/>
        <v>0.21276595744680851</v>
      </c>
      <c r="F496" s="8">
        <v>2</v>
      </c>
      <c r="G496" s="4">
        <v>140.91681614611736</v>
      </c>
      <c r="H496" s="4">
        <f>IF(G496&gt;MAX(I$8:I495),G496,MAX(I$8:I495))</f>
        <v>141.10171297704653</v>
      </c>
      <c r="I496" s="4">
        <f t="shared" si="79"/>
        <v>141.31447893449334</v>
      </c>
      <c r="J496" s="4">
        <f t="shared" si="80"/>
        <v>0.1848968309291763</v>
      </c>
      <c r="K496" s="4">
        <f t="shared" si="81"/>
        <v>0.21276595744680549</v>
      </c>
      <c r="L496">
        <f t="shared" si="82"/>
        <v>489</v>
      </c>
      <c r="M496">
        <f t="shared" si="83"/>
        <v>1</v>
      </c>
      <c r="N496">
        <f t="shared" si="84"/>
        <v>1</v>
      </c>
      <c r="O496">
        <f t="shared" si="85"/>
        <v>1</v>
      </c>
    </row>
    <row r="497" spans="1:15" x14ac:dyDescent="0.3">
      <c r="A497">
        <v>562</v>
      </c>
      <c r="B497">
        <v>0.7780693990905484</v>
      </c>
      <c r="C497">
        <v>0.6852931302835169</v>
      </c>
      <c r="D497" s="4">
        <f>-LN(B497)/F$3</f>
        <v>0.10678279015579906</v>
      </c>
      <c r="E497" s="4">
        <f t="shared" si="78"/>
        <v>0.21276595744680851</v>
      </c>
      <c r="F497" s="8">
        <v>3</v>
      </c>
      <c r="G497" s="4">
        <v>140.99572980975552</v>
      </c>
      <c r="H497" s="4">
        <f>IF(G497&gt;MAX(I$8:I496),G497,MAX(I$8:I496))</f>
        <v>141.31447893449334</v>
      </c>
      <c r="I497" s="4">
        <f t="shared" si="79"/>
        <v>141.52724489194014</v>
      </c>
      <c r="J497" s="4">
        <f t="shared" si="80"/>
        <v>0.31874912473782047</v>
      </c>
      <c r="K497" s="4">
        <f t="shared" si="81"/>
        <v>0.21276595744680549</v>
      </c>
      <c r="L497">
        <f t="shared" si="82"/>
        <v>490</v>
      </c>
      <c r="M497">
        <f t="shared" si="83"/>
        <v>1</v>
      </c>
      <c r="N497">
        <f t="shared" si="84"/>
        <v>1</v>
      </c>
      <c r="O497">
        <f t="shared" si="85"/>
        <v>1</v>
      </c>
    </row>
    <row r="498" spans="1:15" x14ac:dyDescent="0.3">
      <c r="A498">
        <v>563</v>
      </c>
      <c r="B498">
        <v>0.65346232490005185</v>
      </c>
      <c r="C498">
        <v>0.95901364177373583</v>
      </c>
      <c r="D498" s="4">
        <f>-LN(B498)/F$3</f>
        <v>0.18105123354983491</v>
      </c>
      <c r="E498" s="4">
        <f t="shared" si="78"/>
        <v>0.21276595744680851</v>
      </c>
      <c r="F498" s="8">
        <v>3</v>
      </c>
      <c r="G498" s="4">
        <v>141.17678104330534</v>
      </c>
      <c r="H498" s="4">
        <f>IF(G498&gt;MAX(I$8:I497),G498,MAX(I$8:I497))</f>
        <v>141.52724489194014</v>
      </c>
      <c r="I498" s="4">
        <f t="shared" si="79"/>
        <v>141.74001084938695</v>
      </c>
      <c r="J498" s="4">
        <f t="shared" si="80"/>
        <v>0.35046384863480284</v>
      </c>
      <c r="K498" s="4">
        <f t="shared" si="81"/>
        <v>0.21276595744680549</v>
      </c>
      <c r="L498">
        <f t="shared" si="82"/>
        <v>491</v>
      </c>
      <c r="M498">
        <f t="shared" si="83"/>
        <v>1</v>
      </c>
      <c r="N498">
        <f t="shared" si="84"/>
        <v>1</v>
      </c>
      <c r="O498">
        <f t="shared" si="85"/>
        <v>1</v>
      </c>
    </row>
    <row r="499" spans="1:15" x14ac:dyDescent="0.3">
      <c r="A499">
        <v>564</v>
      </c>
      <c r="B499">
        <v>0.87313455610827972</v>
      </c>
      <c r="C499">
        <v>0.52604754783776364</v>
      </c>
      <c r="D499" s="4">
        <f>-LN(B499)/F$3</f>
        <v>5.7730044387756536E-2</v>
      </c>
      <c r="E499" s="4">
        <f t="shared" si="78"/>
        <v>0.21276595744680851</v>
      </c>
      <c r="F499" s="8">
        <v>3</v>
      </c>
      <c r="G499" s="4">
        <v>141.23451108769311</v>
      </c>
      <c r="H499" s="4">
        <f>IF(G499&gt;MAX(I$8:I498),G499,MAX(I$8:I498))</f>
        <v>141.74001084938695</v>
      </c>
      <c r="I499" s="4">
        <f t="shared" si="79"/>
        <v>141.95277680683375</v>
      </c>
      <c r="J499" s="4">
        <f t="shared" si="80"/>
        <v>0.50549976169384081</v>
      </c>
      <c r="K499" s="4">
        <f t="shared" si="81"/>
        <v>0.21276595744680549</v>
      </c>
      <c r="L499">
        <f t="shared" si="82"/>
        <v>492</v>
      </c>
      <c r="M499">
        <f t="shared" si="83"/>
        <v>1</v>
      </c>
      <c r="N499">
        <f t="shared" si="84"/>
        <v>1</v>
      </c>
      <c r="O499">
        <f t="shared" si="85"/>
        <v>1</v>
      </c>
    </row>
    <row r="500" spans="1:15" x14ac:dyDescent="0.3">
      <c r="A500">
        <v>162</v>
      </c>
      <c r="B500">
        <v>0.65834528641621148</v>
      </c>
      <c r="C500">
        <v>0.78719443342387163</v>
      </c>
      <c r="D500" s="4">
        <f>-LN(B500)/D$3</f>
        <v>0.59294430340179605</v>
      </c>
      <c r="E500" s="4">
        <f t="shared" si="78"/>
        <v>0.21276595744680851</v>
      </c>
      <c r="F500" s="8">
        <v>2</v>
      </c>
      <c r="G500" s="4">
        <v>141.50976044951915</v>
      </c>
      <c r="H500" s="4">
        <f>IF(G500&gt;MAX(I$8:I499),G500,MAX(I$8:I499))</f>
        <v>141.95277680683375</v>
      </c>
      <c r="I500" s="4">
        <f t="shared" si="79"/>
        <v>142.16554276428056</v>
      </c>
      <c r="J500" s="4">
        <f t="shared" si="80"/>
        <v>0.44301635731460465</v>
      </c>
      <c r="K500" s="4">
        <f t="shared" si="81"/>
        <v>0.21276595744680549</v>
      </c>
      <c r="L500">
        <f t="shared" si="82"/>
        <v>493</v>
      </c>
      <c r="M500">
        <f t="shared" si="83"/>
        <v>1</v>
      </c>
      <c r="N500">
        <f t="shared" si="84"/>
        <v>1</v>
      </c>
      <c r="O500">
        <f t="shared" si="85"/>
        <v>1</v>
      </c>
    </row>
    <row r="501" spans="1:15" x14ac:dyDescent="0.3">
      <c r="A501">
        <v>565</v>
      </c>
      <c r="B501">
        <v>0.29136020996734519</v>
      </c>
      <c r="C501">
        <v>0.66978972746971033</v>
      </c>
      <c r="D501" s="4">
        <f>-LN(B501)/F$3</f>
        <v>0.52476380525844712</v>
      </c>
      <c r="E501" s="4">
        <f t="shared" si="78"/>
        <v>0.21276595744680851</v>
      </c>
      <c r="F501" s="8">
        <v>3</v>
      </c>
      <c r="G501" s="4">
        <v>141.75927489295157</v>
      </c>
      <c r="H501" s="4">
        <f>IF(G501&gt;MAX(I$8:I500),G501,MAX(I$8:I500))</f>
        <v>142.16554276428056</v>
      </c>
      <c r="I501" s="4">
        <f t="shared" si="79"/>
        <v>142.37830872172736</v>
      </c>
      <c r="J501" s="4">
        <f t="shared" si="80"/>
        <v>0.40626787132899267</v>
      </c>
      <c r="K501" s="4">
        <f t="shared" si="81"/>
        <v>0.21276595744680549</v>
      </c>
      <c r="L501">
        <f t="shared" si="82"/>
        <v>494</v>
      </c>
      <c r="M501">
        <f t="shared" si="83"/>
        <v>1</v>
      </c>
      <c r="N501">
        <f t="shared" si="84"/>
        <v>1</v>
      </c>
      <c r="O501">
        <f t="shared" si="85"/>
        <v>1</v>
      </c>
    </row>
    <row r="502" spans="1:15" x14ac:dyDescent="0.3">
      <c r="A502">
        <v>566</v>
      </c>
      <c r="B502">
        <v>0.46055482650227364</v>
      </c>
      <c r="C502">
        <v>0.17612231818597979</v>
      </c>
      <c r="D502" s="4">
        <f>-LN(B502)/F$3</f>
        <v>0.32992483903695036</v>
      </c>
      <c r="E502" s="4">
        <f t="shared" si="78"/>
        <v>0.21276595744680851</v>
      </c>
      <c r="F502" s="8">
        <v>3</v>
      </c>
      <c r="G502" s="4">
        <v>142.08919973198851</v>
      </c>
      <c r="H502" s="4">
        <f>IF(G502&gt;MAX(I$8:I501),G502,MAX(I$8:I501))</f>
        <v>142.37830872172736</v>
      </c>
      <c r="I502" s="4">
        <f t="shared" si="79"/>
        <v>142.59107467917417</v>
      </c>
      <c r="J502" s="4">
        <f t="shared" si="80"/>
        <v>0.28910898973884969</v>
      </c>
      <c r="K502" s="4">
        <f t="shared" si="81"/>
        <v>0.21276595744680549</v>
      </c>
      <c r="L502">
        <f t="shared" si="82"/>
        <v>495</v>
      </c>
      <c r="M502">
        <f t="shared" si="83"/>
        <v>1</v>
      </c>
      <c r="N502">
        <f t="shared" si="84"/>
        <v>1</v>
      </c>
      <c r="O502">
        <f t="shared" si="85"/>
        <v>1</v>
      </c>
    </row>
    <row r="503" spans="1:15" x14ac:dyDescent="0.3">
      <c r="A503">
        <v>163</v>
      </c>
      <c r="B503">
        <v>0.57286294137394334</v>
      </c>
      <c r="C503">
        <v>0.95928830835901979</v>
      </c>
      <c r="D503" s="4">
        <f>-LN(B503)/D$3</f>
        <v>0.79022522792753291</v>
      </c>
      <c r="E503" s="4">
        <f t="shared" si="78"/>
        <v>0.21276595744680851</v>
      </c>
      <c r="F503" s="8">
        <v>2</v>
      </c>
      <c r="G503" s="4">
        <v>142.29998567744667</v>
      </c>
      <c r="H503" s="4">
        <f>IF(G503&gt;MAX(I$8:I502),G503,MAX(I$8:I502))</f>
        <v>142.59107467917417</v>
      </c>
      <c r="I503" s="4">
        <f t="shared" si="79"/>
        <v>142.80384063662098</v>
      </c>
      <c r="J503" s="4">
        <f t="shared" si="80"/>
        <v>0.29108900172749941</v>
      </c>
      <c r="K503" s="4">
        <f t="shared" si="81"/>
        <v>0.21276595744680549</v>
      </c>
      <c r="L503">
        <f t="shared" si="82"/>
        <v>496</v>
      </c>
      <c r="M503">
        <f t="shared" si="83"/>
        <v>1</v>
      </c>
      <c r="N503">
        <f t="shared" si="84"/>
        <v>1</v>
      </c>
      <c r="O503">
        <f t="shared" si="85"/>
        <v>1</v>
      </c>
    </row>
    <row r="504" spans="1:15" x14ac:dyDescent="0.3">
      <c r="A504">
        <v>567</v>
      </c>
      <c r="B504">
        <v>0.21393475142674032</v>
      </c>
      <c r="C504">
        <v>0.92785424359874269</v>
      </c>
      <c r="D504" s="4">
        <f>-LN(B504)/F$3</f>
        <v>0.65620604694755236</v>
      </c>
      <c r="E504" s="4">
        <f t="shared" si="78"/>
        <v>0.21276595744680851</v>
      </c>
      <c r="F504" s="8">
        <v>3</v>
      </c>
      <c r="G504" s="4">
        <v>142.74540577893606</v>
      </c>
      <c r="H504" s="4">
        <f>IF(G504&gt;MAX(I$8:I503),G504,MAX(I$8:I503))</f>
        <v>142.80384063662098</v>
      </c>
      <c r="I504" s="4">
        <f t="shared" si="79"/>
        <v>143.01660659406778</v>
      </c>
      <c r="J504" s="4">
        <f t="shared" si="80"/>
        <v>5.8434857684915187E-2</v>
      </c>
      <c r="K504" s="4">
        <f t="shared" si="81"/>
        <v>0.21276595744680549</v>
      </c>
      <c r="L504">
        <f t="shared" si="82"/>
        <v>497</v>
      </c>
      <c r="M504">
        <f t="shared" si="83"/>
        <v>1</v>
      </c>
      <c r="N504">
        <f t="shared" si="84"/>
        <v>1</v>
      </c>
      <c r="O504">
        <f t="shared" si="85"/>
        <v>1</v>
      </c>
    </row>
    <row r="505" spans="1:15" x14ac:dyDescent="0.3">
      <c r="A505">
        <v>35</v>
      </c>
      <c r="B505">
        <v>5.6978057191686755E-2</v>
      </c>
      <c r="C505">
        <v>0.5025788140507218</v>
      </c>
      <c r="D505" s="4">
        <f>-LN(B505)/B$3</f>
        <v>12.19186828431345</v>
      </c>
      <c r="E505" s="4">
        <f t="shared" si="78"/>
        <v>0.21276595744680851</v>
      </c>
      <c r="F505" s="8">
        <v>1</v>
      </c>
      <c r="G505" s="4">
        <v>142.86412562959356</v>
      </c>
      <c r="H505" s="4">
        <f>IF(G505&gt;MAX(I$8:I504),G505,MAX(I$8:I504))</f>
        <v>143.01660659406778</v>
      </c>
      <c r="I505" s="4">
        <f t="shared" si="79"/>
        <v>143.22937255151459</v>
      </c>
      <c r="J505" s="4">
        <f t="shared" si="80"/>
        <v>0.15248096447422199</v>
      </c>
      <c r="K505" s="4">
        <f t="shared" si="81"/>
        <v>0.21276595744680549</v>
      </c>
      <c r="L505">
        <f t="shared" si="82"/>
        <v>498</v>
      </c>
      <c r="M505">
        <f t="shared" si="83"/>
        <v>1</v>
      </c>
      <c r="N505">
        <f t="shared" si="84"/>
        <v>1</v>
      </c>
      <c r="O505">
        <f t="shared" si="85"/>
        <v>1</v>
      </c>
    </row>
    <row r="506" spans="1:15" x14ac:dyDescent="0.3">
      <c r="A506">
        <v>164</v>
      </c>
      <c r="B506">
        <v>0.488906521805475</v>
      </c>
      <c r="C506">
        <v>0.22467726676229133</v>
      </c>
      <c r="D506" s="4">
        <f>-LN(B506)/D$3</f>
        <v>1.0150127230255799</v>
      </c>
      <c r="E506" s="4">
        <f t="shared" si="78"/>
        <v>0.21276595744680851</v>
      </c>
      <c r="F506" s="8">
        <v>2</v>
      </c>
      <c r="G506" s="4">
        <v>143.31499840047226</v>
      </c>
      <c r="H506" s="4">
        <f>IF(G506&gt;MAX(I$8:I505),G506,MAX(I$8:I505))</f>
        <v>143.31499840047226</v>
      </c>
      <c r="I506" s="4">
        <f t="shared" si="79"/>
        <v>143.52776435791907</v>
      </c>
      <c r="J506" s="4">
        <f t="shared" si="80"/>
        <v>0</v>
      </c>
      <c r="K506" s="4">
        <f t="shared" si="81"/>
        <v>0.21276595744680549</v>
      </c>
      <c r="L506">
        <f t="shared" si="82"/>
        <v>499</v>
      </c>
      <c r="M506">
        <f t="shared" si="83"/>
        <v>1</v>
      </c>
      <c r="N506">
        <f t="shared" si="84"/>
        <v>1</v>
      </c>
      <c r="O506">
        <f t="shared" si="85"/>
        <v>1</v>
      </c>
    </row>
    <row r="507" spans="1:15" x14ac:dyDescent="0.3">
      <c r="A507">
        <v>568</v>
      </c>
      <c r="B507">
        <v>7.2786645100253303E-2</v>
      </c>
      <c r="C507">
        <v>0.11001922666096987</v>
      </c>
      <c r="D507" s="4">
        <f t="shared" ref="D507:D512" si="87">-LN(B507)/F$3</f>
        <v>1.1149884200140181</v>
      </c>
      <c r="E507" s="4">
        <f t="shared" si="78"/>
        <v>0.21276595744680851</v>
      </c>
      <c r="F507" s="8">
        <v>3</v>
      </c>
      <c r="G507" s="4">
        <v>143.86039419895008</v>
      </c>
      <c r="H507" s="4">
        <f>IF(G507&gt;MAX(I$8:I506),G507,MAX(I$8:I506))</f>
        <v>143.86039419895008</v>
      </c>
      <c r="I507" s="4">
        <f t="shared" si="79"/>
        <v>144.07316015639688</v>
      </c>
      <c r="J507" s="4">
        <f t="shared" si="80"/>
        <v>0</v>
      </c>
      <c r="K507" s="4">
        <f t="shared" si="81"/>
        <v>0.21276595744680549</v>
      </c>
      <c r="L507">
        <f t="shared" si="82"/>
        <v>500</v>
      </c>
      <c r="M507">
        <f t="shared" si="83"/>
        <v>1</v>
      </c>
      <c r="N507">
        <f t="shared" si="84"/>
        <v>1</v>
      </c>
      <c r="O507">
        <f t="shared" si="85"/>
        <v>1</v>
      </c>
    </row>
    <row r="508" spans="1:15" x14ac:dyDescent="0.3">
      <c r="A508">
        <v>569</v>
      </c>
      <c r="B508">
        <v>0.93346964934232612</v>
      </c>
      <c r="C508">
        <v>2.9602954191717277E-3</v>
      </c>
      <c r="D508" s="4">
        <f t="shared" si="87"/>
        <v>2.9296523099938302E-2</v>
      </c>
      <c r="E508" s="4">
        <f t="shared" si="78"/>
        <v>0.21276595744680851</v>
      </c>
      <c r="F508" s="8">
        <v>3</v>
      </c>
      <c r="G508" s="4">
        <v>143.88969072205001</v>
      </c>
      <c r="H508" s="4">
        <f>IF(G508&gt;MAX(I$8:I507),G508,MAX(I$8:I507))</f>
        <v>144.07316015639688</v>
      </c>
      <c r="I508" s="4">
        <f t="shared" si="79"/>
        <v>144.28592611384369</v>
      </c>
      <c r="J508" s="4">
        <f t="shared" si="80"/>
        <v>0.18346943434687546</v>
      </c>
      <c r="K508" s="4">
        <f t="shared" si="81"/>
        <v>0.21276595744680549</v>
      </c>
      <c r="L508" t="e">
        <f t="shared" si="82"/>
        <v>#N/A</v>
      </c>
      <c r="M508" t="e">
        <f t="shared" si="83"/>
        <v>#N/A</v>
      </c>
      <c r="N508">
        <f t="shared" si="84"/>
        <v>1</v>
      </c>
      <c r="O508">
        <f t="shared" si="85"/>
        <v>1</v>
      </c>
    </row>
    <row r="509" spans="1:15" x14ac:dyDescent="0.3">
      <c r="A509">
        <v>570</v>
      </c>
      <c r="B509">
        <v>0.15655995361186559</v>
      </c>
      <c r="C509">
        <v>0.25122837000640891</v>
      </c>
      <c r="D509" s="4">
        <f t="shared" si="87"/>
        <v>0.78907074561300794</v>
      </c>
      <c r="E509" s="4">
        <f t="shared" si="78"/>
        <v>0.21276595744680851</v>
      </c>
      <c r="F509" s="8">
        <v>3</v>
      </c>
      <c r="G509" s="4">
        <v>144.67876146766301</v>
      </c>
      <c r="H509" s="4">
        <f>IF(G509&gt;MAX(I$8:I508),G509,MAX(I$8:I508))</f>
        <v>144.67876146766301</v>
      </c>
      <c r="I509" s="4">
        <f t="shared" si="79"/>
        <v>144.89152742510981</v>
      </c>
      <c r="J509" s="4">
        <f t="shared" si="80"/>
        <v>0</v>
      </c>
      <c r="K509" s="4">
        <f t="shared" si="81"/>
        <v>0.21276595744680549</v>
      </c>
      <c r="L509" t="e">
        <f t="shared" si="82"/>
        <v>#N/A</v>
      </c>
      <c r="M509" t="e">
        <f t="shared" si="83"/>
        <v>#N/A</v>
      </c>
      <c r="N509">
        <f t="shared" si="84"/>
        <v>1</v>
      </c>
      <c r="O509">
        <f t="shared" si="85"/>
        <v>1</v>
      </c>
    </row>
    <row r="510" spans="1:15" x14ac:dyDescent="0.3">
      <c r="A510">
        <v>571</v>
      </c>
      <c r="B510">
        <v>0.22202215643787956</v>
      </c>
      <c r="C510">
        <v>0.48820459608752709</v>
      </c>
      <c r="D510" s="4">
        <f t="shared" si="87"/>
        <v>0.64041621204923005</v>
      </c>
      <c r="E510" s="4">
        <f t="shared" si="78"/>
        <v>0.21276595744680851</v>
      </c>
      <c r="F510" s="8">
        <v>3</v>
      </c>
      <c r="G510" s="4">
        <v>145.31917767971223</v>
      </c>
      <c r="H510" s="4">
        <f>IF(G510&gt;MAX(I$8:I509),G510,MAX(I$8:I509))</f>
        <v>145.31917767971223</v>
      </c>
      <c r="I510" s="4">
        <f t="shared" si="79"/>
        <v>145.53194363715903</v>
      </c>
      <c r="J510" s="4">
        <f t="shared" si="80"/>
        <v>0</v>
      </c>
      <c r="K510" s="4">
        <f t="shared" si="81"/>
        <v>0.21276595744680549</v>
      </c>
      <c r="L510" t="e">
        <f t="shared" si="82"/>
        <v>#N/A</v>
      </c>
      <c r="M510" t="e">
        <f t="shared" si="83"/>
        <v>#N/A</v>
      </c>
      <c r="N510">
        <f t="shared" si="84"/>
        <v>1</v>
      </c>
      <c r="O510">
        <f t="shared" si="85"/>
        <v>1</v>
      </c>
    </row>
    <row r="511" spans="1:15" x14ac:dyDescent="0.3">
      <c r="A511">
        <v>572</v>
      </c>
      <c r="B511">
        <v>0.87142551957762382</v>
      </c>
      <c r="C511">
        <v>4.2481765190588092E-2</v>
      </c>
      <c r="D511" s="4">
        <f t="shared" si="87"/>
        <v>5.856377872605039E-2</v>
      </c>
      <c r="E511" s="4">
        <f t="shared" si="78"/>
        <v>0.21276595744680851</v>
      </c>
      <c r="F511" s="8">
        <v>3</v>
      </c>
      <c r="G511" s="4">
        <v>145.37774145843827</v>
      </c>
      <c r="H511" s="4">
        <f>IF(G511&gt;MAX(I$8:I510),G511,MAX(I$8:I510))</f>
        <v>145.53194363715903</v>
      </c>
      <c r="I511" s="4">
        <f t="shared" si="79"/>
        <v>145.74470959460584</v>
      </c>
      <c r="J511" s="4">
        <f t="shared" si="80"/>
        <v>0.15420217872076591</v>
      </c>
      <c r="K511" s="4">
        <f t="shared" si="81"/>
        <v>0.21276595744680549</v>
      </c>
      <c r="L511" t="e">
        <f t="shared" si="82"/>
        <v>#N/A</v>
      </c>
      <c r="M511" t="e">
        <f t="shared" si="83"/>
        <v>#N/A</v>
      </c>
      <c r="N511">
        <f t="shared" si="84"/>
        <v>1</v>
      </c>
      <c r="O511">
        <f t="shared" si="85"/>
        <v>1</v>
      </c>
    </row>
    <row r="512" spans="1:15" x14ac:dyDescent="0.3">
      <c r="A512">
        <v>573</v>
      </c>
      <c r="B512">
        <v>0.73497726371044036</v>
      </c>
      <c r="C512">
        <v>0.45265053254799037</v>
      </c>
      <c r="D512" s="4">
        <f t="shared" si="87"/>
        <v>0.13102796339363831</v>
      </c>
      <c r="E512" s="4">
        <f t="shared" si="78"/>
        <v>0.21276595744680851</v>
      </c>
      <c r="F512" s="8">
        <v>3</v>
      </c>
      <c r="G512" s="4">
        <v>145.50876942183191</v>
      </c>
      <c r="H512" s="4">
        <f>IF(G512&gt;MAX(I$8:I511),G512,MAX(I$8:I511))</f>
        <v>145.74470959460584</v>
      </c>
      <c r="I512" s="4">
        <f t="shared" si="79"/>
        <v>145.95747555205264</v>
      </c>
      <c r="J512" s="4">
        <f t="shared" si="80"/>
        <v>0.23594017277392254</v>
      </c>
      <c r="K512" s="4">
        <f t="shared" si="81"/>
        <v>0.21276595744680549</v>
      </c>
      <c r="L512" t="e">
        <f t="shared" si="82"/>
        <v>#N/A</v>
      </c>
      <c r="M512" t="e">
        <f t="shared" si="83"/>
        <v>#N/A</v>
      </c>
      <c r="N512">
        <f t="shared" si="84"/>
        <v>1</v>
      </c>
      <c r="O512">
        <f t="shared" si="85"/>
        <v>1</v>
      </c>
    </row>
    <row r="513" spans="1:15" x14ac:dyDescent="0.3">
      <c r="A513">
        <v>165</v>
      </c>
      <c r="B513">
        <v>0.15799432355723747</v>
      </c>
      <c r="C513">
        <v>0.62385937070833464</v>
      </c>
      <c r="D513" s="4">
        <f>-LN(B513)/D$3</f>
        <v>2.6172995368134506</v>
      </c>
      <c r="E513" s="4">
        <f t="shared" si="78"/>
        <v>0.21276595744680851</v>
      </c>
      <c r="F513" s="8">
        <v>2</v>
      </c>
      <c r="G513" s="4">
        <v>145.93229793728571</v>
      </c>
      <c r="H513" s="4">
        <f>IF(G513&gt;MAX(I$8:I512),G513,MAX(I$8:I512))</f>
        <v>145.95747555205264</v>
      </c>
      <c r="I513" s="4">
        <f t="shared" si="79"/>
        <v>146.17024150949945</v>
      </c>
      <c r="J513" s="4">
        <f t="shared" si="80"/>
        <v>2.5177614766931811E-2</v>
      </c>
      <c r="K513" s="4">
        <f t="shared" si="81"/>
        <v>0.21276595744680549</v>
      </c>
      <c r="L513" t="e">
        <f t="shared" si="82"/>
        <v>#N/A</v>
      </c>
      <c r="M513" t="e">
        <f t="shared" si="83"/>
        <v>#N/A</v>
      </c>
      <c r="N513">
        <f t="shared" si="84"/>
        <v>1</v>
      </c>
      <c r="O513">
        <f t="shared" si="85"/>
        <v>1</v>
      </c>
    </row>
    <row r="514" spans="1:15" x14ac:dyDescent="0.3">
      <c r="A514">
        <v>574</v>
      </c>
      <c r="B514">
        <v>0.16183965575121312</v>
      </c>
      <c r="C514">
        <v>0.8971221045564135</v>
      </c>
      <c r="D514" s="4">
        <f>-LN(B514)/F$3</f>
        <v>0.77495711200776751</v>
      </c>
      <c r="E514" s="4">
        <f t="shared" si="78"/>
        <v>0.21276595744680851</v>
      </c>
      <c r="F514" s="8">
        <v>3</v>
      </c>
      <c r="G514" s="4">
        <v>146.28372653383968</v>
      </c>
      <c r="H514" s="4">
        <f>IF(G514&gt;MAX(I$8:I513),G514,MAX(I$8:I513))</f>
        <v>146.28372653383968</v>
      </c>
      <c r="I514" s="4">
        <f t="shared" si="79"/>
        <v>146.49649249128649</v>
      </c>
      <c r="J514" s="4">
        <f t="shared" si="80"/>
        <v>0</v>
      </c>
      <c r="K514" s="4">
        <f t="shared" si="81"/>
        <v>0.21276595744680549</v>
      </c>
      <c r="L514" t="e">
        <f t="shared" si="82"/>
        <v>#N/A</v>
      </c>
      <c r="M514" t="e">
        <f t="shared" si="83"/>
        <v>#N/A</v>
      </c>
      <c r="N514">
        <f t="shared" si="84"/>
        <v>1</v>
      </c>
      <c r="O514">
        <f t="shared" si="85"/>
        <v>1</v>
      </c>
    </row>
    <row r="515" spans="1:15" x14ac:dyDescent="0.3">
      <c r="A515">
        <v>575</v>
      </c>
      <c r="B515">
        <v>0.97073274941251875</v>
      </c>
      <c r="C515">
        <v>0.35697500534073917</v>
      </c>
      <c r="D515" s="4">
        <f>-LN(B515)/F$3</f>
        <v>1.2640034425141803E-2</v>
      </c>
      <c r="E515" s="4">
        <f t="shared" si="78"/>
        <v>0.21276595744680851</v>
      </c>
      <c r="F515" s="8">
        <v>3</v>
      </c>
      <c r="G515" s="4">
        <v>146.29636656826483</v>
      </c>
      <c r="H515" s="4">
        <f>IF(G515&gt;MAX(I$8:I514),G515,MAX(I$8:I514))</f>
        <v>146.49649249128649</v>
      </c>
      <c r="I515" s="4">
        <f t="shared" si="79"/>
        <v>146.70925844873329</v>
      </c>
      <c r="J515" s="4">
        <f t="shared" si="80"/>
        <v>0.20012592302165899</v>
      </c>
      <c r="K515" s="4">
        <f t="shared" si="81"/>
        <v>0.21276595744680549</v>
      </c>
      <c r="L515" t="e">
        <f t="shared" si="82"/>
        <v>#N/A</v>
      </c>
      <c r="M515" t="e">
        <f t="shared" si="83"/>
        <v>#N/A</v>
      </c>
      <c r="N515">
        <f t="shared" si="84"/>
        <v>1</v>
      </c>
      <c r="O515">
        <f t="shared" si="85"/>
        <v>1</v>
      </c>
    </row>
    <row r="516" spans="1:15" x14ac:dyDescent="0.3">
      <c r="A516">
        <v>576</v>
      </c>
      <c r="B516">
        <v>0.34946745200964385</v>
      </c>
      <c r="C516">
        <v>0.64406262398144476</v>
      </c>
      <c r="D516" s="4">
        <f>-LN(B516)/F$3</f>
        <v>0.44738078678384868</v>
      </c>
      <c r="E516" s="4">
        <f t="shared" si="78"/>
        <v>0.21276595744680851</v>
      </c>
      <c r="F516" s="8">
        <v>3</v>
      </c>
      <c r="G516" s="4">
        <v>146.74374735504867</v>
      </c>
      <c r="H516" s="4">
        <f>IF(G516&gt;MAX(I$8:I515),G516,MAX(I$8:I515))</f>
        <v>146.74374735504867</v>
      </c>
      <c r="I516" s="4">
        <f t="shared" si="79"/>
        <v>146.95651331249547</v>
      </c>
      <c r="J516" s="4">
        <f t="shared" si="80"/>
        <v>0</v>
      </c>
      <c r="K516" s="4">
        <f t="shared" si="81"/>
        <v>0.21276595744680549</v>
      </c>
      <c r="L516" t="e">
        <f t="shared" si="82"/>
        <v>#N/A</v>
      </c>
      <c r="M516" t="e">
        <f t="shared" si="83"/>
        <v>#N/A</v>
      </c>
      <c r="N516">
        <f t="shared" si="84"/>
        <v>1</v>
      </c>
      <c r="O516">
        <f t="shared" si="85"/>
        <v>1</v>
      </c>
    </row>
    <row r="517" spans="1:15" x14ac:dyDescent="0.3">
      <c r="A517">
        <v>36</v>
      </c>
      <c r="B517">
        <v>0.31495101779229101</v>
      </c>
      <c r="C517">
        <v>0.49684133426923427</v>
      </c>
      <c r="D517" s="4">
        <f>-LN(B517)/B$3</f>
        <v>4.9163325588077882</v>
      </c>
      <c r="E517" s="4">
        <f t="shared" si="78"/>
        <v>0.21276595744680851</v>
      </c>
      <c r="F517" s="8">
        <v>1</v>
      </c>
      <c r="G517" s="4">
        <v>147.78045818840135</v>
      </c>
      <c r="H517" s="4">
        <f>IF(G517&gt;MAX(I$8:I516),G517,MAX(I$8:I516))</f>
        <v>147.78045818840135</v>
      </c>
      <c r="I517" s="4">
        <f t="shared" si="79"/>
        <v>147.99322414584816</v>
      </c>
      <c r="J517" s="4">
        <f t="shared" si="80"/>
        <v>0</v>
      </c>
      <c r="K517" s="4">
        <f t="shared" si="81"/>
        <v>0.21276595744680549</v>
      </c>
      <c r="L517" t="e">
        <f t="shared" si="82"/>
        <v>#N/A</v>
      </c>
      <c r="M517" t="e">
        <f t="shared" si="83"/>
        <v>#N/A</v>
      </c>
      <c r="N517">
        <f t="shared" si="84"/>
        <v>1</v>
      </c>
      <c r="O517">
        <f t="shared" si="85"/>
        <v>1</v>
      </c>
    </row>
    <row r="518" spans="1:15" x14ac:dyDescent="0.3">
      <c r="A518">
        <v>577</v>
      </c>
      <c r="B518">
        <v>7.5960570085757018E-2</v>
      </c>
      <c r="C518">
        <v>0.14358958708456679</v>
      </c>
      <c r="D518" s="4">
        <f>-LN(B518)/F$3</f>
        <v>1.096825909782039</v>
      </c>
      <c r="E518" s="4">
        <f t="shared" si="78"/>
        <v>0.21276595744680851</v>
      </c>
      <c r="F518" s="8">
        <v>3</v>
      </c>
      <c r="G518" s="4">
        <v>147.84057326483071</v>
      </c>
      <c r="H518" s="4">
        <f>IF(G518&gt;MAX(I$8:I517),G518,MAX(I$8:I517))</f>
        <v>147.99322414584816</v>
      </c>
      <c r="I518" s="4">
        <f t="shared" si="79"/>
        <v>148.20599010329497</v>
      </c>
      <c r="J518" s="4">
        <f t="shared" si="80"/>
        <v>0.1526508810174505</v>
      </c>
      <c r="K518" s="4">
        <f t="shared" si="81"/>
        <v>0.21276595744680549</v>
      </c>
      <c r="L518" t="e">
        <f t="shared" si="82"/>
        <v>#N/A</v>
      </c>
      <c r="M518" t="e">
        <f t="shared" si="83"/>
        <v>#N/A</v>
      </c>
      <c r="N518">
        <f t="shared" si="84"/>
        <v>1</v>
      </c>
      <c r="O518">
        <f t="shared" si="85"/>
        <v>1</v>
      </c>
    </row>
    <row r="519" spans="1:15" x14ac:dyDescent="0.3">
      <c r="A519">
        <v>578</v>
      </c>
      <c r="B519">
        <v>0.97164830469679864</v>
      </c>
      <c r="C519">
        <v>0.98007141331217384</v>
      </c>
      <c r="D519" s="4">
        <f>-LN(B519)/F$3</f>
        <v>1.223887933629899E-2</v>
      </c>
      <c r="E519" s="4">
        <f t="shared" si="78"/>
        <v>0.21276595744680851</v>
      </c>
      <c r="F519" s="8">
        <v>3</v>
      </c>
      <c r="G519" s="4">
        <v>147.85281214416702</v>
      </c>
      <c r="H519" s="4">
        <f>IF(G519&gt;MAX(I$8:I518),G519,MAX(I$8:I518))</f>
        <v>148.20599010329497</v>
      </c>
      <c r="I519" s="4">
        <f t="shared" si="79"/>
        <v>148.41875606074177</v>
      </c>
      <c r="J519" s="4">
        <f t="shared" si="80"/>
        <v>0.35317795912794736</v>
      </c>
      <c r="K519" s="4">
        <f t="shared" si="81"/>
        <v>0.21276595744680549</v>
      </c>
      <c r="L519" t="e">
        <f t="shared" si="82"/>
        <v>#N/A</v>
      </c>
      <c r="M519" t="e">
        <f t="shared" si="83"/>
        <v>#N/A</v>
      </c>
      <c r="N519">
        <f t="shared" si="84"/>
        <v>1</v>
      </c>
      <c r="O519">
        <f t="shared" si="85"/>
        <v>1</v>
      </c>
    </row>
    <row r="520" spans="1:15" x14ac:dyDescent="0.3">
      <c r="A520">
        <v>579</v>
      </c>
      <c r="B520">
        <v>0.56846827600939975</v>
      </c>
      <c r="C520">
        <v>0.71300393688772246</v>
      </c>
      <c r="D520" s="4">
        <f>-LN(B520)/F$3</f>
        <v>0.24034458311590695</v>
      </c>
      <c r="E520" s="4">
        <f t="shared" si="78"/>
        <v>0.21276595744680851</v>
      </c>
      <c r="F520" s="8">
        <v>3</v>
      </c>
      <c r="G520" s="4">
        <v>148.09315672728292</v>
      </c>
      <c r="H520" s="4">
        <f>IF(G520&gt;MAX(I$8:I519),G520,MAX(I$8:I519))</f>
        <v>148.41875606074177</v>
      </c>
      <c r="I520" s="4">
        <f t="shared" si="79"/>
        <v>148.63152201818858</v>
      </c>
      <c r="J520" s="4">
        <f t="shared" si="80"/>
        <v>0.32559933345885383</v>
      </c>
      <c r="K520" s="4">
        <f t="shared" si="81"/>
        <v>0.21276595744680549</v>
      </c>
      <c r="L520" t="e">
        <f t="shared" si="82"/>
        <v>#N/A</v>
      </c>
      <c r="M520" t="e">
        <f t="shared" si="83"/>
        <v>#N/A</v>
      </c>
      <c r="N520">
        <f t="shared" si="84"/>
        <v>1</v>
      </c>
      <c r="O520">
        <f t="shared" si="85"/>
        <v>1</v>
      </c>
    </row>
    <row r="521" spans="1:15" x14ac:dyDescent="0.3">
      <c r="A521">
        <v>580</v>
      </c>
      <c r="B521">
        <v>0.89864803003021332</v>
      </c>
      <c r="C521">
        <v>0.54457228308969385</v>
      </c>
      <c r="D521" s="4">
        <f>-LN(B521)/F$3</f>
        <v>4.547397188511916E-2</v>
      </c>
      <c r="E521" s="4">
        <f t="shared" ref="E521:E584" si="88">1/B$4</f>
        <v>0.21276595744680851</v>
      </c>
      <c r="F521" s="8">
        <v>3</v>
      </c>
      <c r="G521" s="4">
        <v>148.13863069916803</v>
      </c>
      <c r="H521" s="4">
        <f>IF(G521&gt;MAX(I$8:I520),G521,MAX(I$8:I520))</f>
        <v>148.63152201818858</v>
      </c>
      <c r="I521" s="4">
        <f t="shared" si="79"/>
        <v>148.84428797563538</v>
      </c>
      <c r="J521" s="4">
        <f t="shared" si="80"/>
        <v>0.49289131902054351</v>
      </c>
      <c r="K521" s="4">
        <f t="shared" si="81"/>
        <v>0.21276595744680549</v>
      </c>
      <c r="L521" t="e">
        <f t="shared" si="82"/>
        <v>#N/A</v>
      </c>
      <c r="M521" t="e">
        <f t="shared" si="83"/>
        <v>#N/A</v>
      </c>
      <c r="N521">
        <f t="shared" si="84"/>
        <v>1</v>
      </c>
      <c r="O521">
        <f t="shared" si="85"/>
        <v>1</v>
      </c>
    </row>
    <row r="522" spans="1:15" x14ac:dyDescent="0.3">
      <c r="A522">
        <v>166</v>
      </c>
      <c r="B522">
        <v>0.2108829004791406</v>
      </c>
      <c r="C522">
        <v>0.71864986114078189</v>
      </c>
      <c r="D522" s="4">
        <f>-LN(B522)/D$3</f>
        <v>2.2077337214094586</v>
      </c>
      <c r="E522" s="4">
        <f t="shared" si="88"/>
        <v>0.21276595744680851</v>
      </c>
      <c r="F522" s="8">
        <v>2</v>
      </c>
      <c r="G522" s="4">
        <v>148.14003165869516</v>
      </c>
      <c r="H522" s="4">
        <f>IF(G522&gt;MAX(I$8:I521),G522,MAX(I$8:I521))</f>
        <v>148.84428797563538</v>
      </c>
      <c r="I522" s="4">
        <f t="shared" si="79"/>
        <v>149.05705393308219</v>
      </c>
      <c r="J522" s="4">
        <f t="shared" si="80"/>
        <v>0.70425631694021718</v>
      </c>
      <c r="K522" s="4">
        <f t="shared" si="81"/>
        <v>0.21276595744680549</v>
      </c>
      <c r="L522" t="e">
        <f t="shared" si="82"/>
        <v>#N/A</v>
      </c>
      <c r="M522" t="e">
        <f t="shared" si="83"/>
        <v>#N/A</v>
      </c>
      <c r="N522">
        <f t="shared" si="84"/>
        <v>1</v>
      </c>
      <c r="O522">
        <f t="shared" si="85"/>
        <v>1</v>
      </c>
    </row>
    <row r="523" spans="1:15" x14ac:dyDescent="0.3">
      <c r="A523">
        <v>581</v>
      </c>
      <c r="B523">
        <v>0.12958159123508409</v>
      </c>
      <c r="C523">
        <v>0.18659016693624683</v>
      </c>
      <c r="D523" s="4">
        <f>-LN(B523)/F$3</f>
        <v>0.86955087152858823</v>
      </c>
      <c r="E523" s="4">
        <f t="shared" si="88"/>
        <v>0.21276595744680851</v>
      </c>
      <c r="F523" s="8">
        <v>3</v>
      </c>
      <c r="G523" s="4">
        <v>149.00818157069662</v>
      </c>
      <c r="H523" s="4">
        <f>IF(G523&gt;MAX(I$8:I522),G523,MAX(I$8:I522))</f>
        <v>149.05705393308219</v>
      </c>
      <c r="I523" s="4">
        <f t="shared" ref="I523:I586" si="89">+H523+E523</f>
        <v>149.26981989052899</v>
      </c>
      <c r="J523" s="4">
        <f t="shared" ref="J523:J586" si="90">(H523-G523)*O523</f>
        <v>4.8872362385566248E-2</v>
      </c>
      <c r="K523" s="4">
        <f t="shared" ref="K523:K586" si="91">(I523-H523)*O523</f>
        <v>0.21276595744680549</v>
      </c>
      <c r="L523" t="e">
        <f t="shared" ref="L523:L586" si="92">_xlfn.RANK.EQ(I523,I$8:I$507,1)</f>
        <v>#N/A</v>
      </c>
      <c r="M523" t="e">
        <f t="shared" ref="M523:M586" si="93">IF(L523=A523,0,1)</f>
        <v>#N/A</v>
      </c>
      <c r="N523">
        <f t="shared" ref="N523:N586" si="94">IF(G523&lt;B$2,1,0)</f>
        <v>1</v>
      </c>
      <c r="O523">
        <f t="shared" ref="O523:O586" si="95">IF(I523&lt;B$2,1,0)</f>
        <v>1</v>
      </c>
    </row>
    <row r="524" spans="1:15" x14ac:dyDescent="0.3">
      <c r="A524">
        <v>582</v>
      </c>
      <c r="B524">
        <v>0.52198858607745602</v>
      </c>
      <c r="C524">
        <v>0.66628009887997075</v>
      </c>
      <c r="D524" s="4">
        <f>-LN(B524)/F$3</f>
        <v>0.27664236471938608</v>
      </c>
      <c r="E524" s="4">
        <f t="shared" si="88"/>
        <v>0.21276595744680851</v>
      </c>
      <c r="F524" s="8">
        <v>3</v>
      </c>
      <c r="G524" s="4">
        <v>149.284823935416</v>
      </c>
      <c r="H524" s="4">
        <f>IF(G524&gt;MAX(I$8:I523),G524,MAX(I$8:I523))</f>
        <v>149.284823935416</v>
      </c>
      <c r="I524" s="4">
        <f t="shared" si="89"/>
        <v>149.49758989286281</v>
      </c>
      <c r="J524" s="4">
        <f t="shared" si="90"/>
        <v>0</v>
      </c>
      <c r="K524" s="4">
        <f t="shared" si="91"/>
        <v>0.21276595744680549</v>
      </c>
      <c r="L524" t="e">
        <f t="shared" si="92"/>
        <v>#N/A</v>
      </c>
      <c r="M524" t="e">
        <f t="shared" si="93"/>
        <v>#N/A</v>
      </c>
      <c r="N524">
        <f t="shared" si="94"/>
        <v>1</v>
      </c>
      <c r="O524">
        <f t="shared" si="95"/>
        <v>1</v>
      </c>
    </row>
    <row r="525" spans="1:15" x14ac:dyDescent="0.3">
      <c r="A525">
        <v>167</v>
      </c>
      <c r="B525">
        <v>0.43559068575090792</v>
      </c>
      <c r="C525">
        <v>0.42197943052461317</v>
      </c>
      <c r="D525" s="4">
        <f>-LN(B525)/D$3</f>
        <v>1.1787975471285326</v>
      </c>
      <c r="E525" s="4">
        <f t="shared" si="88"/>
        <v>0.21276595744680851</v>
      </c>
      <c r="F525" s="8">
        <v>2</v>
      </c>
      <c r="G525" s="4">
        <v>149.3188292058237</v>
      </c>
      <c r="H525" s="4">
        <f>IF(G525&gt;MAX(I$8:I524),G525,MAX(I$8:I524))</f>
        <v>149.49758989286281</v>
      </c>
      <c r="I525" s="4">
        <f t="shared" si="89"/>
        <v>149.71035585030961</v>
      </c>
      <c r="J525" s="4">
        <f t="shared" si="90"/>
        <v>0.17876068703910164</v>
      </c>
      <c r="K525" s="4">
        <f t="shared" si="91"/>
        <v>0.21276595744680549</v>
      </c>
      <c r="L525" t="e">
        <f t="shared" si="92"/>
        <v>#N/A</v>
      </c>
      <c r="M525" t="e">
        <f t="shared" si="93"/>
        <v>#N/A</v>
      </c>
      <c r="N525">
        <f t="shared" si="94"/>
        <v>1</v>
      </c>
      <c r="O525">
        <f t="shared" si="95"/>
        <v>1</v>
      </c>
    </row>
    <row r="526" spans="1:15" x14ac:dyDescent="0.3">
      <c r="A526">
        <v>583</v>
      </c>
      <c r="B526">
        <v>0.34046449171422466</v>
      </c>
      <c r="C526">
        <v>6.2013611255226295E-2</v>
      </c>
      <c r="D526" s="4">
        <f>-LN(B526)/F$3</f>
        <v>0.45848699642893803</v>
      </c>
      <c r="E526" s="4">
        <f t="shared" si="88"/>
        <v>0.21276595744680851</v>
      </c>
      <c r="F526" s="8">
        <v>3</v>
      </c>
      <c r="G526" s="4">
        <v>149.74331093184495</v>
      </c>
      <c r="H526" s="4">
        <f>IF(G526&gt;MAX(I$8:I525),G526,MAX(I$8:I525))</f>
        <v>149.74331093184495</v>
      </c>
      <c r="I526" s="4">
        <f t="shared" si="89"/>
        <v>149.95607688929175</v>
      </c>
      <c r="J526" s="4">
        <f t="shared" si="90"/>
        <v>0</v>
      </c>
      <c r="K526" s="4">
        <f t="shared" si="91"/>
        <v>0.21276595744680549</v>
      </c>
      <c r="L526" t="e">
        <f t="shared" si="92"/>
        <v>#N/A</v>
      </c>
      <c r="M526" t="e">
        <f t="shared" si="93"/>
        <v>#N/A</v>
      </c>
      <c r="N526">
        <f t="shared" si="94"/>
        <v>1</v>
      </c>
      <c r="O526">
        <f t="shared" si="95"/>
        <v>1</v>
      </c>
    </row>
    <row r="527" spans="1:15" x14ac:dyDescent="0.3">
      <c r="A527">
        <v>584</v>
      </c>
      <c r="B527">
        <v>0.64366588335825681</v>
      </c>
      <c r="C527">
        <v>0.71370586260567037</v>
      </c>
      <c r="D527" s="4">
        <f>-LN(B527)/F$3</f>
        <v>0.18747893709351884</v>
      </c>
      <c r="E527" s="4">
        <f t="shared" si="88"/>
        <v>0.21276595744680851</v>
      </c>
      <c r="F527" s="8">
        <v>3</v>
      </c>
      <c r="G527" s="4">
        <v>149.93078986893846</v>
      </c>
      <c r="H527" s="4">
        <f>IF(G527&gt;MAX(I$8:I526),G527,MAX(I$8:I526))</f>
        <v>149.95607688929175</v>
      </c>
      <c r="I527" s="4">
        <f t="shared" si="89"/>
        <v>150.16884284673856</v>
      </c>
      <c r="J527" s="4">
        <f t="shared" si="90"/>
        <v>2.5287020353289336E-2</v>
      </c>
      <c r="K527" s="4">
        <f t="shared" si="91"/>
        <v>0.21276595744680549</v>
      </c>
      <c r="L527" t="e">
        <f t="shared" si="92"/>
        <v>#N/A</v>
      </c>
      <c r="M527" t="e">
        <f t="shared" si="93"/>
        <v>#N/A</v>
      </c>
      <c r="N527">
        <f t="shared" si="94"/>
        <v>1</v>
      </c>
      <c r="O527">
        <f t="shared" si="95"/>
        <v>1</v>
      </c>
    </row>
    <row r="528" spans="1:15" x14ac:dyDescent="0.3">
      <c r="A528">
        <v>585</v>
      </c>
      <c r="B528">
        <v>0.72118289742728969</v>
      </c>
      <c r="C528">
        <v>0.71221045564134644</v>
      </c>
      <c r="D528" s="4">
        <f>-LN(B528)/F$3</f>
        <v>0.13909042637614885</v>
      </c>
      <c r="E528" s="4">
        <f t="shared" si="88"/>
        <v>0.21276595744680851</v>
      </c>
      <c r="F528" s="8">
        <v>3</v>
      </c>
      <c r="G528" s="4">
        <v>150.06988029531462</v>
      </c>
      <c r="H528" s="4">
        <f>IF(G528&gt;MAX(I$8:I527),G528,MAX(I$8:I527))</f>
        <v>150.16884284673856</v>
      </c>
      <c r="I528" s="4">
        <f t="shared" si="89"/>
        <v>150.38160880418536</v>
      </c>
      <c r="J528" s="4">
        <f t="shared" si="90"/>
        <v>9.8962551423937839E-2</v>
      </c>
      <c r="K528" s="4">
        <f t="shared" si="91"/>
        <v>0.21276595744680549</v>
      </c>
      <c r="L528" t="e">
        <f t="shared" si="92"/>
        <v>#N/A</v>
      </c>
      <c r="M528" t="e">
        <f t="shared" si="93"/>
        <v>#N/A</v>
      </c>
      <c r="N528">
        <f t="shared" si="94"/>
        <v>1</v>
      </c>
      <c r="O528">
        <f t="shared" si="95"/>
        <v>1</v>
      </c>
    </row>
    <row r="529" spans="1:15" x14ac:dyDescent="0.3">
      <c r="A529">
        <v>168</v>
      </c>
      <c r="B529">
        <v>0.41944639423810542</v>
      </c>
      <c r="C529">
        <v>0.25470748008667254</v>
      </c>
      <c r="D529" s="4">
        <f>-LN(B529)/D$3</f>
        <v>1.2323681505409181</v>
      </c>
      <c r="E529" s="4">
        <f t="shared" si="88"/>
        <v>0.21276595744680851</v>
      </c>
      <c r="F529" s="8">
        <v>2</v>
      </c>
      <c r="G529" s="4">
        <v>150.55119735636461</v>
      </c>
      <c r="H529" s="4">
        <f>IF(G529&gt;MAX(I$8:I528),G529,MAX(I$8:I528))</f>
        <v>150.55119735636461</v>
      </c>
      <c r="I529" s="4">
        <f t="shared" si="89"/>
        <v>150.76396331381142</v>
      </c>
      <c r="J529" s="4">
        <f t="shared" si="90"/>
        <v>0</v>
      </c>
      <c r="K529" s="4">
        <f t="shared" si="91"/>
        <v>0.21276595744680549</v>
      </c>
      <c r="L529" t="e">
        <f t="shared" si="92"/>
        <v>#N/A</v>
      </c>
      <c r="M529" t="e">
        <f t="shared" si="93"/>
        <v>#N/A</v>
      </c>
      <c r="N529">
        <f t="shared" si="94"/>
        <v>1</v>
      </c>
      <c r="O529">
        <f t="shared" si="95"/>
        <v>1</v>
      </c>
    </row>
    <row r="530" spans="1:15" x14ac:dyDescent="0.3">
      <c r="A530">
        <v>586</v>
      </c>
      <c r="B530">
        <v>0.23773918881801812</v>
      </c>
      <c r="C530">
        <v>0.94552446058534501</v>
      </c>
      <c r="D530" s="4">
        <f>-LN(B530)/F$3</f>
        <v>0.6113110857406765</v>
      </c>
      <c r="E530" s="4">
        <f t="shared" si="88"/>
        <v>0.21276595744680851</v>
      </c>
      <c r="F530" s="8">
        <v>3</v>
      </c>
      <c r="G530" s="4">
        <v>150.6811913810553</v>
      </c>
      <c r="H530" s="4">
        <f>IF(G530&gt;MAX(I$8:I529),G530,MAX(I$8:I529))</f>
        <v>150.76396331381142</v>
      </c>
      <c r="I530" s="4">
        <f t="shared" si="89"/>
        <v>150.97672927125822</v>
      </c>
      <c r="J530" s="4">
        <f t="shared" si="90"/>
        <v>8.2771932756116939E-2</v>
      </c>
      <c r="K530" s="4">
        <f t="shared" si="91"/>
        <v>0.21276595744680549</v>
      </c>
      <c r="L530" t="e">
        <f t="shared" si="92"/>
        <v>#N/A</v>
      </c>
      <c r="M530" t="e">
        <f t="shared" si="93"/>
        <v>#N/A</v>
      </c>
      <c r="N530">
        <f t="shared" si="94"/>
        <v>1</v>
      </c>
      <c r="O530">
        <f t="shared" si="95"/>
        <v>1</v>
      </c>
    </row>
    <row r="531" spans="1:15" x14ac:dyDescent="0.3">
      <c r="A531">
        <v>587</v>
      </c>
      <c r="B531">
        <v>0.80941190832239751</v>
      </c>
      <c r="C531">
        <v>0.79094821008941918</v>
      </c>
      <c r="D531" s="4">
        <f>-LN(B531)/F$3</f>
        <v>8.9977588986314722E-2</v>
      </c>
      <c r="E531" s="4">
        <f t="shared" si="88"/>
        <v>0.21276595744680851</v>
      </c>
      <c r="F531" s="8">
        <v>3</v>
      </c>
      <c r="G531" s="4">
        <v>150.7711689700416</v>
      </c>
      <c r="H531" s="4">
        <f>IF(G531&gt;MAX(I$8:I530),G531,MAX(I$8:I530))</f>
        <v>150.97672927125822</v>
      </c>
      <c r="I531" s="4">
        <f t="shared" si="89"/>
        <v>151.18949522870503</v>
      </c>
      <c r="J531" s="4">
        <f t="shared" si="90"/>
        <v>0.20556030121662161</v>
      </c>
      <c r="K531" s="4">
        <f t="shared" si="91"/>
        <v>0.21276595744680549</v>
      </c>
      <c r="L531" t="e">
        <f t="shared" si="92"/>
        <v>#N/A</v>
      </c>
      <c r="M531" t="e">
        <f t="shared" si="93"/>
        <v>#N/A</v>
      </c>
      <c r="N531">
        <f t="shared" si="94"/>
        <v>1</v>
      </c>
      <c r="O531">
        <f t="shared" si="95"/>
        <v>1</v>
      </c>
    </row>
    <row r="532" spans="1:15" x14ac:dyDescent="0.3">
      <c r="A532">
        <v>169</v>
      </c>
      <c r="B532">
        <v>0.5697805719168676</v>
      </c>
      <c r="C532">
        <v>0.71105075228125858</v>
      </c>
      <c r="D532" s="4">
        <f>-LN(B532)/D$3</f>
        <v>0.79787794868030582</v>
      </c>
      <c r="E532" s="4">
        <f t="shared" si="88"/>
        <v>0.21276595744680851</v>
      </c>
      <c r="F532" s="8">
        <v>2</v>
      </c>
      <c r="G532" s="4">
        <v>151.34907530504492</v>
      </c>
      <c r="H532" s="4">
        <f>IF(G532&gt;MAX(I$8:I531),G532,MAX(I$8:I531))</f>
        <v>151.34907530504492</v>
      </c>
      <c r="I532" s="4">
        <f t="shared" si="89"/>
        <v>151.56184126249173</v>
      </c>
      <c r="J532" s="4">
        <f t="shared" si="90"/>
        <v>0</v>
      </c>
      <c r="K532" s="4">
        <f t="shared" si="91"/>
        <v>0.21276595744680549</v>
      </c>
      <c r="L532" t="e">
        <f t="shared" si="92"/>
        <v>#N/A</v>
      </c>
      <c r="M532" t="e">
        <f t="shared" si="93"/>
        <v>#N/A</v>
      </c>
      <c r="N532">
        <f t="shared" si="94"/>
        <v>1</v>
      </c>
      <c r="O532">
        <f t="shared" si="95"/>
        <v>1</v>
      </c>
    </row>
    <row r="533" spans="1:15" x14ac:dyDescent="0.3">
      <c r="A533">
        <v>588</v>
      </c>
      <c r="B533">
        <v>0.12427137058626057</v>
      </c>
      <c r="C533">
        <v>0.42292550431836912</v>
      </c>
      <c r="D533" s="4">
        <f t="shared" ref="D533:D539" si="96">-LN(B533)/F$3</f>
        <v>0.88735643920213836</v>
      </c>
      <c r="E533" s="4">
        <f t="shared" si="88"/>
        <v>0.21276595744680851</v>
      </c>
      <c r="F533" s="8">
        <v>3</v>
      </c>
      <c r="G533" s="4">
        <v>151.65852540924374</v>
      </c>
      <c r="H533" s="4">
        <f>IF(G533&gt;MAX(I$8:I532),G533,MAX(I$8:I532))</f>
        <v>151.65852540924374</v>
      </c>
      <c r="I533" s="4">
        <f t="shared" si="89"/>
        <v>151.87129136669054</v>
      </c>
      <c r="J533" s="4">
        <f t="shared" si="90"/>
        <v>0</v>
      </c>
      <c r="K533" s="4">
        <f t="shared" si="91"/>
        <v>0.21276595744680549</v>
      </c>
      <c r="L533" t="e">
        <f t="shared" si="92"/>
        <v>#N/A</v>
      </c>
      <c r="M533" t="e">
        <f t="shared" si="93"/>
        <v>#N/A</v>
      </c>
      <c r="N533">
        <f t="shared" si="94"/>
        <v>1</v>
      </c>
      <c r="O533">
        <f t="shared" si="95"/>
        <v>1</v>
      </c>
    </row>
    <row r="534" spans="1:15" x14ac:dyDescent="0.3">
      <c r="A534">
        <v>589</v>
      </c>
      <c r="B534">
        <v>0.40794091616565448</v>
      </c>
      <c r="C534">
        <v>0.10965300454725792</v>
      </c>
      <c r="D534" s="4">
        <f t="shared" si="96"/>
        <v>0.38154592697187695</v>
      </c>
      <c r="E534" s="4">
        <f t="shared" si="88"/>
        <v>0.21276595744680851</v>
      </c>
      <c r="F534" s="8">
        <v>3</v>
      </c>
      <c r="G534" s="4">
        <v>152.04007133621562</v>
      </c>
      <c r="H534" s="4">
        <f>IF(G534&gt;MAX(I$8:I533),G534,MAX(I$8:I533))</f>
        <v>152.04007133621562</v>
      </c>
      <c r="I534" s="4">
        <f t="shared" si="89"/>
        <v>152.25283729366242</v>
      </c>
      <c r="J534" s="4">
        <f t="shared" si="90"/>
        <v>0</v>
      </c>
      <c r="K534" s="4">
        <f t="shared" si="91"/>
        <v>0.21276595744680549</v>
      </c>
      <c r="L534" t="e">
        <f t="shared" si="92"/>
        <v>#N/A</v>
      </c>
      <c r="M534" t="e">
        <f t="shared" si="93"/>
        <v>#N/A</v>
      </c>
      <c r="N534">
        <f t="shared" si="94"/>
        <v>1</v>
      </c>
      <c r="O534">
        <f t="shared" si="95"/>
        <v>1</v>
      </c>
    </row>
    <row r="535" spans="1:15" x14ac:dyDescent="0.3">
      <c r="A535">
        <v>590</v>
      </c>
      <c r="B535">
        <v>0.41853083895382548</v>
      </c>
      <c r="C535">
        <v>0.53920102542191839</v>
      </c>
      <c r="D535" s="4">
        <f t="shared" si="96"/>
        <v>0.37064029894088263</v>
      </c>
      <c r="E535" s="4">
        <f t="shared" si="88"/>
        <v>0.21276595744680851</v>
      </c>
      <c r="F535" s="8">
        <v>3</v>
      </c>
      <c r="G535" s="4">
        <v>152.4107116351565</v>
      </c>
      <c r="H535" s="4">
        <f>IF(G535&gt;MAX(I$8:I534),G535,MAX(I$8:I534))</f>
        <v>152.4107116351565</v>
      </c>
      <c r="I535" s="4">
        <f t="shared" si="89"/>
        <v>152.62347759260331</v>
      </c>
      <c r="J535" s="4">
        <f t="shared" si="90"/>
        <v>0</v>
      </c>
      <c r="K535" s="4">
        <f t="shared" si="91"/>
        <v>0.21276595744680549</v>
      </c>
      <c r="L535" t="e">
        <f t="shared" si="92"/>
        <v>#N/A</v>
      </c>
      <c r="M535" t="e">
        <f t="shared" si="93"/>
        <v>#N/A</v>
      </c>
      <c r="N535">
        <f t="shared" si="94"/>
        <v>1</v>
      </c>
      <c r="O535">
        <f t="shared" si="95"/>
        <v>1</v>
      </c>
    </row>
    <row r="536" spans="1:15" x14ac:dyDescent="0.3">
      <c r="A536">
        <v>591</v>
      </c>
      <c r="B536">
        <v>0.66310617389446702</v>
      </c>
      <c r="C536">
        <v>0.56779686880092772</v>
      </c>
      <c r="D536" s="4">
        <f t="shared" si="96"/>
        <v>0.17481708936040899</v>
      </c>
      <c r="E536" s="4">
        <f t="shared" si="88"/>
        <v>0.21276595744680851</v>
      </c>
      <c r="F536" s="8">
        <v>3</v>
      </c>
      <c r="G536" s="4">
        <v>152.58552872451691</v>
      </c>
      <c r="H536" s="4">
        <f>IF(G536&gt;MAX(I$8:I535),G536,MAX(I$8:I535))</f>
        <v>152.62347759260331</v>
      </c>
      <c r="I536" s="4">
        <f t="shared" si="89"/>
        <v>152.83624355005011</v>
      </c>
      <c r="J536" s="4">
        <f t="shared" si="90"/>
        <v>3.7948868086402854E-2</v>
      </c>
      <c r="K536" s="4">
        <f t="shared" si="91"/>
        <v>0.21276595744680549</v>
      </c>
      <c r="L536" t="e">
        <f t="shared" si="92"/>
        <v>#N/A</v>
      </c>
      <c r="M536" t="e">
        <f t="shared" si="93"/>
        <v>#N/A</v>
      </c>
      <c r="N536">
        <f t="shared" si="94"/>
        <v>1</v>
      </c>
      <c r="O536">
        <f t="shared" si="95"/>
        <v>1</v>
      </c>
    </row>
    <row r="537" spans="1:15" x14ac:dyDescent="0.3">
      <c r="A537">
        <v>592</v>
      </c>
      <c r="B537">
        <v>1.7853328043458357E-2</v>
      </c>
      <c r="C537">
        <v>0.67040009765923037</v>
      </c>
      <c r="D537" s="4">
        <f t="shared" si="96"/>
        <v>1.7130065289887348</v>
      </c>
      <c r="E537" s="4">
        <f t="shared" si="88"/>
        <v>0.21276595744680851</v>
      </c>
      <c r="F537" s="8">
        <v>3</v>
      </c>
      <c r="G537" s="4">
        <v>154.29853525350563</v>
      </c>
      <c r="H537" s="4">
        <f>IF(G537&gt;MAX(I$8:I536),G537,MAX(I$8:I536))</f>
        <v>154.29853525350563</v>
      </c>
      <c r="I537" s="4">
        <f t="shared" si="89"/>
        <v>154.51130121095244</v>
      </c>
      <c r="J537" s="4">
        <f t="shared" si="90"/>
        <v>0</v>
      </c>
      <c r="K537" s="4">
        <f t="shared" si="91"/>
        <v>0.21276595744680549</v>
      </c>
      <c r="L537" t="e">
        <f t="shared" si="92"/>
        <v>#N/A</v>
      </c>
      <c r="M537" t="e">
        <f t="shared" si="93"/>
        <v>#N/A</v>
      </c>
      <c r="N537">
        <f t="shared" si="94"/>
        <v>1</v>
      </c>
      <c r="O537">
        <f t="shared" si="95"/>
        <v>1</v>
      </c>
    </row>
    <row r="538" spans="1:15" x14ac:dyDescent="0.3">
      <c r="A538">
        <v>593</v>
      </c>
      <c r="B538">
        <v>0.43565172276985992</v>
      </c>
      <c r="C538">
        <v>0.87707144383068336</v>
      </c>
      <c r="D538" s="4">
        <f t="shared" si="96"/>
        <v>0.35357964077922249</v>
      </c>
      <c r="E538" s="4">
        <f t="shared" si="88"/>
        <v>0.21276595744680851</v>
      </c>
      <c r="F538" s="8">
        <v>3</v>
      </c>
      <c r="G538" s="4">
        <v>154.65211489428486</v>
      </c>
      <c r="H538" s="4">
        <f>IF(G538&gt;MAX(I$8:I537),G538,MAX(I$8:I537))</f>
        <v>154.65211489428486</v>
      </c>
      <c r="I538" s="4">
        <f t="shared" si="89"/>
        <v>154.86488085173167</v>
      </c>
      <c r="J538" s="4">
        <f t="shared" si="90"/>
        <v>0</v>
      </c>
      <c r="K538" s="4">
        <f t="shared" si="91"/>
        <v>0.21276595744680549</v>
      </c>
      <c r="L538" t="e">
        <f t="shared" si="92"/>
        <v>#N/A</v>
      </c>
      <c r="M538" t="e">
        <f t="shared" si="93"/>
        <v>#N/A</v>
      </c>
      <c r="N538">
        <f t="shared" si="94"/>
        <v>1</v>
      </c>
      <c r="O538">
        <f t="shared" si="95"/>
        <v>1</v>
      </c>
    </row>
    <row r="539" spans="1:15" x14ac:dyDescent="0.3">
      <c r="A539">
        <v>594</v>
      </c>
      <c r="B539">
        <v>0.99349955748161256</v>
      </c>
      <c r="C539">
        <v>0.97500534073915834</v>
      </c>
      <c r="D539" s="4">
        <f t="shared" si="96"/>
        <v>2.7751754910384642E-3</v>
      </c>
      <c r="E539" s="4">
        <f t="shared" si="88"/>
        <v>0.21276595744680851</v>
      </c>
      <c r="F539" s="8">
        <v>3</v>
      </c>
      <c r="G539" s="4">
        <v>154.65489006977592</v>
      </c>
      <c r="H539" s="4">
        <f>IF(G539&gt;MAX(I$8:I538),G539,MAX(I$8:I538))</f>
        <v>154.86488085173167</v>
      </c>
      <c r="I539" s="4">
        <f t="shared" si="89"/>
        <v>155.07764680917847</v>
      </c>
      <c r="J539" s="4">
        <f t="shared" si="90"/>
        <v>0.20999078195575294</v>
      </c>
      <c r="K539" s="4">
        <f t="shared" si="91"/>
        <v>0.21276595744680549</v>
      </c>
      <c r="L539" t="e">
        <f t="shared" si="92"/>
        <v>#N/A</v>
      </c>
      <c r="M539" t="e">
        <f t="shared" si="93"/>
        <v>#N/A</v>
      </c>
      <c r="N539">
        <f t="shared" si="94"/>
        <v>1</v>
      </c>
      <c r="O539">
        <f t="shared" si="95"/>
        <v>1</v>
      </c>
    </row>
    <row r="540" spans="1:15" x14ac:dyDescent="0.3">
      <c r="A540">
        <v>170</v>
      </c>
      <c r="B540">
        <v>8.597064119388409E-2</v>
      </c>
      <c r="C540">
        <v>0.63032929471724597</v>
      </c>
      <c r="D540" s="4">
        <f>-LN(B540)/D$3</f>
        <v>3.4804956347220024</v>
      </c>
      <c r="E540" s="4">
        <f t="shared" si="88"/>
        <v>0.21276595744680851</v>
      </c>
      <c r="F540" s="8">
        <v>2</v>
      </c>
      <c r="G540" s="4">
        <v>154.82957093976691</v>
      </c>
      <c r="H540" s="4">
        <f>IF(G540&gt;MAX(I$8:I539),G540,MAX(I$8:I539))</f>
        <v>155.07764680917847</v>
      </c>
      <c r="I540" s="4">
        <f t="shared" si="89"/>
        <v>155.29041276662528</v>
      </c>
      <c r="J540" s="4">
        <f t="shared" si="90"/>
        <v>0.24807586941156501</v>
      </c>
      <c r="K540" s="4">
        <f t="shared" si="91"/>
        <v>0.21276595744680549</v>
      </c>
      <c r="L540" t="e">
        <f t="shared" si="92"/>
        <v>#N/A</v>
      </c>
      <c r="M540" t="e">
        <f t="shared" si="93"/>
        <v>#N/A</v>
      </c>
      <c r="N540">
        <f t="shared" si="94"/>
        <v>1</v>
      </c>
      <c r="O540">
        <f t="shared" si="95"/>
        <v>1</v>
      </c>
    </row>
    <row r="541" spans="1:15" x14ac:dyDescent="0.3">
      <c r="A541">
        <v>595</v>
      </c>
      <c r="B541">
        <v>0.61436811426129945</v>
      </c>
      <c r="C541">
        <v>0.24387340922269357</v>
      </c>
      <c r="D541" s="4">
        <f>-LN(B541)/F$3</f>
        <v>0.20730255142832149</v>
      </c>
      <c r="E541" s="4">
        <f t="shared" si="88"/>
        <v>0.21276595744680851</v>
      </c>
      <c r="F541" s="8">
        <v>3</v>
      </c>
      <c r="G541" s="4">
        <v>154.86219262120423</v>
      </c>
      <c r="H541" s="4">
        <f>IF(G541&gt;MAX(I$8:I540),G541,MAX(I$8:I540))</f>
        <v>155.29041276662528</v>
      </c>
      <c r="I541" s="4">
        <f t="shared" si="89"/>
        <v>155.50317872407209</v>
      </c>
      <c r="J541" s="4">
        <f t="shared" si="90"/>
        <v>0.4282201454210508</v>
      </c>
      <c r="K541" s="4">
        <f t="shared" si="91"/>
        <v>0.21276595744680549</v>
      </c>
      <c r="L541" t="e">
        <f t="shared" si="92"/>
        <v>#N/A</v>
      </c>
      <c r="M541" t="e">
        <f t="shared" si="93"/>
        <v>#N/A</v>
      </c>
      <c r="N541">
        <f t="shared" si="94"/>
        <v>1</v>
      </c>
      <c r="O541">
        <f t="shared" si="95"/>
        <v>1</v>
      </c>
    </row>
    <row r="542" spans="1:15" x14ac:dyDescent="0.3">
      <c r="A542">
        <v>596</v>
      </c>
      <c r="B542">
        <v>0.18442335276345104</v>
      </c>
      <c r="C542">
        <v>0.10013122959074679</v>
      </c>
      <c r="D542" s="4">
        <f>-LN(B542)/F$3</f>
        <v>0.71937078042290437</v>
      </c>
      <c r="E542" s="4">
        <f t="shared" si="88"/>
        <v>0.21276595744680851</v>
      </c>
      <c r="F542" s="8">
        <v>3</v>
      </c>
      <c r="G542" s="4">
        <v>155.58156340162714</v>
      </c>
      <c r="H542" s="4">
        <f>IF(G542&gt;MAX(I$8:I541),G542,MAX(I$8:I541))</f>
        <v>155.58156340162714</v>
      </c>
      <c r="I542" s="4">
        <f t="shared" si="89"/>
        <v>155.79432935907394</v>
      </c>
      <c r="J542" s="4">
        <f t="shared" si="90"/>
        <v>0</v>
      </c>
      <c r="K542" s="4">
        <f t="shared" si="91"/>
        <v>0.21276595744680549</v>
      </c>
      <c r="L542" t="e">
        <f t="shared" si="92"/>
        <v>#N/A</v>
      </c>
      <c r="M542" t="e">
        <f t="shared" si="93"/>
        <v>#N/A</v>
      </c>
      <c r="N542">
        <f t="shared" si="94"/>
        <v>1</v>
      </c>
      <c r="O542">
        <f t="shared" si="95"/>
        <v>1</v>
      </c>
    </row>
    <row r="543" spans="1:15" x14ac:dyDescent="0.3">
      <c r="A543">
        <v>597</v>
      </c>
      <c r="B543">
        <v>0.72847682119205293</v>
      </c>
      <c r="C543">
        <v>0.98922696615497296</v>
      </c>
      <c r="D543" s="4">
        <f>-LN(B543)/F$3</f>
        <v>0.13480828554149282</v>
      </c>
      <c r="E543" s="4">
        <f t="shared" si="88"/>
        <v>0.21276595744680851</v>
      </c>
      <c r="F543" s="8">
        <v>3</v>
      </c>
      <c r="G543" s="4">
        <v>155.71637168716862</v>
      </c>
      <c r="H543" s="4">
        <f>IF(G543&gt;MAX(I$8:I542),G543,MAX(I$8:I542))</f>
        <v>155.79432935907394</v>
      </c>
      <c r="I543" s="4">
        <f t="shared" si="89"/>
        <v>156.00709531652075</v>
      </c>
      <c r="J543" s="4">
        <f t="shared" si="90"/>
        <v>7.7957671905323878E-2</v>
      </c>
      <c r="K543" s="4">
        <f t="shared" si="91"/>
        <v>0.21276595744680549</v>
      </c>
      <c r="L543" t="e">
        <f t="shared" si="92"/>
        <v>#N/A</v>
      </c>
      <c r="M543" t="e">
        <f t="shared" si="93"/>
        <v>#N/A</v>
      </c>
      <c r="N543">
        <f t="shared" si="94"/>
        <v>1</v>
      </c>
      <c r="O543">
        <f t="shared" si="95"/>
        <v>1</v>
      </c>
    </row>
    <row r="544" spans="1:15" x14ac:dyDescent="0.3">
      <c r="A544">
        <v>598</v>
      </c>
      <c r="B544">
        <v>0.17694631794183172</v>
      </c>
      <c r="C544">
        <v>0.10815759758293406</v>
      </c>
      <c r="D544" s="4">
        <f>-LN(B544)/F$3</f>
        <v>0.73698250249948216</v>
      </c>
      <c r="E544" s="4">
        <f t="shared" si="88"/>
        <v>0.21276595744680851</v>
      </c>
      <c r="F544" s="8">
        <v>3</v>
      </c>
      <c r="G544" s="4">
        <v>156.45335418966809</v>
      </c>
      <c r="H544" s="4">
        <f>IF(G544&gt;MAX(I$8:I543),G544,MAX(I$8:I543))</f>
        <v>156.45335418966809</v>
      </c>
      <c r="I544" s="4">
        <f t="shared" si="89"/>
        <v>156.6661201471149</v>
      </c>
      <c r="J544" s="4">
        <f t="shared" si="90"/>
        <v>0</v>
      </c>
      <c r="K544" s="4">
        <f t="shared" si="91"/>
        <v>0.21276595744680549</v>
      </c>
      <c r="L544" t="e">
        <f t="shared" si="92"/>
        <v>#N/A</v>
      </c>
      <c r="M544" t="e">
        <f t="shared" si="93"/>
        <v>#N/A</v>
      </c>
      <c r="N544">
        <f t="shared" si="94"/>
        <v>1</v>
      </c>
      <c r="O544">
        <f t="shared" si="95"/>
        <v>1</v>
      </c>
    </row>
    <row r="545" spans="1:15" x14ac:dyDescent="0.3">
      <c r="A545">
        <v>171</v>
      </c>
      <c r="B545">
        <v>0.31699575792718282</v>
      </c>
      <c r="C545">
        <v>5.2095095675527205E-2</v>
      </c>
      <c r="D545" s="4">
        <f>-LN(B545)/D$3</f>
        <v>1.6295984214575496</v>
      </c>
      <c r="E545" s="4">
        <f t="shared" si="88"/>
        <v>0.21276595744680851</v>
      </c>
      <c r="F545" s="8">
        <v>2</v>
      </c>
      <c r="G545" s="4">
        <v>156.45916936122447</v>
      </c>
      <c r="H545" s="4">
        <f>IF(G545&gt;MAX(I$8:I544),G545,MAX(I$8:I544))</f>
        <v>156.6661201471149</v>
      </c>
      <c r="I545" s="4">
        <f t="shared" si="89"/>
        <v>156.8788861045617</v>
      </c>
      <c r="J545" s="4">
        <f t="shared" si="90"/>
        <v>0.20695078589042737</v>
      </c>
      <c r="K545" s="4">
        <f t="shared" si="91"/>
        <v>0.21276595744680549</v>
      </c>
      <c r="L545" t="e">
        <f t="shared" si="92"/>
        <v>#N/A</v>
      </c>
      <c r="M545" t="e">
        <f t="shared" si="93"/>
        <v>#N/A</v>
      </c>
      <c r="N545">
        <f t="shared" si="94"/>
        <v>1</v>
      </c>
      <c r="O545">
        <f t="shared" si="95"/>
        <v>1</v>
      </c>
    </row>
    <row r="546" spans="1:15" x14ac:dyDescent="0.3">
      <c r="A546">
        <v>599</v>
      </c>
      <c r="B546">
        <v>0.55986205633716846</v>
      </c>
      <c r="C546">
        <v>0.41380046998504594</v>
      </c>
      <c r="D546" s="4">
        <f>-LN(B546)/F$3</f>
        <v>0.24683610790042618</v>
      </c>
      <c r="E546" s="4">
        <f t="shared" si="88"/>
        <v>0.21276595744680851</v>
      </c>
      <c r="F546" s="8">
        <v>3</v>
      </c>
      <c r="G546" s="4">
        <v>156.70019029756853</v>
      </c>
      <c r="H546" s="4">
        <f>IF(G546&gt;MAX(I$8:I545),G546,MAX(I$8:I545))</f>
        <v>156.8788861045617</v>
      </c>
      <c r="I546" s="4">
        <f t="shared" si="89"/>
        <v>157.09165206200851</v>
      </c>
      <c r="J546" s="4">
        <f t="shared" si="90"/>
        <v>0.17869580699317567</v>
      </c>
      <c r="K546" s="4">
        <f t="shared" si="91"/>
        <v>0.21276595744680549</v>
      </c>
      <c r="L546" t="e">
        <f t="shared" si="92"/>
        <v>#N/A</v>
      </c>
      <c r="M546" t="e">
        <f t="shared" si="93"/>
        <v>#N/A</v>
      </c>
      <c r="N546">
        <f t="shared" si="94"/>
        <v>1</v>
      </c>
      <c r="O546">
        <f t="shared" si="95"/>
        <v>1</v>
      </c>
    </row>
    <row r="547" spans="1:15" x14ac:dyDescent="0.3">
      <c r="A547">
        <v>600</v>
      </c>
      <c r="B547">
        <v>0.81536301767021702</v>
      </c>
      <c r="C547">
        <v>0.9463789788506729</v>
      </c>
      <c r="D547" s="4">
        <f>-LN(B547)/F$3</f>
        <v>8.6860359343516449E-2</v>
      </c>
      <c r="E547" s="4">
        <f t="shared" si="88"/>
        <v>0.21276595744680851</v>
      </c>
      <c r="F547" s="8">
        <v>3</v>
      </c>
      <c r="G547" s="4">
        <v>156.78705065691204</v>
      </c>
      <c r="H547" s="4">
        <f>IF(G547&gt;MAX(I$8:I546),G547,MAX(I$8:I546))</f>
        <v>157.09165206200851</v>
      </c>
      <c r="I547" s="4">
        <f t="shared" si="89"/>
        <v>157.30441801945531</v>
      </c>
      <c r="J547" s="4">
        <f t="shared" si="90"/>
        <v>0.30460140509646294</v>
      </c>
      <c r="K547" s="4">
        <f t="shared" si="91"/>
        <v>0.21276595744680549</v>
      </c>
      <c r="L547" t="e">
        <f t="shared" si="92"/>
        <v>#N/A</v>
      </c>
      <c r="M547" t="e">
        <f t="shared" si="93"/>
        <v>#N/A</v>
      </c>
      <c r="N547">
        <f t="shared" si="94"/>
        <v>1</v>
      </c>
      <c r="O547">
        <f t="shared" si="95"/>
        <v>1</v>
      </c>
    </row>
    <row r="548" spans="1:15" x14ac:dyDescent="0.3">
      <c r="A548">
        <v>172</v>
      </c>
      <c r="B548">
        <v>0.7415387432477798</v>
      </c>
      <c r="C548">
        <v>0.61449018829920343</v>
      </c>
      <c r="D548" s="4">
        <f>-LN(B548)/D$3</f>
        <v>0.42415300558964036</v>
      </c>
      <c r="E548" s="4">
        <f t="shared" si="88"/>
        <v>0.21276595744680851</v>
      </c>
      <c r="F548" s="8">
        <v>2</v>
      </c>
      <c r="G548" s="4">
        <v>156.8833223668141</v>
      </c>
      <c r="H548" s="4">
        <f>IF(G548&gt;MAX(I$8:I547),G548,MAX(I$8:I547))</f>
        <v>157.30441801945531</v>
      </c>
      <c r="I548" s="4">
        <f t="shared" si="89"/>
        <v>157.51718397690212</v>
      </c>
      <c r="J548" s="4">
        <f t="shared" si="90"/>
        <v>0.42109565264121329</v>
      </c>
      <c r="K548" s="4">
        <f t="shared" si="91"/>
        <v>0.21276595744680549</v>
      </c>
      <c r="L548" t="e">
        <f t="shared" si="92"/>
        <v>#N/A</v>
      </c>
      <c r="M548" t="e">
        <f t="shared" si="93"/>
        <v>#N/A</v>
      </c>
      <c r="N548">
        <f t="shared" si="94"/>
        <v>1</v>
      </c>
      <c r="O548">
        <f t="shared" si="95"/>
        <v>1</v>
      </c>
    </row>
    <row r="549" spans="1:15" x14ac:dyDescent="0.3">
      <c r="A549">
        <v>601</v>
      </c>
      <c r="B549">
        <v>0.56828516495254366</v>
      </c>
      <c r="C549">
        <v>0.18927579577013459</v>
      </c>
      <c r="D549" s="4">
        <f>-LN(B549)/F$3</f>
        <v>0.24048167458451983</v>
      </c>
      <c r="E549" s="4">
        <f t="shared" si="88"/>
        <v>0.21276595744680851</v>
      </c>
      <c r="F549" s="8">
        <v>3</v>
      </c>
      <c r="G549" s="4">
        <v>157.02753233149656</v>
      </c>
      <c r="H549" s="4">
        <f>IF(G549&gt;MAX(I$8:I548),G549,MAX(I$8:I548))</f>
        <v>157.51718397690212</v>
      </c>
      <c r="I549" s="4">
        <f t="shared" si="89"/>
        <v>157.72994993434892</v>
      </c>
      <c r="J549" s="4">
        <f t="shared" si="90"/>
        <v>0.48965164540555861</v>
      </c>
      <c r="K549" s="4">
        <f t="shared" si="91"/>
        <v>0.21276595744680549</v>
      </c>
      <c r="L549" t="e">
        <f t="shared" si="92"/>
        <v>#N/A</v>
      </c>
      <c r="M549" t="e">
        <f t="shared" si="93"/>
        <v>#N/A</v>
      </c>
      <c r="N549">
        <f t="shared" si="94"/>
        <v>1</v>
      </c>
      <c r="O549">
        <f t="shared" si="95"/>
        <v>1</v>
      </c>
    </row>
    <row r="550" spans="1:15" x14ac:dyDescent="0.3">
      <c r="A550">
        <v>602</v>
      </c>
      <c r="B550">
        <v>5.5330057679982912E-2</v>
      </c>
      <c r="C550">
        <v>0.87200537125766775</v>
      </c>
      <c r="D550" s="4">
        <f>-LN(B550)/F$3</f>
        <v>1.2316761615321417</v>
      </c>
      <c r="E550" s="4">
        <f t="shared" si="88"/>
        <v>0.21276595744680851</v>
      </c>
      <c r="F550" s="8">
        <v>3</v>
      </c>
      <c r="G550" s="4">
        <v>158.25920849302869</v>
      </c>
      <c r="H550" s="4">
        <f>IF(G550&gt;MAX(I$8:I549),G550,MAX(I$8:I549))</f>
        <v>158.25920849302869</v>
      </c>
      <c r="I550" s="4">
        <f t="shared" si="89"/>
        <v>158.4719744504755</v>
      </c>
      <c r="J550" s="4">
        <f t="shared" si="90"/>
        <v>0</v>
      </c>
      <c r="K550" s="4">
        <f t="shared" si="91"/>
        <v>0.21276595744680549</v>
      </c>
      <c r="L550" t="e">
        <f t="shared" si="92"/>
        <v>#N/A</v>
      </c>
      <c r="M550" t="e">
        <f t="shared" si="93"/>
        <v>#N/A</v>
      </c>
      <c r="N550">
        <f t="shared" si="94"/>
        <v>1</v>
      </c>
      <c r="O550">
        <f t="shared" si="95"/>
        <v>1</v>
      </c>
    </row>
    <row r="551" spans="1:15" x14ac:dyDescent="0.3">
      <c r="A551">
        <v>603</v>
      </c>
      <c r="B551">
        <v>0.94399853511154519</v>
      </c>
      <c r="C551">
        <v>0.29016998809778133</v>
      </c>
      <c r="D551" s="4">
        <f>-LN(B551)/F$3</f>
        <v>2.4523687075088414E-2</v>
      </c>
      <c r="E551" s="4">
        <f t="shared" si="88"/>
        <v>0.21276595744680851</v>
      </c>
      <c r="F551" s="8">
        <v>3</v>
      </c>
      <c r="G551" s="4">
        <v>158.28373218010378</v>
      </c>
      <c r="H551" s="4">
        <f>IF(G551&gt;MAX(I$8:I550),G551,MAX(I$8:I550))</f>
        <v>158.4719744504755</v>
      </c>
      <c r="I551" s="4">
        <f t="shared" si="89"/>
        <v>158.68474040792231</v>
      </c>
      <c r="J551" s="4">
        <f t="shared" si="90"/>
        <v>0.18824227037171681</v>
      </c>
      <c r="K551" s="4">
        <f t="shared" si="91"/>
        <v>0.21276595744680549</v>
      </c>
      <c r="L551" t="e">
        <f t="shared" si="92"/>
        <v>#N/A</v>
      </c>
      <c r="M551" t="e">
        <f t="shared" si="93"/>
        <v>#N/A</v>
      </c>
      <c r="N551">
        <f t="shared" si="94"/>
        <v>1</v>
      </c>
      <c r="O551">
        <f t="shared" si="95"/>
        <v>1</v>
      </c>
    </row>
    <row r="552" spans="1:15" x14ac:dyDescent="0.3">
      <c r="A552">
        <v>604</v>
      </c>
      <c r="B552">
        <v>0.96658223212378303</v>
      </c>
      <c r="C552">
        <v>3.4607989745780818E-2</v>
      </c>
      <c r="D552" s="4">
        <f>-LN(B552)/F$3</f>
        <v>1.4463362369964844E-2</v>
      </c>
      <c r="E552" s="4">
        <f t="shared" si="88"/>
        <v>0.21276595744680851</v>
      </c>
      <c r="F552" s="8">
        <v>3</v>
      </c>
      <c r="G552" s="4">
        <v>158.29819554247374</v>
      </c>
      <c r="H552" s="4">
        <f>IF(G552&gt;MAX(I$8:I551),G552,MAX(I$8:I551))</f>
        <v>158.68474040792231</v>
      </c>
      <c r="I552" s="4">
        <f t="shared" si="89"/>
        <v>158.89750636536911</v>
      </c>
      <c r="J552" s="4">
        <f t="shared" si="90"/>
        <v>0.38654486544857036</v>
      </c>
      <c r="K552" s="4">
        <f t="shared" si="91"/>
        <v>0.21276595744680549</v>
      </c>
      <c r="L552" t="e">
        <f t="shared" si="92"/>
        <v>#N/A</v>
      </c>
      <c r="M552" t="e">
        <f t="shared" si="93"/>
        <v>#N/A</v>
      </c>
      <c r="N552">
        <f t="shared" si="94"/>
        <v>1</v>
      </c>
      <c r="O552">
        <f t="shared" si="95"/>
        <v>1</v>
      </c>
    </row>
    <row r="553" spans="1:15" x14ac:dyDescent="0.3">
      <c r="A553">
        <v>173</v>
      </c>
      <c r="B553">
        <v>0.24558244575334939</v>
      </c>
      <c r="C553">
        <v>0.84405041657765434</v>
      </c>
      <c r="D553" s="4">
        <f>-LN(B553)/D$3</f>
        <v>1.991663205970569</v>
      </c>
      <c r="E553" s="4">
        <f t="shared" si="88"/>
        <v>0.21276595744680851</v>
      </c>
      <c r="F553" s="8">
        <v>2</v>
      </c>
      <c r="G553" s="4">
        <v>158.87498557278468</v>
      </c>
      <c r="H553" s="4">
        <f>IF(G553&gt;MAX(I$8:I552),G553,MAX(I$8:I552))</f>
        <v>158.89750636536911</v>
      </c>
      <c r="I553" s="4">
        <f t="shared" si="89"/>
        <v>159.11027232281592</v>
      </c>
      <c r="J553" s="4">
        <f t="shared" si="90"/>
        <v>2.2520792584430183E-2</v>
      </c>
      <c r="K553" s="4">
        <f t="shared" si="91"/>
        <v>0.21276595744680549</v>
      </c>
      <c r="L553" t="e">
        <f t="shared" si="92"/>
        <v>#N/A</v>
      </c>
      <c r="M553" t="e">
        <f t="shared" si="93"/>
        <v>#N/A</v>
      </c>
      <c r="N553">
        <f t="shared" si="94"/>
        <v>1</v>
      </c>
      <c r="O553">
        <f t="shared" si="95"/>
        <v>1</v>
      </c>
    </row>
    <row r="554" spans="1:15" x14ac:dyDescent="0.3">
      <c r="A554">
        <v>605</v>
      </c>
      <c r="B554">
        <v>0.11981566820276497</v>
      </c>
      <c r="C554">
        <v>0.11038544877468184</v>
      </c>
      <c r="D554" s="4">
        <f>-LN(B554)/F$3</f>
        <v>0.90289396405062872</v>
      </c>
      <c r="E554" s="4">
        <f t="shared" si="88"/>
        <v>0.21276595744680851</v>
      </c>
      <c r="F554" s="8">
        <v>3</v>
      </c>
      <c r="G554" s="4">
        <v>159.20108950652437</v>
      </c>
      <c r="H554" s="4">
        <f>IF(G554&gt;MAX(I$8:I553),G554,MAX(I$8:I553))</f>
        <v>159.20108950652437</v>
      </c>
      <c r="I554" s="4">
        <f t="shared" si="89"/>
        <v>159.41385546397117</v>
      </c>
      <c r="J554" s="4">
        <f t="shared" si="90"/>
        <v>0</v>
      </c>
      <c r="K554" s="4">
        <f t="shared" si="91"/>
        <v>0.21276595744680549</v>
      </c>
      <c r="L554" t="e">
        <f t="shared" si="92"/>
        <v>#N/A</v>
      </c>
      <c r="M554" t="e">
        <f t="shared" si="93"/>
        <v>#N/A</v>
      </c>
      <c r="N554">
        <f t="shared" si="94"/>
        <v>1</v>
      </c>
      <c r="O554">
        <f t="shared" si="95"/>
        <v>1</v>
      </c>
    </row>
    <row r="555" spans="1:15" x14ac:dyDescent="0.3">
      <c r="A555">
        <v>606</v>
      </c>
      <c r="B555">
        <v>0.63704336680196538</v>
      </c>
      <c r="C555">
        <v>0.53736991485335861</v>
      </c>
      <c r="D555" s="4">
        <f>-LN(B555)/F$3</f>
        <v>0.19187980679803696</v>
      </c>
      <c r="E555" s="4">
        <f t="shared" si="88"/>
        <v>0.21276595744680851</v>
      </c>
      <c r="F555" s="8">
        <v>3</v>
      </c>
      <c r="G555" s="4">
        <v>159.3929693133224</v>
      </c>
      <c r="H555" s="4">
        <f>IF(G555&gt;MAX(I$8:I554),G555,MAX(I$8:I554))</f>
        <v>159.41385546397117</v>
      </c>
      <c r="I555" s="4">
        <f t="shared" si="89"/>
        <v>159.62662142141798</v>
      </c>
      <c r="J555" s="4">
        <f t="shared" si="90"/>
        <v>2.0886150648777857E-2</v>
      </c>
      <c r="K555" s="4">
        <f t="shared" si="91"/>
        <v>0.21276595744680549</v>
      </c>
      <c r="L555" t="e">
        <f t="shared" si="92"/>
        <v>#N/A</v>
      </c>
      <c r="M555" t="e">
        <f t="shared" si="93"/>
        <v>#N/A</v>
      </c>
      <c r="N555">
        <f t="shared" si="94"/>
        <v>1</v>
      </c>
      <c r="O555">
        <f t="shared" si="95"/>
        <v>1</v>
      </c>
    </row>
    <row r="556" spans="1:15" x14ac:dyDescent="0.3">
      <c r="A556">
        <v>607</v>
      </c>
      <c r="B556">
        <v>0.73409222693563647</v>
      </c>
      <c r="C556">
        <v>4.88906521805475E-2</v>
      </c>
      <c r="D556" s="4">
        <f>-LN(B556)/F$3</f>
        <v>0.13154068446162634</v>
      </c>
      <c r="E556" s="4">
        <f t="shared" si="88"/>
        <v>0.21276595744680851</v>
      </c>
      <c r="F556" s="8">
        <v>3</v>
      </c>
      <c r="G556" s="4">
        <v>159.52450999778404</v>
      </c>
      <c r="H556" s="4">
        <f>IF(G556&gt;MAX(I$8:I555),G556,MAX(I$8:I555))</f>
        <v>159.62662142141798</v>
      </c>
      <c r="I556" s="4">
        <f t="shared" si="89"/>
        <v>159.83938737886479</v>
      </c>
      <c r="J556" s="4">
        <f t="shared" si="90"/>
        <v>0.10211142363394288</v>
      </c>
      <c r="K556" s="4">
        <f t="shared" si="91"/>
        <v>0.21276595744680549</v>
      </c>
      <c r="L556" t="e">
        <f t="shared" si="92"/>
        <v>#N/A</v>
      </c>
      <c r="M556" t="e">
        <f t="shared" si="93"/>
        <v>#N/A</v>
      </c>
      <c r="N556">
        <f t="shared" si="94"/>
        <v>1</v>
      </c>
      <c r="O556">
        <f t="shared" si="95"/>
        <v>1</v>
      </c>
    </row>
    <row r="557" spans="1:15" x14ac:dyDescent="0.3">
      <c r="A557">
        <v>174</v>
      </c>
      <c r="B557">
        <v>0.5093539231543931</v>
      </c>
      <c r="C557">
        <v>0.70555742057557913</v>
      </c>
      <c r="D557" s="4">
        <f>-LN(B557)/D$3</f>
        <v>0.95689670028298335</v>
      </c>
      <c r="E557" s="4">
        <f t="shared" si="88"/>
        <v>0.21276595744680851</v>
      </c>
      <c r="F557" s="8">
        <v>2</v>
      </c>
      <c r="G557" s="4">
        <v>159.83188227306766</v>
      </c>
      <c r="H557" s="4">
        <f>IF(G557&gt;MAX(I$8:I556),G557,MAX(I$8:I556))</f>
        <v>159.83938737886479</v>
      </c>
      <c r="I557" s="4">
        <f t="shared" si="89"/>
        <v>160.05215333631159</v>
      </c>
      <c r="J557" s="4">
        <f t="shared" si="90"/>
        <v>7.505105797122269E-3</v>
      </c>
      <c r="K557" s="4">
        <f t="shared" si="91"/>
        <v>0.21276595744680549</v>
      </c>
      <c r="L557" t="e">
        <f t="shared" si="92"/>
        <v>#N/A</v>
      </c>
      <c r="M557" t="e">
        <f t="shared" si="93"/>
        <v>#N/A</v>
      </c>
      <c r="N557">
        <f t="shared" si="94"/>
        <v>1</v>
      </c>
      <c r="O557">
        <f t="shared" si="95"/>
        <v>1</v>
      </c>
    </row>
    <row r="558" spans="1:15" x14ac:dyDescent="0.3">
      <c r="A558">
        <v>608</v>
      </c>
      <c r="B558">
        <v>0.25800347911008026</v>
      </c>
      <c r="C558">
        <v>0.37079989013336589</v>
      </c>
      <c r="D558" s="4">
        <f>-LN(B558)/F$3</f>
        <v>0.57650306775687177</v>
      </c>
      <c r="E558" s="4">
        <f t="shared" si="88"/>
        <v>0.21276595744680851</v>
      </c>
      <c r="F558" s="8">
        <v>3</v>
      </c>
      <c r="G558" s="4">
        <v>160.10101306554091</v>
      </c>
      <c r="H558" s="4">
        <f>IF(G558&gt;MAX(I$8:I557),G558,MAX(I$8:I557))</f>
        <v>160.10101306554091</v>
      </c>
      <c r="I558" s="4">
        <f t="shared" si="89"/>
        <v>160.31377902298772</v>
      </c>
      <c r="J558" s="4">
        <f t="shared" si="90"/>
        <v>0</v>
      </c>
      <c r="K558" s="4">
        <f t="shared" si="91"/>
        <v>0.21276595744680549</v>
      </c>
      <c r="L558" t="e">
        <f t="shared" si="92"/>
        <v>#N/A</v>
      </c>
      <c r="M558" t="e">
        <f t="shared" si="93"/>
        <v>#N/A</v>
      </c>
      <c r="N558">
        <f t="shared" si="94"/>
        <v>1</v>
      </c>
      <c r="O558">
        <f t="shared" si="95"/>
        <v>1</v>
      </c>
    </row>
    <row r="559" spans="1:15" x14ac:dyDescent="0.3">
      <c r="A559">
        <v>609</v>
      </c>
      <c r="B559">
        <v>0.4574419385357219</v>
      </c>
      <c r="C559">
        <v>0.63377788628803366</v>
      </c>
      <c r="D559" s="4">
        <f>-LN(B559)/F$3</f>
        <v>0.33281077132969705</v>
      </c>
      <c r="E559" s="4">
        <f t="shared" si="88"/>
        <v>0.21276595744680851</v>
      </c>
      <c r="F559" s="8">
        <v>3</v>
      </c>
      <c r="G559" s="4">
        <v>160.4338238368706</v>
      </c>
      <c r="H559" s="4">
        <f>IF(G559&gt;MAX(I$8:I558),G559,MAX(I$8:I558))</f>
        <v>160.4338238368706</v>
      </c>
      <c r="I559" s="4">
        <f t="shared" si="89"/>
        <v>160.64658979431741</v>
      </c>
      <c r="J559" s="4">
        <f t="shared" si="90"/>
        <v>0</v>
      </c>
      <c r="K559" s="4">
        <f t="shared" si="91"/>
        <v>0.21276595744680549</v>
      </c>
      <c r="L559" t="e">
        <f t="shared" si="92"/>
        <v>#N/A</v>
      </c>
      <c r="M559" t="e">
        <f t="shared" si="93"/>
        <v>#N/A</v>
      </c>
      <c r="N559">
        <f t="shared" si="94"/>
        <v>1</v>
      </c>
      <c r="O559">
        <f t="shared" si="95"/>
        <v>1</v>
      </c>
    </row>
    <row r="560" spans="1:15" x14ac:dyDescent="0.3">
      <c r="A560">
        <v>175</v>
      </c>
      <c r="B560">
        <v>0.5637379070406201</v>
      </c>
      <c r="C560">
        <v>6.9704275643177591E-2</v>
      </c>
      <c r="D560" s="4">
        <f>-LN(B560)/D$3</f>
        <v>0.81300119052631592</v>
      </c>
      <c r="E560" s="4">
        <f t="shared" si="88"/>
        <v>0.21276595744680851</v>
      </c>
      <c r="F560" s="8">
        <v>2</v>
      </c>
      <c r="G560" s="4">
        <v>160.64488346359397</v>
      </c>
      <c r="H560" s="4">
        <f>IF(G560&gt;MAX(I$8:I559),G560,MAX(I$8:I559))</f>
        <v>160.64658979431741</v>
      </c>
      <c r="I560" s="4">
        <f t="shared" si="89"/>
        <v>160.85935575176421</v>
      </c>
      <c r="J560" s="4">
        <f t="shared" si="90"/>
        <v>1.7063307234366221E-3</v>
      </c>
      <c r="K560" s="4">
        <f t="shared" si="91"/>
        <v>0.21276595744680549</v>
      </c>
      <c r="L560" t="e">
        <f t="shared" si="92"/>
        <v>#N/A</v>
      </c>
      <c r="M560" t="e">
        <f t="shared" si="93"/>
        <v>#N/A</v>
      </c>
      <c r="N560">
        <f t="shared" si="94"/>
        <v>1</v>
      </c>
      <c r="O560">
        <f t="shared" si="95"/>
        <v>1</v>
      </c>
    </row>
    <row r="561" spans="1:15" x14ac:dyDescent="0.3">
      <c r="A561">
        <v>610</v>
      </c>
      <c r="B561">
        <v>0.3966490676595355</v>
      </c>
      <c r="C561">
        <v>0.26389355143894772</v>
      </c>
      <c r="D561" s="4">
        <f>-LN(B561)/F$3</f>
        <v>0.39349078713778529</v>
      </c>
      <c r="E561" s="4">
        <f t="shared" si="88"/>
        <v>0.21276595744680851</v>
      </c>
      <c r="F561" s="8">
        <v>3</v>
      </c>
      <c r="G561" s="4">
        <v>160.82731462400838</v>
      </c>
      <c r="H561" s="4">
        <f>IF(G561&gt;MAX(I$8:I560),G561,MAX(I$8:I560))</f>
        <v>160.85935575176421</v>
      </c>
      <c r="I561" s="4">
        <f t="shared" si="89"/>
        <v>161.07212170921102</v>
      </c>
      <c r="J561" s="4">
        <f t="shared" si="90"/>
        <v>3.2041127755832122E-2</v>
      </c>
      <c r="K561" s="4">
        <f t="shared" si="91"/>
        <v>0.21276595744680549</v>
      </c>
      <c r="L561" t="e">
        <f t="shared" si="92"/>
        <v>#N/A</v>
      </c>
      <c r="M561" t="e">
        <f t="shared" si="93"/>
        <v>#N/A</v>
      </c>
      <c r="N561">
        <f t="shared" si="94"/>
        <v>1</v>
      </c>
      <c r="O561">
        <f t="shared" si="95"/>
        <v>1</v>
      </c>
    </row>
    <row r="562" spans="1:15" x14ac:dyDescent="0.3">
      <c r="A562">
        <v>611</v>
      </c>
      <c r="B562">
        <v>0.91332743308816799</v>
      </c>
      <c r="C562">
        <v>0.30155339213232824</v>
      </c>
      <c r="D562" s="4">
        <f>-LN(B562)/F$3</f>
        <v>3.8579075919762257E-2</v>
      </c>
      <c r="E562" s="4">
        <f t="shared" si="88"/>
        <v>0.21276595744680851</v>
      </c>
      <c r="F562" s="8">
        <v>3</v>
      </c>
      <c r="G562" s="4">
        <v>160.86589369992814</v>
      </c>
      <c r="H562" s="4">
        <f>IF(G562&gt;MAX(I$8:I561),G562,MAX(I$8:I561))</f>
        <v>161.07212170921102</v>
      </c>
      <c r="I562" s="4">
        <f t="shared" si="89"/>
        <v>161.28488766665782</v>
      </c>
      <c r="J562" s="4">
        <f t="shared" si="90"/>
        <v>0.20622800928288143</v>
      </c>
      <c r="K562" s="4">
        <f t="shared" si="91"/>
        <v>0.21276595744680549</v>
      </c>
      <c r="L562" t="e">
        <f t="shared" si="92"/>
        <v>#N/A</v>
      </c>
      <c r="M562" t="e">
        <f t="shared" si="93"/>
        <v>#N/A</v>
      </c>
      <c r="N562">
        <f t="shared" si="94"/>
        <v>1</v>
      </c>
      <c r="O562">
        <f t="shared" si="95"/>
        <v>1</v>
      </c>
    </row>
    <row r="563" spans="1:15" x14ac:dyDescent="0.3">
      <c r="A563">
        <v>176</v>
      </c>
      <c r="B563">
        <v>0.84340952787865842</v>
      </c>
      <c r="C563">
        <v>0.83388775292214723</v>
      </c>
      <c r="D563" s="4">
        <f>-LN(B563)/D$3</f>
        <v>0.24156402942794097</v>
      </c>
      <c r="E563" s="4">
        <f t="shared" si="88"/>
        <v>0.21276595744680851</v>
      </c>
      <c r="F563" s="8">
        <v>2</v>
      </c>
      <c r="G563" s="4">
        <v>160.8864474930219</v>
      </c>
      <c r="H563" s="4">
        <f>IF(G563&gt;MAX(I$8:I562),G563,MAX(I$8:I562))</f>
        <v>161.28488766665782</v>
      </c>
      <c r="I563" s="4">
        <f t="shared" si="89"/>
        <v>161.49765362410463</v>
      </c>
      <c r="J563" s="4">
        <f t="shared" si="90"/>
        <v>0.39844017363591888</v>
      </c>
      <c r="K563" s="4">
        <f t="shared" si="91"/>
        <v>0.21276595744680549</v>
      </c>
      <c r="L563" t="e">
        <f t="shared" si="92"/>
        <v>#N/A</v>
      </c>
      <c r="M563" t="e">
        <f t="shared" si="93"/>
        <v>#N/A</v>
      </c>
      <c r="N563">
        <f t="shared" si="94"/>
        <v>1</v>
      </c>
      <c r="O563">
        <f t="shared" si="95"/>
        <v>1</v>
      </c>
    </row>
    <row r="564" spans="1:15" x14ac:dyDescent="0.3">
      <c r="A564">
        <v>37</v>
      </c>
      <c r="B564">
        <v>3.1830805383465069E-2</v>
      </c>
      <c r="C564">
        <v>0.78872035889767145</v>
      </c>
      <c r="D564" s="4">
        <f>-LN(B564)/B$3</f>
        <v>14.669449937679197</v>
      </c>
      <c r="E564" s="4">
        <f t="shared" si="88"/>
        <v>0.21276595744680851</v>
      </c>
      <c r="F564" s="8">
        <v>1</v>
      </c>
      <c r="G564" s="4">
        <v>162.44990812608054</v>
      </c>
      <c r="H564" s="4">
        <f>IF(G564&gt;MAX(I$8:I563),G564,MAX(I$8:I563))</f>
        <v>162.44990812608054</v>
      </c>
      <c r="I564" s="4">
        <f t="shared" si="89"/>
        <v>162.66267408352735</v>
      </c>
      <c r="J564" s="4">
        <f t="shared" si="90"/>
        <v>0</v>
      </c>
      <c r="K564" s="4">
        <f t="shared" si="91"/>
        <v>0.21276595744680549</v>
      </c>
      <c r="L564" t="e">
        <f t="shared" si="92"/>
        <v>#N/A</v>
      </c>
      <c r="M564" t="e">
        <f t="shared" si="93"/>
        <v>#N/A</v>
      </c>
      <c r="N564">
        <f t="shared" si="94"/>
        <v>1</v>
      </c>
      <c r="O564">
        <f t="shared" si="95"/>
        <v>1</v>
      </c>
    </row>
    <row r="565" spans="1:15" x14ac:dyDescent="0.3">
      <c r="A565">
        <v>612</v>
      </c>
      <c r="B565">
        <v>2.0081179235206154E-2</v>
      </c>
      <c r="C565">
        <v>0.34931485946226387</v>
      </c>
      <c r="D565" s="4">
        <f>-LN(B565)/F$3</f>
        <v>1.6629669187361986</v>
      </c>
      <c r="E565" s="4">
        <f t="shared" si="88"/>
        <v>0.21276595744680851</v>
      </c>
      <c r="F565" s="8">
        <v>3</v>
      </c>
      <c r="G565" s="4">
        <v>162.52886061866434</v>
      </c>
      <c r="H565" s="4">
        <f>IF(G565&gt;MAX(I$8:I564),G565,MAX(I$8:I564))</f>
        <v>162.66267408352735</v>
      </c>
      <c r="I565" s="4">
        <f t="shared" si="89"/>
        <v>162.87544004097415</v>
      </c>
      <c r="J565" s="4">
        <f t="shared" si="90"/>
        <v>0.13381346486301027</v>
      </c>
      <c r="K565" s="4">
        <f t="shared" si="91"/>
        <v>0.21276595744680549</v>
      </c>
      <c r="L565" t="e">
        <f t="shared" si="92"/>
        <v>#N/A</v>
      </c>
      <c r="M565" t="e">
        <f t="shared" si="93"/>
        <v>#N/A</v>
      </c>
      <c r="N565">
        <f t="shared" si="94"/>
        <v>1</v>
      </c>
      <c r="O565">
        <f t="shared" si="95"/>
        <v>1</v>
      </c>
    </row>
    <row r="566" spans="1:15" x14ac:dyDescent="0.3">
      <c r="A566">
        <v>38</v>
      </c>
      <c r="B566">
        <v>0.97091586046937473</v>
      </c>
      <c r="C566">
        <v>0.21744438001648</v>
      </c>
      <c r="D566" s="4">
        <f>-LN(B566)/B$3</f>
        <v>0.12559773147692782</v>
      </c>
      <c r="E566" s="4">
        <f t="shared" si="88"/>
        <v>0.21276595744680851</v>
      </c>
      <c r="F566" s="8">
        <v>1</v>
      </c>
      <c r="G566" s="4">
        <v>162.57550585755746</v>
      </c>
      <c r="H566" s="4">
        <f>IF(G566&gt;MAX(I$8:I565),G566,MAX(I$8:I565))</f>
        <v>162.87544004097415</v>
      </c>
      <c r="I566" s="4">
        <f t="shared" si="89"/>
        <v>163.08820599842096</v>
      </c>
      <c r="J566" s="4">
        <f t="shared" si="90"/>
        <v>0.29993418341669553</v>
      </c>
      <c r="K566" s="4">
        <f t="shared" si="91"/>
        <v>0.21276595744680549</v>
      </c>
      <c r="L566" t="e">
        <f t="shared" si="92"/>
        <v>#N/A</v>
      </c>
      <c r="M566" t="e">
        <f t="shared" si="93"/>
        <v>#N/A</v>
      </c>
      <c r="N566">
        <f t="shared" si="94"/>
        <v>1</v>
      </c>
      <c r="O566">
        <f t="shared" si="95"/>
        <v>1</v>
      </c>
    </row>
    <row r="567" spans="1:15" x14ac:dyDescent="0.3">
      <c r="A567">
        <v>177</v>
      </c>
      <c r="B567">
        <v>0.23603015228736229</v>
      </c>
      <c r="C567">
        <v>0.36347544785912655</v>
      </c>
      <c r="D567" s="4">
        <f>-LN(B567)/D$3</f>
        <v>2.0479371889193501</v>
      </c>
      <c r="E567" s="4">
        <f t="shared" si="88"/>
        <v>0.21276595744680851</v>
      </c>
      <c r="F567" s="8">
        <v>2</v>
      </c>
      <c r="G567" s="4">
        <v>162.93438468194125</v>
      </c>
      <c r="H567" s="4">
        <f>IF(G567&gt;MAX(I$8:I566),G567,MAX(I$8:I566))</f>
        <v>163.08820599842096</v>
      </c>
      <c r="I567" s="4">
        <f t="shared" si="89"/>
        <v>163.30097195586777</v>
      </c>
      <c r="J567" s="4">
        <f t="shared" si="90"/>
        <v>0.15382131647970709</v>
      </c>
      <c r="K567" s="4">
        <f t="shared" si="91"/>
        <v>0.21276595744680549</v>
      </c>
      <c r="L567" t="e">
        <f t="shared" si="92"/>
        <v>#N/A</v>
      </c>
      <c r="M567" t="e">
        <f t="shared" si="93"/>
        <v>#N/A</v>
      </c>
      <c r="N567">
        <f t="shared" si="94"/>
        <v>1</v>
      </c>
      <c r="O567">
        <f t="shared" si="95"/>
        <v>1</v>
      </c>
    </row>
    <row r="568" spans="1:15" x14ac:dyDescent="0.3">
      <c r="A568">
        <v>613</v>
      </c>
      <c r="B568">
        <v>0.25046540726950894</v>
      </c>
      <c r="C568">
        <v>0.38929410687582017</v>
      </c>
      <c r="D568" s="4">
        <f>-LN(B568)/F$3</f>
        <v>0.58912104796837117</v>
      </c>
      <c r="E568" s="4">
        <f t="shared" si="88"/>
        <v>0.21276595744680851</v>
      </c>
      <c r="F568" s="8">
        <v>3</v>
      </c>
      <c r="G568" s="4">
        <v>163.11798166663272</v>
      </c>
      <c r="H568" s="4">
        <f>IF(G568&gt;MAX(I$8:I567),G568,MAX(I$8:I567))</f>
        <v>163.30097195586777</v>
      </c>
      <c r="I568" s="4">
        <f t="shared" si="89"/>
        <v>163.51373791331457</v>
      </c>
      <c r="J568" s="4">
        <f t="shared" si="90"/>
        <v>0.18299028923505034</v>
      </c>
      <c r="K568" s="4">
        <f t="shared" si="91"/>
        <v>0.21276595744680549</v>
      </c>
      <c r="L568" t="e">
        <f t="shared" si="92"/>
        <v>#N/A</v>
      </c>
      <c r="M568" t="e">
        <f t="shared" si="93"/>
        <v>#N/A</v>
      </c>
      <c r="N568">
        <f t="shared" si="94"/>
        <v>1</v>
      </c>
      <c r="O568">
        <f t="shared" si="95"/>
        <v>1</v>
      </c>
    </row>
    <row r="569" spans="1:15" x14ac:dyDescent="0.3">
      <c r="A569">
        <v>614</v>
      </c>
      <c r="B569">
        <v>0.84423352763451032</v>
      </c>
      <c r="C569">
        <v>0.22299874874111147</v>
      </c>
      <c r="D569" s="4">
        <f>-LN(B569)/F$3</f>
        <v>7.2053672828992749E-2</v>
      </c>
      <c r="E569" s="4">
        <f t="shared" si="88"/>
        <v>0.21276595744680851</v>
      </c>
      <c r="F569" s="8">
        <v>3</v>
      </c>
      <c r="G569" s="4">
        <v>163.1900353394617</v>
      </c>
      <c r="H569" s="4">
        <f>IF(G569&gt;MAX(I$8:I568),G569,MAX(I$8:I568))</f>
        <v>163.51373791331457</v>
      </c>
      <c r="I569" s="4">
        <f t="shared" si="89"/>
        <v>163.72650387076138</v>
      </c>
      <c r="J569" s="4">
        <f t="shared" si="90"/>
        <v>0.32370257385287005</v>
      </c>
      <c r="K569" s="4">
        <f t="shared" si="91"/>
        <v>0.21276595744680549</v>
      </c>
      <c r="L569" t="e">
        <f t="shared" si="92"/>
        <v>#N/A</v>
      </c>
      <c r="M569" t="e">
        <f t="shared" si="93"/>
        <v>#N/A</v>
      </c>
      <c r="N569">
        <f t="shared" si="94"/>
        <v>1</v>
      </c>
      <c r="O569">
        <f t="shared" si="95"/>
        <v>1</v>
      </c>
    </row>
    <row r="570" spans="1:15" x14ac:dyDescent="0.3">
      <c r="A570">
        <v>615</v>
      </c>
      <c r="B570">
        <v>0.8971526230658895</v>
      </c>
      <c r="C570">
        <v>0.85076448866237375</v>
      </c>
      <c r="D570" s="4">
        <f>-LN(B570)/F$3</f>
        <v>4.6182673638917308E-2</v>
      </c>
      <c r="E570" s="4">
        <f t="shared" si="88"/>
        <v>0.21276595744680851</v>
      </c>
      <c r="F570" s="8">
        <v>3</v>
      </c>
      <c r="G570" s="4">
        <v>163.23621801310063</v>
      </c>
      <c r="H570" s="4">
        <f>IF(G570&gt;MAX(I$8:I569),G570,MAX(I$8:I569))</f>
        <v>163.72650387076138</v>
      </c>
      <c r="I570" s="4">
        <f t="shared" si="89"/>
        <v>163.93926982820818</v>
      </c>
      <c r="J570" s="4">
        <f t="shared" si="90"/>
        <v>0.49028585766075139</v>
      </c>
      <c r="K570" s="4">
        <f t="shared" si="91"/>
        <v>0.21276595744680549</v>
      </c>
      <c r="L570" t="e">
        <f t="shared" si="92"/>
        <v>#N/A</v>
      </c>
      <c r="M570" t="e">
        <f t="shared" si="93"/>
        <v>#N/A</v>
      </c>
      <c r="N570">
        <f t="shared" si="94"/>
        <v>1</v>
      </c>
      <c r="O570">
        <f t="shared" si="95"/>
        <v>1</v>
      </c>
    </row>
    <row r="571" spans="1:15" x14ac:dyDescent="0.3">
      <c r="A571">
        <v>616</v>
      </c>
      <c r="B571">
        <v>0.66890469069490643</v>
      </c>
      <c r="C571">
        <v>0.11148411511581774</v>
      </c>
      <c r="D571" s="4">
        <f>-LN(B571)/F$3</f>
        <v>0.17111221035406229</v>
      </c>
      <c r="E571" s="4">
        <f t="shared" si="88"/>
        <v>0.21276595744680851</v>
      </c>
      <c r="F571" s="8">
        <v>3</v>
      </c>
      <c r="G571" s="4">
        <v>163.40733022345469</v>
      </c>
      <c r="H571" s="4">
        <f>IF(G571&gt;MAX(I$8:I570),G571,MAX(I$8:I570))</f>
        <v>163.93926982820818</v>
      </c>
      <c r="I571" s="4">
        <f t="shared" si="89"/>
        <v>164.15203578565499</v>
      </c>
      <c r="J571" s="4">
        <f t="shared" si="90"/>
        <v>0.53193960475348945</v>
      </c>
      <c r="K571" s="4">
        <f t="shared" si="91"/>
        <v>0.21276595744680549</v>
      </c>
      <c r="L571" t="e">
        <f t="shared" si="92"/>
        <v>#N/A</v>
      </c>
      <c r="M571" t="e">
        <f t="shared" si="93"/>
        <v>#N/A</v>
      </c>
      <c r="N571">
        <f t="shared" si="94"/>
        <v>1</v>
      </c>
      <c r="O571">
        <f t="shared" si="95"/>
        <v>1</v>
      </c>
    </row>
    <row r="572" spans="1:15" x14ac:dyDescent="0.3">
      <c r="A572">
        <v>617</v>
      </c>
      <c r="B572">
        <v>0.76281014435254979</v>
      </c>
      <c r="C572">
        <v>0.80492568742942594</v>
      </c>
      <c r="D572" s="4">
        <f>-LN(B572)/F$3</f>
        <v>0.11521110915221837</v>
      </c>
      <c r="E572" s="4">
        <f t="shared" si="88"/>
        <v>0.21276595744680851</v>
      </c>
      <c r="F572" s="8">
        <v>3</v>
      </c>
      <c r="G572" s="4">
        <v>163.52254133260692</v>
      </c>
      <c r="H572" s="4">
        <f>IF(G572&gt;MAX(I$8:I571),G572,MAX(I$8:I571))</f>
        <v>164.15203578565499</v>
      </c>
      <c r="I572" s="4">
        <f t="shared" si="89"/>
        <v>164.36480174310179</v>
      </c>
      <c r="J572" s="4">
        <f t="shared" si="90"/>
        <v>0.62949445304806773</v>
      </c>
      <c r="K572" s="4">
        <f t="shared" si="91"/>
        <v>0.21276595744680549</v>
      </c>
      <c r="L572" t="e">
        <f t="shared" si="92"/>
        <v>#N/A</v>
      </c>
      <c r="M572" t="e">
        <f t="shared" si="93"/>
        <v>#N/A</v>
      </c>
      <c r="N572">
        <f t="shared" si="94"/>
        <v>1</v>
      </c>
      <c r="O572">
        <f t="shared" si="95"/>
        <v>1</v>
      </c>
    </row>
    <row r="573" spans="1:15" x14ac:dyDescent="0.3">
      <c r="A573">
        <v>39</v>
      </c>
      <c r="B573">
        <v>0.69853816339609975</v>
      </c>
      <c r="C573">
        <v>0.13296914578691976</v>
      </c>
      <c r="D573" s="4">
        <f>-LN(B573)/B$3</f>
        <v>1.5266615555861083</v>
      </c>
      <c r="E573" s="4">
        <f t="shared" si="88"/>
        <v>0.21276595744680851</v>
      </c>
      <c r="F573" s="8">
        <v>1</v>
      </c>
      <c r="G573" s="4">
        <v>164.10216741314358</v>
      </c>
      <c r="H573" s="4">
        <f>IF(G573&gt;MAX(I$8:I572),G573,MAX(I$8:I572))</f>
        <v>164.36480174310179</v>
      </c>
      <c r="I573" s="4">
        <f t="shared" si="89"/>
        <v>164.5775677005486</v>
      </c>
      <c r="J573" s="4">
        <f t="shared" si="90"/>
        <v>0.26263432995821745</v>
      </c>
      <c r="K573" s="4">
        <f t="shared" si="91"/>
        <v>0.21276595744680549</v>
      </c>
      <c r="L573" t="e">
        <f t="shared" si="92"/>
        <v>#N/A</v>
      </c>
      <c r="M573" t="e">
        <f t="shared" si="93"/>
        <v>#N/A</v>
      </c>
      <c r="N573">
        <f t="shared" si="94"/>
        <v>1</v>
      </c>
      <c r="O573">
        <f t="shared" si="95"/>
        <v>1</v>
      </c>
    </row>
    <row r="574" spans="1:15" x14ac:dyDescent="0.3">
      <c r="A574">
        <v>618</v>
      </c>
      <c r="B574">
        <v>0.15155491805780205</v>
      </c>
      <c r="C574">
        <v>7.4587237159337141E-2</v>
      </c>
      <c r="D574" s="4">
        <f>-LN(B574)/F$3</f>
        <v>0.80289669118607321</v>
      </c>
      <c r="E574" s="4">
        <f t="shared" si="88"/>
        <v>0.21276595744680851</v>
      </c>
      <c r="F574" s="8">
        <v>3</v>
      </c>
      <c r="G574" s="4">
        <v>164.325438023793</v>
      </c>
      <c r="H574" s="4">
        <f>IF(G574&gt;MAX(I$8:I573),G574,MAX(I$8:I573))</f>
        <v>164.5775677005486</v>
      </c>
      <c r="I574" s="4">
        <f t="shared" si="89"/>
        <v>164.7903336579954</v>
      </c>
      <c r="J574" s="4">
        <f t="shared" si="90"/>
        <v>0.25212967675560094</v>
      </c>
      <c r="K574" s="4">
        <f t="shared" si="91"/>
        <v>0.21276595744680549</v>
      </c>
      <c r="L574" t="e">
        <f t="shared" si="92"/>
        <v>#N/A</v>
      </c>
      <c r="M574" t="e">
        <f t="shared" si="93"/>
        <v>#N/A</v>
      </c>
      <c r="N574">
        <f t="shared" si="94"/>
        <v>1</v>
      </c>
      <c r="O574">
        <f t="shared" si="95"/>
        <v>1</v>
      </c>
    </row>
    <row r="575" spans="1:15" x14ac:dyDescent="0.3">
      <c r="A575">
        <v>40</v>
      </c>
      <c r="B575">
        <v>0.93942075869014552</v>
      </c>
      <c r="C575">
        <v>0.93685720389416183</v>
      </c>
      <c r="D575" s="4">
        <f>-LN(B575)/B$3</f>
        <v>0.26592258644887057</v>
      </c>
      <c r="E575" s="4">
        <f t="shared" si="88"/>
        <v>0.21276595744680851</v>
      </c>
      <c r="F575" s="8">
        <v>1</v>
      </c>
      <c r="G575" s="4">
        <v>164.36808999959246</v>
      </c>
      <c r="H575" s="4">
        <f>IF(G575&gt;MAX(I$8:I574),G575,MAX(I$8:I574))</f>
        <v>164.7903336579954</v>
      </c>
      <c r="I575" s="4">
        <f t="shared" si="89"/>
        <v>165.00309961544221</v>
      </c>
      <c r="J575" s="4">
        <f t="shared" si="90"/>
        <v>0.42224365840294809</v>
      </c>
      <c r="K575" s="4">
        <f t="shared" si="91"/>
        <v>0.21276595744680549</v>
      </c>
      <c r="L575" t="e">
        <f t="shared" si="92"/>
        <v>#N/A</v>
      </c>
      <c r="M575" t="e">
        <f t="shared" si="93"/>
        <v>#N/A</v>
      </c>
      <c r="N575">
        <f t="shared" si="94"/>
        <v>1</v>
      </c>
      <c r="O575">
        <f t="shared" si="95"/>
        <v>1</v>
      </c>
    </row>
    <row r="576" spans="1:15" x14ac:dyDescent="0.3">
      <c r="A576">
        <v>619</v>
      </c>
      <c r="B576">
        <v>0.78017517624439225</v>
      </c>
      <c r="C576">
        <v>0.38523514511551255</v>
      </c>
      <c r="D576" s="4">
        <f>-LN(B576)/F$3</f>
        <v>0.10563268067455805</v>
      </c>
      <c r="E576" s="4">
        <f t="shared" si="88"/>
        <v>0.21276595744680851</v>
      </c>
      <c r="F576" s="8">
        <v>3</v>
      </c>
      <c r="G576" s="4">
        <v>164.43107070446754</v>
      </c>
      <c r="H576" s="4">
        <f>IF(G576&gt;MAX(I$8:I575),G576,MAX(I$8:I575))</f>
        <v>165.00309961544221</v>
      </c>
      <c r="I576" s="4">
        <f t="shared" si="89"/>
        <v>165.21586557288902</v>
      </c>
      <c r="J576" s="4">
        <f t="shared" si="90"/>
        <v>0.57202891097466591</v>
      </c>
      <c r="K576" s="4">
        <f t="shared" si="91"/>
        <v>0.21276595744680549</v>
      </c>
      <c r="L576" t="e">
        <f t="shared" si="92"/>
        <v>#N/A</v>
      </c>
      <c r="M576" t="e">
        <f t="shared" si="93"/>
        <v>#N/A</v>
      </c>
      <c r="N576">
        <f t="shared" si="94"/>
        <v>1</v>
      </c>
      <c r="O576">
        <f t="shared" si="95"/>
        <v>1</v>
      </c>
    </row>
    <row r="577" spans="1:15" x14ac:dyDescent="0.3">
      <c r="A577">
        <v>620</v>
      </c>
      <c r="B577">
        <v>0.59117404705954157</v>
      </c>
      <c r="C577">
        <v>8.5879085665456101E-2</v>
      </c>
      <c r="D577" s="4">
        <f>-LN(B577)/F$3</f>
        <v>0.22367864215353497</v>
      </c>
      <c r="E577" s="4">
        <f t="shared" si="88"/>
        <v>0.21276595744680851</v>
      </c>
      <c r="F577" s="8">
        <v>3</v>
      </c>
      <c r="G577" s="4">
        <v>164.65474934662109</v>
      </c>
      <c r="H577" s="4">
        <f>IF(G577&gt;MAX(I$8:I576),G577,MAX(I$8:I576))</f>
        <v>165.21586557288902</v>
      </c>
      <c r="I577" s="4">
        <f t="shared" si="89"/>
        <v>165.42863153033582</v>
      </c>
      <c r="J577" s="4">
        <f t="shared" si="90"/>
        <v>0.56111622626792723</v>
      </c>
      <c r="K577" s="4">
        <f t="shared" si="91"/>
        <v>0.21276595744680549</v>
      </c>
      <c r="L577" t="e">
        <f t="shared" si="92"/>
        <v>#N/A</v>
      </c>
      <c r="M577" t="e">
        <f t="shared" si="93"/>
        <v>#N/A</v>
      </c>
      <c r="N577">
        <f t="shared" si="94"/>
        <v>1</v>
      </c>
      <c r="O577">
        <f t="shared" si="95"/>
        <v>1</v>
      </c>
    </row>
    <row r="578" spans="1:15" x14ac:dyDescent="0.3">
      <c r="A578">
        <v>621</v>
      </c>
      <c r="B578">
        <v>0.32316049684133424</v>
      </c>
      <c r="C578">
        <v>0.61125522629474771</v>
      </c>
      <c r="D578" s="4">
        <f>-LN(B578)/F$3</f>
        <v>0.48068348294677848</v>
      </c>
      <c r="E578" s="4">
        <f t="shared" si="88"/>
        <v>0.21276595744680851</v>
      </c>
      <c r="F578" s="8">
        <v>3</v>
      </c>
      <c r="G578" s="4">
        <v>165.13543282956786</v>
      </c>
      <c r="H578" s="4">
        <f>IF(G578&gt;MAX(I$8:I577),G578,MAX(I$8:I577))</f>
        <v>165.42863153033582</v>
      </c>
      <c r="I578" s="4">
        <f t="shared" si="89"/>
        <v>165.64139748778263</v>
      </c>
      <c r="J578" s="4">
        <f t="shared" si="90"/>
        <v>0.29319870076795951</v>
      </c>
      <c r="K578" s="4">
        <f t="shared" si="91"/>
        <v>0.21276595744680549</v>
      </c>
      <c r="L578" t="e">
        <f t="shared" si="92"/>
        <v>#N/A</v>
      </c>
      <c r="M578" t="e">
        <f t="shared" si="93"/>
        <v>#N/A</v>
      </c>
      <c r="N578">
        <f t="shared" si="94"/>
        <v>1</v>
      </c>
      <c r="O578">
        <f t="shared" si="95"/>
        <v>1</v>
      </c>
    </row>
    <row r="579" spans="1:15" x14ac:dyDescent="0.3">
      <c r="A579">
        <v>178</v>
      </c>
      <c r="B579">
        <v>0.18311105685598317</v>
      </c>
      <c r="C579">
        <v>0.63200781273842588</v>
      </c>
      <c r="D579" s="4">
        <f>-LN(B579)/D$3</f>
        <v>2.4080318328300594</v>
      </c>
      <c r="E579" s="4">
        <f t="shared" si="88"/>
        <v>0.21276595744680851</v>
      </c>
      <c r="F579" s="8">
        <v>2</v>
      </c>
      <c r="G579" s="4">
        <v>165.34241651477132</v>
      </c>
      <c r="H579" s="4">
        <f>IF(G579&gt;MAX(I$8:I578),G579,MAX(I$8:I578))</f>
        <v>165.64139748778263</v>
      </c>
      <c r="I579" s="4">
        <f t="shared" si="89"/>
        <v>165.85416344522943</v>
      </c>
      <c r="J579" s="4">
        <f t="shared" si="90"/>
        <v>0.29898097301131088</v>
      </c>
      <c r="K579" s="4">
        <f t="shared" si="91"/>
        <v>0.21276595744680549</v>
      </c>
      <c r="L579" t="e">
        <f t="shared" si="92"/>
        <v>#N/A</v>
      </c>
      <c r="M579" t="e">
        <f t="shared" si="93"/>
        <v>#N/A</v>
      </c>
      <c r="N579">
        <f t="shared" si="94"/>
        <v>1</v>
      </c>
      <c r="O579">
        <f t="shared" si="95"/>
        <v>1</v>
      </c>
    </row>
    <row r="580" spans="1:15" x14ac:dyDescent="0.3">
      <c r="A580">
        <v>622</v>
      </c>
      <c r="B580">
        <v>0.3660390026551103</v>
      </c>
      <c r="C580">
        <v>7.8554643391216775E-2</v>
      </c>
      <c r="D580" s="4">
        <f t="shared" ref="D580:D587" si="97">-LN(B580)/F$3</f>
        <v>0.42766612196890591</v>
      </c>
      <c r="E580" s="4">
        <f t="shared" si="88"/>
        <v>0.21276595744680851</v>
      </c>
      <c r="F580" s="8">
        <v>3</v>
      </c>
      <c r="G580" s="4">
        <v>165.56309895153677</v>
      </c>
      <c r="H580" s="4">
        <f>IF(G580&gt;MAX(I$8:I579),G580,MAX(I$8:I579))</f>
        <v>165.85416344522943</v>
      </c>
      <c r="I580" s="4">
        <f t="shared" si="89"/>
        <v>166.06692940267624</v>
      </c>
      <c r="J580" s="4">
        <f t="shared" si="90"/>
        <v>0.29106449369265874</v>
      </c>
      <c r="K580" s="4">
        <f t="shared" si="91"/>
        <v>0.21276595744680549</v>
      </c>
      <c r="L580" t="e">
        <f t="shared" si="92"/>
        <v>#N/A</v>
      </c>
      <c r="M580" t="e">
        <f t="shared" si="93"/>
        <v>#N/A</v>
      </c>
      <c r="N580">
        <f t="shared" si="94"/>
        <v>1</v>
      </c>
      <c r="O580">
        <f t="shared" si="95"/>
        <v>1</v>
      </c>
    </row>
    <row r="581" spans="1:15" x14ac:dyDescent="0.3">
      <c r="A581">
        <v>623</v>
      </c>
      <c r="B581">
        <v>0.81905575731681268</v>
      </c>
      <c r="C581">
        <v>0.2703939939573351</v>
      </c>
      <c r="D581" s="4">
        <f t="shared" si="97"/>
        <v>8.4937496891268394E-2</v>
      </c>
      <c r="E581" s="4">
        <f t="shared" si="88"/>
        <v>0.21276595744680851</v>
      </c>
      <c r="F581" s="8">
        <v>3</v>
      </c>
      <c r="G581" s="4">
        <v>165.64803644842803</v>
      </c>
      <c r="H581" s="4">
        <f>IF(G581&gt;MAX(I$8:I580),G581,MAX(I$8:I580))</f>
        <v>166.06692940267624</v>
      </c>
      <c r="I581" s="4">
        <f t="shared" si="89"/>
        <v>166.27969536012304</v>
      </c>
      <c r="J581" s="4">
        <f t="shared" si="90"/>
        <v>0.41889295424820716</v>
      </c>
      <c r="K581" s="4">
        <f t="shared" si="91"/>
        <v>0.21276595744680549</v>
      </c>
      <c r="L581" t="e">
        <f t="shared" si="92"/>
        <v>#N/A</v>
      </c>
      <c r="M581" t="e">
        <f t="shared" si="93"/>
        <v>#N/A</v>
      </c>
      <c r="N581">
        <f t="shared" si="94"/>
        <v>1</v>
      </c>
      <c r="O581">
        <f t="shared" si="95"/>
        <v>1</v>
      </c>
    </row>
    <row r="582" spans="1:15" x14ac:dyDescent="0.3">
      <c r="A582">
        <v>624</v>
      </c>
      <c r="B582">
        <v>0.31995605334635457</v>
      </c>
      <c r="C582">
        <v>0.24112674336985382</v>
      </c>
      <c r="D582" s="4">
        <f t="shared" si="97"/>
        <v>0.48492409613280291</v>
      </c>
      <c r="E582" s="4">
        <f t="shared" si="88"/>
        <v>0.21276595744680851</v>
      </c>
      <c r="F582" s="8">
        <v>3</v>
      </c>
      <c r="G582" s="4">
        <v>166.13296054456083</v>
      </c>
      <c r="H582" s="4">
        <f>IF(G582&gt;MAX(I$8:I581),G582,MAX(I$8:I581))</f>
        <v>166.27969536012304</v>
      </c>
      <c r="I582" s="4">
        <f t="shared" si="89"/>
        <v>166.49246131756985</v>
      </c>
      <c r="J582" s="4">
        <f t="shared" si="90"/>
        <v>0.14673481556221191</v>
      </c>
      <c r="K582" s="4">
        <f t="shared" si="91"/>
        <v>0.21276595744680549</v>
      </c>
      <c r="L582" t="e">
        <f t="shared" si="92"/>
        <v>#N/A</v>
      </c>
      <c r="M582" t="e">
        <f t="shared" si="93"/>
        <v>#N/A</v>
      </c>
      <c r="N582">
        <f t="shared" si="94"/>
        <v>1</v>
      </c>
      <c r="O582">
        <f t="shared" si="95"/>
        <v>1</v>
      </c>
    </row>
    <row r="583" spans="1:15" x14ac:dyDescent="0.3">
      <c r="A583">
        <v>625</v>
      </c>
      <c r="B583">
        <v>0.92251350444044311</v>
      </c>
      <c r="C583">
        <v>0.20734275337992492</v>
      </c>
      <c r="D583" s="4">
        <f t="shared" si="97"/>
        <v>3.4320537963733355E-2</v>
      </c>
      <c r="E583" s="4">
        <f t="shared" si="88"/>
        <v>0.21276595744680851</v>
      </c>
      <c r="F583" s="8">
        <v>3</v>
      </c>
      <c r="G583" s="4">
        <v>166.16728108252457</v>
      </c>
      <c r="H583" s="4">
        <f>IF(G583&gt;MAX(I$8:I582),G583,MAX(I$8:I582))</f>
        <v>166.49246131756985</v>
      </c>
      <c r="I583" s="4">
        <f t="shared" si="89"/>
        <v>166.70522727501665</v>
      </c>
      <c r="J583" s="4">
        <f t="shared" si="90"/>
        <v>0.3251802350452806</v>
      </c>
      <c r="K583" s="4">
        <f t="shared" si="91"/>
        <v>0.21276595744680549</v>
      </c>
      <c r="L583" t="e">
        <f t="shared" si="92"/>
        <v>#N/A</v>
      </c>
      <c r="M583" t="e">
        <f t="shared" si="93"/>
        <v>#N/A</v>
      </c>
      <c r="N583">
        <f t="shared" si="94"/>
        <v>1</v>
      </c>
      <c r="O583">
        <f t="shared" si="95"/>
        <v>1</v>
      </c>
    </row>
    <row r="584" spans="1:15" x14ac:dyDescent="0.3">
      <c r="A584">
        <v>626</v>
      </c>
      <c r="B584">
        <v>0.24387340922269357</v>
      </c>
      <c r="C584">
        <v>0.62218085268715473</v>
      </c>
      <c r="D584" s="4">
        <f t="shared" si="97"/>
        <v>0.60047063956634938</v>
      </c>
      <c r="E584" s="4">
        <f t="shared" si="88"/>
        <v>0.21276595744680851</v>
      </c>
      <c r="F584" s="8">
        <v>3</v>
      </c>
      <c r="G584" s="4">
        <v>166.76775172209091</v>
      </c>
      <c r="H584" s="4">
        <f>IF(G584&gt;MAX(I$8:I583),G584,MAX(I$8:I583))</f>
        <v>166.76775172209091</v>
      </c>
      <c r="I584" s="4">
        <f t="shared" si="89"/>
        <v>166.98051767953771</v>
      </c>
      <c r="J584" s="4">
        <f t="shared" si="90"/>
        <v>0</v>
      </c>
      <c r="K584" s="4">
        <f t="shared" si="91"/>
        <v>0.21276595744680549</v>
      </c>
      <c r="L584" t="e">
        <f t="shared" si="92"/>
        <v>#N/A</v>
      </c>
      <c r="M584" t="e">
        <f t="shared" si="93"/>
        <v>#N/A</v>
      </c>
      <c r="N584">
        <f t="shared" si="94"/>
        <v>1</v>
      </c>
      <c r="O584">
        <f t="shared" si="95"/>
        <v>1</v>
      </c>
    </row>
    <row r="585" spans="1:15" x14ac:dyDescent="0.3">
      <c r="A585">
        <v>627</v>
      </c>
      <c r="B585">
        <v>5.8259834589678643E-2</v>
      </c>
      <c r="C585">
        <v>9.0975676747947626E-2</v>
      </c>
      <c r="D585" s="4">
        <f t="shared" si="97"/>
        <v>1.209720156012611</v>
      </c>
      <c r="E585" s="4">
        <f t="shared" ref="E585:E648" si="98">1/B$4</f>
        <v>0.21276595744680851</v>
      </c>
      <c r="F585" s="8">
        <v>3</v>
      </c>
      <c r="G585" s="4">
        <v>167.97747187810353</v>
      </c>
      <c r="H585" s="4">
        <f>IF(G585&gt;MAX(I$8:I584),G585,MAX(I$8:I584))</f>
        <v>167.97747187810353</v>
      </c>
      <c r="I585" s="4">
        <f t="shared" si="89"/>
        <v>168.19023783555033</v>
      </c>
      <c r="J585" s="4">
        <f t="shared" si="90"/>
        <v>0</v>
      </c>
      <c r="K585" s="4">
        <f t="shared" si="91"/>
        <v>0.21276595744680549</v>
      </c>
      <c r="L585" t="e">
        <f t="shared" si="92"/>
        <v>#N/A</v>
      </c>
      <c r="M585" t="e">
        <f t="shared" si="93"/>
        <v>#N/A</v>
      </c>
      <c r="N585">
        <f t="shared" si="94"/>
        <v>1</v>
      </c>
      <c r="O585">
        <f t="shared" si="95"/>
        <v>1</v>
      </c>
    </row>
    <row r="586" spans="1:15" x14ac:dyDescent="0.3">
      <c r="A586">
        <v>628</v>
      </c>
      <c r="B586">
        <v>0.28308969389934996</v>
      </c>
      <c r="C586">
        <v>8.3346049378948336E-2</v>
      </c>
      <c r="D586" s="4">
        <f t="shared" si="97"/>
        <v>0.53701765616168573</v>
      </c>
      <c r="E586" s="4">
        <f t="shared" si="98"/>
        <v>0.21276595744680851</v>
      </c>
      <c r="F586" s="8">
        <v>3</v>
      </c>
      <c r="G586" s="4">
        <v>168.51448953426521</v>
      </c>
      <c r="H586" s="4">
        <f>IF(G586&gt;MAX(I$8:I585),G586,MAX(I$8:I585))</f>
        <v>168.51448953426521</v>
      </c>
      <c r="I586" s="4">
        <f t="shared" si="89"/>
        <v>168.72725549171201</v>
      </c>
      <c r="J586" s="4">
        <f t="shared" si="90"/>
        <v>0</v>
      </c>
      <c r="K586" s="4">
        <f t="shared" si="91"/>
        <v>0.21276595744680549</v>
      </c>
      <c r="L586" t="e">
        <f t="shared" si="92"/>
        <v>#N/A</v>
      </c>
      <c r="M586" t="e">
        <f t="shared" si="93"/>
        <v>#N/A</v>
      </c>
      <c r="N586">
        <f t="shared" si="94"/>
        <v>1</v>
      </c>
      <c r="O586">
        <f t="shared" si="95"/>
        <v>1</v>
      </c>
    </row>
    <row r="587" spans="1:15" x14ac:dyDescent="0.3">
      <c r="A587">
        <v>629</v>
      </c>
      <c r="B587">
        <v>9.4454786828211304E-2</v>
      </c>
      <c r="C587">
        <v>0.7942136906033509</v>
      </c>
      <c r="D587" s="4">
        <f t="shared" si="97"/>
        <v>1.0040995766964627</v>
      </c>
      <c r="E587" s="4">
        <f t="shared" si="98"/>
        <v>0.21276595744680851</v>
      </c>
      <c r="F587" s="8">
        <v>3</v>
      </c>
      <c r="G587" s="4">
        <v>169.51858911096167</v>
      </c>
      <c r="H587" s="4">
        <f>IF(G587&gt;MAX(I$8:I586),G587,MAX(I$8:I586))</f>
        <v>169.51858911096167</v>
      </c>
      <c r="I587" s="4">
        <f t="shared" ref="I587:I650" si="99">+H587+E587</f>
        <v>169.73135506840848</v>
      </c>
      <c r="J587" s="4">
        <f t="shared" ref="J587:J650" si="100">(H587-G587)*O587</f>
        <v>0</v>
      </c>
      <c r="K587" s="4">
        <f t="shared" ref="K587:K650" si="101">(I587-H587)*O587</f>
        <v>0.21276595744680549</v>
      </c>
      <c r="L587" t="e">
        <f t="shared" ref="L587:L600" si="102">_xlfn.RANK.EQ(I587,I$8:I$507,1)</f>
        <v>#N/A</v>
      </c>
      <c r="M587" t="e">
        <f t="shared" ref="M587:M600" si="103">IF(L587=A587,0,1)</f>
        <v>#N/A</v>
      </c>
      <c r="N587">
        <f t="shared" ref="N587:N650" si="104">IF(G587&lt;B$2,1,0)</f>
        <v>1</v>
      </c>
      <c r="O587">
        <f t="shared" ref="O587:O650" si="105">IF(I587&lt;B$2,1,0)</f>
        <v>1</v>
      </c>
    </row>
    <row r="588" spans="1:15" x14ac:dyDescent="0.3">
      <c r="A588">
        <v>41</v>
      </c>
      <c r="B588">
        <v>0.27109591967528307</v>
      </c>
      <c r="C588">
        <v>0.90682699056978056</v>
      </c>
      <c r="D588" s="4">
        <f>-LN(B588)/B$3</f>
        <v>5.554393930151841</v>
      </c>
      <c r="E588" s="4">
        <f t="shared" si="98"/>
        <v>0.21276595744680851</v>
      </c>
      <c r="F588" s="8">
        <v>1</v>
      </c>
      <c r="G588" s="4">
        <v>169.92248392974429</v>
      </c>
      <c r="H588" s="4">
        <f>IF(G588&gt;MAX(I$8:I587),G588,MAX(I$8:I587))</f>
        <v>169.92248392974429</v>
      </c>
      <c r="I588" s="4">
        <f t="shared" si="99"/>
        <v>170.13524988719109</v>
      </c>
      <c r="J588" s="4">
        <f t="shared" si="100"/>
        <v>0</v>
      </c>
      <c r="K588" s="4">
        <f t="shared" si="101"/>
        <v>0.21276595744680549</v>
      </c>
      <c r="L588" t="e">
        <f t="shared" si="102"/>
        <v>#N/A</v>
      </c>
      <c r="M588" t="e">
        <f t="shared" si="103"/>
        <v>#N/A</v>
      </c>
      <c r="N588">
        <f t="shared" si="104"/>
        <v>1</v>
      </c>
      <c r="O588">
        <f t="shared" si="105"/>
        <v>1</v>
      </c>
    </row>
    <row r="589" spans="1:15" x14ac:dyDescent="0.3">
      <c r="A589">
        <v>630</v>
      </c>
      <c r="B589">
        <v>0.23352763451033051</v>
      </c>
      <c r="C589">
        <v>0.44489883114108708</v>
      </c>
      <c r="D589" s="4">
        <f t="shared" ref="D589:D595" si="106">-LN(B589)/F$3</f>
        <v>0.61891696161499588</v>
      </c>
      <c r="E589" s="4">
        <f t="shared" si="98"/>
        <v>0.21276595744680851</v>
      </c>
      <c r="F589" s="8">
        <v>3</v>
      </c>
      <c r="G589" s="4">
        <v>170.13750607257666</v>
      </c>
      <c r="H589" s="4">
        <f>IF(G589&gt;MAX(I$8:I588),G589,MAX(I$8:I588))</f>
        <v>170.13750607257666</v>
      </c>
      <c r="I589" s="4">
        <f t="shared" si="99"/>
        <v>170.35027203002346</v>
      </c>
      <c r="J589" s="4">
        <f t="shared" si="100"/>
        <v>0</v>
      </c>
      <c r="K589" s="4">
        <f t="shared" si="101"/>
        <v>0.21276595744680549</v>
      </c>
      <c r="L589" t="e">
        <f t="shared" si="102"/>
        <v>#N/A</v>
      </c>
      <c r="M589" t="e">
        <f t="shared" si="103"/>
        <v>#N/A</v>
      </c>
      <c r="N589">
        <f t="shared" si="104"/>
        <v>1</v>
      </c>
      <c r="O589">
        <f t="shared" si="105"/>
        <v>1</v>
      </c>
    </row>
    <row r="590" spans="1:15" x14ac:dyDescent="0.3">
      <c r="A590">
        <v>631</v>
      </c>
      <c r="B590">
        <v>0.50437940610980558</v>
      </c>
      <c r="C590">
        <v>0.10177922910245063</v>
      </c>
      <c r="D590" s="4">
        <f t="shared" si="106"/>
        <v>0.29124532094236494</v>
      </c>
      <c r="E590" s="4">
        <f t="shared" si="98"/>
        <v>0.21276595744680851</v>
      </c>
      <c r="F590" s="8">
        <v>3</v>
      </c>
      <c r="G590" s="4">
        <v>170.42875139351901</v>
      </c>
      <c r="H590" s="4">
        <f>IF(G590&gt;MAX(I$8:I589),G590,MAX(I$8:I589))</f>
        <v>170.42875139351901</v>
      </c>
      <c r="I590" s="4">
        <f t="shared" si="99"/>
        <v>170.64151735096581</v>
      </c>
      <c r="J590" s="4">
        <f t="shared" si="100"/>
        <v>0</v>
      </c>
      <c r="K590" s="4">
        <f t="shared" si="101"/>
        <v>0.21276595744680549</v>
      </c>
      <c r="L590" t="e">
        <f t="shared" si="102"/>
        <v>#N/A</v>
      </c>
      <c r="M590" t="e">
        <f t="shared" si="103"/>
        <v>#N/A</v>
      </c>
      <c r="N590">
        <f t="shared" si="104"/>
        <v>1</v>
      </c>
      <c r="O590">
        <f t="shared" si="105"/>
        <v>1</v>
      </c>
    </row>
    <row r="591" spans="1:15" x14ac:dyDescent="0.3">
      <c r="A591">
        <v>632</v>
      </c>
      <c r="B591">
        <v>0.90459913937803282</v>
      </c>
      <c r="C591">
        <v>0.92867824335459459</v>
      </c>
      <c r="D591" s="4">
        <f t="shared" si="106"/>
        <v>4.2665265243764974E-2</v>
      </c>
      <c r="E591" s="4">
        <f t="shared" si="98"/>
        <v>0.21276595744680851</v>
      </c>
      <c r="F591" s="8">
        <v>3</v>
      </c>
      <c r="G591" s="4">
        <v>170.47141665876276</v>
      </c>
      <c r="H591" s="4">
        <f>IF(G591&gt;MAX(I$8:I590),G591,MAX(I$8:I590))</f>
        <v>170.64151735096581</v>
      </c>
      <c r="I591" s="4">
        <f t="shared" si="99"/>
        <v>170.85428330841262</v>
      </c>
      <c r="J591" s="4">
        <f t="shared" si="100"/>
        <v>0.17010069220305013</v>
      </c>
      <c r="K591" s="4">
        <f t="shared" si="101"/>
        <v>0.21276595744680549</v>
      </c>
      <c r="L591" t="e">
        <f t="shared" si="102"/>
        <v>#N/A</v>
      </c>
      <c r="M591" t="e">
        <f t="shared" si="103"/>
        <v>#N/A</v>
      </c>
      <c r="N591">
        <f t="shared" si="104"/>
        <v>1</v>
      </c>
      <c r="O591">
        <f t="shared" si="105"/>
        <v>1</v>
      </c>
    </row>
    <row r="592" spans="1:15" x14ac:dyDescent="0.3">
      <c r="A592">
        <v>633</v>
      </c>
      <c r="B592">
        <v>0.73525193029572433</v>
      </c>
      <c r="C592">
        <v>0.68184453871272932</v>
      </c>
      <c r="D592" s="4">
        <f t="shared" si="106"/>
        <v>0.13086896859224348</v>
      </c>
      <c r="E592" s="4">
        <f t="shared" si="98"/>
        <v>0.21276595744680851</v>
      </c>
      <c r="F592" s="8">
        <v>3</v>
      </c>
      <c r="G592" s="4">
        <v>170.602285627355</v>
      </c>
      <c r="H592" s="4">
        <f>IF(G592&gt;MAX(I$8:I591),G592,MAX(I$8:I591))</f>
        <v>170.85428330841262</v>
      </c>
      <c r="I592" s="4">
        <f t="shared" si="99"/>
        <v>171.06704926585942</v>
      </c>
      <c r="J592" s="4">
        <f t="shared" si="100"/>
        <v>0.25199768105761677</v>
      </c>
      <c r="K592" s="4">
        <f t="shared" si="101"/>
        <v>0.21276595744680549</v>
      </c>
      <c r="L592" t="e">
        <f t="shared" si="102"/>
        <v>#N/A</v>
      </c>
      <c r="M592" t="e">
        <f t="shared" si="103"/>
        <v>#N/A</v>
      </c>
      <c r="N592">
        <f t="shared" si="104"/>
        <v>1</v>
      </c>
      <c r="O592">
        <f t="shared" si="105"/>
        <v>1</v>
      </c>
    </row>
    <row r="593" spans="1:15" x14ac:dyDescent="0.3">
      <c r="A593">
        <v>634</v>
      </c>
      <c r="B593">
        <v>0.64098025452436902</v>
      </c>
      <c r="C593">
        <v>0.34150212103640859</v>
      </c>
      <c r="D593" s="4">
        <f t="shared" si="106"/>
        <v>0.18925813902556451</v>
      </c>
      <c r="E593" s="4">
        <f t="shared" si="98"/>
        <v>0.21276595744680851</v>
      </c>
      <c r="F593" s="8">
        <v>3</v>
      </c>
      <c r="G593" s="4">
        <v>170.79154376638056</v>
      </c>
      <c r="H593" s="4">
        <f>IF(G593&gt;MAX(I$8:I592),G593,MAX(I$8:I592))</f>
        <v>171.06704926585942</v>
      </c>
      <c r="I593" s="4">
        <f t="shared" si="99"/>
        <v>171.27981522330623</v>
      </c>
      <c r="J593" s="4">
        <f t="shared" si="100"/>
        <v>0.27550549947886793</v>
      </c>
      <c r="K593" s="4">
        <f t="shared" si="101"/>
        <v>0.21276595744680549</v>
      </c>
      <c r="L593" t="e">
        <f t="shared" si="102"/>
        <v>#N/A</v>
      </c>
      <c r="M593" t="e">
        <f t="shared" si="103"/>
        <v>#N/A</v>
      </c>
      <c r="N593">
        <f t="shared" si="104"/>
        <v>1</v>
      </c>
      <c r="O593">
        <f t="shared" si="105"/>
        <v>1</v>
      </c>
    </row>
    <row r="594" spans="1:15" x14ac:dyDescent="0.3">
      <c r="A594">
        <v>635</v>
      </c>
      <c r="B594">
        <v>0.75563829462569043</v>
      </c>
      <c r="C594">
        <v>0.24301889095736565</v>
      </c>
      <c r="D594" s="4">
        <f t="shared" si="106"/>
        <v>0.11923083555610704</v>
      </c>
      <c r="E594" s="4">
        <f t="shared" si="98"/>
        <v>0.21276595744680851</v>
      </c>
      <c r="F594" s="8">
        <v>3</v>
      </c>
      <c r="G594" s="4">
        <v>170.91077460193665</v>
      </c>
      <c r="H594" s="4">
        <f>IF(G594&gt;MAX(I$8:I593),G594,MAX(I$8:I593))</f>
        <v>171.27981522330623</v>
      </c>
      <c r="I594" s="4">
        <f t="shared" si="99"/>
        <v>171.49258118075304</v>
      </c>
      <c r="J594" s="4">
        <f t="shared" si="100"/>
        <v>0.36904062136957805</v>
      </c>
      <c r="K594" s="4">
        <f t="shared" si="101"/>
        <v>0.21276595744680549</v>
      </c>
      <c r="L594" t="e">
        <f t="shared" si="102"/>
        <v>#N/A</v>
      </c>
      <c r="M594" t="e">
        <f t="shared" si="103"/>
        <v>#N/A</v>
      </c>
      <c r="N594">
        <f t="shared" si="104"/>
        <v>1</v>
      </c>
      <c r="O594">
        <f t="shared" si="105"/>
        <v>1</v>
      </c>
    </row>
    <row r="595" spans="1:15" x14ac:dyDescent="0.3">
      <c r="A595">
        <v>636</v>
      </c>
      <c r="B595">
        <v>0.34134952848902861</v>
      </c>
      <c r="C595">
        <v>0.48228400524918363</v>
      </c>
      <c r="D595" s="4">
        <f t="shared" si="106"/>
        <v>0.45738226231112922</v>
      </c>
      <c r="E595" s="4">
        <f t="shared" si="98"/>
        <v>0.21276595744680851</v>
      </c>
      <c r="F595" s="8">
        <v>3</v>
      </c>
      <c r="G595" s="4">
        <v>171.36815686424779</v>
      </c>
      <c r="H595" s="4">
        <f>IF(G595&gt;MAX(I$8:I594),G595,MAX(I$8:I594))</f>
        <v>171.49258118075304</v>
      </c>
      <c r="I595" s="4">
        <f t="shared" si="99"/>
        <v>171.70534713819984</v>
      </c>
      <c r="J595" s="4">
        <f t="shared" si="100"/>
        <v>0.12442431650524099</v>
      </c>
      <c r="K595" s="4">
        <f t="shared" si="101"/>
        <v>0.21276595744680549</v>
      </c>
      <c r="L595" t="e">
        <f t="shared" si="102"/>
        <v>#N/A</v>
      </c>
      <c r="M595" t="e">
        <f t="shared" si="103"/>
        <v>#N/A</v>
      </c>
      <c r="N595">
        <f t="shared" si="104"/>
        <v>1</v>
      </c>
      <c r="O595">
        <f t="shared" si="105"/>
        <v>1</v>
      </c>
    </row>
    <row r="596" spans="1:15" x14ac:dyDescent="0.3">
      <c r="A596">
        <v>42</v>
      </c>
      <c r="B596">
        <v>0.63597521897030551</v>
      </c>
      <c r="C596">
        <v>0.25412762840662861</v>
      </c>
      <c r="D596" s="4">
        <f>-LN(B596)/B$3</f>
        <v>1.9259390650395494</v>
      </c>
      <c r="E596" s="4">
        <f t="shared" si="98"/>
        <v>0.21276595744680851</v>
      </c>
      <c r="F596" s="8">
        <v>1</v>
      </c>
      <c r="G596" s="4">
        <v>171.84842299478385</v>
      </c>
      <c r="H596" s="4">
        <f>IF(G596&gt;MAX(I$8:I595),G596,MAX(I$8:I595))</f>
        <v>171.84842299478385</v>
      </c>
      <c r="I596" s="4">
        <f t="shared" si="99"/>
        <v>172.06118895223065</v>
      </c>
      <c r="J596" s="4">
        <f t="shared" si="100"/>
        <v>0</v>
      </c>
      <c r="K596" s="4">
        <f t="shared" si="101"/>
        <v>0.21276595744680549</v>
      </c>
      <c r="L596" t="e">
        <f t="shared" si="102"/>
        <v>#N/A</v>
      </c>
      <c r="M596" t="e">
        <f t="shared" si="103"/>
        <v>#N/A</v>
      </c>
      <c r="N596">
        <f t="shared" si="104"/>
        <v>1</v>
      </c>
      <c r="O596">
        <f t="shared" si="105"/>
        <v>1</v>
      </c>
    </row>
    <row r="597" spans="1:15" x14ac:dyDescent="0.3">
      <c r="A597">
        <v>179</v>
      </c>
      <c r="B597">
        <v>7.4465163121433149E-3</v>
      </c>
      <c r="C597">
        <v>0.78325754570146799</v>
      </c>
      <c r="D597" s="4">
        <f>-LN(B597)/D$3</f>
        <v>6.950367326329336</v>
      </c>
      <c r="E597" s="4">
        <f t="shared" si="98"/>
        <v>0.21276595744680851</v>
      </c>
      <c r="F597" s="8">
        <v>2</v>
      </c>
      <c r="G597" s="4">
        <v>172.29278384110066</v>
      </c>
      <c r="H597" s="4">
        <f>IF(G597&gt;MAX(I$8:I596),G597,MAX(I$8:I596))</f>
        <v>172.29278384110066</v>
      </c>
      <c r="I597" s="4">
        <f t="shared" si="99"/>
        <v>172.50554979854746</v>
      </c>
      <c r="J597" s="4">
        <f t="shared" si="100"/>
        <v>0</v>
      </c>
      <c r="K597" s="4">
        <f t="shared" si="101"/>
        <v>0.21276595744680549</v>
      </c>
      <c r="L597" t="e">
        <f t="shared" si="102"/>
        <v>#N/A</v>
      </c>
      <c r="M597" t="e">
        <f t="shared" si="103"/>
        <v>#N/A</v>
      </c>
      <c r="N597">
        <f t="shared" si="104"/>
        <v>1</v>
      </c>
      <c r="O597">
        <f t="shared" si="105"/>
        <v>1</v>
      </c>
    </row>
    <row r="598" spans="1:15" x14ac:dyDescent="0.3">
      <c r="A598">
        <v>180</v>
      </c>
      <c r="B598">
        <v>0.91610461745048377</v>
      </c>
      <c r="C598">
        <v>0.37269203772087772</v>
      </c>
      <c r="D598" s="4">
        <f>-LN(B598)/D$3</f>
        <v>0.12429036828244508</v>
      </c>
      <c r="E598" s="4">
        <f t="shared" si="98"/>
        <v>0.21276595744680851</v>
      </c>
      <c r="F598" s="8">
        <v>2</v>
      </c>
      <c r="G598" s="4">
        <v>172.41707420938312</v>
      </c>
      <c r="H598" s="4">
        <f>IF(G598&gt;MAX(I$8:I597),G598,MAX(I$8:I597))</f>
        <v>172.50554979854746</v>
      </c>
      <c r="I598" s="4">
        <f t="shared" si="99"/>
        <v>172.71831575599427</v>
      </c>
      <c r="J598" s="4">
        <f t="shared" si="100"/>
        <v>8.8475589164346502E-2</v>
      </c>
      <c r="K598" s="4">
        <f t="shared" si="101"/>
        <v>0.21276595744680549</v>
      </c>
      <c r="L598" t="e">
        <f t="shared" si="102"/>
        <v>#N/A</v>
      </c>
      <c r="M598" t="e">
        <f t="shared" si="103"/>
        <v>#N/A</v>
      </c>
      <c r="N598">
        <f t="shared" si="104"/>
        <v>1</v>
      </c>
      <c r="O598">
        <f t="shared" si="105"/>
        <v>1</v>
      </c>
    </row>
    <row r="599" spans="1:15" x14ac:dyDescent="0.3">
      <c r="A599">
        <v>637</v>
      </c>
      <c r="B599">
        <v>1.9318216498306222E-2</v>
      </c>
      <c r="C599">
        <v>0.6768395031586657</v>
      </c>
      <c r="D599" s="4">
        <f>-LN(B599)/F$3</f>
        <v>1.6794496886005139</v>
      </c>
      <c r="E599" s="4">
        <f t="shared" si="98"/>
        <v>0.21276595744680851</v>
      </c>
      <c r="F599" s="8">
        <v>3</v>
      </c>
      <c r="G599" s="4">
        <v>173.04760655284832</v>
      </c>
      <c r="H599" s="4">
        <f>IF(G599&gt;MAX(I$8:I598),G599,MAX(I$8:I598))</f>
        <v>173.04760655284832</v>
      </c>
      <c r="I599" s="4">
        <f t="shared" si="99"/>
        <v>173.26037251029513</v>
      </c>
      <c r="J599" s="4">
        <f t="shared" si="100"/>
        <v>0</v>
      </c>
      <c r="K599" s="4">
        <f t="shared" si="101"/>
        <v>0.21276595744680549</v>
      </c>
      <c r="L599" t="e">
        <f t="shared" si="102"/>
        <v>#N/A</v>
      </c>
      <c r="M599" t="e">
        <f t="shared" si="103"/>
        <v>#N/A</v>
      </c>
      <c r="N599">
        <f t="shared" si="104"/>
        <v>1</v>
      </c>
      <c r="O599">
        <f t="shared" si="105"/>
        <v>1</v>
      </c>
    </row>
    <row r="600" spans="1:15" x14ac:dyDescent="0.3">
      <c r="A600">
        <v>638</v>
      </c>
      <c r="B600">
        <v>0.5076448866237373</v>
      </c>
      <c r="C600">
        <v>0.62532425916318246</v>
      </c>
      <c r="D600" s="4">
        <f>-LN(B600)/F$3</f>
        <v>0.28849919911776639</v>
      </c>
      <c r="E600" s="4">
        <f t="shared" si="98"/>
        <v>0.21276595744680851</v>
      </c>
      <c r="F600" s="8">
        <v>3</v>
      </c>
      <c r="G600" s="4">
        <v>173.3361057519661</v>
      </c>
      <c r="H600" s="4">
        <f>IF(G600&gt;MAX(I$8:I599),G600,MAX(I$8:I599))</f>
        <v>173.3361057519661</v>
      </c>
      <c r="I600" s="4">
        <f t="shared" si="99"/>
        <v>173.54887170941291</v>
      </c>
      <c r="J600" s="4">
        <f t="shared" si="100"/>
        <v>0</v>
      </c>
      <c r="K600" s="4">
        <f t="shared" si="101"/>
        <v>0.21276595744680549</v>
      </c>
      <c r="L600" t="e">
        <f t="shared" si="102"/>
        <v>#N/A</v>
      </c>
      <c r="M600" t="e">
        <f t="shared" si="103"/>
        <v>#N/A</v>
      </c>
      <c r="N600">
        <f t="shared" si="104"/>
        <v>1</v>
      </c>
      <c r="O600">
        <f t="shared" si="105"/>
        <v>1</v>
      </c>
    </row>
    <row r="601" spans="1:15" x14ac:dyDescent="0.3">
      <c r="A601">
        <v>639</v>
      </c>
      <c r="B601">
        <v>0.49287392803735464</v>
      </c>
      <c r="C601">
        <v>0.87627796258430735</v>
      </c>
      <c r="D601" s="4">
        <f>-LN(B601)/F$3</f>
        <v>0.3010646220019495</v>
      </c>
      <c r="E601" s="4">
        <f t="shared" si="98"/>
        <v>0.21276595744680851</v>
      </c>
      <c r="F601" s="8">
        <v>3</v>
      </c>
      <c r="G601" s="4">
        <v>173.63717037396805</v>
      </c>
      <c r="H601" s="4">
        <f>IF(G601&gt;MAX(I$8:I600),G601,MAX(I$8:I600))</f>
        <v>173.63717037396805</v>
      </c>
      <c r="I601" s="4">
        <f t="shared" si="99"/>
        <v>173.84993633141485</v>
      </c>
      <c r="J601" s="4">
        <f t="shared" si="100"/>
        <v>0</v>
      </c>
      <c r="K601" s="4">
        <f t="shared" si="101"/>
        <v>0.21276595744680549</v>
      </c>
      <c r="N601">
        <f t="shared" si="104"/>
        <v>1</v>
      </c>
      <c r="O601">
        <f t="shared" si="105"/>
        <v>1</v>
      </c>
    </row>
    <row r="602" spans="1:15" x14ac:dyDescent="0.3">
      <c r="A602">
        <v>181</v>
      </c>
      <c r="B602">
        <v>0.4098635822626423</v>
      </c>
      <c r="C602">
        <v>0.23407696768089847</v>
      </c>
      <c r="D602" s="4">
        <f>-LN(B602)/D$3</f>
        <v>1.2651502139547526</v>
      </c>
      <c r="E602" s="4">
        <f t="shared" si="98"/>
        <v>0.21276595744680851</v>
      </c>
      <c r="F602" s="8">
        <v>2</v>
      </c>
      <c r="G602" s="4">
        <v>173.68222442333786</v>
      </c>
      <c r="H602" s="4">
        <f>IF(G602&gt;MAX(I$8:I601),G602,MAX(I$8:I601))</f>
        <v>173.84993633141485</v>
      </c>
      <c r="I602" s="4">
        <f t="shared" si="99"/>
        <v>174.06270228886166</v>
      </c>
      <c r="J602" s="4">
        <f t="shared" si="100"/>
        <v>0.16771190807699554</v>
      </c>
      <c r="K602" s="4">
        <f t="shared" si="101"/>
        <v>0.21276595744680549</v>
      </c>
      <c r="N602">
        <f t="shared" si="104"/>
        <v>1</v>
      </c>
      <c r="O602">
        <f t="shared" si="105"/>
        <v>1</v>
      </c>
    </row>
    <row r="603" spans="1:15" x14ac:dyDescent="0.3">
      <c r="A603">
        <v>640</v>
      </c>
      <c r="B603">
        <v>0.63539536729026158</v>
      </c>
      <c r="C603">
        <v>0.25577562791833247</v>
      </c>
      <c r="D603" s="4">
        <f>-LN(B603)/F$3</f>
        <v>0.19298206305805274</v>
      </c>
      <c r="E603" s="4">
        <f t="shared" si="98"/>
        <v>0.21276595744680851</v>
      </c>
      <c r="F603" s="8">
        <v>3</v>
      </c>
      <c r="G603" s="4">
        <v>173.8301524370261</v>
      </c>
      <c r="H603" s="4">
        <f>IF(G603&gt;MAX(I$8:I602),G603,MAX(I$8:I602))</f>
        <v>174.06270228886166</v>
      </c>
      <c r="I603" s="4">
        <f t="shared" si="99"/>
        <v>174.27546824630846</v>
      </c>
      <c r="J603" s="4">
        <f t="shared" si="100"/>
        <v>0.23254985183555732</v>
      </c>
      <c r="K603" s="4">
        <f t="shared" si="101"/>
        <v>0.21276595744680549</v>
      </c>
      <c r="N603">
        <f t="shared" si="104"/>
        <v>1</v>
      </c>
      <c r="O603">
        <f t="shared" si="105"/>
        <v>1</v>
      </c>
    </row>
    <row r="604" spans="1:15" x14ac:dyDescent="0.3">
      <c r="A604">
        <v>182</v>
      </c>
      <c r="B604">
        <v>0.67549668874172186</v>
      </c>
      <c r="C604">
        <v>0.98278756065553763</v>
      </c>
      <c r="D604" s="4">
        <f>-LN(B604)/D$3</f>
        <v>0.55646386316404717</v>
      </c>
      <c r="E604" s="4">
        <f t="shared" si="98"/>
        <v>0.21276595744680851</v>
      </c>
      <c r="F604" s="8">
        <v>2</v>
      </c>
      <c r="G604" s="4">
        <v>174.23868828650191</v>
      </c>
      <c r="H604" s="4">
        <f>IF(G604&gt;MAX(I$8:I603),G604,MAX(I$8:I603))</f>
        <v>174.27546824630846</v>
      </c>
      <c r="I604" s="4">
        <f t="shared" si="99"/>
        <v>174.48823420375527</v>
      </c>
      <c r="J604" s="4">
        <f t="shared" si="100"/>
        <v>3.6779959806551688E-2</v>
      </c>
      <c r="K604" s="4">
        <f t="shared" si="101"/>
        <v>0.21276595744680549</v>
      </c>
      <c r="N604">
        <f t="shared" si="104"/>
        <v>1</v>
      </c>
      <c r="O604">
        <f t="shared" si="105"/>
        <v>1</v>
      </c>
    </row>
    <row r="605" spans="1:15" x14ac:dyDescent="0.3">
      <c r="A605">
        <v>183</v>
      </c>
      <c r="B605">
        <v>0.92052980132450335</v>
      </c>
      <c r="C605">
        <v>0.57170323801385536</v>
      </c>
      <c r="D605" s="4">
        <f>-LN(B605)/D$3</f>
        <v>0.11745518253082629</v>
      </c>
      <c r="E605" s="4">
        <f t="shared" si="98"/>
        <v>0.21276595744680851</v>
      </c>
      <c r="F605" s="8">
        <v>2</v>
      </c>
      <c r="G605" s="4">
        <v>174.35614346903273</v>
      </c>
      <c r="H605" s="4">
        <f>IF(G605&gt;MAX(I$8:I604),G605,MAX(I$8:I604))</f>
        <v>174.48823420375527</v>
      </c>
      <c r="I605" s="4">
        <f t="shared" si="99"/>
        <v>174.70100016120207</v>
      </c>
      <c r="J605" s="4">
        <f t="shared" si="100"/>
        <v>0.13209073472253863</v>
      </c>
      <c r="K605" s="4">
        <f t="shared" si="101"/>
        <v>0.21276595744680549</v>
      </c>
      <c r="N605">
        <f t="shared" si="104"/>
        <v>1</v>
      </c>
      <c r="O605">
        <f t="shared" si="105"/>
        <v>1</v>
      </c>
    </row>
    <row r="606" spans="1:15" x14ac:dyDescent="0.3">
      <c r="A606">
        <v>184</v>
      </c>
      <c r="B606">
        <v>0.71144749290444653</v>
      </c>
      <c r="C606">
        <v>0.29960020752586441</v>
      </c>
      <c r="D606" s="4">
        <f>-LN(B606)/D$3</f>
        <v>0.48291299563176998</v>
      </c>
      <c r="E606" s="4">
        <f t="shared" si="98"/>
        <v>0.21276595744680851</v>
      </c>
      <c r="F606" s="8">
        <v>2</v>
      </c>
      <c r="G606" s="4">
        <v>174.83905646466451</v>
      </c>
      <c r="H606" s="4">
        <f>IF(G606&gt;MAX(I$8:I605),G606,MAX(I$8:I605))</f>
        <v>174.83905646466451</v>
      </c>
      <c r="I606" s="4">
        <f t="shared" si="99"/>
        <v>175.05182242211131</v>
      </c>
      <c r="J606" s="4">
        <f t="shared" si="100"/>
        <v>0</v>
      </c>
      <c r="K606" s="4">
        <f t="shared" si="101"/>
        <v>0.21276595744680549</v>
      </c>
      <c r="N606">
        <f t="shared" si="104"/>
        <v>1</v>
      </c>
      <c r="O606">
        <f t="shared" si="105"/>
        <v>1</v>
      </c>
    </row>
    <row r="607" spans="1:15" x14ac:dyDescent="0.3">
      <c r="A607">
        <v>641</v>
      </c>
      <c r="B607">
        <v>6.711020233771782E-2</v>
      </c>
      <c r="C607">
        <v>0.95590075380718409</v>
      </c>
      <c r="D607" s="4">
        <f>-LN(B607)/F$3</f>
        <v>1.1495400850215416</v>
      </c>
      <c r="E607" s="4">
        <f t="shared" si="98"/>
        <v>0.21276595744680851</v>
      </c>
      <c r="F607" s="8">
        <v>3</v>
      </c>
      <c r="G607" s="4">
        <v>174.97969252204763</v>
      </c>
      <c r="H607" s="4">
        <f>IF(G607&gt;MAX(I$8:I606),G607,MAX(I$8:I606))</f>
        <v>175.05182242211131</v>
      </c>
      <c r="I607" s="4">
        <f t="shared" si="99"/>
        <v>175.26458837955812</v>
      </c>
      <c r="J607" s="4">
        <f t="shared" si="100"/>
        <v>7.2129900063686136E-2</v>
      </c>
      <c r="K607" s="4">
        <f t="shared" si="101"/>
        <v>0.21276595744680549</v>
      </c>
      <c r="N607">
        <f t="shared" si="104"/>
        <v>1</v>
      </c>
      <c r="O607">
        <f t="shared" si="105"/>
        <v>1</v>
      </c>
    </row>
    <row r="608" spans="1:15" x14ac:dyDescent="0.3">
      <c r="A608">
        <v>642</v>
      </c>
      <c r="B608">
        <v>0.23273415326395458</v>
      </c>
      <c r="C608">
        <v>0.13193151646473586</v>
      </c>
      <c r="D608" s="4">
        <f>-LN(B608)/F$3</f>
        <v>0.62036529784590411</v>
      </c>
      <c r="E608" s="4">
        <f t="shared" si="98"/>
        <v>0.21276595744680851</v>
      </c>
      <c r="F608" s="8">
        <v>3</v>
      </c>
      <c r="G608" s="4">
        <v>175.60005781989352</v>
      </c>
      <c r="H608" s="4">
        <f>IF(G608&gt;MAX(I$8:I607),G608,MAX(I$8:I607))</f>
        <v>175.60005781989352</v>
      </c>
      <c r="I608" s="4">
        <f t="shared" si="99"/>
        <v>175.81282377734033</v>
      </c>
      <c r="J608" s="4">
        <f t="shared" si="100"/>
        <v>0</v>
      </c>
      <c r="K608" s="4">
        <f t="shared" si="101"/>
        <v>0.21276595744680549</v>
      </c>
      <c r="N608">
        <f t="shared" si="104"/>
        <v>1</v>
      </c>
      <c r="O608">
        <f t="shared" si="105"/>
        <v>1</v>
      </c>
    </row>
    <row r="609" spans="1:15" x14ac:dyDescent="0.3">
      <c r="A609">
        <v>643</v>
      </c>
      <c r="B609">
        <v>0.73784600360118413</v>
      </c>
      <c r="C609">
        <v>0.89724417859431749</v>
      </c>
      <c r="D609" s="4">
        <f>-LN(B609)/F$3</f>
        <v>0.12937027377138843</v>
      </c>
      <c r="E609" s="4">
        <f t="shared" si="98"/>
        <v>0.21276595744680851</v>
      </c>
      <c r="F609" s="8">
        <v>3</v>
      </c>
      <c r="G609" s="4">
        <v>175.72942809366492</v>
      </c>
      <c r="H609" s="4">
        <f>IF(G609&gt;MAX(I$8:I608),G609,MAX(I$8:I608))</f>
        <v>175.81282377734033</v>
      </c>
      <c r="I609" s="4">
        <f t="shared" si="99"/>
        <v>176.02558973478713</v>
      </c>
      <c r="J609" s="4">
        <f t="shared" si="100"/>
        <v>8.3395683675405508E-2</v>
      </c>
      <c r="K609" s="4">
        <f t="shared" si="101"/>
        <v>0.21276595744680549</v>
      </c>
      <c r="N609">
        <f t="shared" si="104"/>
        <v>1</v>
      </c>
      <c r="O609">
        <f t="shared" si="105"/>
        <v>1</v>
      </c>
    </row>
    <row r="610" spans="1:15" x14ac:dyDescent="0.3">
      <c r="A610">
        <v>43</v>
      </c>
      <c r="B610">
        <v>0.39259010589922788</v>
      </c>
      <c r="C610">
        <v>0.73482467116306038</v>
      </c>
      <c r="D610" s="4">
        <f>-LN(B610)/B$3</f>
        <v>3.978677442283558</v>
      </c>
      <c r="E610" s="4">
        <f t="shared" si="98"/>
        <v>0.21276595744680851</v>
      </c>
      <c r="F610" s="8">
        <v>1</v>
      </c>
      <c r="G610" s="4">
        <v>175.8271004370674</v>
      </c>
      <c r="H610" s="4">
        <f>IF(G610&gt;MAX(I$8:I609),G610,MAX(I$8:I609))</f>
        <v>176.02558973478713</v>
      </c>
      <c r="I610" s="4">
        <f t="shared" si="99"/>
        <v>176.23835569223394</v>
      </c>
      <c r="J610" s="4">
        <f t="shared" si="100"/>
        <v>0.19848929771973189</v>
      </c>
      <c r="K610" s="4">
        <f t="shared" si="101"/>
        <v>0.21276595744680549</v>
      </c>
      <c r="N610">
        <f t="shared" si="104"/>
        <v>1</v>
      </c>
      <c r="O610">
        <f t="shared" si="105"/>
        <v>1</v>
      </c>
    </row>
    <row r="611" spans="1:15" x14ac:dyDescent="0.3">
      <c r="A611">
        <v>644</v>
      </c>
      <c r="B611">
        <v>0.56379894405957209</v>
      </c>
      <c r="C611">
        <v>0.85335856196783344</v>
      </c>
      <c r="D611" s="4">
        <f>-LN(B611)/F$3</f>
        <v>0.24385428646928875</v>
      </c>
      <c r="E611" s="4">
        <f t="shared" si="98"/>
        <v>0.21276595744680851</v>
      </c>
      <c r="F611" s="8">
        <v>3</v>
      </c>
      <c r="G611" s="4">
        <v>175.97328238013421</v>
      </c>
      <c r="H611" s="4">
        <f>IF(G611&gt;MAX(I$8:I610),G611,MAX(I$8:I610))</f>
        <v>176.23835569223394</v>
      </c>
      <c r="I611" s="4">
        <f t="shared" si="99"/>
        <v>176.45112164968074</v>
      </c>
      <c r="J611" s="4">
        <f t="shared" si="100"/>
        <v>0.26507331209973017</v>
      </c>
      <c r="K611" s="4">
        <f t="shared" si="101"/>
        <v>0.21276595744680549</v>
      </c>
      <c r="N611">
        <f t="shared" si="104"/>
        <v>1</v>
      </c>
      <c r="O611">
        <f t="shared" si="105"/>
        <v>1</v>
      </c>
    </row>
    <row r="612" spans="1:15" x14ac:dyDescent="0.3">
      <c r="A612">
        <v>645</v>
      </c>
      <c r="B612">
        <v>0.52061525315103607</v>
      </c>
      <c r="C612">
        <v>0.33204138309884945</v>
      </c>
      <c r="D612" s="4">
        <f>-LN(B612)/F$3</f>
        <v>0.27776339901058061</v>
      </c>
      <c r="E612" s="4">
        <f t="shared" si="98"/>
        <v>0.21276595744680851</v>
      </c>
      <c r="F612" s="8">
        <v>3</v>
      </c>
      <c r="G612" s="4">
        <v>176.25104577914479</v>
      </c>
      <c r="H612" s="4">
        <f>IF(G612&gt;MAX(I$8:I611),G612,MAX(I$8:I611))</f>
        <v>176.45112164968074</v>
      </c>
      <c r="I612" s="4">
        <f t="shared" si="99"/>
        <v>176.66388760712755</v>
      </c>
      <c r="J612" s="4">
        <f t="shared" si="100"/>
        <v>0.20007587053595444</v>
      </c>
      <c r="K612" s="4">
        <f t="shared" si="101"/>
        <v>0.21276595744680549</v>
      </c>
      <c r="N612">
        <f t="shared" si="104"/>
        <v>1</v>
      </c>
      <c r="O612">
        <f t="shared" si="105"/>
        <v>1</v>
      </c>
    </row>
    <row r="613" spans="1:15" x14ac:dyDescent="0.3">
      <c r="A613">
        <v>185</v>
      </c>
      <c r="B613">
        <v>0.30497146519363993</v>
      </c>
      <c r="C613">
        <v>0.13327433088167973</v>
      </c>
      <c r="D613" s="4">
        <f>-LN(B613)/D$3</f>
        <v>1.6844497354519075</v>
      </c>
      <c r="E613" s="4">
        <f t="shared" si="98"/>
        <v>0.21276595744680851</v>
      </c>
      <c r="F613" s="8">
        <v>2</v>
      </c>
      <c r="G613" s="4">
        <v>176.52350620011643</v>
      </c>
      <c r="H613" s="4">
        <f>IF(G613&gt;MAX(I$8:I612),G613,MAX(I$8:I612))</f>
        <v>176.66388760712755</v>
      </c>
      <c r="I613" s="4">
        <f t="shared" si="99"/>
        <v>176.87665356457435</v>
      </c>
      <c r="J613" s="4">
        <f t="shared" si="100"/>
        <v>0.14038140701111956</v>
      </c>
      <c r="K613" s="4">
        <f t="shared" si="101"/>
        <v>0.21276595744680549</v>
      </c>
      <c r="N613">
        <f t="shared" si="104"/>
        <v>1</v>
      </c>
      <c r="O613">
        <f t="shared" si="105"/>
        <v>1</v>
      </c>
    </row>
    <row r="614" spans="1:15" x14ac:dyDescent="0.3">
      <c r="A614">
        <v>646</v>
      </c>
      <c r="B614">
        <v>0.4706564531388287</v>
      </c>
      <c r="C614">
        <v>4.5838801232947785E-2</v>
      </c>
      <c r="D614" s="4">
        <f>-LN(B614)/F$3</f>
        <v>0.32069227657977784</v>
      </c>
      <c r="E614" s="4">
        <f t="shared" si="98"/>
        <v>0.21276595744680851</v>
      </c>
      <c r="F614" s="8">
        <v>3</v>
      </c>
      <c r="G614" s="4">
        <v>176.57173805572458</v>
      </c>
      <c r="H614" s="4">
        <f>IF(G614&gt;MAX(I$8:I613),G614,MAX(I$8:I613))</f>
        <v>176.87665356457435</v>
      </c>
      <c r="I614" s="4">
        <f t="shared" si="99"/>
        <v>177.08941952202116</v>
      </c>
      <c r="J614" s="4">
        <f t="shared" si="100"/>
        <v>0.30491550884977414</v>
      </c>
      <c r="K614" s="4">
        <f t="shared" si="101"/>
        <v>0.21276595744680549</v>
      </c>
      <c r="N614">
        <f t="shared" si="104"/>
        <v>1</v>
      </c>
      <c r="O614">
        <f t="shared" si="105"/>
        <v>1</v>
      </c>
    </row>
    <row r="615" spans="1:15" x14ac:dyDescent="0.3">
      <c r="A615">
        <v>647</v>
      </c>
      <c r="B615">
        <v>0.28547013763847773</v>
      </c>
      <c r="C615">
        <v>0.38212225714896086</v>
      </c>
      <c r="D615" s="4">
        <f>-LN(B615)/F$3</f>
        <v>0.53345440513597975</v>
      </c>
      <c r="E615" s="4">
        <f t="shared" si="98"/>
        <v>0.21276595744680851</v>
      </c>
      <c r="F615" s="8">
        <v>3</v>
      </c>
      <c r="G615" s="4">
        <v>177.10519246086056</v>
      </c>
      <c r="H615" s="4">
        <f>IF(G615&gt;MAX(I$8:I614),G615,MAX(I$8:I614))</f>
        <v>177.10519246086056</v>
      </c>
      <c r="I615" s="4">
        <f t="shared" si="99"/>
        <v>177.31795841830737</v>
      </c>
      <c r="J615" s="4">
        <f t="shared" si="100"/>
        <v>0</v>
      </c>
      <c r="K615" s="4">
        <f t="shared" si="101"/>
        <v>0.21276595744680549</v>
      </c>
      <c r="N615">
        <f t="shared" si="104"/>
        <v>1</v>
      </c>
      <c r="O615">
        <f t="shared" si="105"/>
        <v>1</v>
      </c>
    </row>
    <row r="616" spans="1:15" x14ac:dyDescent="0.3">
      <c r="A616">
        <v>648</v>
      </c>
      <c r="B616">
        <v>0.966795861690115</v>
      </c>
      <c r="C616">
        <v>0.65834528641621148</v>
      </c>
      <c r="D616" s="4">
        <f>-LN(B616)/F$3</f>
        <v>1.4369323651826917E-2</v>
      </c>
      <c r="E616" s="4">
        <f t="shared" si="98"/>
        <v>0.21276595744680851</v>
      </c>
      <c r="F616" s="8">
        <v>3</v>
      </c>
      <c r="G616" s="4">
        <v>177.1195617845124</v>
      </c>
      <c r="H616" s="4">
        <f>IF(G616&gt;MAX(I$8:I615),G616,MAX(I$8:I615))</f>
        <v>177.31795841830737</v>
      </c>
      <c r="I616" s="4">
        <f t="shared" si="99"/>
        <v>177.53072437575418</v>
      </c>
      <c r="J616" s="4">
        <f t="shared" si="100"/>
        <v>0.19839663379497097</v>
      </c>
      <c r="K616" s="4">
        <f t="shared" si="101"/>
        <v>0.21276595744680549</v>
      </c>
      <c r="N616">
        <f t="shared" si="104"/>
        <v>1</v>
      </c>
      <c r="O616">
        <f t="shared" si="105"/>
        <v>1</v>
      </c>
    </row>
    <row r="617" spans="1:15" x14ac:dyDescent="0.3">
      <c r="A617">
        <v>649</v>
      </c>
      <c r="B617">
        <v>0.68379772331919308</v>
      </c>
      <c r="C617">
        <v>0.3197119052705466</v>
      </c>
      <c r="D617" s="4">
        <f>-LN(B617)/F$3</f>
        <v>0.16174175797307033</v>
      </c>
      <c r="E617" s="4">
        <f t="shared" si="98"/>
        <v>0.21276595744680851</v>
      </c>
      <c r="F617" s="8">
        <v>3</v>
      </c>
      <c r="G617" s="4">
        <v>177.28130354248546</v>
      </c>
      <c r="H617" s="4">
        <f>IF(G617&gt;MAX(I$8:I616),G617,MAX(I$8:I616))</f>
        <v>177.53072437575418</v>
      </c>
      <c r="I617" s="4">
        <f t="shared" si="99"/>
        <v>177.74349033320098</v>
      </c>
      <c r="J617" s="4">
        <f t="shared" si="100"/>
        <v>0.24942083326871511</v>
      </c>
      <c r="K617" s="4">
        <f t="shared" si="101"/>
        <v>0.21276595744680549</v>
      </c>
      <c r="N617">
        <f t="shared" si="104"/>
        <v>1</v>
      </c>
      <c r="O617">
        <f t="shared" si="105"/>
        <v>1</v>
      </c>
    </row>
    <row r="618" spans="1:15" x14ac:dyDescent="0.3">
      <c r="A618">
        <v>186</v>
      </c>
      <c r="B618">
        <v>0.49226355784783471</v>
      </c>
      <c r="C618">
        <v>0.57573168126468699</v>
      </c>
      <c r="D618" s="4">
        <f>-LN(B618)/D$3</f>
        <v>1.0053064102640132</v>
      </c>
      <c r="E618" s="4">
        <f t="shared" si="98"/>
        <v>0.21276595744680851</v>
      </c>
      <c r="F618" s="8">
        <v>2</v>
      </c>
      <c r="G618" s="4">
        <v>177.52881261038044</v>
      </c>
      <c r="H618" s="4">
        <f>IF(G618&gt;MAX(I$8:I617),G618,MAX(I$8:I617))</f>
        <v>177.74349033320098</v>
      </c>
      <c r="I618" s="4">
        <f t="shared" si="99"/>
        <v>177.95625629064779</v>
      </c>
      <c r="J618" s="4">
        <f t="shared" si="100"/>
        <v>0.21467772282053943</v>
      </c>
      <c r="K618" s="4">
        <f t="shared" si="101"/>
        <v>0.21276595744680549</v>
      </c>
      <c r="N618">
        <f t="shared" si="104"/>
        <v>1</v>
      </c>
      <c r="O618">
        <f t="shared" si="105"/>
        <v>1</v>
      </c>
    </row>
    <row r="619" spans="1:15" x14ac:dyDescent="0.3">
      <c r="A619">
        <v>187</v>
      </c>
      <c r="B619">
        <v>0.92669454023865472</v>
      </c>
      <c r="C619">
        <v>0.9310892056031983</v>
      </c>
      <c r="D619" s="4">
        <f>-LN(B619)/D$3</f>
        <v>0.10798763407618185</v>
      </c>
      <c r="E619" s="4">
        <f t="shared" si="98"/>
        <v>0.21276595744680851</v>
      </c>
      <c r="F619" s="8">
        <v>2</v>
      </c>
      <c r="G619" s="4">
        <v>177.63680024445662</v>
      </c>
      <c r="H619" s="4">
        <f>IF(G619&gt;MAX(I$8:I618),G619,MAX(I$8:I618))</f>
        <v>177.95625629064779</v>
      </c>
      <c r="I619" s="4">
        <f t="shared" si="99"/>
        <v>178.16902224809459</v>
      </c>
      <c r="J619" s="4">
        <f t="shared" si="100"/>
        <v>0.31945604619116352</v>
      </c>
      <c r="K619" s="4">
        <f t="shared" si="101"/>
        <v>0.21276595744680549</v>
      </c>
      <c r="N619">
        <f t="shared" si="104"/>
        <v>1</v>
      </c>
      <c r="O619">
        <f t="shared" si="105"/>
        <v>1</v>
      </c>
    </row>
    <row r="620" spans="1:15" x14ac:dyDescent="0.3">
      <c r="A620">
        <v>650</v>
      </c>
      <c r="B620">
        <v>0.33536790063173316</v>
      </c>
      <c r="C620">
        <v>0.32996612445448165</v>
      </c>
      <c r="D620" s="4">
        <f>-LN(B620)/F$3</f>
        <v>0.46490516549296163</v>
      </c>
      <c r="E620" s="4">
        <f t="shared" si="98"/>
        <v>0.21276595744680851</v>
      </c>
      <c r="F620" s="8">
        <v>3</v>
      </c>
      <c r="G620" s="4">
        <v>177.74620870797841</v>
      </c>
      <c r="H620" s="4">
        <f>IF(G620&gt;MAX(I$8:I619),G620,MAX(I$8:I619))</f>
        <v>178.16902224809459</v>
      </c>
      <c r="I620" s="4">
        <f t="shared" si="99"/>
        <v>178.3817882055414</v>
      </c>
      <c r="J620" s="4">
        <f t="shared" si="100"/>
        <v>0.42281354011618077</v>
      </c>
      <c r="K620" s="4">
        <f t="shared" si="101"/>
        <v>0.21276595744680549</v>
      </c>
      <c r="N620">
        <f t="shared" si="104"/>
        <v>1</v>
      </c>
      <c r="O620">
        <f t="shared" si="105"/>
        <v>1</v>
      </c>
    </row>
    <row r="621" spans="1:15" x14ac:dyDescent="0.3">
      <c r="A621">
        <v>651</v>
      </c>
      <c r="B621">
        <v>0.21625415814691609</v>
      </c>
      <c r="C621">
        <v>0.42301705984679711</v>
      </c>
      <c r="D621" s="4">
        <f>-LN(B621)/F$3</f>
        <v>0.65161740635317722</v>
      </c>
      <c r="E621" s="4">
        <f t="shared" si="98"/>
        <v>0.21276595744680851</v>
      </c>
      <c r="F621" s="8">
        <v>3</v>
      </c>
      <c r="G621" s="4">
        <v>178.39782611433159</v>
      </c>
      <c r="H621" s="4">
        <f>IF(G621&gt;MAX(I$8:I620),G621,MAX(I$8:I620))</f>
        <v>178.39782611433159</v>
      </c>
      <c r="I621" s="4">
        <f t="shared" si="99"/>
        <v>178.6105920717784</v>
      </c>
      <c r="J621" s="4">
        <f t="shared" si="100"/>
        <v>0</v>
      </c>
      <c r="K621" s="4">
        <f t="shared" si="101"/>
        <v>0.21276595744680549</v>
      </c>
      <c r="N621">
        <f t="shared" si="104"/>
        <v>1</v>
      </c>
      <c r="O621">
        <f t="shared" si="105"/>
        <v>1</v>
      </c>
    </row>
    <row r="622" spans="1:15" x14ac:dyDescent="0.3">
      <c r="A622">
        <v>652</v>
      </c>
      <c r="B622">
        <v>0.83581041901913511</v>
      </c>
      <c r="C622">
        <v>0.95162816248054449</v>
      </c>
      <c r="D622" s="4">
        <f>-LN(B622)/F$3</f>
        <v>7.6320622605188682E-2</v>
      </c>
      <c r="E622" s="4">
        <f t="shared" si="98"/>
        <v>0.21276595744680851</v>
      </c>
      <c r="F622" s="8">
        <v>3</v>
      </c>
      <c r="G622" s="4">
        <v>178.47414673693677</v>
      </c>
      <c r="H622" s="4">
        <f>IF(G622&gt;MAX(I$8:I621),G622,MAX(I$8:I621))</f>
        <v>178.6105920717784</v>
      </c>
      <c r="I622" s="4">
        <f t="shared" si="99"/>
        <v>178.8233580292252</v>
      </c>
      <c r="J622" s="4">
        <f t="shared" si="100"/>
        <v>0.1364453348416248</v>
      </c>
      <c r="K622" s="4">
        <f t="shared" si="101"/>
        <v>0.21276595744680549</v>
      </c>
      <c r="N622">
        <f t="shared" si="104"/>
        <v>1</v>
      </c>
      <c r="O622">
        <f t="shared" si="105"/>
        <v>1</v>
      </c>
    </row>
    <row r="623" spans="1:15" x14ac:dyDescent="0.3">
      <c r="A623">
        <v>188</v>
      </c>
      <c r="B623">
        <v>0.43476668599505602</v>
      </c>
      <c r="C623">
        <v>0.77748954741050447</v>
      </c>
      <c r="D623" s="4">
        <f>-LN(B623)/D$3</f>
        <v>1.1814833274001202</v>
      </c>
      <c r="E623" s="4">
        <f t="shared" si="98"/>
        <v>0.21276595744680851</v>
      </c>
      <c r="F623" s="8">
        <v>2</v>
      </c>
      <c r="G623" s="4">
        <v>178.81828357185674</v>
      </c>
      <c r="H623" s="4">
        <f>IF(G623&gt;MAX(I$8:I622),G623,MAX(I$8:I622))</f>
        <v>178.8233580292252</v>
      </c>
      <c r="I623" s="4">
        <f t="shared" si="99"/>
        <v>179.03612398667201</v>
      </c>
      <c r="J623" s="4">
        <f t="shared" si="100"/>
        <v>5.074457368465346E-3</v>
      </c>
      <c r="K623" s="4">
        <f t="shared" si="101"/>
        <v>0.21276595744680549</v>
      </c>
      <c r="N623">
        <f t="shared" si="104"/>
        <v>1</v>
      </c>
      <c r="O623">
        <f t="shared" si="105"/>
        <v>1</v>
      </c>
    </row>
    <row r="624" spans="1:15" x14ac:dyDescent="0.3">
      <c r="A624">
        <v>653</v>
      </c>
      <c r="B624">
        <v>0.38355662709433269</v>
      </c>
      <c r="C624">
        <v>0.90499588000122078</v>
      </c>
      <c r="D624" s="4">
        <f>-LN(B624)/F$3</f>
        <v>0.407773621455288</v>
      </c>
      <c r="E624" s="4">
        <f t="shared" si="98"/>
        <v>0.21276595744680851</v>
      </c>
      <c r="F624" s="8">
        <v>3</v>
      </c>
      <c r="G624" s="4">
        <v>178.88192035839205</v>
      </c>
      <c r="H624" s="4">
        <f>IF(G624&gt;MAX(I$8:I623),G624,MAX(I$8:I623))</f>
        <v>179.03612398667201</v>
      </c>
      <c r="I624" s="4">
        <f t="shared" si="99"/>
        <v>179.24888994411882</v>
      </c>
      <c r="J624" s="4">
        <f t="shared" si="100"/>
        <v>0.15420362827995859</v>
      </c>
      <c r="K624" s="4">
        <f t="shared" si="101"/>
        <v>0.21276595744680549</v>
      </c>
      <c r="N624">
        <f t="shared" si="104"/>
        <v>1</v>
      </c>
      <c r="O624">
        <f t="shared" si="105"/>
        <v>1</v>
      </c>
    </row>
    <row r="625" spans="1:15" x14ac:dyDescent="0.3">
      <c r="A625">
        <v>654</v>
      </c>
      <c r="B625">
        <v>0.44251838740195931</v>
      </c>
      <c r="C625">
        <v>4.0345469527268286E-2</v>
      </c>
      <c r="D625" s="4">
        <f>-LN(B625)/F$3</f>
        <v>0.34692479231775231</v>
      </c>
      <c r="E625" s="4">
        <f t="shared" si="98"/>
        <v>0.21276595744680851</v>
      </c>
      <c r="F625" s="8">
        <v>3</v>
      </c>
      <c r="G625" s="4">
        <v>179.22884515070982</v>
      </c>
      <c r="H625" s="4">
        <f>IF(G625&gt;MAX(I$8:I624),G625,MAX(I$8:I624))</f>
        <v>179.24888994411882</v>
      </c>
      <c r="I625" s="4">
        <f t="shared" si="99"/>
        <v>179.46165590156562</v>
      </c>
      <c r="J625" s="4">
        <f t="shared" si="100"/>
        <v>2.004479340899934E-2</v>
      </c>
      <c r="K625" s="4">
        <f t="shared" si="101"/>
        <v>0.21276595744680549</v>
      </c>
      <c r="N625">
        <f t="shared" si="104"/>
        <v>1</v>
      </c>
      <c r="O625">
        <f t="shared" si="105"/>
        <v>1</v>
      </c>
    </row>
    <row r="626" spans="1:15" x14ac:dyDescent="0.3">
      <c r="A626">
        <v>655</v>
      </c>
      <c r="B626">
        <v>0.89486373485518966</v>
      </c>
      <c r="C626">
        <v>0.30921353801080353</v>
      </c>
      <c r="D626" s="4">
        <f>-LN(B626)/F$3</f>
        <v>4.7269712279648539E-2</v>
      </c>
      <c r="E626" s="4">
        <f t="shared" si="98"/>
        <v>0.21276595744680851</v>
      </c>
      <c r="F626" s="8">
        <v>3</v>
      </c>
      <c r="G626" s="4">
        <v>179.27611486298946</v>
      </c>
      <c r="H626" s="4">
        <f>IF(G626&gt;MAX(I$8:I625),G626,MAX(I$8:I625))</f>
        <v>179.46165590156562</v>
      </c>
      <c r="I626" s="4">
        <f t="shared" si="99"/>
        <v>179.67442185901243</v>
      </c>
      <c r="J626" s="4">
        <f t="shared" si="100"/>
        <v>0.18554103857616155</v>
      </c>
      <c r="K626" s="4">
        <f t="shared" si="101"/>
        <v>0.21276595744680549</v>
      </c>
      <c r="N626">
        <f t="shared" si="104"/>
        <v>1</v>
      </c>
      <c r="O626">
        <f t="shared" si="105"/>
        <v>1</v>
      </c>
    </row>
    <row r="627" spans="1:15" x14ac:dyDescent="0.3">
      <c r="A627">
        <v>656</v>
      </c>
      <c r="B627">
        <v>0.94262520218512524</v>
      </c>
      <c r="C627">
        <v>0.99267555772576066</v>
      </c>
      <c r="D627" s="4">
        <f>-LN(B627)/F$3</f>
        <v>2.5143203390540141E-2</v>
      </c>
      <c r="E627" s="4">
        <f t="shared" si="98"/>
        <v>0.21276595744680851</v>
      </c>
      <c r="F627" s="8">
        <v>3</v>
      </c>
      <c r="G627" s="4">
        <v>179.30125806638</v>
      </c>
      <c r="H627" s="4">
        <f>IF(G627&gt;MAX(I$8:I626),G627,MAX(I$8:I626))</f>
        <v>179.67442185901243</v>
      </c>
      <c r="I627" s="4">
        <f t="shared" si="99"/>
        <v>179.88718781645923</v>
      </c>
      <c r="J627" s="4">
        <f t="shared" si="100"/>
        <v>0.37316379263242538</v>
      </c>
      <c r="K627" s="4">
        <f t="shared" si="101"/>
        <v>0.21276595744680549</v>
      </c>
      <c r="N627">
        <f t="shared" si="104"/>
        <v>1</v>
      </c>
      <c r="O627">
        <f t="shared" si="105"/>
        <v>1</v>
      </c>
    </row>
    <row r="628" spans="1:15" x14ac:dyDescent="0.3">
      <c r="A628">
        <v>189</v>
      </c>
      <c r="B628">
        <v>0.57548753318887902</v>
      </c>
      <c r="C628">
        <v>0.11966307565538499</v>
      </c>
      <c r="D628" s="4">
        <f>-LN(B628)/D$3</f>
        <v>0.78374143777086713</v>
      </c>
      <c r="E628" s="4">
        <f t="shared" si="98"/>
        <v>0.21276595744680851</v>
      </c>
      <c r="F628" s="8">
        <v>2</v>
      </c>
      <c r="G628" s="4">
        <v>179.6020250096276</v>
      </c>
      <c r="H628" s="4">
        <f>IF(G628&gt;MAX(I$8:I627),G628,MAX(I$8:I627))</f>
        <v>179.88718781645923</v>
      </c>
      <c r="I628" s="4">
        <f t="shared" si="99"/>
        <v>180.09995377390604</v>
      </c>
      <c r="J628" s="4">
        <f t="shared" si="100"/>
        <v>0.28516280683163586</v>
      </c>
      <c r="K628" s="4">
        <f t="shared" si="101"/>
        <v>0.21276595744680549</v>
      </c>
      <c r="N628">
        <f t="shared" si="104"/>
        <v>1</v>
      </c>
      <c r="O628">
        <f t="shared" si="105"/>
        <v>1</v>
      </c>
    </row>
    <row r="629" spans="1:15" x14ac:dyDescent="0.3">
      <c r="A629">
        <v>657</v>
      </c>
      <c r="B629">
        <v>0.20752586443678092</v>
      </c>
      <c r="C629">
        <v>0.42689291055024875</v>
      </c>
      <c r="D629" s="4">
        <f>-LN(B629)/F$3</f>
        <v>0.66914863795369606</v>
      </c>
      <c r="E629" s="4">
        <f t="shared" si="98"/>
        <v>0.21276595744680851</v>
      </c>
      <c r="F629" s="8">
        <v>3</v>
      </c>
      <c r="G629" s="4">
        <v>179.9704067043337</v>
      </c>
      <c r="H629" s="4">
        <f>IF(G629&gt;MAX(I$8:I628),G629,MAX(I$8:I628))</f>
        <v>180.09995377390604</v>
      </c>
      <c r="I629" s="4">
        <f t="shared" si="99"/>
        <v>180.31271973135284</v>
      </c>
      <c r="J629" s="4">
        <f t="shared" si="100"/>
        <v>0.12954706957233952</v>
      </c>
      <c r="K629" s="4">
        <f t="shared" si="101"/>
        <v>0.21276595744680549</v>
      </c>
      <c r="N629">
        <f t="shared" si="104"/>
        <v>1</v>
      </c>
      <c r="O629">
        <f t="shared" si="105"/>
        <v>1</v>
      </c>
    </row>
    <row r="630" spans="1:15" x14ac:dyDescent="0.3">
      <c r="A630">
        <v>658</v>
      </c>
      <c r="B630">
        <v>0.82052064577166051</v>
      </c>
      <c r="C630">
        <v>0.30683309427167577</v>
      </c>
      <c r="D630" s="4">
        <f>-LN(B630)/F$3</f>
        <v>8.4177109081355672E-2</v>
      </c>
      <c r="E630" s="4">
        <f t="shared" si="98"/>
        <v>0.21276595744680851</v>
      </c>
      <c r="F630" s="8">
        <v>3</v>
      </c>
      <c r="G630" s="4">
        <v>180.05458381341506</v>
      </c>
      <c r="H630" s="4">
        <f>IF(G630&gt;MAX(I$8:I629),G630,MAX(I$8:I629))</f>
        <v>180.31271973135284</v>
      </c>
      <c r="I630" s="4">
        <f t="shared" si="99"/>
        <v>180.52548568879965</v>
      </c>
      <c r="J630" s="4">
        <f t="shared" si="100"/>
        <v>0.25813591793777846</v>
      </c>
      <c r="K630" s="4">
        <f t="shared" si="101"/>
        <v>0.21276595744680549</v>
      </c>
      <c r="N630">
        <f t="shared" si="104"/>
        <v>1</v>
      </c>
      <c r="O630">
        <f t="shared" si="105"/>
        <v>1</v>
      </c>
    </row>
    <row r="631" spans="1:15" x14ac:dyDescent="0.3">
      <c r="A631">
        <v>659</v>
      </c>
      <c r="B631">
        <v>0.36136967070528275</v>
      </c>
      <c r="C631">
        <v>0.71047090060121465</v>
      </c>
      <c r="D631" s="4">
        <f>-LN(B631)/F$3</f>
        <v>0.43312928766996889</v>
      </c>
      <c r="E631" s="4">
        <f t="shared" si="98"/>
        <v>0.21276595744680851</v>
      </c>
      <c r="F631" s="8">
        <v>3</v>
      </c>
      <c r="G631" s="4">
        <v>180.48771310108503</v>
      </c>
      <c r="H631" s="4">
        <f>IF(G631&gt;MAX(I$8:I630),G631,MAX(I$8:I630))</f>
        <v>180.52548568879965</v>
      </c>
      <c r="I631" s="4">
        <f t="shared" si="99"/>
        <v>180.73825164624645</v>
      </c>
      <c r="J631" s="4">
        <f t="shared" si="100"/>
        <v>3.7772587714613337E-2</v>
      </c>
      <c r="K631" s="4">
        <f t="shared" si="101"/>
        <v>0.21276595744680549</v>
      </c>
      <c r="N631">
        <f t="shared" si="104"/>
        <v>1</v>
      </c>
      <c r="O631">
        <f t="shared" si="105"/>
        <v>1</v>
      </c>
    </row>
    <row r="632" spans="1:15" x14ac:dyDescent="0.3">
      <c r="A632">
        <v>660</v>
      </c>
      <c r="B632">
        <v>0.2904446546830653</v>
      </c>
      <c r="C632">
        <v>9.5095675527207255E-2</v>
      </c>
      <c r="D632" s="4">
        <f>-LN(B632)/F$3</f>
        <v>0.52610308012044271</v>
      </c>
      <c r="E632" s="4">
        <f t="shared" si="98"/>
        <v>0.21276595744680851</v>
      </c>
      <c r="F632" s="8">
        <v>3</v>
      </c>
      <c r="G632" s="4">
        <v>181.01381618120547</v>
      </c>
      <c r="H632" s="4">
        <f>IF(G632&gt;MAX(I$8:I631),G632,MAX(I$8:I631))</f>
        <v>181.01381618120547</v>
      </c>
      <c r="I632" s="4">
        <f t="shared" si="99"/>
        <v>181.22658213865228</v>
      </c>
      <c r="J632" s="4">
        <f t="shared" si="100"/>
        <v>0</v>
      </c>
      <c r="K632" s="4">
        <f t="shared" si="101"/>
        <v>0.21276595744680549</v>
      </c>
      <c r="N632">
        <f t="shared" si="104"/>
        <v>1</v>
      </c>
      <c r="O632">
        <f t="shared" si="105"/>
        <v>1</v>
      </c>
    </row>
    <row r="633" spans="1:15" x14ac:dyDescent="0.3">
      <c r="A633">
        <v>190</v>
      </c>
      <c r="B633">
        <v>0.36106448561052279</v>
      </c>
      <c r="C633">
        <v>9.289834284493545E-2</v>
      </c>
      <c r="D633" s="4">
        <f>-LN(B633)/D$3</f>
        <v>1.4449627036903845</v>
      </c>
      <c r="E633" s="4">
        <f t="shared" si="98"/>
        <v>0.21276595744680851</v>
      </c>
      <c r="F633" s="8">
        <v>2</v>
      </c>
      <c r="G633" s="4">
        <v>181.04698771331798</v>
      </c>
      <c r="H633" s="4">
        <f>IF(G633&gt;MAX(I$8:I632),G633,MAX(I$8:I632))</f>
        <v>181.22658213865228</v>
      </c>
      <c r="I633" s="4">
        <f t="shared" si="99"/>
        <v>181.43934809609908</v>
      </c>
      <c r="J633" s="4">
        <f t="shared" si="100"/>
        <v>0.17959442533430092</v>
      </c>
      <c r="K633" s="4">
        <f t="shared" si="101"/>
        <v>0.21276595744680549</v>
      </c>
      <c r="N633">
        <f t="shared" si="104"/>
        <v>1</v>
      </c>
      <c r="O633">
        <f t="shared" si="105"/>
        <v>1</v>
      </c>
    </row>
    <row r="634" spans="1:15" x14ac:dyDescent="0.3">
      <c r="A634">
        <v>44</v>
      </c>
      <c r="B634">
        <v>0.27567369609668263</v>
      </c>
      <c r="C634">
        <v>0.3414105655079806</v>
      </c>
      <c r="D634" s="4">
        <f>-LN(B634)/B$3</f>
        <v>5.4831377583214476</v>
      </c>
      <c r="E634" s="4">
        <f t="shared" si="98"/>
        <v>0.21276595744680851</v>
      </c>
      <c r="F634" s="8">
        <v>1</v>
      </c>
      <c r="G634" s="4">
        <v>181.31023819538885</v>
      </c>
      <c r="H634" s="4">
        <f>IF(G634&gt;MAX(I$8:I633),G634,MAX(I$8:I633))</f>
        <v>181.43934809609908</v>
      </c>
      <c r="I634" s="4">
        <f t="shared" si="99"/>
        <v>181.65211405354589</v>
      </c>
      <c r="J634" s="4">
        <f t="shared" si="100"/>
        <v>0.12910990071023321</v>
      </c>
      <c r="K634" s="4">
        <f t="shared" si="101"/>
        <v>0.21276595744680549</v>
      </c>
      <c r="N634">
        <f t="shared" si="104"/>
        <v>1</v>
      </c>
      <c r="O634">
        <f t="shared" si="105"/>
        <v>1</v>
      </c>
    </row>
    <row r="635" spans="1:15" x14ac:dyDescent="0.3">
      <c r="A635">
        <v>661</v>
      </c>
      <c r="B635">
        <v>0.27539902951139866</v>
      </c>
      <c r="C635">
        <v>0.47657704397717215</v>
      </c>
      <c r="D635" s="4">
        <f>-LN(B635)/F$3</f>
        <v>0.54873796451810364</v>
      </c>
      <c r="E635" s="4">
        <f t="shared" si="98"/>
        <v>0.21276595744680851</v>
      </c>
      <c r="F635" s="8">
        <v>3</v>
      </c>
      <c r="G635" s="4">
        <v>181.56255414572357</v>
      </c>
      <c r="H635" s="4">
        <f>IF(G635&gt;MAX(I$8:I634),G635,MAX(I$8:I634))</f>
        <v>181.65211405354589</v>
      </c>
      <c r="I635" s="4">
        <f t="shared" si="99"/>
        <v>181.86488001099269</v>
      </c>
      <c r="J635" s="4">
        <f t="shared" si="100"/>
        <v>8.9559907822319929E-2</v>
      </c>
      <c r="K635" s="4">
        <f t="shared" si="101"/>
        <v>0.21276595744680549</v>
      </c>
      <c r="N635">
        <f t="shared" si="104"/>
        <v>1</v>
      </c>
      <c r="O635">
        <f t="shared" si="105"/>
        <v>1</v>
      </c>
    </row>
    <row r="636" spans="1:15" x14ac:dyDescent="0.3">
      <c r="A636">
        <v>662</v>
      </c>
      <c r="B636">
        <v>0.22232734153263956</v>
      </c>
      <c r="C636">
        <v>0.26075014496292004</v>
      </c>
      <c r="D636" s="4">
        <f>-LN(B636)/F$3</f>
        <v>0.63983169009620366</v>
      </c>
      <c r="E636" s="4">
        <f t="shared" si="98"/>
        <v>0.21276595744680851</v>
      </c>
      <c r="F636" s="8">
        <v>3</v>
      </c>
      <c r="G636" s="4">
        <v>182.20238583581977</v>
      </c>
      <c r="H636" s="4">
        <f>IF(G636&gt;MAX(I$8:I635),G636,MAX(I$8:I635))</f>
        <v>182.20238583581977</v>
      </c>
      <c r="I636" s="4">
        <f t="shared" si="99"/>
        <v>182.41515179326657</v>
      </c>
      <c r="J636" s="4">
        <f t="shared" si="100"/>
        <v>0</v>
      </c>
      <c r="K636" s="4">
        <f t="shared" si="101"/>
        <v>0.21276595744680549</v>
      </c>
      <c r="N636">
        <f t="shared" si="104"/>
        <v>1</v>
      </c>
      <c r="O636">
        <f t="shared" si="105"/>
        <v>1</v>
      </c>
    </row>
    <row r="637" spans="1:15" x14ac:dyDescent="0.3">
      <c r="A637">
        <v>663</v>
      </c>
      <c r="B637">
        <v>0.52137821588793598</v>
      </c>
      <c r="C637">
        <v>1.8341624195074312E-2</v>
      </c>
      <c r="D637" s="4">
        <f>-LN(B637)/F$3</f>
        <v>0.27714023761447948</v>
      </c>
      <c r="E637" s="4">
        <f t="shared" si="98"/>
        <v>0.21276595744680851</v>
      </c>
      <c r="F637" s="8">
        <v>3</v>
      </c>
      <c r="G637" s="4">
        <v>182.47952607343424</v>
      </c>
      <c r="H637" s="4">
        <f>IF(G637&gt;MAX(I$8:I636),G637,MAX(I$8:I636))</f>
        <v>182.47952607343424</v>
      </c>
      <c r="I637" s="4">
        <f t="shared" si="99"/>
        <v>182.69229203088105</v>
      </c>
      <c r="J637" s="4">
        <f t="shared" si="100"/>
        <v>0</v>
      </c>
      <c r="K637" s="4">
        <f t="shared" si="101"/>
        <v>0.21276595744680549</v>
      </c>
      <c r="N637">
        <f t="shared" si="104"/>
        <v>1</v>
      </c>
      <c r="O637">
        <f t="shared" si="105"/>
        <v>1</v>
      </c>
    </row>
    <row r="638" spans="1:15" x14ac:dyDescent="0.3">
      <c r="A638">
        <v>191</v>
      </c>
      <c r="B638">
        <v>0.27329325235755486</v>
      </c>
      <c r="C638">
        <v>0.74156926175725579</v>
      </c>
      <c r="D638" s="4">
        <f>-LN(B638)/D$3</f>
        <v>1.8400140083128678</v>
      </c>
      <c r="E638" s="4">
        <f t="shared" si="98"/>
        <v>0.21276595744680851</v>
      </c>
      <c r="F638" s="8">
        <v>2</v>
      </c>
      <c r="G638" s="4">
        <v>182.88700172163084</v>
      </c>
      <c r="H638" s="4">
        <f>IF(G638&gt;MAX(I$8:I637),G638,MAX(I$8:I637))</f>
        <v>182.88700172163084</v>
      </c>
      <c r="I638" s="4">
        <f t="shared" si="99"/>
        <v>183.09976767907764</v>
      </c>
      <c r="J638" s="4">
        <f t="shared" si="100"/>
        <v>0</v>
      </c>
      <c r="K638" s="4">
        <f t="shared" si="101"/>
        <v>0.21276595744680549</v>
      </c>
      <c r="N638">
        <f t="shared" si="104"/>
        <v>1</v>
      </c>
      <c r="O638">
        <f t="shared" si="105"/>
        <v>1</v>
      </c>
    </row>
    <row r="639" spans="1:15" x14ac:dyDescent="0.3">
      <c r="A639">
        <v>664</v>
      </c>
      <c r="B639">
        <v>0.16891994994964446</v>
      </c>
      <c r="C639">
        <v>0.22708822901089512</v>
      </c>
      <c r="D639" s="4">
        <f>-LN(B639)/F$3</f>
        <v>0.75673631711176448</v>
      </c>
      <c r="E639" s="4">
        <f t="shared" si="98"/>
        <v>0.21276595744680851</v>
      </c>
      <c r="F639" s="8">
        <v>3</v>
      </c>
      <c r="G639" s="4">
        <v>183.23626239054602</v>
      </c>
      <c r="H639" s="4">
        <f>IF(G639&gt;MAX(I$8:I638),G639,MAX(I$8:I638))</f>
        <v>183.23626239054602</v>
      </c>
      <c r="I639" s="4">
        <f t="shared" si="99"/>
        <v>183.44902834799282</v>
      </c>
      <c r="J639" s="4">
        <f t="shared" si="100"/>
        <v>0</v>
      </c>
      <c r="K639" s="4">
        <f t="shared" si="101"/>
        <v>0.21276595744680549</v>
      </c>
      <c r="N639">
        <f t="shared" si="104"/>
        <v>1</v>
      </c>
      <c r="O639">
        <f t="shared" si="105"/>
        <v>1</v>
      </c>
    </row>
    <row r="640" spans="1:15" x14ac:dyDescent="0.3">
      <c r="A640">
        <v>192</v>
      </c>
      <c r="B640">
        <v>0.5535752433851131</v>
      </c>
      <c r="C640">
        <v>0.8868984038819544</v>
      </c>
      <c r="D640" s="4">
        <f>-LN(B640)/D$3</f>
        <v>0.83880509928711267</v>
      </c>
      <c r="E640" s="4">
        <f t="shared" si="98"/>
        <v>0.21276595744680851</v>
      </c>
      <c r="F640" s="8">
        <v>2</v>
      </c>
      <c r="G640" s="4">
        <v>183.72580682091794</v>
      </c>
      <c r="H640" s="4">
        <f>IF(G640&gt;MAX(I$8:I639),G640,MAX(I$8:I639))</f>
        <v>183.72580682091794</v>
      </c>
      <c r="I640" s="4">
        <f t="shared" si="99"/>
        <v>183.93857277836474</v>
      </c>
      <c r="J640" s="4">
        <f t="shared" si="100"/>
        <v>0</v>
      </c>
      <c r="K640" s="4">
        <f t="shared" si="101"/>
        <v>0.21276595744680549</v>
      </c>
      <c r="N640">
        <f t="shared" si="104"/>
        <v>1</v>
      </c>
      <c r="O640">
        <f t="shared" si="105"/>
        <v>1</v>
      </c>
    </row>
    <row r="641" spans="1:15" x14ac:dyDescent="0.3">
      <c r="A641">
        <v>45</v>
      </c>
      <c r="B641">
        <v>0.54789880062257756</v>
      </c>
      <c r="C641">
        <v>2.5482955412457656E-2</v>
      </c>
      <c r="D641" s="4">
        <f>-LN(B641)/B$3</f>
        <v>2.5602752318491704</v>
      </c>
      <c r="E641" s="4">
        <f t="shared" si="98"/>
        <v>0.21276595744680851</v>
      </c>
      <c r="F641" s="8">
        <v>1</v>
      </c>
      <c r="G641" s="4">
        <v>183.87051342723802</v>
      </c>
      <c r="H641" s="4">
        <f>IF(G641&gt;MAX(I$8:I640),G641,MAX(I$8:I640))</f>
        <v>183.93857277836474</v>
      </c>
      <c r="I641" s="4">
        <f t="shared" si="99"/>
        <v>184.15133873581155</v>
      </c>
      <c r="J641" s="4">
        <f t="shared" si="100"/>
        <v>6.8059351126720458E-2</v>
      </c>
      <c r="K641" s="4">
        <f t="shared" si="101"/>
        <v>0.21276595744680549</v>
      </c>
      <c r="N641">
        <f t="shared" si="104"/>
        <v>1</v>
      </c>
      <c r="O641">
        <f t="shared" si="105"/>
        <v>1</v>
      </c>
    </row>
    <row r="642" spans="1:15" x14ac:dyDescent="0.3">
      <c r="A642">
        <v>665</v>
      </c>
      <c r="B642">
        <v>0.19919431134983367</v>
      </c>
      <c r="C642">
        <v>0.22016052735984373</v>
      </c>
      <c r="D642" s="4">
        <f>-LN(B642)/F$3</f>
        <v>0.68658489009368784</v>
      </c>
      <c r="E642" s="4">
        <f t="shared" si="98"/>
        <v>0.21276595744680851</v>
      </c>
      <c r="F642" s="8">
        <v>3</v>
      </c>
      <c r="G642" s="4">
        <v>183.9228472806397</v>
      </c>
      <c r="H642" s="4">
        <f>IF(G642&gt;MAX(I$8:I641),G642,MAX(I$8:I641))</f>
        <v>184.15133873581155</v>
      </c>
      <c r="I642" s="4">
        <f t="shared" si="99"/>
        <v>184.36410469325835</v>
      </c>
      <c r="J642" s="4">
        <f t="shared" si="100"/>
        <v>0.22849145517184866</v>
      </c>
      <c r="K642" s="4">
        <f t="shared" si="101"/>
        <v>0.21276595744680549</v>
      </c>
      <c r="N642">
        <f t="shared" si="104"/>
        <v>1</v>
      </c>
      <c r="O642">
        <f t="shared" si="105"/>
        <v>1</v>
      </c>
    </row>
    <row r="643" spans="1:15" x14ac:dyDescent="0.3">
      <c r="A643">
        <v>666</v>
      </c>
      <c r="B643">
        <v>0.86886196478164002</v>
      </c>
      <c r="C643">
        <v>0.6913357951597644</v>
      </c>
      <c r="D643" s="4">
        <f>-LN(B643)/F$3</f>
        <v>5.9817451099276893E-2</v>
      </c>
      <c r="E643" s="4">
        <f t="shared" si="98"/>
        <v>0.21276595744680851</v>
      </c>
      <c r="F643" s="8">
        <v>3</v>
      </c>
      <c r="G643" s="4">
        <v>183.98266473173896</v>
      </c>
      <c r="H643" s="4">
        <f>IF(G643&gt;MAX(I$8:I642),G643,MAX(I$8:I642))</f>
        <v>184.36410469325835</v>
      </c>
      <c r="I643" s="4">
        <f t="shared" si="99"/>
        <v>184.57687065070516</v>
      </c>
      <c r="J643" s="4">
        <f t="shared" si="100"/>
        <v>0.38143996151939064</v>
      </c>
      <c r="K643" s="4">
        <f t="shared" si="101"/>
        <v>0.21276595744680549</v>
      </c>
      <c r="N643">
        <f t="shared" si="104"/>
        <v>1</v>
      </c>
      <c r="O643">
        <f t="shared" si="105"/>
        <v>1</v>
      </c>
    </row>
    <row r="644" spans="1:15" x14ac:dyDescent="0.3">
      <c r="A644">
        <v>193</v>
      </c>
      <c r="B644">
        <v>0.69057283242286449</v>
      </c>
      <c r="C644">
        <v>0.28800317392498548</v>
      </c>
      <c r="D644" s="4">
        <f>-LN(B644)/D$3</f>
        <v>0.52515437431537249</v>
      </c>
      <c r="E644" s="4">
        <f t="shared" si="98"/>
        <v>0.21276595744680851</v>
      </c>
      <c r="F644" s="8">
        <v>2</v>
      </c>
      <c r="G644" s="4">
        <v>184.25096119523332</v>
      </c>
      <c r="H644" s="4">
        <f>IF(G644&gt;MAX(I$8:I643),G644,MAX(I$8:I643))</f>
        <v>184.57687065070516</v>
      </c>
      <c r="I644" s="4">
        <f t="shared" si="99"/>
        <v>184.78963660815197</v>
      </c>
      <c r="J644" s="4">
        <f t="shared" si="100"/>
        <v>0.32590945547184447</v>
      </c>
      <c r="K644" s="4">
        <f t="shared" si="101"/>
        <v>0.21276595744680549</v>
      </c>
      <c r="N644">
        <f t="shared" si="104"/>
        <v>1</v>
      </c>
      <c r="O644">
        <f t="shared" si="105"/>
        <v>1</v>
      </c>
    </row>
    <row r="645" spans="1:15" x14ac:dyDescent="0.3">
      <c r="A645">
        <v>194</v>
      </c>
      <c r="B645">
        <v>0.75975829340495005</v>
      </c>
      <c r="C645">
        <v>0.74074526200140389</v>
      </c>
      <c r="D645" s="4">
        <f>-LN(B645)/D$3</f>
        <v>0.38972330677886646</v>
      </c>
      <c r="E645" s="4">
        <f t="shared" si="98"/>
        <v>0.21276595744680851</v>
      </c>
      <c r="F645" s="8">
        <v>2</v>
      </c>
      <c r="G645" s="4">
        <v>184.64068450201219</v>
      </c>
      <c r="H645" s="4">
        <f>IF(G645&gt;MAX(I$8:I644),G645,MAX(I$8:I644))</f>
        <v>184.78963660815197</v>
      </c>
      <c r="I645" s="4">
        <f t="shared" si="99"/>
        <v>185.00240256559877</v>
      </c>
      <c r="J645" s="4">
        <f t="shared" si="100"/>
        <v>0.14895210613977383</v>
      </c>
      <c r="K645" s="4">
        <f t="shared" si="101"/>
        <v>0.21276595744680549</v>
      </c>
      <c r="N645">
        <f t="shared" si="104"/>
        <v>1</v>
      </c>
      <c r="O645">
        <f t="shared" si="105"/>
        <v>1</v>
      </c>
    </row>
    <row r="646" spans="1:15" x14ac:dyDescent="0.3">
      <c r="A646">
        <v>667</v>
      </c>
      <c r="B646">
        <v>4.1077913754692219E-2</v>
      </c>
      <c r="C646">
        <v>0.50227362895596184</v>
      </c>
      <c r="D646" s="4">
        <f>-LN(B646)/F$3</f>
        <v>1.3584190128300897</v>
      </c>
      <c r="E646" s="4">
        <f t="shared" si="98"/>
        <v>0.21276595744680851</v>
      </c>
      <c r="F646" s="8">
        <v>3</v>
      </c>
      <c r="G646" s="4">
        <v>185.34108374456906</v>
      </c>
      <c r="H646" s="4">
        <f>IF(G646&gt;MAX(I$8:I645),G646,MAX(I$8:I645))</f>
        <v>185.34108374456906</v>
      </c>
      <c r="I646" s="4">
        <f t="shared" si="99"/>
        <v>185.55384970201587</v>
      </c>
      <c r="J646" s="4">
        <f t="shared" si="100"/>
        <v>0</v>
      </c>
      <c r="K646" s="4">
        <f t="shared" si="101"/>
        <v>0.21276595744680549</v>
      </c>
      <c r="N646">
        <f t="shared" si="104"/>
        <v>1</v>
      </c>
      <c r="O646">
        <f t="shared" si="105"/>
        <v>1</v>
      </c>
    </row>
    <row r="647" spans="1:15" x14ac:dyDescent="0.3">
      <c r="A647">
        <v>195</v>
      </c>
      <c r="B647">
        <v>0.37089144566179388</v>
      </c>
      <c r="C647">
        <v>0.41175572985015413</v>
      </c>
      <c r="D647" s="4">
        <f>-LN(B647)/D$3</f>
        <v>1.4068735581341612</v>
      </c>
      <c r="E647" s="4">
        <f t="shared" si="98"/>
        <v>0.21276595744680851</v>
      </c>
      <c r="F647" s="8">
        <v>2</v>
      </c>
      <c r="G647" s="4">
        <v>186.04755806014634</v>
      </c>
      <c r="H647" s="4">
        <f>IF(G647&gt;MAX(I$8:I646),G647,MAX(I$8:I646))</f>
        <v>186.04755806014634</v>
      </c>
      <c r="I647" s="4">
        <f t="shared" si="99"/>
        <v>186.26032401759315</v>
      </c>
      <c r="J647" s="4">
        <f t="shared" si="100"/>
        <v>0</v>
      </c>
      <c r="K647" s="4">
        <f t="shared" si="101"/>
        <v>0.21276595744680549</v>
      </c>
      <c r="N647">
        <f t="shared" si="104"/>
        <v>1</v>
      </c>
      <c r="O647">
        <f t="shared" si="105"/>
        <v>1</v>
      </c>
    </row>
    <row r="648" spans="1:15" x14ac:dyDescent="0.3">
      <c r="A648">
        <v>668</v>
      </c>
      <c r="B648">
        <v>9.3600268562883393E-2</v>
      </c>
      <c r="C648">
        <v>0.16891994994964446</v>
      </c>
      <c r="D648" s="4">
        <f>-LN(B648)/F$3</f>
        <v>1.0079668196770775</v>
      </c>
      <c r="E648" s="4">
        <f t="shared" si="98"/>
        <v>0.21276595744680851</v>
      </c>
      <c r="F648" s="8">
        <v>3</v>
      </c>
      <c r="G648" s="4">
        <v>186.34905056424614</v>
      </c>
      <c r="H648" s="4">
        <f>IF(G648&gt;MAX(I$8:I647),G648,MAX(I$8:I647))</f>
        <v>186.34905056424614</v>
      </c>
      <c r="I648" s="4">
        <f t="shared" si="99"/>
        <v>186.56181652169295</v>
      </c>
      <c r="J648" s="4">
        <f t="shared" si="100"/>
        <v>0</v>
      </c>
      <c r="K648" s="4">
        <f t="shared" si="101"/>
        <v>0.21276595744680549</v>
      </c>
      <c r="N648">
        <f t="shared" si="104"/>
        <v>1</v>
      </c>
      <c r="O648">
        <f t="shared" si="105"/>
        <v>1</v>
      </c>
    </row>
    <row r="649" spans="1:15" x14ac:dyDescent="0.3">
      <c r="A649">
        <v>196</v>
      </c>
      <c r="B649">
        <v>0.80349131748405411</v>
      </c>
      <c r="C649">
        <v>0.81850642414624475</v>
      </c>
      <c r="D649" s="4">
        <f>-LN(B649)/D$3</f>
        <v>0.31033886486838014</v>
      </c>
      <c r="E649" s="4">
        <f t="shared" ref="E649:E712" si="107">1/B$4</f>
        <v>0.21276595744680851</v>
      </c>
      <c r="F649" s="8">
        <v>2</v>
      </c>
      <c r="G649" s="4">
        <v>186.35789692501473</v>
      </c>
      <c r="H649" s="4">
        <f>IF(G649&gt;MAX(I$8:I648),G649,MAX(I$8:I648))</f>
        <v>186.56181652169295</v>
      </c>
      <c r="I649" s="4">
        <f t="shared" si="99"/>
        <v>186.77458247913975</v>
      </c>
      <c r="J649" s="4">
        <f t="shared" si="100"/>
        <v>0.2039195966782188</v>
      </c>
      <c r="K649" s="4">
        <f t="shared" si="101"/>
        <v>0.21276595744680549</v>
      </c>
      <c r="N649">
        <f t="shared" si="104"/>
        <v>1</v>
      </c>
      <c r="O649">
        <f t="shared" si="105"/>
        <v>1</v>
      </c>
    </row>
    <row r="650" spans="1:15" x14ac:dyDescent="0.3">
      <c r="A650">
        <v>669</v>
      </c>
      <c r="B650">
        <v>0.38984344004638816</v>
      </c>
      <c r="C650">
        <v>5.1637318033387253E-2</v>
      </c>
      <c r="D650" s="4">
        <f>-LN(B650)/F$3</f>
        <v>0.40085534307823378</v>
      </c>
      <c r="E650" s="4">
        <f t="shared" si="107"/>
        <v>0.21276595744680851</v>
      </c>
      <c r="F650" s="8">
        <v>3</v>
      </c>
      <c r="G650" s="4">
        <v>186.74990590732438</v>
      </c>
      <c r="H650" s="4">
        <f>IF(G650&gt;MAX(I$8:I649),G650,MAX(I$8:I649))</f>
        <v>186.77458247913975</v>
      </c>
      <c r="I650" s="4">
        <f t="shared" si="99"/>
        <v>186.98734843658656</v>
      </c>
      <c r="J650" s="4">
        <f t="shared" si="100"/>
        <v>2.4676571815376747E-2</v>
      </c>
      <c r="K650" s="4">
        <f t="shared" si="101"/>
        <v>0.21276595744680549</v>
      </c>
      <c r="N650">
        <f t="shared" si="104"/>
        <v>1</v>
      </c>
      <c r="O650">
        <f t="shared" si="105"/>
        <v>1</v>
      </c>
    </row>
    <row r="651" spans="1:15" x14ac:dyDescent="0.3">
      <c r="A651">
        <v>670</v>
      </c>
      <c r="B651">
        <v>0.15475936155278175</v>
      </c>
      <c r="C651">
        <v>0.71199682607501447</v>
      </c>
      <c r="D651" s="4">
        <f>-LN(B651)/F$3</f>
        <v>0.79399313811079353</v>
      </c>
      <c r="E651" s="4">
        <f t="shared" si="107"/>
        <v>0.21276595744680851</v>
      </c>
      <c r="F651" s="8">
        <v>3</v>
      </c>
      <c r="G651" s="4">
        <v>187.54389904543518</v>
      </c>
      <c r="H651" s="4">
        <f>IF(G651&gt;MAX(I$8:I650),G651,MAX(I$8:I650))</f>
        <v>187.54389904543518</v>
      </c>
      <c r="I651" s="4">
        <f t="shared" ref="I651:I714" si="108">+H651+E651</f>
        <v>187.75666500288199</v>
      </c>
      <c r="J651" s="4">
        <f t="shared" ref="J651:J714" si="109">(H651-G651)*O651</f>
        <v>0</v>
      </c>
      <c r="K651" s="4">
        <f t="shared" ref="K651:K714" si="110">(I651-H651)*O651</f>
        <v>0.21276595744680549</v>
      </c>
      <c r="N651">
        <f t="shared" ref="N651:N714" si="111">IF(G651&lt;B$2,1,0)</f>
        <v>1</v>
      </c>
      <c r="O651">
        <f t="shared" ref="O651:O714" si="112">IF(I651&lt;B$2,1,0)</f>
        <v>1</v>
      </c>
    </row>
    <row r="652" spans="1:15" x14ac:dyDescent="0.3">
      <c r="A652">
        <v>671</v>
      </c>
      <c r="B652">
        <v>0.35377056184575945</v>
      </c>
      <c r="C652">
        <v>0.43592638935514388</v>
      </c>
      <c r="D652" s="4">
        <f>-LN(B652)/F$3</f>
        <v>0.44217306653398536</v>
      </c>
      <c r="E652" s="4">
        <f t="shared" si="107"/>
        <v>0.21276595744680851</v>
      </c>
      <c r="F652" s="8">
        <v>3</v>
      </c>
      <c r="G652" s="4">
        <v>187.98607211196918</v>
      </c>
      <c r="H652" s="4">
        <f>IF(G652&gt;MAX(I$8:I651),G652,MAX(I$8:I651))</f>
        <v>187.98607211196918</v>
      </c>
      <c r="I652" s="4">
        <f t="shared" si="108"/>
        <v>188.19883806941598</v>
      </c>
      <c r="J652" s="4">
        <f t="shared" si="109"/>
        <v>0</v>
      </c>
      <c r="K652" s="4">
        <f t="shared" si="110"/>
        <v>0.21276595744680549</v>
      </c>
      <c r="N652">
        <f t="shared" si="111"/>
        <v>1</v>
      </c>
      <c r="O652">
        <f t="shared" si="112"/>
        <v>1</v>
      </c>
    </row>
    <row r="653" spans="1:15" x14ac:dyDescent="0.3">
      <c r="A653">
        <v>672</v>
      </c>
      <c r="B653">
        <v>0.41157261879329815</v>
      </c>
      <c r="C653">
        <v>0.75823236793115023</v>
      </c>
      <c r="D653" s="4">
        <f>-LN(B653)/F$3</f>
        <v>0.37777438343015174</v>
      </c>
      <c r="E653" s="4">
        <f t="shared" si="107"/>
        <v>0.21276595744680851</v>
      </c>
      <c r="F653" s="8">
        <v>3</v>
      </c>
      <c r="G653" s="4">
        <v>188.36384649539934</v>
      </c>
      <c r="H653" s="4">
        <f>IF(G653&gt;MAX(I$8:I652),G653,MAX(I$8:I652))</f>
        <v>188.36384649539934</v>
      </c>
      <c r="I653" s="4">
        <f t="shared" si="108"/>
        <v>188.57661245284615</v>
      </c>
      <c r="J653" s="4">
        <f t="shared" si="109"/>
        <v>0</v>
      </c>
      <c r="K653" s="4">
        <f t="shared" si="110"/>
        <v>0.21276595744680549</v>
      </c>
      <c r="N653">
        <f t="shared" si="111"/>
        <v>1</v>
      </c>
      <c r="O653">
        <f t="shared" si="112"/>
        <v>1</v>
      </c>
    </row>
    <row r="654" spans="1:15" x14ac:dyDescent="0.3">
      <c r="A654">
        <v>46</v>
      </c>
      <c r="B654">
        <v>0.32575457014679404</v>
      </c>
      <c r="C654">
        <v>1.1932737205114903E-2</v>
      </c>
      <c r="D654" s="4">
        <f>-LN(B654)/B$3</f>
        <v>4.7728129083467818</v>
      </c>
      <c r="E654" s="4">
        <f t="shared" si="107"/>
        <v>0.21276595744680851</v>
      </c>
      <c r="F654" s="8">
        <v>1</v>
      </c>
      <c r="G654" s="4">
        <v>188.64332633558482</v>
      </c>
      <c r="H654" s="4">
        <f>IF(G654&gt;MAX(I$8:I653),G654,MAX(I$8:I653))</f>
        <v>188.64332633558482</v>
      </c>
      <c r="I654" s="4">
        <f t="shared" si="108"/>
        <v>188.85609229303162</v>
      </c>
      <c r="J654" s="4">
        <f t="shared" si="109"/>
        <v>0</v>
      </c>
      <c r="K654" s="4">
        <f t="shared" si="110"/>
        <v>0.21276595744680549</v>
      </c>
      <c r="N654">
        <f t="shared" si="111"/>
        <v>1</v>
      </c>
      <c r="O654">
        <f t="shared" si="112"/>
        <v>1</v>
      </c>
    </row>
    <row r="655" spans="1:15" x14ac:dyDescent="0.3">
      <c r="A655">
        <v>673</v>
      </c>
      <c r="B655">
        <v>0.3652150028992584</v>
      </c>
      <c r="C655">
        <v>0.98229926450392158</v>
      </c>
      <c r="D655" s="4">
        <f t="shared" ref="D655:D662" si="113">-LN(B655)/F$3</f>
        <v>0.42862512756675208</v>
      </c>
      <c r="E655" s="4">
        <f t="shared" si="107"/>
        <v>0.21276595744680851</v>
      </c>
      <c r="F655" s="8">
        <v>3</v>
      </c>
      <c r="G655" s="4">
        <v>188.7924716229661</v>
      </c>
      <c r="H655" s="4">
        <f>IF(G655&gt;MAX(I$8:I654),G655,MAX(I$8:I654))</f>
        <v>188.85609229303162</v>
      </c>
      <c r="I655" s="4">
        <f t="shared" si="108"/>
        <v>189.06885825047843</v>
      </c>
      <c r="J655" s="4">
        <f t="shared" si="109"/>
        <v>6.362067006551797E-2</v>
      </c>
      <c r="K655" s="4">
        <f t="shared" si="110"/>
        <v>0.21276595744680549</v>
      </c>
      <c r="N655">
        <f t="shared" si="111"/>
        <v>1</v>
      </c>
      <c r="O655">
        <f t="shared" si="112"/>
        <v>1</v>
      </c>
    </row>
    <row r="656" spans="1:15" x14ac:dyDescent="0.3">
      <c r="A656">
        <v>674</v>
      </c>
      <c r="B656">
        <v>0.34925382244331188</v>
      </c>
      <c r="C656">
        <v>0.217261268959624</v>
      </c>
      <c r="D656" s="4">
        <f t="shared" si="113"/>
        <v>0.44764099412143954</v>
      </c>
      <c r="E656" s="4">
        <f t="shared" si="107"/>
        <v>0.21276595744680851</v>
      </c>
      <c r="F656" s="8">
        <v>3</v>
      </c>
      <c r="G656" s="4">
        <v>189.24011261708753</v>
      </c>
      <c r="H656" s="4">
        <f>IF(G656&gt;MAX(I$8:I655),G656,MAX(I$8:I655))</f>
        <v>189.24011261708753</v>
      </c>
      <c r="I656" s="4">
        <f t="shared" si="108"/>
        <v>189.45287857453434</v>
      </c>
      <c r="J656" s="4">
        <f t="shared" si="109"/>
        <v>0</v>
      </c>
      <c r="K656" s="4">
        <f t="shared" si="110"/>
        <v>0.21276595744680549</v>
      </c>
      <c r="N656">
        <f t="shared" si="111"/>
        <v>1</v>
      </c>
      <c r="O656">
        <f t="shared" si="112"/>
        <v>1</v>
      </c>
    </row>
    <row r="657" spans="1:15" x14ac:dyDescent="0.3">
      <c r="A657">
        <v>675</v>
      </c>
      <c r="B657">
        <v>0.68391979735709707</v>
      </c>
      <c r="C657">
        <v>0.85091708120975373</v>
      </c>
      <c r="D657" s="4">
        <f t="shared" si="113"/>
        <v>0.16166579725974944</v>
      </c>
      <c r="E657" s="4">
        <f t="shared" si="107"/>
        <v>0.21276595744680851</v>
      </c>
      <c r="F657" s="8">
        <v>3</v>
      </c>
      <c r="G657" s="4">
        <v>189.40177841434729</v>
      </c>
      <c r="H657" s="4">
        <f>IF(G657&gt;MAX(I$8:I656),G657,MAX(I$8:I656))</f>
        <v>189.45287857453434</v>
      </c>
      <c r="I657" s="4">
        <f t="shared" si="108"/>
        <v>189.66564453198114</v>
      </c>
      <c r="J657" s="4">
        <f t="shared" si="109"/>
        <v>5.110016018704755E-2</v>
      </c>
      <c r="K657" s="4">
        <f t="shared" si="110"/>
        <v>0.21276595744680549</v>
      </c>
      <c r="N657">
        <f t="shared" si="111"/>
        <v>1</v>
      </c>
      <c r="O657">
        <f t="shared" si="112"/>
        <v>1</v>
      </c>
    </row>
    <row r="658" spans="1:15" x14ac:dyDescent="0.3">
      <c r="A658">
        <v>676</v>
      </c>
      <c r="B658">
        <v>0.85421308023316145</v>
      </c>
      <c r="C658">
        <v>0.25415814691610461</v>
      </c>
      <c r="D658" s="4">
        <f t="shared" si="113"/>
        <v>6.705302461527006E-2</v>
      </c>
      <c r="E658" s="4">
        <f t="shared" si="107"/>
        <v>0.21276595744680851</v>
      </c>
      <c r="F658" s="8">
        <v>3</v>
      </c>
      <c r="G658" s="4">
        <v>189.46883143896255</v>
      </c>
      <c r="H658" s="4">
        <f>IF(G658&gt;MAX(I$8:I657),G658,MAX(I$8:I657))</f>
        <v>189.66564453198114</v>
      </c>
      <c r="I658" s="4">
        <f t="shared" si="108"/>
        <v>189.87841048942795</v>
      </c>
      <c r="J658" s="4">
        <f t="shared" si="109"/>
        <v>0.19681309301859073</v>
      </c>
      <c r="K658" s="4">
        <f t="shared" si="110"/>
        <v>0.21276595744680549</v>
      </c>
      <c r="N658">
        <f t="shared" si="111"/>
        <v>1</v>
      </c>
      <c r="O658">
        <f t="shared" si="112"/>
        <v>1</v>
      </c>
    </row>
    <row r="659" spans="1:15" x14ac:dyDescent="0.3">
      <c r="A659">
        <v>677</v>
      </c>
      <c r="B659">
        <v>0.21662038026062808</v>
      </c>
      <c r="C659">
        <v>0.67232276375621813</v>
      </c>
      <c r="D659" s="4">
        <f t="shared" si="113"/>
        <v>0.65089738602082636</v>
      </c>
      <c r="E659" s="4">
        <f t="shared" si="107"/>
        <v>0.21276595744680851</v>
      </c>
      <c r="F659" s="8">
        <v>3</v>
      </c>
      <c r="G659" s="4">
        <v>190.11972882498338</v>
      </c>
      <c r="H659" s="4">
        <f>IF(G659&gt;MAX(I$8:I658),G659,MAX(I$8:I658))</f>
        <v>190.11972882498338</v>
      </c>
      <c r="I659" s="4">
        <f t="shared" si="108"/>
        <v>190.33249478243019</v>
      </c>
      <c r="J659" s="4">
        <f t="shared" si="109"/>
        <v>0</v>
      </c>
      <c r="K659" s="4">
        <f t="shared" si="110"/>
        <v>0.21276595744680549</v>
      </c>
      <c r="N659">
        <f t="shared" si="111"/>
        <v>1</v>
      </c>
      <c r="O659">
        <f t="shared" si="112"/>
        <v>1</v>
      </c>
    </row>
    <row r="660" spans="1:15" x14ac:dyDescent="0.3">
      <c r="A660">
        <v>678</v>
      </c>
      <c r="B660">
        <v>0.8214056825464644</v>
      </c>
      <c r="C660">
        <v>0.41239661854915005</v>
      </c>
      <c r="D660" s="4">
        <f t="shared" si="113"/>
        <v>8.3718365685245211E-2</v>
      </c>
      <c r="E660" s="4">
        <f t="shared" si="107"/>
        <v>0.21276595744680851</v>
      </c>
      <c r="F660" s="8">
        <v>3</v>
      </c>
      <c r="G660" s="4">
        <v>190.20344719066864</v>
      </c>
      <c r="H660" s="4">
        <f>IF(G660&gt;MAX(I$8:I659),G660,MAX(I$8:I659))</f>
        <v>190.33249478243019</v>
      </c>
      <c r="I660" s="4">
        <f t="shared" si="108"/>
        <v>190.54526073987699</v>
      </c>
      <c r="J660" s="4">
        <f t="shared" si="109"/>
        <v>0.12904759176154812</v>
      </c>
      <c r="K660" s="4">
        <f t="shared" si="110"/>
        <v>0.21276595744680549</v>
      </c>
      <c r="N660">
        <f t="shared" si="111"/>
        <v>1</v>
      </c>
      <c r="O660">
        <f t="shared" si="112"/>
        <v>1</v>
      </c>
    </row>
    <row r="661" spans="1:15" x14ac:dyDescent="0.3">
      <c r="A661">
        <v>679</v>
      </c>
      <c r="B661">
        <v>0.49494918668172244</v>
      </c>
      <c r="C661">
        <v>7.3366496780297247E-2</v>
      </c>
      <c r="D661" s="4">
        <f t="shared" si="113"/>
        <v>0.2992766701493112</v>
      </c>
      <c r="E661" s="4">
        <f t="shared" si="107"/>
        <v>0.21276595744680851</v>
      </c>
      <c r="F661" s="8">
        <v>3</v>
      </c>
      <c r="G661" s="4">
        <v>190.50272386081795</v>
      </c>
      <c r="H661" s="4">
        <f>IF(G661&gt;MAX(I$8:I660),G661,MAX(I$8:I660))</f>
        <v>190.54526073987699</v>
      </c>
      <c r="I661" s="4">
        <f t="shared" si="108"/>
        <v>190.7580266973238</v>
      </c>
      <c r="J661" s="4">
        <f t="shared" si="109"/>
        <v>4.2536879059042576E-2</v>
      </c>
      <c r="K661" s="4">
        <f t="shared" si="110"/>
        <v>0.21276595744680549</v>
      </c>
      <c r="N661">
        <f t="shared" si="111"/>
        <v>1</v>
      </c>
      <c r="O661">
        <f t="shared" si="112"/>
        <v>1</v>
      </c>
    </row>
    <row r="662" spans="1:15" x14ac:dyDescent="0.3">
      <c r="A662">
        <v>680</v>
      </c>
      <c r="B662">
        <v>0.81875057222205272</v>
      </c>
      <c r="C662">
        <v>0.35245826593829155</v>
      </c>
      <c r="D662" s="4">
        <f t="shared" si="113"/>
        <v>8.5096082185428065E-2</v>
      </c>
      <c r="E662" s="4">
        <f t="shared" si="107"/>
        <v>0.21276595744680851</v>
      </c>
      <c r="F662" s="8">
        <v>3</v>
      </c>
      <c r="G662" s="4">
        <v>190.58781994300338</v>
      </c>
      <c r="H662" s="4">
        <f>IF(G662&gt;MAX(I$8:I661),G662,MAX(I$8:I661))</f>
        <v>190.7580266973238</v>
      </c>
      <c r="I662" s="4">
        <f t="shared" si="108"/>
        <v>190.97079265477061</v>
      </c>
      <c r="J662" s="4">
        <f t="shared" si="109"/>
        <v>0.17020675432041799</v>
      </c>
      <c r="K662" s="4">
        <f t="shared" si="110"/>
        <v>0.21276595744680549</v>
      </c>
      <c r="N662">
        <f t="shared" si="111"/>
        <v>1</v>
      </c>
      <c r="O662">
        <f t="shared" si="112"/>
        <v>1</v>
      </c>
    </row>
    <row r="663" spans="1:15" x14ac:dyDescent="0.3">
      <c r="A663">
        <v>47</v>
      </c>
      <c r="B663">
        <v>0.63209936826685387</v>
      </c>
      <c r="C663">
        <v>0.7857295449690237</v>
      </c>
      <c r="D663" s="4">
        <f>-LN(B663)/B$3</f>
        <v>1.951951782655363</v>
      </c>
      <c r="E663" s="4">
        <f t="shared" si="107"/>
        <v>0.21276595744680851</v>
      </c>
      <c r="F663" s="8">
        <v>1</v>
      </c>
      <c r="G663" s="4">
        <v>190.59527811824017</v>
      </c>
      <c r="H663" s="4">
        <f>IF(G663&gt;MAX(I$8:I662),G663,MAX(I$8:I662))</f>
        <v>190.97079265477061</v>
      </c>
      <c r="I663" s="4">
        <f t="shared" si="108"/>
        <v>191.18355861221741</v>
      </c>
      <c r="J663" s="4">
        <f t="shared" si="109"/>
        <v>0.37551453653043154</v>
      </c>
      <c r="K663" s="4">
        <f t="shared" si="110"/>
        <v>0.21276595744680549</v>
      </c>
      <c r="N663">
        <f t="shared" si="111"/>
        <v>1</v>
      </c>
      <c r="O663">
        <f t="shared" si="112"/>
        <v>1</v>
      </c>
    </row>
    <row r="664" spans="1:15" x14ac:dyDescent="0.3">
      <c r="A664">
        <v>681</v>
      </c>
      <c r="B664">
        <v>0.88973662526322217</v>
      </c>
      <c r="C664">
        <v>0.51176488540299692</v>
      </c>
      <c r="D664" s="4">
        <f>-LN(B664)/F$3</f>
        <v>4.9714802860181213E-2</v>
      </c>
      <c r="E664" s="4">
        <f t="shared" si="107"/>
        <v>0.21276595744680851</v>
      </c>
      <c r="F664" s="8">
        <v>3</v>
      </c>
      <c r="G664" s="4">
        <v>190.63753474586358</v>
      </c>
      <c r="H664" s="4">
        <f>IF(G664&gt;MAX(I$8:I663),G664,MAX(I$8:I663))</f>
        <v>191.18355861221741</v>
      </c>
      <c r="I664" s="4">
        <f t="shared" si="108"/>
        <v>191.39632456966422</v>
      </c>
      <c r="J664" s="4">
        <f t="shared" si="109"/>
        <v>0.54602386635383482</v>
      </c>
      <c r="K664" s="4">
        <f t="shared" si="110"/>
        <v>0.21276595744680549</v>
      </c>
      <c r="N664">
        <f t="shared" si="111"/>
        <v>1</v>
      </c>
      <c r="O664">
        <f t="shared" si="112"/>
        <v>1</v>
      </c>
    </row>
    <row r="665" spans="1:15" x14ac:dyDescent="0.3">
      <c r="A665">
        <v>682</v>
      </c>
      <c r="B665">
        <v>0.82268745994445636</v>
      </c>
      <c r="C665">
        <v>0.19617297891170996</v>
      </c>
      <c r="D665" s="4">
        <f>-LN(B665)/F$3</f>
        <v>8.3054854249004939E-2</v>
      </c>
      <c r="E665" s="4">
        <f t="shared" si="107"/>
        <v>0.21276595744680851</v>
      </c>
      <c r="F665" s="8">
        <v>3</v>
      </c>
      <c r="G665" s="4">
        <v>190.72058960011259</v>
      </c>
      <c r="H665" s="4">
        <f>IF(G665&gt;MAX(I$8:I664),G665,MAX(I$8:I664))</f>
        <v>191.39632456966422</v>
      </c>
      <c r="I665" s="4">
        <f t="shared" si="108"/>
        <v>191.60909052711102</v>
      </c>
      <c r="J665" s="4">
        <f t="shared" si="109"/>
        <v>0.67573496955162682</v>
      </c>
      <c r="K665" s="4">
        <f t="shared" si="110"/>
        <v>0.21276595744680549</v>
      </c>
      <c r="N665">
        <f t="shared" si="111"/>
        <v>1</v>
      </c>
      <c r="O665">
        <f t="shared" si="112"/>
        <v>1</v>
      </c>
    </row>
    <row r="666" spans="1:15" x14ac:dyDescent="0.3">
      <c r="A666">
        <v>197</v>
      </c>
      <c r="B666">
        <v>4.1322061830500197E-2</v>
      </c>
      <c r="C666">
        <v>0.31672109134189885</v>
      </c>
      <c r="D666" s="4">
        <f>-LN(B666)/D$3</f>
        <v>4.519657782812998</v>
      </c>
      <c r="E666" s="4">
        <f t="shared" si="107"/>
        <v>0.21276595744680851</v>
      </c>
      <c r="F666" s="8">
        <v>2</v>
      </c>
      <c r="G666" s="4">
        <v>190.87755470782773</v>
      </c>
      <c r="H666" s="4">
        <f>IF(G666&gt;MAX(I$8:I665),G666,MAX(I$8:I665))</f>
        <v>191.60909052711102</v>
      </c>
      <c r="I666" s="4">
        <f t="shared" si="108"/>
        <v>191.82185648455783</v>
      </c>
      <c r="J666" s="4">
        <f t="shared" si="109"/>
        <v>0.73153581928329459</v>
      </c>
      <c r="K666" s="4">
        <f t="shared" si="110"/>
        <v>0.21276595744680549</v>
      </c>
      <c r="N666">
        <f t="shared" si="111"/>
        <v>1</v>
      </c>
      <c r="O666">
        <f t="shared" si="112"/>
        <v>1</v>
      </c>
    </row>
    <row r="667" spans="1:15" x14ac:dyDescent="0.3">
      <c r="A667">
        <v>683</v>
      </c>
      <c r="B667">
        <v>0.26734214300973541</v>
      </c>
      <c r="C667">
        <v>0.70046082949308752</v>
      </c>
      <c r="D667" s="4">
        <f>-LN(B667)/F$3</f>
        <v>0.56137276869146668</v>
      </c>
      <c r="E667" s="4">
        <f t="shared" si="107"/>
        <v>0.21276595744680851</v>
      </c>
      <c r="F667" s="8">
        <v>3</v>
      </c>
      <c r="G667" s="4">
        <v>191.28196236880405</v>
      </c>
      <c r="H667" s="4">
        <f>IF(G667&gt;MAX(I$8:I666),G667,MAX(I$8:I666))</f>
        <v>191.82185648455783</v>
      </c>
      <c r="I667" s="4">
        <f t="shared" si="108"/>
        <v>192.03462244200463</v>
      </c>
      <c r="J667" s="4">
        <f t="shared" si="109"/>
        <v>0.53989411575378199</v>
      </c>
      <c r="K667" s="4">
        <f t="shared" si="110"/>
        <v>0.21276595744680549</v>
      </c>
      <c r="N667">
        <f t="shared" si="111"/>
        <v>1</v>
      </c>
      <c r="O667">
        <f t="shared" si="112"/>
        <v>1</v>
      </c>
    </row>
    <row r="668" spans="1:15" x14ac:dyDescent="0.3">
      <c r="A668">
        <v>684</v>
      </c>
      <c r="B668">
        <v>0.65926084170049137</v>
      </c>
      <c r="C668">
        <v>0.88164922025208292</v>
      </c>
      <c r="D668" s="4">
        <f>-LN(B668)/F$3</f>
        <v>0.17729191845828271</v>
      </c>
      <c r="E668" s="4">
        <f t="shared" si="107"/>
        <v>0.21276595744680851</v>
      </c>
      <c r="F668" s="8">
        <v>3</v>
      </c>
      <c r="G668" s="4">
        <v>191.45925428726233</v>
      </c>
      <c r="H668" s="4">
        <f>IF(G668&gt;MAX(I$8:I667),G668,MAX(I$8:I667))</f>
        <v>192.03462244200463</v>
      </c>
      <c r="I668" s="4">
        <f t="shared" si="108"/>
        <v>192.24738839945144</v>
      </c>
      <c r="J668" s="4">
        <f t="shared" si="109"/>
        <v>0.57536815474230707</v>
      </c>
      <c r="K668" s="4">
        <f t="shared" si="110"/>
        <v>0.21276595744680549</v>
      </c>
      <c r="N668">
        <f t="shared" si="111"/>
        <v>1</v>
      </c>
      <c r="O668">
        <f t="shared" si="112"/>
        <v>1</v>
      </c>
    </row>
    <row r="669" spans="1:15" x14ac:dyDescent="0.3">
      <c r="A669">
        <v>685</v>
      </c>
      <c r="B669">
        <v>0.43604846339304787</v>
      </c>
      <c r="C669">
        <v>0.65611743522446364</v>
      </c>
      <c r="D669" s="4">
        <f>-LN(B669)/F$3</f>
        <v>0.35319229244217176</v>
      </c>
      <c r="E669" s="4">
        <f t="shared" si="107"/>
        <v>0.21276595744680851</v>
      </c>
      <c r="F669" s="8">
        <v>3</v>
      </c>
      <c r="G669" s="4">
        <v>191.8124465797045</v>
      </c>
      <c r="H669" s="4">
        <f>IF(G669&gt;MAX(I$8:I668),G669,MAX(I$8:I668))</f>
        <v>192.24738839945144</v>
      </c>
      <c r="I669" s="4">
        <f t="shared" si="108"/>
        <v>192.46015435689824</v>
      </c>
      <c r="J669" s="4">
        <f t="shared" si="109"/>
        <v>0.43494181974693902</v>
      </c>
      <c r="K669" s="4">
        <f t="shared" si="110"/>
        <v>0.21276595744680549</v>
      </c>
      <c r="N669">
        <f t="shared" si="111"/>
        <v>1</v>
      </c>
      <c r="O669">
        <f t="shared" si="112"/>
        <v>1</v>
      </c>
    </row>
    <row r="670" spans="1:15" x14ac:dyDescent="0.3">
      <c r="A670">
        <v>686</v>
      </c>
      <c r="B670">
        <v>0.35712759788811915</v>
      </c>
      <c r="C670">
        <v>0.67876216925565358</v>
      </c>
      <c r="D670" s="4">
        <f>-LN(B670)/F$3</f>
        <v>0.43815410383285208</v>
      </c>
      <c r="E670" s="4">
        <f t="shared" si="107"/>
        <v>0.21276595744680851</v>
      </c>
      <c r="F670" s="8">
        <v>3</v>
      </c>
      <c r="G670" s="4">
        <v>192.25060068353736</v>
      </c>
      <c r="H670" s="4">
        <f>IF(G670&gt;MAX(I$8:I669),G670,MAX(I$8:I669))</f>
        <v>192.46015435689824</v>
      </c>
      <c r="I670" s="4">
        <f t="shared" si="108"/>
        <v>192.67292031434505</v>
      </c>
      <c r="J670" s="4">
        <f t="shared" si="109"/>
        <v>0.20955367336088671</v>
      </c>
      <c r="K670" s="4">
        <f t="shared" si="110"/>
        <v>0.21276595744680549</v>
      </c>
      <c r="N670">
        <f t="shared" si="111"/>
        <v>1</v>
      </c>
      <c r="O670">
        <f t="shared" si="112"/>
        <v>1</v>
      </c>
    </row>
    <row r="671" spans="1:15" x14ac:dyDescent="0.3">
      <c r="A671">
        <v>198</v>
      </c>
      <c r="B671">
        <v>0.22040467543565173</v>
      </c>
      <c r="C671">
        <v>0.23252052369762261</v>
      </c>
      <c r="D671" s="4">
        <f>-LN(B671)/D$3</f>
        <v>2.1450921822950084</v>
      </c>
      <c r="E671" s="4">
        <f t="shared" si="107"/>
        <v>0.21276595744680851</v>
      </c>
      <c r="F671" s="8">
        <v>2</v>
      </c>
      <c r="G671" s="4">
        <v>193.02264689012273</v>
      </c>
      <c r="H671" s="4">
        <f>IF(G671&gt;MAX(I$8:I670),G671,MAX(I$8:I670))</f>
        <v>193.02264689012273</v>
      </c>
      <c r="I671" s="4">
        <f t="shared" si="108"/>
        <v>193.23541284756953</v>
      </c>
      <c r="J671" s="4">
        <f t="shared" si="109"/>
        <v>0</v>
      </c>
      <c r="K671" s="4">
        <f t="shared" si="110"/>
        <v>0.21276595744680549</v>
      </c>
      <c r="N671">
        <f t="shared" si="111"/>
        <v>1</v>
      </c>
      <c r="O671">
        <f t="shared" si="112"/>
        <v>1</v>
      </c>
    </row>
    <row r="672" spans="1:15" x14ac:dyDescent="0.3">
      <c r="A672">
        <v>687</v>
      </c>
      <c r="B672">
        <v>1.2817773979918821E-2</v>
      </c>
      <c r="C672">
        <v>0.1717886898403882</v>
      </c>
      <c r="D672" s="4">
        <f t="shared" ref="D672:D687" si="114">-LN(B672)/F$3</f>
        <v>1.8540095655650937</v>
      </c>
      <c r="E672" s="4">
        <f t="shared" si="107"/>
        <v>0.21276595744680851</v>
      </c>
      <c r="F672" s="8">
        <v>3</v>
      </c>
      <c r="G672" s="4">
        <v>194.10461024910245</v>
      </c>
      <c r="H672" s="4">
        <f>IF(G672&gt;MAX(I$8:I671),G672,MAX(I$8:I671))</f>
        <v>194.10461024910245</v>
      </c>
      <c r="I672" s="4">
        <f t="shared" si="108"/>
        <v>194.31737620654926</v>
      </c>
      <c r="J672" s="4">
        <f t="shared" si="109"/>
        <v>0</v>
      </c>
      <c r="K672" s="4">
        <f t="shared" si="110"/>
        <v>0.21276595744680549</v>
      </c>
      <c r="N672">
        <f t="shared" si="111"/>
        <v>1</v>
      </c>
      <c r="O672">
        <f t="shared" si="112"/>
        <v>1</v>
      </c>
    </row>
    <row r="673" spans="1:15" x14ac:dyDescent="0.3">
      <c r="A673">
        <v>688</v>
      </c>
      <c r="B673">
        <v>0.76885280922879728</v>
      </c>
      <c r="C673">
        <v>0.71239356669820242</v>
      </c>
      <c r="D673" s="4">
        <f t="shared" si="114"/>
        <v>0.11185350349831481</v>
      </c>
      <c r="E673" s="4">
        <f t="shared" si="107"/>
        <v>0.21276595744680851</v>
      </c>
      <c r="F673" s="8">
        <v>3</v>
      </c>
      <c r="G673" s="4">
        <v>194.21646375260076</v>
      </c>
      <c r="H673" s="4">
        <f>IF(G673&gt;MAX(I$8:I672),G673,MAX(I$8:I672))</f>
        <v>194.31737620654926</v>
      </c>
      <c r="I673" s="4">
        <f t="shared" si="108"/>
        <v>194.53014216399606</v>
      </c>
      <c r="J673" s="4">
        <f t="shared" si="109"/>
        <v>0.10091245394849579</v>
      </c>
      <c r="K673" s="4">
        <f t="shared" si="110"/>
        <v>0.21276595744680549</v>
      </c>
      <c r="N673">
        <f t="shared" si="111"/>
        <v>1</v>
      </c>
      <c r="O673">
        <f t="shared" si="112"/>
        <v>1</v>
      </c>
    </row>
    <row r="674" spans="1:15" x14ac:dyDescent="0.3">
      <c r="A674">
        <v>689</v>
      </c>
      <c r="B674">
        <v>0.89156773583178195</v>
      </c>
      <c r="C674">
        <v>0.42353587450788904</v>
      </c>
      <c r="D674" s="4">
        <f t="shared" si="114"/>
        <v>4.8839942529628935E-2</v>
      </c>
      <c r="E674" s="4">
        <f t="shared" si="107"/>
        <v>0.21276595744680851</v>
      </c>
      <c r="F674" s="8">
        <v>3</v>
      </c>
      <c r="G674" s="4">
        <v>194.2653036951304</v>
      </c>
      <c r="H674" s="4">
        <f>IF(G674&gt;MAX(I$8:I673),G674,MAX(I$8:I673))</f>
        <v>194.53014216399606</v>
      </c>
      <c r="I674" s="4">
        <f t="shared" si="108"/>
        <v>194.74290812144287</v>
      </c>
      <c r="J674" s="4">
        <f t="shared" si="109"/>
        <v>0.26483846886566198</v>
      </c>
      <c r="K674" s="4">
        <f t="shared" si="110"/>
        <v>0.21276595744680549</v>
      </c>
      <c r="N674">
        <f t="shared" si="111"/>
        <v>1</v>
      </c>
      <c r="O674">
        <f t="shared" si="112"/>
        <v>1</v>
      </c>
    </row>
    <row r="675" spans="1:15" x14ac:dyDescent="0.3">
      <c r="A675">
        <v>690</v>
      </c>
      <c r="B675">
        <v>0.17084261604663228</v>
      </c>
      <c r="C675">
        <v>0.61516159550767535</v>
      </c>
      <c r="D675" s="4">
        <f t="shared" si="114"/>
        <v>0.75192022139573833</v>
      </c>
      <c r="E675" s="4">
        <f t="shared" si="107"/>
        <v>0.21276595744680851</v>
      </c>
      <c r="F675" s="8">
        <v>3</v>
      </c>
      <c r="G675" s="4">
        <v>195.01722391652615</v>
      </c>
      <c r="H675" s="4">
        <f>IF(G675&gt;MAX(I$8:I674),G675,MAX(I$8:I674))</f>
        <v>195.01722391652615</v>
      </c>
      <c r="I675" s="4">
        <f t="shared" si="108"/>
        <v>195.22998987397295</v>
      </c>
      <c r="J675" s="4">
        <f t="shared" si="109"/>
        <v>0</v>
      </c>
      <c r="K675" s="4">
        <f t="shared" si="110"/>
        <v>0.21276595744680549</v>
      </c>
      <c r="N675">
        <f t="shared" si="111"/>
        <v>1</v>
      </c>
      <c r="O675">
        <f t="shared" si="112"/>
        <v>1</v>
      </c>
    </row>
    <row r="676" spans="1:15" x14ac:dyDescent="0.3">
      <c r="A676">
        <v>691</v>
      </c>
      <c r="B676">
        <v>0.43116550187688835</v>
      </c>
      <c r="C676">
        <v>0.59382915738395337</v>
      </c>
      <c r="D676" s="4">
        <f t="shared" si="114"/>
        <v>0.35798436915389048</v>
      </c>
      <c r="E676" s="4">
        <f t="shared" si="107"/>
        <v>0.21276595744680851</v>
      </c>
      <c r="F676" s="8">
        <v>3</v>
      </c>
      <c r="G676" s="4">
        <v>195.37520828568003</v>
      </c>
      <c r="H676" s="4">
        <f>IF(G676&gt;MAX(I$8:I675),G676,MAX(I$8:I675))</f>
        <v>195.37520828568003</v>
      </c>
      <c r="I676" s="4">
        <f t="shared" si="108"/>
        <v>195.58797424312684</v>
      </c>
      <c r="J676" s="4">
        <f t="shared" si="109"/>
        <v>0</v>
      </c>
      <c r="K676" s="4">
        <f t="shared" si="110"/>
        <v>0.21276595744680549</v>
      </c>
      <c r="N676">
        <f t="shared" si="111"/>
        <v>1</v>
      </c>
      <c r="O676">
        <f t="shared" si="112"/>
        <v>1</v>
      </c>
    </row>
    <row r="677" spans="1:15" x14ac:dyDescent="0.3">
      <c r="A677">
        <v>692</v>
      </c>
      <c r="B677">
        <v>0.73412274544511247</v>
      </c>
      <c r="C677">
        <v>0.91094698934904017</v>
      </c>
      <c r="D677" s="4">
        <f t="shared" si="114"/>
        <v>0.13152299413694885</v>
      </c>
      <c r="E677" s="4">
        <f t="shared" si="107"/>
        <v>0.21276595744680851</v>
      </c>
      <c r="F677" s="8">
        <v>3</v>
      </c>
      <c r="G677" s="4">
        <v>195.50673127981699</v>
      </c>
      <c r="H677" s="4">
        <f>IF(G677&gt;MAX(I$8:I676),G677,MAX(I$8:I676))</f>
        <v>195.58797424312684</v>
      </c>
      <c r="I677" s="4">
        <f t="shared" si="108"/>
        <v>195.80074020057364</v>
      </c>
      <c r="J677" s="4">
        <f t="shared" si="109"/>
        <v>8.1242963309847482E-2</v>
      </c>
      <c r="K677" s="4">
        <f t="shared" si="110"/>
        <v>0.21276595744680549</v>
      </c>
      <c r="N677">
        <f t="shared" si="111"/>
        <v>1</v>
      </c>
      <c r="O677">
        <f t="shared" si="112"/>
        <v>1</v>
      </c>
    </row>
    <row r="678" spans="1:15" x14ac:dyDescent="0.3">
      <c r="A678">
        <v>693</v>
      </c>
      <c r="B678">
        <v>0.93847468489638963</v>
      </c>
      <c r="C678">
        <v>0.95947141941587577</v>
      </c>
      <c r="D678" s="4">
        <f t="shared" si="114"/>
        <v>2.7021020137996184E-2</v>
      </c>
      <c r="E678" s="4">
        <f t="shared" si="107"/>
        <v>0.21276595744680851</v>
      </c>
      <c r="F678" s="8">
        <v>3</v>
      </c>
      <c r="G678" s="4">
        <v>195.53375229995498</v>
      </c>
      <c r="H678" s="4">
        <f>IF(G678&gt;MAX(I$8:I677),G678,MAX(I$8:I677))</f>
        <v>195.80074020057364</v>
      </c>
      <c r="I678" s="4">
        <f t="shared" si="108"/>
        <v>196.01350615802045</v>
      </c>
      <c r="J678" s="4">
        <f t="shared" si="109"/>
        <v>0.26698790061865907</v>
      </c>
      <c r="K678" s="4">
        <f t="shared" si="110"/>
        <v>0.21276595744680549</v>
      </c>
      <c r="N678">
        <f t="shared" si="111"/>
        <v>1</v>
      </c>
      <c r="O678">
        <f t="shared" si="112"/>
        <v>1</v>
      </c>
    </row>
    <row r="679" spans="1:15" x14ac:dyDescent="0.3">
      <c r="A679">
        <v>694</v>
      </c>
      <c r="B679">
        <v>0.391644032105472</v>
      </c>
      <c r="C679">
        <v>3.6439100314340646E-2</v>
      </c>
      <c r="D679" s="4">
        <f t="shared" si="114"/>
        <v>0.39889443962166926</v>
      </c>
      <c r="E679" s="4">
        <f t="shared" si="107"/>
        <v>0.21276595744680851</v>
      </c>
      <c r="F679" s="8">
        <v>3</v>
      </c>
      <c r="G679" s="4">
        <v>195.93264673957665</v>
      </c>
      <c r="H679" s="4">
        <f>IF(G679&gt;MAX(I$8:I678),G679,MAX(I$8:I678))</f>
        <v>196.01350615802045</v>
      </c>
      <c r="I679" s="4">
        <f t="shared" si="108"/>
        <v>196.22627211546725</v>
      </c>
      <c r="J679" s="4">
        <f t="shared" si="109"/>
        <v>8.0859418443793629E-2</v>
      </c>
      <c r="K679" s="4">
        <f t="shared" si="110"/>
        <v>0.21276595744680549</v>
      </c>
      <c r="N679">
        <f t="shared" si="111"/>
        <v>1</v>
      </c>
      <c r="O679">
        <f t="shared" si="112"/>
        <v>1</v>
      </c>
    </row>
    <row r="680" spans="1:15" x14ac:dyDescent="0.3">
      <c r="A680">
        <v>695</v>
      </c>
      <c r="B680">
        <v>0.11600085451826533</v>
      </c>
      <c r="C680">
        <v>0.97143467513046666</v>
      </c>
      <c r="D680" s="4">
        <f t="shared" si="114"/>
        <v>0.91666286015580201</v>
      </c>
      <c r="E680" s="4">
        <f t="shared" si="107"/>
        <v>0.21276595744680851</v>
      </c>
      <c r="F680" s="8">
        <v>3</v>
      </c>
      <c r="G680" s="4">
        <v>196.84930959973246</v>
      </c>
      <c r="H680" s="4">
        <f>IF(G680&gt;MAX(I$8:I679),G680,MAX(I$8:I679))</f>
        <v>196.84930959973246</v>
      </c>
      <c r="I680" s="4">
        <f t="shared" si="108"/>
        <v>197.06207555717927</v>
      </c>
      <c r="J680" s="4">
        <f t="shared" si="109"/>
        <v>0</v>
      </c>
      <c r="K680" s="4">
        <f t="shared" si="110"/>
        <v>0.21276595744680549</v>
      </c>
      <c r="N680">
        <f t="shared" si="111"/>
        <v>1</v>
      </c>
      <c r="O680">
        <f t="shared" si="112"/>
        <v>1</v>
      </c>
    </row>
    <row r="681" spans="1:15" x14ac:dyDescent="0.3">
      <c r="A681">
        <v>696</v>
      </c>
      <c r="B681">
        <v>0.34299752800073247</v>
      </c>
      <c r="C681">
        <v>0.66805017242957854</v>
      </c>
      <c r="D681" s="4">
        <f t="shared" si="114"/>
        <v>0.45533278248387943</v>
      </c>
      <c r="E681" s="4">
        <f t="shared" si="107"/>
        <v>0.21276595744680851</v>
      </c>
      <c r="F681" s="8">
        <v>3</v>
      </c>
      <c r="G681" s="4">
        <v>197.30464238221634</v>
      </c>
      <c r="H681" s="4">
        <f>IF(G681&gt;MAX(I$8:I680),G681,MAX(I$8:I680))</f>
        <v>197.30464238221634</v>
      </c>
      <c r="I681" s="4">
        <f t="shared" si="108"/>
        <v>197.51740833966315</v>
      </c>
      <c r="J681" s="4">
        <f t="shared" si="109"/>
        <v>0</v>
      </c>
      <c r="K681" s="4">
        <f t="shared" si="110"/>
        <v>0.21276595744680549</v>
      </c>
      <c r="N681">
        <f t="shared" si="111"/>
        <v>1</v>
      </c>
      <c r="O681">
        <f t="shared" si="112"/>
        <v>1</v>
      </c>
    </row>
    <row r="682" spans="1:15" x14ac:dyDescent="0.3">
      <c r="A682">
        <v>697</v>
      </c>
      <c r="B682">
        <v>6.2562944425794244E-3</v>
      </c>
      <c r="C682">
        <v>0.57499923703726308</v>
      </c>
      <c r="D682" s="4">
        <f t="shared" si="114"/>
        <v>2.1592200898795642</v>
      </c>
      <c r="E682" s="4">
        <f t="shared" si="107"/>
        <v>0.21276595744680851</v>
      </c>
      <c r="F682" s="8">
        <v>3</v>
      </c>
      <c r="G682" s="4">
        <v>199.46386247209591</v>
      </c>
      <c r="H682" s="4">
        <f>IF(G682&gt;MAX(I$8:I681),G682,MAX(I$8:I681))</f>
        <v>199.46386247209591</v>
      </c>
      <c r="I682" s="4">
        <f t="shared" si="108"/>
        <v>199.67662842954272</v>
      </c>
      <c r="J682" s="4">
        <f t="shared" si="109"/>
        <v>0</v>
      </c>
      <c r="K682" s="4">
        <f t="shared" si="110"/>
        <v>0.21276595744680549</v>
      </c>
      <c r="N682">
        <f t="shared" si="111"/>
        <v>1</v>
      </c>
      <c r="O682">
        <f t="shared" si="112"/>
        <v>1</v>
      </c>
    </row>
    <row r="683" spans="1:15" x14ac:dyDescent="0.3">
      <c r="A683">
        <v>698</v>
      </c>
      <c r="B683">
        <v>0.85048982207708979</v>
      </c>
      <c r="C683">
        <v>0.85921811578722496</v>
      </c>
      <c r="D683" s="4">
        <f t="shared" si="114"/>
        <v>6.8911844342712469E-2</v>
      </c>
      <c r="E683" s="4">
        <f t="shared" si="107"/>
        <v>0.21276595744680851</v>
      </c>
      <c r="F683" s="8">
        <v>3</v>
      </c>
      <c r="G683" s="4">
        <v>199.53277431643863</v>
      </c>
      <c r="H683" s="4">
        <f>IF(G683&gt;MAX(I$8:I682),G683,MAX(I$8:I682))</f>
        <v>199.67662842954272</v>
      </c>
      <c r="I683" s="4">
        <f t="shared" si="108"/>
        <v>199.88939438698952</v>
      </c>
      <c r="J683" s="4">
        <f t="shared" si="109"/>
        <v>0.14385411310408358</v>
      </c>
      <c r="K683" s="4">
        <f t="shared" si="110"/>
        <v>0.21276595744680549</v>
      </c>
      <c r="N683">
        <f t="shared" si="111"/>
        <v>1</v>
      </c>
      <c r="O683">
        <f t="shared" si="112"/>
        <v>1</v>
      </c>
    </row>
    <row r="684" spans="1:15" x14ac:dyDescent="0.3">
      <c r="A684">
        <v>699</v>
      </c>
      <c r="B684">
        <v>0.71556749168370615</v>
      </c>
      <c r="C684">
        <v>0.50471510971404154</v>
      </c>
      <c r="D684" s="4">
        <f t="shared" si="114"/>
        <v>0.14241674741899921</v>
      </c>
      <c r="E684" s="4">
        <f t="shared" si="107"/>
        <v>0.21276595744680851</v>
      </c>
      <c r="F684" s="8">
        <v>3</v>
      </c>
      <c r="G684" s="4">
        <v>199.67519106385762</v>
      </c>
      <c r="H684" s="4">
        <f>IF(G684&gt;MAX(I$8:I683),G684,MAX(I$8:I683))</f>
        <v>199.88939438698952</v>
      </c>
      <c r="I684" s="4">
        <f t="shared" si="108"/>
        <v>200.10216034443633</v>
      </c>
      <c r="J684" s="4">
        <f t="shared" si="109"/>
        <v>0.2142033231318976</v>
      </c>
      <c r="K684" s="4">
        <f t="shared" si="110"/>
        <v>0.21276595744680549</v>
      </c>
      <c r="N684">
        <f t="shared" si="111"/>
        <v>1</v>
      </c>
      <c r="O684">
        <f t="shared" si="112"/>
        <v>1</v>
      </c>
    </row>
    <row r="685" spans="1:15" x14ac:dyDescent="0.3">
      <c r="A685">
        <v>700</v>
      </c>
      <c r="B685">
        <v>0.72756126590777304</v>
      </c>
      <c r="C685">
        <v>3.4302804651020848E-2</v>
      </c>
      <c r="D685" s="4">
        <f t="shared" si="114"/>
        <v>0.13534343369195651</v>
      </c>
      <c r="E685" s="4">
        <f t="shared" si="107"/>
        <v>0.21276595744680851</v>
      </c>
      <c r="F685" s="8">
        <v>3</v>
      </c>
      <c r="G685" s="4">
        <v>199.81053449754958</v>
      </c>
      <c r="H685" s="4">
        <f>IF(G685&gt;MAX(I$8:I684),G685,MAX(I$8:I684))</f>
        <v>200.10216034443633</v>
      </c>
      <c r="I685" s="4">
        <f t="shared" si="108"/>
        <v>200.31492630188313</v>
      </c>
      <c r="J685" s="4">
        <f t="shared" si="109"/>
        <v>0.29162584688674542</v>
      </c>
      <c r="K685" s="4">
        <f t="shared" si="110"/>
        <v>0.21276595744680549</v>
      </c>
      <c r="N685">
        <f t="shared" si="111"/>
        <v>1</v>
      </c>
      <c r="O685">
        <f t="shared" si="112"/>
        <v>1</v>
      </c>
    </row>
    <row r="686" spans="1:15" x14ac:dyDescent="0.3">
      <c r="A686">
        <v>701</v>
      </c>
      <c r="B686">
        <v>0.96887112033448286</v>
      </c>
      <c r="C686">
        <v>0.6657612842188787</v>
      </c>
      <c r="D686" s="4">
        <f t="shared" si="114"/>
        <v>1.3456884548005402E-2</v>
      </c>
      <c r="E686" s="4">
        <f t="shared" si="107"/>
        <v>0.21276595744680851</v>
      </c>
      <c r="F686" s="8">
        <v>3</v>
      </c>
      <c r="G686" s="4">
        <v>199.82399138209757</v>
      </c>
      <c r="H686" s="4">
        <f>IF(G686&gt;MAX(I$8:I685),G686,MAX(I$8:I685))</f>
        <v>200.31492630188313</v>
      </c>
      <c r="I686" s="4">
        <f t="shared" si="108"/>
        <v>200.52769225932994</v>
      </c>
      <c r="J686" s="4">
        <f t="shared" si="109"/>
        <v>0.49093491978555903</v>
      </c>
      <c r="K686" s="4">
        <f t="shared" si="110"/>
        <v>0.21276595744680549</v>
      </c>
      <c r="N686">
        <f t="shared" si="111"/>
        <v>1</v>
      </c>
      <c r="O686">
        <f t="shared" si="112"/>
        <v>1</v>
      </c>
    </row>
    <row r="687" spans="1:15" x14ac:dyDescent="0.3">
      <c r="A687">
        <v>702</v>
      </c>
      <c r="B687">
        <v>0.61577196569719539</v>
      </c>
      <c r="C687">
        <v>0.75469222083193455</v>
      </c>
      <c r="D687" s="4">
        <f t="shared" si="114"/>
        <v>0.2063313061875344</v>
      </c>
      <c r="E687" s="4">
        <f t="shared" si="107"/>
        <v>0.21276595744680851</v>
      </c>
      <c r="F687" s="8">
        <v>3</v>
      </c>
      <c r="G687" s="4">
        <v>200.03032268828511</v>
      </c>
      <c r="H687" s="4">
        <f>IF(G687&gt;MAX(I$8:I686),G687,MAX(I$8:I686))</f>
        <v>200.52769225932994</v>
      </c>
      <c r="I687" s="4">
        <f t="shared" si="108"/>
        <v>200.74045821677674</v>
      </c>
      <c r="J687" s="4">
        <f t="shared" si="109"/>
        <v>0.49736957104482826</v>
      </c>
      <c r="K687" s="4">
        <f t="shared" si="110"/>
        <v>0.21276595744680549</v>
      </c>
      <c r="N687">
        <f t="shared" si="111"/>
        <v>1</v>
      </c>
      <c r="O687">
        <f t="shared" si="112"/>
        <v>1</v>
      </c>
    </row>
    <row r="688" spans="1:15" x14ac:dyDescent="0.3">
      <c r="A688">
        <v>199</v>
      </c>
      <c r="B688">
        <v>6.7140720847193823E-3</v>
      </c>
      <c r="C688">
        <v>5.6031983397930848E-2</v>
      </c>
      <c r="D688" s="4">
        <f>-LN(B688)/D$3</f>
        <v>7.0972335375929392</v>
      </c>
      <c r="E688" s="4">
        <f t="shared" si="107"/>
        <v>0.21276595744680851</v>
      </c>
      <c r="F688" s="8">
        <v>2</v>
      </c>
      <c r="G688" s="4">
        <v>200.11988042771566</v>
      </c>
      <c r="H688" s="4">
        <f>IF(G688&gt;MAX(I$8:I687),G688,MAX(I$8:I687))</f>
        <v>200.74045821677674</v>
      </c>
      <c r="I688" s="4">
        <f t="shared" si="108"/>
        <v>200.95322417422355</v>
      </c>
      <c r="J688" s="4">
        <f t="shared" si="109"/>
        <v>0.62057778906108751</v>
      </c>
      <c r="K688" s="4">
        <f t="shared" si="110"/>
        <v>0.21276595744680549</v>
      </c>
      <c r="N688">
        <f t="shared" si="111"/>
        <v>1</v>
      </c>
      <c r="O688">
        <f t="shared" si="112"/>
        <v>1</v>
      </c>
    </row>
    <row r="689" spans="1:15" x14ac:dyDescent="0.3">
      <c r="A689">
        <v>703</v>
      </c>
      <c r="B689">
        <v>0.45469527268288218</v>
      </c>
      <c r="C689">
        <v>0.10611285744804223</v>
      </c>
      <c r="D689" s="4">
        <f t="shared" ref="D689:D696" si="115">-LN(B689)/F$3</f>
        <v>0.33537353819916793</v>
      </c>
      <c r="E689" s="4">
        <f t="shared" si="107"/>
        <v>0.21276595744680851</v>
      </c>
      <c r="F689" s="8">
        <v>3</v>
      </c>
      <c r="G689" s="4">
        <v>200.36569622648429</v>
      </c>
      <c r="H689" s="4">
        <f>IF(G689&gt;MAX(I$8:I688),G689,MAX(I$8:I688))</f>
        <v>200.95322417422355</v>
      </c>
      <c r="I689" s="4">
        <f t="shared" si="108"/>
        <v>201.16599013167036</v>
      </c>
      <c r="J689" s="4">
        <f t="shared" si="109"/>
        <v>0.58752794773926098</v>
      </c>
      <c r="K689" s="4">
        <f t="shared" si="110"/>
        <v>0.21276595744680549</v>
      </c>
      <c r="N689">
        <f t="shared" si="111"/>
        <v>1</v>
      </c>
      <c r="O689">
        <f t="shared" si="112"/>
        <v>1</v>
      </c>
    </row>
    <row r="690" spans="1:15" x14ac:dyDescent="0.3">
      <c r="A690">
        <v>704</v>
      </c>
      <c r="B690">
        <v>0.42271187475203709</v>
      </c>
      <c r="C690">
        <v>0.99362163151951655</v>
      </c>
      <c r="D690" s="4">
        <f t="shared" si="115"/>
        <v>0.36641041667246183</v>
      </c>
      <c r="E690" s="4">
        <f t="shared" si="107"/>
        <v>0.21276595744680851</v>
      </c>
      <c r="F690" s="8">
        <v>3</v>
      </c>
      <c r="G690" s="4">
        <v>200.73210664315675</v>
      </c>
      <c r="H690" s="4">
        <f>IF(G690&gt;MAX(I$8:I689),G690,MAX(I$8:I689))</f>
        <v>201.16599013167036</v>
      </c>
      <c r="I690" s="4">
        <f t="shared" si="108"/>
        <v>201.37875608911716</v>
      </c>
      <c r="J690" s="4">
        <f t="shared" si="109"/>
        <v>0.43388348851360092</v>
      </c>
      <c r="K690" s="4">
        <f t="shared" si="110"/>
        <v>0.21276595744680549</v>
      </c>
      <c r="N690">
        <f t="shared" si="111"/>
        <v>1</v>
      </c>
      <c r="O690">
        <f t="shared" si="112"/>
        <v>1</v>
      </c>
    </row>
    <row r="691" spans="1:15" x14ac:dyDescent="0.3">
      <c r="A691">
        <v>705</v>
      </c>
      <c r="B691">
        <v>9.3173009430219431E-2</v>
      </c>
      <c r="C691">
        <v>0.6165349284340953</v>
      </c>
      <c r="D691" s="4">
        <f t="shared" si="115"/>
        <v>1.0099137011151089</v>
      </c>
      <c r="E691" s="4">
        <f t="shared" si="107"/>
        <v>0.21276595744680851</v>
      </c>
      <c r="F691" s="8">
        <v>3</v>
      </c>
      <c r="G691" s="4">
        <v>201.74202034427185</v>
      </c>
      <c r="H691" s="4">
        <f>IF(G691&gt;MAX(I$8:I690),G691,MAX(I$8:I690))</f>
        <v>201.74202034427185</v>
      </c>
      <c r="I691" s="4">
        <f t="shared" si="108"/>
        <v>201.95478630171866</v>
      </c>
      <c r="J691" s="4">
        <f t="shared" si="109"/>
        <v>0</v>
      </c>
      <c r="K691" s="4">
        <f t="shared" si="110"/>
        <v>0.21276595744680549</v>
      </c>
      <c r="N691">
        <f t="shared" si="111"/>
        <v>1</v>
      </c>
      <c r="O691">
        <f t="shared" si="112"/>
        <v>1</v>
      </c>
    </row>
    <row r="692" spans="1:15" x14ac:dyDescent="0.3">
      <c r="A692">
        <v>706</v>
      </c>
      <c r="B692">
        <v>0.77190466017639703</v>
      </c>
      <c r="C692">
        <v>5.9144871364482557E-2</v>
      </c>
      <c r="D692" s="4">
        <f t="shared" si="115"/>
        <v>0.1101677590487653</v>
      </c>
      <c r="E692" s="4">
        <f t="shared" si="107"/>
        <v>0.21276595744680851</v>
      </c>
      <c r="F692" s="8">
        <v>3</v>
      </c>
      <c r="G692" s="4">
        <v>201.85218810332063</v>
      </c>
      <c r="H692" s="4">
        <f>IF(G692&gt;MAX(I$8:I691),G692,MAX(I$8:I691))</f>
        <v>201.95478630171866</v>
      </c>
      <c r="I692" s="4">
        <f t="shared" si="108"/>
        <v>202.16755225916546</v>
      </c>
      <c r="J692" s="4">
        <f t="shared" si="109"/>
        <v>0.10259819839802731</v>
      </c>
      <c r="K692" s="4">
        <f t="shared" si="110"/>
        <v>0.21276595744680549</v>
      </c>
      <c r="N692">
        <f t="shared" si="111"/>
        <v>1</v>
      </c>
      <c r="O692">
        <f t="shared" si="112"/>
        <v>1</v>
      </c>
    </row>
    <row r="693" spans="1:15" x14ac:dyDescent="0.3">
      <c r="A693">
        <v>707</v>
      </c>
      <c r="B693">
        <v>0.92461928159428697</v>
      </c>
      <c r="C693">
        <v>0.79461043122653885</v>
      </c>
      <c r="D693" s="4">
        <f t="shared" si="115"/>
        <v>3.3350303685411586E-2</v>
      </c>
      <c r="E693" s="4">
        <f t="shared" si="107"/>
        <v>0.21276595744680851</v>
      </c>
      <c r="F693" s="8">
        <v>3</v>
      </c>
      <c r="G693" s="4">
        <v>201.88553840700604</v>
      </c>
      <c r="H693" s="4">
        <f>IF(G693&gt;MAX(I$8:I692),G693,MAX(I$8:I692))</f>
        <v>202.16755225916546</v>
      </c>
      <c r="I693" s="4">
        <f t="shared" si="108"/>
        <v>202.38031821661227</v>
      </c>
      <c r="J693" s="4">
        <f t="shared" si="109"/>
        <v>0.2820138521594231</v>
      </c>
      <c r="K693" s="4">
        <f t="shared" si="110"/>
        <v>0.21276595744680549</v>
      </c>
      <c r="N693">
        <f t="shared" si="111"/>
        <v>1</v>
      </c>
      <c r="O693">
        <f t="shared" si="112"/>
        <v>1</v>
      </c>
    </row>
    <row r="694" spans="1:15" x14ac:dyDescent="0.3">
      <c r="A694">
        <v>708</v>
      </c>
      <c r="B694">
        <v>0.62205877864925074</v>
      </c>
      <c r="C694">
        <v>0.90554521317178871</v>
      </c>
      <c r="D694" s="4">
        <f t="shared" si="115"/>
        <v>0.20200880479644834</v>
      </c>
      <c r="E694" s="4">
        <f t="shared" si="107"/>
        <v>0.21276595744680851</v>
      </c>
      <c r="F694" s="8">
        <v>3</v>
      </c>
      <c r="G694" s="4">
        <v>202.08754721180247</v>
      </c>
      <c r="H694" s="4">
        <f>IF(G694&gt;MAX(I$8:I693),G694,MAX(I$8:I693))</f>
        <v>202.38031821661227</v>
      </c>
      <c r="I694" s="4">
        <f t="shared" si="108"/>
        <v>202.59308417405907</v>
      </c>
      <c r="J694" s="4">
        <f t="shared" si="109"/>
        <v>0.29277100480979357</v>
      </c>
      <c r="K694" s="4">
        <f t="shared" si="110"/>
        <v>0.21276595744680549</v>
      </c>
      <c r="N694">
        <f t="shared" si="111"/>
        <v>1</v>
      </c>
      <c r="O694">
        <f t="shared" si="112"/>
        <v>1</v>
      </c>
    </row>
    <row r="695" spans="1:15" x14ac:dyDescent="0.3">
      <c r="A695">
        <v>709</v>
      </c>
      <c r="B695">
        <v>0.39637440107425154</v>
      </c>
      <c r="C695">
        <v>0.59886471144749287</v>
      </c>
      <c r="D695" s="4">
        <f t="shared" si="115"/>
        <v>0.3937855562266584</v>
      </c>
      <c r="E695" s="4">
        <f t="shared" si="107"/>
        <v>0.21276595744680851</v>
      </c>
      <c r="F695" s="8">
        <v>3</v>
      </c>
      <c r="G695" s="4">
        <v>202.48133276802912</v>
      </c>
      <c r="H695" s="4">
        <f>IF(G695&gt;MAX(I$8:I694),G695,MAX(I$8:I694))</f>
        <v>202.59308417405907</v>
      </c>
      <c r="I695" s="4">
        <f t="shared" si="108"/>
        <v>202.80585013150588</v>
      </c>
      <c r="J695" s="4">
        <f t="shared" si="109"/>
        <v>0.1117514060299527</v>
      </c>
      <c r="K695" s="4">
        <f t="shared" si="110"/>
        <v>0.21276595744680549</v>
      </c>
      <c r="N695">
        <f t="shared" si="111"/>
        <v>1</v>
      </c>
      <c r="O695">
        <f t="shared" si="112"/>
        <v>1</v>
      </c>
    </row>
    <row r="696" spans="1:15" x14ac:dyDescent="0.3">
      <c r="A696">
        <v>710</v>
      </c>
      <c r="B696">
        <v>0.97293008209479048</v>
      </c>
      <c r="C696">
        <v>6.4699240089114048E-3</v>
      </c>
      <c r="D696" s="4">
        <f t="shared" si="115"/>
        <v>1.1677896787758529E-2</v>
      </c>
      <c r="E696" s="4">
        <f t="shared" si="107"/>
        <v>0.21276595744680851</v>
      </c>
      <c r="F696" s="8">
        <v>3</v>
      </c>
      <c r="G696" s="4">
        <v>202.49301066481686</v>
      </c>
      <c r="H696" s="4">
        <f>IF(G696&gt;MAX(I$8:I695),G696,MAX(I$8:I695))</f>
        <v>202.80585013150588</v>
      </c>
      <c r="I696" s="4">
        <f t="shared" si="108"/>
        <v>203.01861608895268</v>
      </c>
      <c r="J696" s="4">
        <f t="shared" si="109"/>
        <v>0.31283946668901308</v>
      </c>
      <c r="K696" s="4">
        <f t="shared" si="110"/>
        <v>0.21276595744680549</v>
      </c>
      <c r="N696">
        <f t="shared" si="111"/>
        <v>1</v>
      </c>
      <c r="O696">
        <f t="shared" si="112"/>
        <v>1</v>
      </c>
    </row>
    <row r="697" spans="1:15" x14ac:dyDescent="0.3">
      <c r="A697">
        <v>200</v>
      </c>
      <c r="B697">
        <v>0.1727958006530961</v>
      </c>
      <c r="C697">
        <v>0.96612445448164308</v>
      </c>
      <c r="D697" s="4">
        <f>-LN(B697)/D$3</f>
        <v>2.4902762052248781</v>
      </c>
      <c r="E697" s="4">
        <f t="shared" si="107"/>
        <v>0.21276595744680851</v>
      </c>
      <c r="F697" s="8">
        <v>2</v>
      </c>
      <c r="G697" s="4">
        <v>202.61015663294054</v>
      </c>
      <c r="H697" s="4">
        <f>IF(G697&gt;MAX(I$8:I696),G697,MAX(I$8:I696))</f>
        <v>203.01861608895268</v>
      </c>
      <c r="I697" s="4">
        <f t="shared" si="108"/>
        <v>203.23138204639949</v>
      </c>
      <c r="J697" s="4">
        <f t="shared" si="109"/>
        <v>0.40845945601213884</v>
      </c>
      <c r="K697" s="4">
        <f t="shared" si="110"/>
        <v>0.21276595744680549</v>
      </c>
      <c r="N697">
        <f t="shared" si="111"/>
        <v>1</v>
      </c>
      <c r="O697">
        <f t="shared" si="112"/>
        <v>1</v>
      </c>
    </row>
    <row r="698" spans="1:15" x14ac:dyDescent="0.3">
      <c r="A698">
        <v>711</v>
      </c>
      <c r="B698">
        <v>0.54634235663930175</v>
      </c>
      <c r="C698">
        <v>0.12298959318826869</v>
      </c>
      <c r="D698" s="4">
        <f t="shared" ref="D698:D703" si="116">-LN(B698)/F$3</f>
        <v>0.25723807358489348</v>
      </c>
      <c r="E698" s="4">
        <f t="shared" si="107"/>
        <v>0.21276595744680851</v>
      </c>
      <c r="F698" s="8">
        <v>3</v>
      </c>
      <c r="G698" s="4">
        <v>202.75024873840175</v>
      </c>
      <c r="H698" s="4">
        <f>IF(G698&gt;MAX(I$8:I697),G698,MAX(I$8:I697))</f>
        <v>203.23138204639949</v>
      </c>
      <c r="I698" s="4">
        <f t="shared" si="108"/>
        <v>203.44414800384629</v>
      </c>
      <c r="J698" s="4">
        <f t="shared" si="109"/>
        <v>0.48113330799773735</v>
      </c>
      <c r="K698" s="4">
        <f t="shared" si="110"/>
        <v>0.21276595744680549</v>
      </c>
      <c r="N698">
        <f t="shared" si="111"/>
        <v>1</v>
      </c>
      <c r="O698">
        <f t="shared" si="112"/>
        <v>1</v>
      </c>
    </row>
    <row r="699" spans="1:15" x14ac:dyDescent="0.3">
      <c r="A699">
        <v>712</v>
      </c>
      <c r="B699">
        <v>0.41257972960600603</v>
      </c>
      <c r="C699">
        <v>0.84844508194219792</v>
      </c>
      <c r="D699" s="4">
        <f t="shared" si="116"/>
        <v>0.37673438637913981</v>
      </c>
      <c r="E699" s="4">
        <f t="shared" si="107"/>
        <v>0.21276595744680851</v>
      </c>
      <c r="F699" s="8">
        <v>3</v>
      </c>
      <c r="G699" s="4">
        <v>203.12698312478088</v>
      </c>
      <c r="H699" s="4">
        <f>IF(G699&gt;MAX(I$8:I698),G699,MAX(I$8:I698))</f>
        <v>203.44414800384629</v>
      </c>
      <c r="I699" s="4">
        <f t="shared" si="108"/>
        <v>203.6569139612931</v>
      </c>
      <c r="J699" s="4">
        <f t="shared" si="109"/>
        <v>0.31716487906541602</v>
      </c>
      <c r="K699" s="4">
        <f t="shared" si="110"/>
        <v>0.21276595744680549</v>
      </c>
      <c r="N699">
        <f t="shared" si="111"/>
        <v>1</v>
      </c>
      <c r="O699">
        <f t="shared" si="112"/>
        <v>1</v>
      </c>
    </row>
    <row r="700" spans="1:15" x14ac:dyDescent="0.3">
      <c r="A700">
        <v>713</v>
      </c>
      <c r="B700">
        <v>6.7323831904049808E-2</v>
      </c>
      <c r="C700">
        <v>0.66740928373058261</v>
      </c>
      <c r="D700" s="4">
        <f t="shared" si="116"/>
        <v>1.1481876555497601</v>
      </c>
      <c r="E700" s="4">
        <f t="shared" si="107"/>
        <v>0.21276595744680851</v>
      </c>
      <c r="F700" s="8">
        <v>3</v>
      </c>
      <c r="G700" s="4">
        <v>204.27517078033063</v>
      </c>
      <c r="H700" s="4">
        <f>IF(G700&gt;MAX(I$8:I699),G700,MAX(I$8:I699))</f>
        <v>204.27517078033063</v>
      </c>
      <c r="I700" s="4">
        <f t="shared" si="108"/>
        <v>204.48793673777743</v>
      </c>
      <c r="J700" s="4">
        <f t="shared" si="109"/>
        <v>0</v>
      </c>
      <c r="K700" s="4">
        <f t="shared" si="110"/>
        <v>0.21276595744680549</v>
      </c>
      <c r="N700">
        <f t="shared" si="111"/>
        <v>1</v>
      </c>
      <c r="O700">
        <f t="shared" si="112"/>
        <v>1</v>
      </c>
    </row>
    <row r="701" spans="1:15" x14ac:dyDescent="0.3">
      <c r="A701">
        <v>714</v>
      </c>
      <c r="B701">
        <v>0.80312509537034216</v>
      </c>
      <c r="C701">
        <v>6.4180425428022089E-2</v>
      </c>
      <c r="D701" s="4">
        <f t="shared" si="116"/>
        <v>9.3295656233827795E-2</v>
      </c>
      <c r="E701" s="4">
        <f t="shared" si="107"/>
        <v>0.21276595744680851</v>
      </c>
      <c r="F701" s="8">
        <v>3</v>
      </c>
      <c r="G701" s="4">
        <v>204.36846643656446</v>
      </c>
      <c r="H701" s="4">
        <f>IF(G701&gt;MAX(I$8:I700),G701,MAX(I$8:I700))</f>
        <v>204.48793673777743</v>
      </c>
      <c r="I701" s="4">
        <f t="shared" si="108"/>
        <v>204.70070269522424</v>
      </c>
      <c r="J701" s="4">
        <f t="shared" si="109"/>
        <v>0.11947030121297075</v>
      </c>
      <c r="K701" s="4">
        <f t="shared" si="110"/>
        <v>0.21276595744680549</v>
      </c>
      <c r="N701">
        <f t="shared" si="111"/>
        <v>1</v>
      </c>
      <c r="O701">
        <f t="shared" si="112"/>
        <v>1</v>
      </c>
    </row>
    <row r="702" spans="1:15" x14ac:dyDescent="0.3">
      <c r="A702">
        <v>715</v>
      </c>
      <c r="B702">
        <v>0.61436811426129945</v>
      </c>
      <c r="C702">
        <v>0.29486983855708487</v>
      </c>
      <c r="D702" s="4">
        <f t="shared" si="116"/>
        <v>0.20730255142832149</v>
      </c>
      <c r="E702" s="4">
        <f t="shared" si="107"/>
        <v>0.21276595744680851</v>
      </c>
      <c r="F702" s="8">
        <v>3</v>
      </c>
      <c r="G702" s="4">
        <v>204.57576898799277</v>
      </c>
      <c r="H702" s="4">
        <f>IF(G702&gt;MAX(I$8:I701),G702,MAX(I$8:I701))</f>
        <v>204.70070269522424</v>
      </c>
      <c r="I702" s="4">
        <f t="shared" si="108"/>
        <v>204.91346865267104</v>
      </c>
      <c r="J702" s="4">
        <f t="shared" si="109"/>
        <v>0.12493370723146313</v>
      </c>
      <c r="K702" s="4">
        <f t="shared" si="110"/>
        <v>0.21276595744680549</v>
      </c>
      <c r="N702">
        <f t="shared" si="111"/>
        <v>1</v>
      </c>
      <c r="O702">
        <f t="shared" si="112"/>
        <v>1</v>
      </c>
    </row>
    <row r="703" spans="1:15" x14ac:dyDescent="0.3">
      <c r="A703">
        <v>716</v>
      </c>
      <c r="B703">
        <v>0.26877651295510729</v>
      </c>
      <c r="C703">
        <v>0.89385662404248178</v>
      </c>
      <c r="D703" s="4">
        <f t="shared" si="116"/>
        <v>0.55909576661698901</v>
      </c>
      <c r="E703" s="4">
        <f t="shared" si="107"/>
        <v>0.21276595744680851</v>
      </c>
      <c r="F703" s="8">
        <v>3</v>
      </c>
      <c r="G703" s="4">
        <v>205.13486475460977</v>
      </c>
      <c r="H703" s="4">
        <f>IF(G703&gt;MAX(I$8:I702),G703,MAX(I$8:I702))</f>
        <v>205.13486475460977</v>
      </c>
      <c r="I703" s="4">
        <f t="shared" si="108"/>
        <v>205.34763071205657</v>
      </c>
      <c r="J703" s="4">
        <f t="shared" si="109"/>
        <v>0</v>
      </c>
      <c r="K703" s="4">
        <f t="shared" si="110"/>
        <v>0.21276595744680549</v>
      </c>
      <c r="N703">
        <f t="shared" si="111"/>
        <v>1</v>
      </c>
      <c r="O703">
        <f t="shared" si="112"/>
        <v>1</v>
      </c>
    </row>
    <row r="704" spans="1:15" x14ac:dyDescent="0.3">
      <c r="A704">
        <v>201</v>
      </c>
      <c r="B704">
        <v>0.11258278145695365</v>
      </c>
      <c r="C704">
        <v>0.31415753654591511</v>
      </c>
      <c r="D704" s="4">
        <f>-LN(B704)/D$3</f>
        <v>3.097966656395331</v>
      </c>
      <c r="E704" s="4">
        <f t="shared" si="107"/>
        <v>0.21276595744680851</v>
      </c>
      <c r="F704" s="8">
        <v>2</v>
      </c>
      <c r="G704" s="4">
        <v>205.70812328933587</v>
      </c>
      <c r="H704" s="4">
        <f>IF(G704&gt;MAX(I$8:I703),G704,MAX(I$8:I703))</f>
        <v>205.70812328933587</v>
      </c>
      <c r="I704" s="4">
        <f t="shared" si="108"/>
        <v>205.92088924678268</v>
      </c>
      <c r="J704" s="4">
        <f t="shared" si="109"/>
        <v>0</v>
      </c>
      <c r="K704" s="4">
        <f t="shared" si="110"/>
        <v>0.21276595744680549</v>
      </c>
      <c r="N704">
        <f t="shared" si="111"/>
        <v>1</v>
      </c>
      <c r="O704">
        <f t="shared" si="112"/>
        <v>1</v>
      </c>
    </row>
    <row r="705" spans="1:15" x14ac:dyDescent="0.3">
      <c r="A705">
        <v>717</v>
      </c>
      <c r="B705">
        <v>0.10879848628192999</v>
      </c>
      <c r="C705">
        <v>6.1189611499374373E-2</v>
      </c>
      <c r="D705" s="4">
        <f>-LN(B705)/F$3</f>
        <v>0.94393951383276065</v>
      </c>
      <c r="E705" s="4">
        <f t="shared" si="107"/>
        <v>0.21276595744680851</v>
      </c>
      <c r="F705" s="8">
        <v>3</v>
      </c>
      <c r="G705" s="4">
        <v>206.07880426844252</v>
      </c>
      <c r="H705" s="4">
        <f>IF(G705&gt;MAX(I$8:I704),G705,MAX(I$8:I704))</f>
        <v>206.07880426844252</v>
      </c>
      <c r="I705" s="4">
        <f t="shared" si="108"/>
        <v>206.29157022588933</v>
      </c>
      <c r="J705" s="4">
        <f t="shared" si="109"/>
        <v>0</v>
      </c>
      <c r="K705" s="4">
        <f t="shared" si="110"/>
        <v>0.21276595744680549</v>
      </c>
      <c r="N705">
        <f t="shared" si="111"/>
        <v>1</v>
      </c>
      <c r="O705">
        <f t="shared" si="112"/>
        <v>1</v>
      </c>
    </row>
    <row r="706" spans="1:15" x14ac:dyDescent="0.3">
      <c r="A706">
        <v>718</v>
      </c>
      <c r="B706">
        <v>0.47538682210760824</v>
      </c>
      <c r="C706">
        <v>0.65413373210852377</v>
      </c>
      <c r="D706" s="4">
        <f>-LN(B706)/F$3</f>
        <v>0.31643678469309705</v>
      </c>
      <c r="E706" s="4">
        <f t="shared" si="107"/>
        <v>0.21276595744680851</v>
      </c>
      <c r="F706" s="8">
        <v>3</v>
      </c>
      <c r="G706" s="4">
        <v>206.39524105313563</v>
      </c>
      <c r="H706" s="4">
        <f>IF(G706&gt;MAX(I$8:I705),G706,MAX(I$8:I705))</f>
        <v>206.39524105313563</v>
      </c>
      <c r="I706" s="4">
        <f t="shared" si="108"/>
        <v>206.60800701058244</v>
      </c>
      <c r="J706" s="4">
        <f t="shared" si="109"/>
        <v>0</v>
      </c>
      <c r="K706" s="4">
        <f t="shared" si="110"/>
        <v>0.21276595744680549</v>
      </c>
      <c r="N706">
        <f t="shared" si="111"/>
        <v>1</v>
      </c>
      <c r="O706">
        <f t="shared" si="112"/>
        <v>1</v>
      </c>
    </row>
    <row r="707" spans="1:15" x14ac:dyDescent="0.3">
      <c r="A707">
        <v>48</v>
      </c>
      <c r="B707">
        <v>2.3285622730185859E-2</v>
      </c>
      <c r="C707">
        <v>0.21778008362071596</v>
      </c>
      <c r="D707" s="4">
        <f>-LN(B707)/B$3</f>
        <v>15.999655996046496</v>
      </c>
      <c r="E707" s="4">
        <f t="shared" si="107"/>
        <v>0.21276595744680851</v>
      </c>
      <c r="F707" s="8">
        <v>1</v>
      </c>
      <c r="G707" s="4">
        <v>206.59493411428667</v>
      </c>
      <c r="H707" s="4">
        <f>IF(G707&gt;MAX(I$8:I706),G707,MAX(I$8:I706))</f>
        <v>206.60800701058244</v>
      </c>
      <c r="I707" s="4">
        <f t="shared" si="108"/>
        <v>206.82077296802925</v>
      </c>
      <c r="J707" s="4">
        <f t="shared" si="109"/>
        <v>1.3072896295767578E-2</v>
      </c>
      <c r="K707" s="4">
        <f t="shared" si="110"/>
        <v>0.21276595744680549</v>
      </c>
      <c r="N707">
        <f t="shared" si="111"/>
        <v>1</v>
      </c>
      <c r="O707">
        <f t="shared" si="112"/>
        <v>1</v>
      </c>
    </row>
    <row r="708" spans="1:15" x14ac:dyDescent="0.3">
      <c r="A708">
        <v>719</v>
      </c>
      <c r="B708">
        <v>0.32651753288369395</v>
      </c>
      <c r="C708">
        <v>0.12695699942014832</v>
      </c>
      <c r="D708" s="4">
        <f>-LN(B708)/F$3</f>
        <v>0.47628580094330947</v>
      </c>
      <c r="E708" s="4">
        <f t="shared" si="107"/>
        <v>0.21276595744680851</v>
      </c>
      <c r="F708" s="8">
        <v>3</v>
      </c>
      <c r="G708" s="4">
        <v>206.87152685407895</v>
      </c>
      <c r="H708" s="4">
        <f>IF(G708&gt;MAX(I$8:I707),G708,MAX(I$8:I707))</f>
        <v>206.87152685407895</v>
      </c>
      <c r="I708" s="4">
        <f t="shared" si="108"/>
        <v>207.08429281152576</v>
      </c>
      <c r="J708" s="4">
        <f t="shared" si="109"/>
        <v>0</v>
      </c>
      <c r="K708" s="4">
        <f t="shared" si="110"/>
        <v>0.21276595744680549</v>
      </c>
      <c r="N708">
        <f t="shared" si="111"/>
        <v>1</v>
      </c>
      <c r="O708">
        <f t="shared" si="112"/>
        <v>1</v>
      </c>
    </row>
    <row r="709" spans="1:15" x14ac:dyDescent="0.3">
      <c r="A709">
        <v>202</v>
      </c>
      <c r="B709">
        <v>0.43955809198278756</v>
      </c>
      <c r="C709">
        <v>0.87462996307260354</v>
      </c>
      <c r="D709" s="4">
        <f>-LN(B709)/D$3</f>
        <v>1.1659367278813246</v>
      </c>
      <c r="E709" s="4">
        <f t="shared" si="107"/>
        <v>0.21276595744680851</v>
      </c>
      <c r="F709" s="8">
        <v>2</v>
      </c>
      <c r="G709" s="4">
        <v>206.8740600172172</v>
      </c>
      <c r="H709" s="4">
        <f>IF(G709&gt;MAX(I$8:I708),G709,MAX(I$8:I708))</f>
        <v>207.08429281152576</v>
      </c>
      <c r="I709" s="4">
        <f t="shared" si="108"/>
        <v>207.29705876897256</v>
      </c>
      <c r="J709" s="4">
        <f t="shared" si="109"/>
        <v>0.21023279430855268</v>
      </c>
      <c r="K709" s="4">
        <f t="shared" si="110"/>
        <v>0.21276595744680549</v>
      </c>
      <c r="N709">
        <f t="shared" si="111"/>
        <v>1</v>
      </c>
      <c r="O709">
        <f t="shared" si="112"/>
        <v>1</v>
      </c>
    </row>
    <row r="710" spans="1:15" x14ac:dyDescent="0.3">
      <c r="A710">
        <v>720</v>
      </c>
      <c r="B710">
        <v>0.58800012207403796</v>
      </c>
      <c r="C710">
        <v>0.84386730552079836</v>
      </c>
      <c r="D710" s="4">
        <f t="shared" ref="D710:D715" si="117">-LN(B710)/F$3</f>
        <v>0.22596941424452066</v>
      </c>
      <c r="E710" s="4">
        <f t="shared" si="107"/>
        <v>0.21276595744680851</v>
      </c>
      <c r="F710" s="8">
        <v>3</v>
      </c>
      <c r="G710" s="4">
        <v>207.09749626832348</v>
      </c>
      <c r="H710" s="4">
        <f>IF(G710&gt;MAX(I$8:I709),G710,MAX(I$8:I709))</f>
        <v>207.29705876897256</v>
      </c>
      <c r="I710" s="4">
        <f t="shared" si="108"/>
        <v>207.50982472641937</v>
      </c>
      <c r="J710" s="4">
        <f t="shared" si="109"/>
        <v>0.19956250064907977</v>
      </c>
      <c r="K710" s="4">
        <f t="shared" si="110"/>
        <v>0.21276595744680549</v>
      </c>
      <c r="N710">
        <f t="shared" si="111"/>
        <v>1</v>
      </c>
      <c r="O710">
        <f t="shared" si="112"/>
        <v>1</v>
      </c>
    </row>
    <row r="711" spans="1:15" x14ac:dyDescent="0.3">
      <c r="A711">
        <v>721</v>
      </c>
      <c r="B711">
        <v>0.85665456099124115</v>
      </c>
      <c r="C711">
        <v>0.11655018768883328</v>
      </c>
      <c r="D711" s="4">
        <f t="shared" si="117"/>
        <v>6.583851957423649E-2</v>
      </c>
      <c r="E711" s="4">
        <f t="shared" si="107"/>
        <v>0.21276595744680851</v>
      </c>
      <c r="F711" s="8">
        <v>3</v>
      </c>
      <c r="G711" s="4">
        <v>207.16333478789772</v>
      </c>
      <c r="H711" s="4">
        <f>IF(G711&gt;MAX(I$8:I710),G711,MAX(I$8:I710))</f>
        <v>207.50982472641937</v>
      </c>
      <c r="I711" s="4">
        <f t="shared" si="108"/>
        <v>207.72259068386617</v>
      </c>
      <c r="J711" s="4">
        <f t="shared" si="109"/>
        <v>0.34648993852164267</v>
      </c>
      <c r="K711" s="4">
        <f t="shared" si="110"/>
        <v>0.21276595744680549</v>
      </c>
      <c r="N711">
        <f t="shared" si="111"/>
        <v>1</v>
      </c>
      <c r="O711">
        <f t="shared" si="112"/>
        <v>1</v>
      </c>
    </row>
    <row r="712" spans="1:15" x14ac:dyDescent="0.3">
      <c r="A712">
        <v>722</v>
      </c>
      <c r="B712">
        <v>0.89873958555864131</v>
      </c>
      <c r="C712">
        <v>3.9490951261940369E-2</v>
      </c>
      <c r="D712" s="4">
        <f t="shared" si="117"/>
        <v>4.5430620301936044E-2</v>
      </c>
      <c r="E712" s="4">
        <f t="shared" si="107"/>
        <v>0.21276595744680851</v>
      </c>
      <c r="F712" s="8">
        <v>3</v>
      </c>
      <c r="G712" s="4">
        <v>207.20876540819967</v>
      </c>
      <c r="H712" s="4">
        <f>IF(G712&gt;MAX(I$8:I711),G712,MAX(I$8:I711))</f>
        <v>207.72259068386617</v>
      </c>
      <c r="I712" s="4">
        <f t="shared" si="108"/>
        <v>207.93535664131298</v>
      </c>
      <c r="J712" s="4">
        <f t="shared" si="109"/>
        <v>0.51382527566650538</v>
      </c>
      <c r="K712" s="4">
        <f t="shared" si="110"/>
        <v>0.21276595744680549</v>
      </c>
      <c r="N712">
        <f t="shared" si="111"/>
        <v>1</v>
      </c>
      <c r="O712">
        <f t="shared" si="112"/>
        <v>1</v>
      </c>
    </row>
    <row r="713" spans="1:15" x14ac:dyDescent="0.3">
      <c r="A713">
        <v>723</v>
      </c>
      <c r="B713">
        <v>0.70638142033143103</v>
      </c>
      <c r="C713">
        <v>0.51371807000946079</v>
      </c>
      <c r="D713" s="4">
        <f t="shared" si="117"/>
        <v>0.14791486465845138</v>
      </c>
      <c r="E713" s="4">
        <f t="shared" ref="E713:E766" si="118">1/B$4</f>
        <v>0.21276595744680851</v>
      </c>
      <c r="F713" s="8">
        <v>3</v>
      </c>
      <c r="G713" s="4">
        <v>207.35668027285811</v>
      </c>
      <c r="H713" s="4">
        <f>IF(G713&gt;MAX(I$8:I712),G713,MAX(I$8:I712))</f>
        <v>207.93535664131298</v>
      </c>
      <c r="I713" s="4">
        <f t="shared" si="108"/>
        <v>208.14812259875978</v>
      </c>
      <c r="J713" s="4">
        <f t="shared" si="109"/>
        <v>0.57867636845486459</v>
      </c>
      <c r="K713" s="4">
        <f t="shared" si="110"/>
        <v>0.21276595744680549</v>
      </c>
      <c r="N713">
        <f t="shared" si="111"/>
        <v>1</v>
      </c>
      <c r="O713">
        <f t="shared" si="112"/>
        <v>1</v>
      </c>
    </row>
    <row r="714" spans="1:15" x14ac:dyDescent="0.3">
      <c r="A714">
        <v>724</v>
      </c>
      <c r="B714">
        <v>0.54789880062257756</v>
      </c>
      <c r="C714">
        <v>0.46281319620349742</v>
      </c>
      <c r="D714" s="4">
        <f t="shared" si="117"/>
        <v>0.25602752318491701</v>
      </c>
      <c r="E714" s="4">
        <f t="shared" si="118"/>
        <v>0.21276595744680851</v>
      </c>
      <c r="F714" s="8">
        <v>3</v>
      </c>
      <c r="G714" s="4">
        <v>207.61270779604303</v>
      </c>
      <c r="H714" s="4">
        <f>IF(G714&gt;MAX(I$8:I713),G714,MAX(I$8:I713))</f>
        <v>208.14812259875978</v>
      </c>
      <c r="I714" s="4">
        <f t="shared" si="108"/>
        <v>208.36088855620659</v>
      </c>
      <c r="J714" s="4">
        <f t="shared" si="109"/>
        <v>0.53541480271675823</v>
      </c>
      <c r="K714" s="4">
        <f t="shared" si="110"/>
        <v>0.21276595744680549</v>
      </c>
      <c r="N714">
        <f t="shared" si="111"/>
        <v>1</v>
      </c>
      <c r="O714">
        <f t="shared" si="112"/>
        <v>1</v>
      </c>
    </row>
    <row r="715" spans="1:15" x14ac:dyDescent="0.3">
      <c r="A715">
        <v>725</v>
      </c>
      <c r="B715">
        <v>0.53218176824243901</v>
      </c>
      <c r="C715">
        <v>0.69716483046967981</v>
      </c>
      <c r="D715" s="4">
        <f t="shared" si="117"/>
        <v>0.26841284185856323</v>
      </c>
      <c r="E715" s="4">
        <f t="shared" si="118"/>
        <v>0.21276595744680851</v>
      </c>
      <c r="F715" s="8">
        <v>3</v>
      </c>
      <c r="G715" s="4">
        <v>207.8811206379016</v>
      </c>
      <c r="H715" s="4">
        <f>IF(G715&gt;MAX(I$8:I714),G715,MAX(I$8:I714))</f>
        <v>208.36088855620659</v>
      </c>
      <c r="I715" s="4">
        <f t="shared" ref="I715:I766" si="119">+H715+E715</f>
        <v>208.57365451365339</v>
      </c>
      <c r="J715" s="4">
        <f t="shared" ref="J715:J766" si="120">(H715-G715)*O715</f>
        <v>0.47976791830498655</v>
      </c>
      <c r="K715" s="4">
        <f t="shared" ref="K715:K766" si="121">(I715-H715)*O715</f>
        <v>0.21276595744680549</v>
      </c>
      <c r="N715">
        <f t="shared" ref="N715:N766" si="122">IF(G715&lt;B$2,1,0)</f>
        <v>1</v>
      </c>
      <c r="O715">
        <f t="shared" ref="O715:O766" si="123">IF(I715&lt;B$2,1,0)</f>
        <v>1</v>
      </c>
    </row>
    <row r="716" spans="1:15" x14ac:dyDescent="0.3">
      <c r="A716">
        <v>49</v>
      </c>
      <c r="B716">
        <v>0.72896511734366898</v>
      </c>
      <c r="C716">
        <v>0.30350657673879206</v>
      </c>
      <c r="D716" s="4">
        <f>-LN(B716)/B$3</f>
        <v>1.3452314813915387</v>
      </c>
      <c r="E716" s="4">
        <f t="shared" si="118"/>
        <v>0.21276595744680851</v>
      </c>
      <c r="F716" s="8">
        <v>1</v>
      </c>
      <c r="G716" s="4">
        <v>207.94016559567822</v>
      </c>
      <c r="H716" s="4">
        <f>IF(G716&gt;MAX(I$8:I715),G716,MAX(I$8:I715))</f>
        <v>208.57365451365339</v>
      </c>
      <c r="I716" s="4">
        <f t="shared" si="119"/>
        <v>208.7864204711002</v>
      </c>
      <c r="J716" s="4">
        <f t="shared" si="120"/>
        <v>0.63348891797517126</v>
      </c>
      <c r="K716" s="4">
        <f t="shared" si="121"/>
        <v>0.21276595744680549</v>
      </c>
      <c r="N716">
        <f t="shared" si="122"/>
        <v>1</v>
      </c>
      <c r="O716">
        <f t="shared" si="123"/>
        <v>1</v>
      </c>
    </row>
    <row r="717" spans="1:15" x14ac:dyDescent="0.3">
      <c r="A717">
        <v>726</v>
      </c>
      <c r="B717">
        <v>0.64601580858790852</v>
      </c>
      <c r="C717">
        <v>0.65898617511520741</v>
      </c>
      <c r="D717" s="4">
        <f>-LN(B717)/F$3</f>
        <v>0.18592821446836041</v>
      </c>
      <c r="E717" s="4">
        <f t="shared" si="118"/>
        <v>0.21276595744680851</v>
      </c>
      <c r="F717" s="8">
        <v>3</v>
      </c>
      <c r="G717" s="4">
        <v>208.06704885236996</v>
      </c>
      <c r="H717" s="4">
        <f>IF(G717&gt;MAX(I$8:I716),G717,MAX(I$8:I716))</f>
        <v>208.7864204711002</v>
      </c>
      <c r="I717" s="4">
        <f t="shared" si="119"/>
        <v>208.99918642854701</v>
      </c>
      <c r="J717" s="4">
        <f t="shared" si="120"/>
        <v>0.7193716187302357</v>
      </c>
      <c r="K717" s="4">
        <f t="shared" si="121"/>
        <v>0.21276595744680549</v>
      </c>
      <c r="N717">
        <f t="shared" si="122"/>
        <v>1</v>
      </c>
      <c r="O717">
        <f t="shared" si="123"/>
        <v>1</v>
      </c>
    </row>
    <row r="718" spans="1:15" x14ac:dyDescent="0.3">
      <c r="A718">
        <v>727</v>
      </c>
      <c r="B718">
        <v>0.82467116306039612</v>
      </c>
      <c r="C718">
        <v>0.55006561479537341</v>
      </c>
      <c r="D718" s="4">
        <f>-LN(B718)/F$3</f>
        <v>8.2030026525735947E-2</v>
      </c>
      <c r="E718" s="4">
        <f t="shared" si="118"/>
        <v>0.21276595744680851</v>
      </c>
      <c r="F718" s="8">
        <v>3</v>
      </c>
      <c r="G718" s="4">
        <v>208.14907887889569</v>
      </c>
      <c r="H718" s="4">
        <f>IF(G718&gt;MAX(I$8:I717),G718,MAX(I$8:I717))</f>
        <v>208.99918642854701</v>
      </c>
      <c r="I718" s="4">
        <f t="shared" si="119"/>
        <v>209.21195238599381</v>
      </c>
      <c r="J718" s="4">
        <f t="shared" si="120"/>
        <v>0.85010754965131241</v>
      </c>
      <c r="K718" s="4">
        <f t="shared" si="121"/>
        <v>0.21276595744680549</v>
      </c>
      <c r="N718">
        <f t="shared" si="122"/>
        <v>1</v>
      </c>
      <c r="O718">
        <f t="shared" si="123"/>
        <v>1</v>
      </c>
    </row>
    <row r="719" spans="1:15" x14ac:dyDescent="0.3">
      <c r="A719">
        <v>728</v>
      </c>
      <c r="B719">
        <v>6.7598498489333775E-2</v>
      </c>
      <c r="C719">
        <v>0.73424481948301645</v>
      </c>
      <c r="D719" s="4">
        <f>-LN(B719)/F$3</f>
        <v>1.146455109734531</v>
      </c>
      <c r="E719" s="4">
        <f t="shared" si="118"/>
        <v>0.21276595744680851</v>
      </c>
      <c r="F719" s="8">
        <v>3</v>
      </c>
      <c r="G719" s="4">
        <v>209.29553398863021</v>
      </c>
      <c r="H719" s="4">
        <f>IF(G719&gt;MAX(I$8:I718),G719,MAX(I$8:I718))</f>
        <v>209.29553398863021</v>
      </c>
      <c r="I719" s="4">
        <f t="shared" si="119"/>
        <v>209.50829994607702</v>
      </c>
      <c r="J719" s="4">
        <f t="shared" si="120"/>
        <v>0</v>
      </c>
      <c r="K719" s="4">
        <f t="shared" si="121"/>
        <v>0.21276595744680549</v>
      </c>
      <c r="N719">
        <f t="shared" si="122"/>
        <v>1</v>
      </c>
      <c r="O719">
        <f t="shared" si="123"/>
        <v>1</v>
      </c>
    </row>
    <row r="720" spans="1:15" x14ac:dyDescent="0.3">
      <c r="A720">
        <v>729</v>
      </c>
      <c r="B720">
        <v>0.48390148625141149</v>
      </c>
      <c r="C720">
        <v>0.54835657826471751</v>
      </c>
      <c r="D720" s="4">
        <f>-LN(B720)/F$3</f>
        <v>0.30888252501515512</v>
      </c>
      <c r="E720" s="4">
        <f t="shared" si="118"/>
        <v>0.21276595744680851</v>
      </c>
      <c r="F720" s="8">
        <v>3</v>
      </c>
      <c r="G720" s="4">
        <v>209.60441651364536</v>
      </c>
      <c r="H720" s="4">
        <f>IF(G720&gt;MAX(I$8:I719),G720,MAX(I$8:I719))</f>
        <v>209.60441651364536</v>
      </c>
      <c r="I720" s="4">
        <f t="shared" si="119"/>
        <v>209.81718247109217</v>
      </c>
      <c r="J720" s="4">
        <f t="shared" si="120"/>
        <v>0</v>
      </c>
      <c r="K720" s="4">
        <f t="shared" si="121"/>
        <v>0.21276595744680549</v>
      </c>
      <c r="N720">
        <f t="shared" si="122"/>
        <v>1</v>
      </c>
      <c r="O720">
        <f t="shared" si="123"/>
        <v>1</v>
      </c>
    </row>
    <row r="721" spans="1:15" x14ac:dyDescent="0.3">
      <c r="A721">
        <v>730</v>
      </c>
      <c r="B721">
        <v>0.85372478408154551</v>
      </c>
      <c r="C721">
        <v>0.68910794396801656</v>
      </c>
      <c r="D721" s="4">
        <f>-LN(B721)/F$3</f>
        <v>6.7296342134525358E-2</v>
      </c>
      <c r="E721" s="4">
        <f t="shared" si="118"/>
        <v>0.21276595744680851</v>
      </c>
      <c r="F721" s="8">
        <v>3</v>
      </c>
      <c r="G721" s="4">
        <v>209.67171285577987</v>
      </c>
      <c r="H721" s="4">
        <f>IF(G721&gt;MAX(I$8:I720),G721,MAX(I$8:I720))</f>
        <v>209.81718247109217</v>
      </c>
      <c r="I721" s="4">
        <f t="shared" si="119"/>
        <v>210.02994842853897</v>
      </c>
      <c r="J721" s="4">
        <f t="shared" si="120"/>
        <v>0.14546961531229385</v>
      </c>
      <c r="K721" s="4">
        <f t="shared" si="121"/>
        <v>0.21276595744680549</v>
      </c>
      <c r="N721">
        <f t="shared" si="122"/>
        <v>1</v>
      </c>
      <c r="O721">
        <f t="shared" si="123"/>
        <v>1</v>
      </c>
    </row>
    <row r="722" spans="1:15" x14ac:dyDescent="0.3">
      <c r="A722">
        <v>203</v>
      </c>
      <c r="B722">
        <v>0.13834040345469528</v>
      </c>
      <c r="C722">
        <v>0.36133915219580676</v>
      </c>
      <c r="D722" s="4">
        <f>-LN(B722)/D$3</f>
        <v>2.8057275736376379</v>
      </c>
      <c r="E722" s="4">
        <f t="shared" si="118"/>
        <v>0.21276595744680851</v>
      </c>
      <c r="F722" s="8">
        <v>2</v>
      </c>
      <c r="G722" s="4">
        <v>209.67978759085483</v>
      </c>
      <c r="H722" s="4">
        <f>IF(G722&gt;MAX(I$8:I721),G722,MAX(I$8:I721))</f>
        <v>210.02994842853897</v>
      </c>
      <c r="I722" s="4">
        <f t="shared" si="119"/>
        <v>210.24271438598578</v>
      </c>
      <c r="J722" s="4">
        <f t="shared" si="120"/>
        <v>0.35016083768414319</v>
      </c>
      <c r="K722" s="4">
        <f t="shared" si="121"/>
        <v>0.21276595744680549</v>
      </c>
      <c r="N722">
        <f t="shared" si="122"/>
        <v>1</v>
      </c>
      <c r="O722">
        <f t="shared" si="123"/>
        <v>1</v>
      </c>
    </row>
    <row r="723" spans="1:15" x14ac:dyDescent="0.3">
      <c r="A723">
        <v>731</v>
      </c>
      <c r="B723">
        <v>0.22565385906552324</v>
      </c>
      <c r="C723">
        <v>0.96832178716391493</v>
      </c>
      <c r="D723" s="4">
        <f t="shared" ref="D723:D728" si="124">-LN(B723)/F$3</f>
        <v>0.6335119365356624</v>
      </c>
      <c r="E723" s="4">
        <f t="shared" si="118"/>
        <v>0.21276595744680851</v>
      </c>
      <c r="F723" s="8">
        <v>3</v>
      </c>
      <c r="G723" s="4">
        <v>210.30522479231553</v>
      </c>
      <c r="H723" s="4">
        <f>IF(G723&gt;MAX(I$8:I722),G723,MAX(I$8:I722))</f>
        <v>210.30522479231553</v>
      </c>
      <c r="I723" s="4">
        <f t="shared" si="119"/>
        <v>210.51799074976233</v>
      </c>
      <c r="J723" s="4">
        <f t="shared" si="120"/>
        <v>0</v>
      </c>
      <c r="K723" s="4">
        <f t="shared" si="121"/>
        <v>0.21276595744680549</v>
      </c>
      <c r="N723">
        <f t="shared" si="122"/>
        <v>1</v>
      </c>
      <c r="O723">
        <f t="shared" si="123"/>
        <v>1</v>
      </c>
    </row>
    <row r="724" spans="1:15" x14ac:dyDescent="0.3">
      <c r="A724">
        <v>732</v>
      </c>
      <c r="B724">
        <v>0.15356913968321786</v>
      </c>
      <c r="C724">
        <v>0.17432172612689598</v>
      </c>
      <c r="D724" s="4">
        <f t="shared" si="124"/>
        <v>0.79727846467025854</v>
      </c>
      <c r="E724" s="4">
        <f t="shared" si="118"/>
        <v>0.21276595744680851</v>
      </c>
      <c r="F724" s="8">
        <v>3</v>
      </c>
      <c r="G724" s="4">
        <v>211.10250325698578</v>
      </c>
      <c r="H724" s="4">
        <f>IF(G724&gt;MAX(I$8:I723),G724,MAX(I$8:I723))</f>
        <v>211.10250325698578</v>
      </c>
      <c r="I724" s="4">
        <f t="shared" si="119"/>
        <v>211.31526921443259</v>
      </c>
      <c r="J724" s="4">
        <f t="shared" si="120"/>
        <v>0</v>
      </c>
      <c r="K724" s="4">
        <f t="shared" si="121"/>
        <v>0.21276595744680549</v>
      </c>
      <c r="N724">
        <f t="shared" si="122"/>
        <v>1</v>
      </c>
      <c r="O724">
        <f t="shared" si="123"/>
        <v>1</v>
      </c>
    </row>
    <row r="725" spans="1:15" x14ac:dyDescent="0.3">
      <c r="A725">
        <v>733</v>
      </c>
      <c r="B725">
        <v>0.27521591845454269</v>
      </c>
      <c r="C725">
        <v>0.4812768944364757</v>
      </c>
      <c r="D725" s="4">
        <f t="shared" si="124"/>
        <v>0.5490209920741933</v>
      </c>
      <c r="E725" s="4">
        <f t="shared" si="118"/>
        <v>0.21276595744680851</v>
      </c>
      <c r="F725" s="8">
        <v>3</v>
      </c>
      <c r="G725" s="4">
        <v>211.65152424905997</v>
      </c>
      <c r="H725" s="4">
        <f>IF(G725&gt;MAX(I$8:I724),G725,MAX(I$8:I724))</f>
        <v>211.65152424905997</v>
      </c>
      <c r="I725" s="4">
        <f t="shared" si="119"/>
        <v>211.86429020650678</v>
      </c>
      <c r="J725" s="4">
        <f t="shared" si="120"/>
        <v>0</v>
      </c>
      <c r="K725" s="4">
        <f t="shared" si="121"/>
        <v>0.21276595744680549</v>
      </c>
      <c r="N725">
        <f t="shared" si="122"/>
        <v>1</v>
      </c>
      <c r="O725">
        <f t="shared" si="123"/>
        <v>1</v>
      </c>
    </row>
    <row r="726" spans="1:15" x14ac:dyDescent="0.3">
      <c r="A726">
        <v>734</v>
      </c>
      <c r="B726">
        <v>0.5842463454084903</v>
      </c>
      <c r="C726">
        <v>0.11685537278359324</v>
      </c>
      <c r="D726" s="4">
        <f t="shared" si="124"/>
        <v>0.22869470670943595</v>
      </c>
      <c r="E726" s="4">
        <f t="shared" si="118"/>
        <v>0.21276595744680851</v>
      </c>
      <c r="F726" s="8">
        <v>3</v>
      </c>
      <c r="G726" s="4">
        <v>211.88021895576941</v>
      </c>
      <c r="H726" s="4">
        <f>IF(G726&gt;MAX(I$8:I725),G726,MAX(I$8:I725))</f>
        <v>211.88021895576941</v>
      </c>
      <c r="I726" s="4">
        <f t="shared" si="119"/>
        <v>212.09298491321621</v>
      </c>
      <c r="J726" s="4">
        <f t="shared" si="120"/>
        <v>0</v>
      </c>
      <c r="K726" s="4">
        <f t="shared" si="121"/>
        <v>0.21276595744680549</v>
      </c>
      <c r="N726">
        <f t="shared" si="122"/>
        <v>1</v>
      </c>
      <c r="O726">
        <f t="shared" si="123"/>
        <v>1</v>
      </c>
    </row>
    <row r="727" spans="1:15" x14ac:dyDescent="0.3">
      <c r="A727">
        <v>735</v>
      </c>
      <c r="B727">
        <v>0.96487319559312723</v>
      </c>
      <c r="C727">
        <v>4.6235541856135744E-2</v>
      </c>
      <c r="D727" s="4">
        <f t="shared" si="124"/>
        <v>1.5216421194804049E-2</v>
      </c>
      <c r="E727" s="4">
        <f t="shared" si="118"/>
        <v>0.21276595744680851</v>
      </c>
      <c r="F727" s="8">
        <v>3</v>
      </c>
      <c r="G727" s="4">
        <v>211.8954353769642</v>
      </c>
      <c r="H727" s="4">
        <f>IF(G727&gt;MAX(I$8:I726),G727,MAX(I$8:I726))</f>
        <v>212.09298491321621</v>
      </c>
      <c r="I727" s="4">
        <f t="shared" si="119"/>
        <v>212.30575087066302</v>
      </c>
      <c r="J727" s="4">
        <f t="shared" si="120"/>
        <v>0.1975495362520121</v>
      </c>
      <c r="K727" s="4">
        <f t="shared" si="121"/>
        <v>0.21276595744680549</v>
      </c>
      <c r="N727">
        <f t="shared" si="122"/>
        <v>1</v>
      </c>
      <c r="O727">
        <f t="shared" si="123"/>
        <v>1</v>
      </c>
    </row>
    <row r="728" spans="1:15" x14ac:dyDescent="0.3">
      <c r="A728">
        <v>736</v>
      </c>
      <c r="B728">
        <v>0.41123691518906219</v>
      </c>
      <c r="C728">
        <v>0.73363444929349653</v>
      </c>
      <c r="D728" s="4">
        <f t="shared" si="124"/>
        <v>0.37812161471412165</v>
      </c>
      <c r="E728" s="4">
        <f t="shared" si="118"/>
        <v>0.21276595744680851</v>
      </c>
      <c r="F728" s="8">
        <v>3</v>
      </c>
      <c r="G728" s="4">
        <v>212.27355699167833</v>
      </c>
      <c r="H728" s="4">
        <f>IF(G728&gt;MAX(I$8:I727),G728,MAX(I$8:I727))</f>
        <v>212.30575087066302</v>
      </c>
      <c r="I728" s="4">
        <f t="shared" si="119"/>
        <v>212.51851682810982</v>
      </c>
      <c r="J728" s="4">
        <f t="shared" si="120"/>
        <v>3.2193878984685398E-2</v>
      </c>
      <c r="K728" s="4">
        <f t="shared" si="121"/>
        <v>0.21276595744680549</v>
      </c>
      <c r="N728">
        <f t="shared" si="122"/>
        <v>1</v>
      </c>
      <c r="O728">
        <f t="shared" si="123"/>
        <v>1</v>
      </c>
    </row>
    <row r="729" spans="1:15" x14ac:dyDescent="0.3">
      <c r="A729">
        <v>204</v>
      </c>
      <c r="B729">
        <v>0.14682454908902248</v>
      </c>
      <c r="C729">
        <v>0.95101779229102446</v>
      </c>
      <c r="D729" s="4">
        <f>-LN(B729)/D$3</f>
        <v>2.7213006363913905</v>
      </c>
      <c r="E729" s="4">
        <f t="shared" si="118"/>
        <v>0.21276595744680851</v>
      </c>
      <c r="F729" s="8">
        <v>2</v>
      </c>
      <c r="G729" s="4">
        <v>212.40108822724622</v>
      </c>
      <c r="H729" s="4">
        <f>IF(G729&gt;MAX(I$8:I728),G729,MAX(I$8:I728))</f>
        <v>212.51851682810982</v>
      </c>
      <c r="I729" s="4">
        <f t="shared" si="119"/>
        <v>212.73128278555663</v>
      </c>
      <c r="J729" s="4">
        <f t="shared" si="120"/>
        <v>0.11742860086360452</v>
      </c>
      <c r="K729" s="4">
        <f t="shared" si="121"/>
        <v>0.21276595744680549</v>
      </c>
      <c r="N729">
        <f t="shared" si="122"/>
        <v>1</v>
      </c>
      <c r="O729">
        <f t="shared" si="123"/>
        <v>1</v>
      </c>
    </row>
    <row r="730" spans="1:15" x14ac:dyDescent="0.3">
      <c r="A730">
        <v>205</v>
      </c>
      <c r="B730">
        <v>0.87487411114841152</v>
      </c>
      <c r="C730">
        <v>0.869960631122776</v>
      </c>
      <c r="D730" s="4">
        <f>-LN(B730)/D$3</f>
        <v>0.18961032049429166</v>
      </c>
      <c r="E730" s="4">
        <f t="shared" si="118"/>
        <v>0.21276595744680851</v>
      </c>
      <c r="F730" s="8">
        <v>2</v>
      </c>
      <c r="G730" s="4">
        <v>212.59069854774052</v>
      </c>
      <c r="H730" s="4">
        <f>IF(G730&gt;MAX(I$8:I729),G730,MAX(I$8:I729))</f>
        <v>212.73128278555663</v>
      </c>
      <c r="I730" s="4">
        <f t="shared" si="119"/>
        <v>212.94404874300344</v>
      </c>
      <c r="J730" s="4">
        <f t="shared" si="120"/>
        <v>0.14058423781611395</v>
      </c>
      <c r="K730" s="4">
        <f t="shared" si="121"/>
        <v>0.21276595744680549</v>
      </c>
      <c r="N730">
        <f t="shared" si="122"/>
        <v>1</v>
      </c>
      <c r="O730">
        <f t="shared" si="123"/>
        <v>1</v>
      </c>
    </row>
    <row r="731" spans="1:15" x14ac:dyDescent="0.3">
      <c r="A731">
        <v>737</v>
      </c>
      <c r="B731">
        <v>0.27372051149021881</v>
      </c>
      <c r="C731">
        <v>0.79342020935697499</v>
      </c>
      <c r="D731" s="4">
        <f>-LN(B731)/F$3</f>
        <v>0.5513394571222896</v>
      </c>
      <c r="E731" s="4">
        <f t="shared" si="118"/>
        <v>0.21276595744680851</v>
      </c>
      <c r="F731" s="8">
        <v>3</v>
      </c>
      <c r="G731" s="4">
        <v>212.82489644880062</v>
      </c>
      <c r="H731" s="4">
        <f>IF(G731&gt;MAX(I$8:I730),G731,MAX(I$8:I730))</f>
        <v>212.94404874300344</v>
      </c>
      <c r="I731" s="4">
        <f t="shared" si="119"/>
        <v>213.15681470045024</v>
      </c>
      <c r="J731" s="4">
        <f t="shared" si="120"/>
        <v>0.11915229420282003</v>
      </c>
      <c r="K731" s="4">
        <f t="shared" si="121"/>
        <v>0.21276595744680549</v>
      </c>
      <c r="N731">
        <f t="shared" si="122"/>
        <v>1</v>
      </c>
      <c r="O731">
        <f t="shared" si="123"/>
        <v>1</v>
      </c>
    </row>
    <row r="732" spans="1:15" x14ac:dyDescent="0.3">
      <c r="A732">
        <v>738</v>
      </c>
      <c r="B732">
        <v>0.68248542741172524</v>
      </c>
      <c r="C732">
        <v>0.10315256202887051</v>
      </c>
      <c r="D732" s="4">
        <f>-LN(B732)/F$3</f>
        <v>0.16255919316113474</v>
      </c>
      <c r="E732" s="4">
        <f t="shared" si="118"/>
        <v>0.21276595744680851</v>
      </c>
      <c r="F732" s="8">
        <v>3</v>
      </c>
      <c r="G732" s="4">
        <v>212.98745564196176</v>
      </c>
      <c r="H732" s="4">
        <f>IF(G732&gt;MAX(I$8:I731),G732,MAX(I$8:I731))</f>
        <v>213.15681470045024</v>
      </c>
      <c r="I732" s="4">
        <f t="shared" si="119"/>
        <v>213.36958065789705</v>
      </c>
      <c r="J732" s="4">
        <f t="shared" si="120"/>
        <v>0.16935905848848165</v>
      </c>
      <c r="K732" s="4">
        <f t="shared" si="121"/>
        <v>0.21276595744680549</v>
      </c>
      <c r="N732">
        <f t="shared" si="122"/>
        <v>1</v>
      </c>
      <c r="O732">
        <f t="shared" si="123"/>
        <v>1</v>
      </c>
    </row>
    <row r="733" spans="1:15" x14ac:dyDescent="0.3">
      <c r="A733">
        <v>206</v>
      </c>
      <c r="B733">
        <v>0.72682882168034912</v>
      </c>
      <c r="C733">
        <v>3.7202063051240575E-2</v>
      </c>
      <c r="D733" s="4">
        <f>-LN(B733)/D$3</f>
        <v>0.45257345767343488</v>
      </c>
      <c r="E733" s="4">
        <f t="shared" si="118"/>
        <v>0.21276595744680851</v>
      </c>
      <c r="F733" s="8">
        <v>2</v>
      </c>
      <c r="G733" s="4">
        <v>213.04327200541394</v>
      </c>
      <c r="H733" s="4">
        <f>IF(G733&gt;MAX(I$8:I732),G733,MAX(I$8:I732))</f>
        <v>213.36958065789705</v>
      </c>
      <c r="I733" s="4">
        <f t="shared" si="119"/>
        <v>213.58234661534385</v>
      </c>
      <c r="J733" s="4">
        <f t="shared" si="120"/>
        <v>0.3263086524831067</v>
      </c>
      <c r="K733" s="4">
        <f t="shared" si="121"/>
        <v>0.21276595744680549</v>
      </c>
      <c r="N733">
        <f t="shared" si="122"/>
        <v>1</v>
      </c>
      <c r="O733">
        <f t="shared" si="123"/>
        <v>1</v>
      </c>
    </row>
    <row r="734" spans="1:15" x14ac:dyDescent="0.3">
      <c r="A734">
        <v>207</v>
      </c>
      <c r="B734">
        <v>0.67354350413525799</v>
      </c>
      <c r="C734">
        <v>0.2997222815637684</v>
      </c>
      <c r="D734" s="4">
        <f>-LN(B734)/D$3</f>
        <v>0.56057119305617287</v>
      </c>
      <c r="E734" s="4">
        <f t="shared" si="118"/>
        <v>0.21276595744680851</v>
      </c>
      <c r="F734" s="8">
        <v>2</v>
      </c>
      <c r="G734" s="4">
        <v>213.60384319847012</v>
      </c>
      <c r="H734" s="4">
        <f>IF(G734&gt;MAX(I$8:I733),G734,MAX(I$8:I733))</f>
        <v>213.60384319847012</v>
      </c>
      <c r="I734" s="4">
        <f t="shared" si="119"/>
        <v>213.81660915591692</v>
      </c>
      <c r="J734" s="4">
        <f t="shared" si="120"/>
        <v>0</v>
      </c>
      <c r="K734" s="4">
        <f t="shared" si="121"/>
        <v>0.21276595744680549</v>
      </c>
      <c r="N734">
        <f t="shared" si="122"/>
        <v>1</v>
      </c>
      <c r="O734">
        <f t="shared" si="123"/>
        <v>1</v>
      </c>
    </row>
    <row r="735" spans="1:15" x14ac:dyDescent="0.3">
      <c r="A735">
        <v>208</v>
      </c>
      <c r="B735">
        <v>0.99295022431104463</v>
      </c>
      <c r="C735">
        <v>0.10946989349040193</v>
      </c>
      <c r="D735" s="4">
        <f>-LN(B735)/D$3</f>
        <v>1.0035096125281475E-2</v>
      </c>
      <c r="E735" s="4">
        <f t="shared" si="118"/>
        <v>0.21276595744680851</v>
      </c>
      <c r="F735" s="8">
        <v>2</v>
      </c>
      <c r="G735" s="4">
        <v>213.61387829459539</v>
      </c>
      <c r="H735" s="4">
        <f>IF(G735&gt;MAX(I$8:I734),G735,MAX(I$8:I734))</f>
        <v>213.81660915591692</v>
      </c>
      <c r="I735" s="4">
        <f t="shared" si="119"/>
        <v>214.02937511336373</v>
      </c>
      <c r="J735" s="4">
        <f t="shared" si="120"/>
        <v>0.20273086132152685</v>
      </c>
      <c r="K735" s="4">
        <f t="shared" si="121"/>
        <v>0.21276595744680549</v>
      </c>
      <c r="N735">
        <f t="shared" si="122"/>
        <v>1</v>
      </c>
      <c r="O735">
        <f t="shared" si="123"/>
        <v>1</v>
      </c>
    </row>
    <row r="736" spans="1:15" x14ac:dyDescent="0.3">
      <c r="A736">
        <v>739</v>
      </c>
      <c r="B736">
        <v>0.16428113650929288</v>
      </c>
      <c r="C736">
        <v>0.64171269875179293</v>
      </c>
      <c r="D736" s="4">
        <f t="shared" ref="D736:D743" si="125">-LN(B736)/F$3</f>
        <v>0.76858556246571341</v>
      </c>
      <c r="E736" s="4">
        <f t="shared" si="118"/>
        <v>0.21276595744680851</v>
      </c>
      <c r="F736" s="8">
        <v>3</v>
      </c>
      <c r="G736" s="4">
        <v>213.75604120442748</v>
      </c>
      <c r="H736" s="4">
        <f>IF(G736&gt;MAX(I$8:I735),G736,MAX(I$8:I735))</f>
        <v>214.02937511336373</v>
      </c>
      <c r="I736" s="4">
        <f t="shared" si="119"/>
        <v>214.24214107081053</v>
      </c>
      <c r="J736" s="4">
        <f t="shared" si="120"/>
        <v>0.27333390893625165</v>
      </c>
      <c r="K736" s="4">
        <f t="shared" si="121"/>
        <v>0.21276595744680549</v>
      </c>
      <c r="N736">
        <f t="shared" si="122"/>
        <v>1</v>
      </c>
      <c r="O736">
        <f t="shared" si="123"/>
        <v>1</v>
      </c>
    </row>
    <row r="737" spans="1:15" x14ac:dyDescent="0.3">
      <c r="A737">
        <v>740</v>
      </c>
      <c r="B737">
        <v>4.2725913266396069E-3</v>
      </c>
      <c r="C737">
        <v>0.31745353556932282</v>
      </c>
      <c r="D737" s="4">
        <f t="shared" si="125"/>
        <v>2.321504156487693</v>
      </c>
      <c r="E737" s="4">
        <f t="shared" si="118"/>
        <v>0.21276595744680851</v>
      </c>
      <c r="F737" s="8">
        <v>3</v>
      </c>
      <c r="G737" s="4">
        <v>216.07754536091517</v>
      </c>
      <c r="H737" s="4">
        <f>IF(G737&gt;MAX(I$8:I736),G737,MAX(I$8:I736))</f>
        <v>216.07754536091517</v>
      </c>
      <c r="I737" s="4">
        <f t="shared" si="119"/>
        <v>216.29031131836197</v>
      </c>
      <c r="J737" s="4">
        <f t="shared" si="120"/>
        <v>0</v>
      </c>
      <c r="K737" s="4">
        <f t="shared" si="121"/>
        <v>0.21276595744680549</v>
      </c>
      <c r="N737">
        <f t="shared" si="122"/>
        <v>1</v>
      </c>
      <c r="O737">
        <f t="shared" si="123"/>
        <v>1</v>
      </c>
    </row>
    <row r="738" spans="1:15" x14ac:dyDescent="0.3">
      <c r="A738">
        <v>741</v>
      </c>
      <c r="B738">
        <v>0.89898373363444928</v>
      </c>
      <c r="C738">
        <v>0.8316599017303995</v>
      </c>
      <c r="D738" s="4">
        <f t="shared" si="125"/>
        <v>4.5315037667227234E-2</v>
      </c>
      <c r="E738" s="4">
        <f t="shared" si="118"/>
        <v>0.21276595744680851</v>
      </c>
      <c r="F738" s="8">
        <v>3</v>
      </c>
      <c r="G738" s="4">
        <v>216.12286039858239</v>
      </c>
      <c r="H738" s="4">
        <f>IF(G738&gt;MAX(I$8:I737),G738,MAX(I$8:I737))</f>
        <v>216.29031131836197</v>
      </c>
      <c r="I738" s="4">
        <f t="shared" si="119"/>
        <v>216.50307727580878</v>
      </c>
      <c r="J738" s="4">
        <f t="shared" si="120"/>
        <v>0.16745091977958282</v>
      </c>
      <c r="K738" s="4">
        <f t="shared" si="121"/>
        <v>0.21276595744680549</v>
      </c>
      <c r="N738">
        <f t="shared" si="122"/>
        <v>1</v>
      </c>
      <c r="O738">
        <f t="shared" si="123"/>
        <v>1</v>
      </c>
    </row>
    <row r="739" spans="1:15" x14ac:dyDescent="0.3">
      <c r="A739">
        <v>742</v>
      </c>
      <c r="B739">
        <v>0.65782647175511944</v>
      </c>
      <c r="C739">
        <v>0.91824091311380351</v>
      </c>
      <c r="D739" s="4">
        <f t="shared" si="125"/>
        <v>0.17821876730814848</v>
      </c>
      <c r="E739" s="4">
        <f t="shared" si="118"/>
        <v>0.21276595744680851</v>
      </c>
      <c r="F739" s="8">
        <v>3</v>
      </c>
      <c r="G739" s="4">
        <v>216.30107916589054</v>
      </c>
      <c r="H739" s="4">
        <f>IF(G739&gt;MAX(I$8:I738),G739,MAX(I$8:I738))</f>
        <v>216.50307727580878</v>
      </c>
      <c r="I739" s="4">
        <f t="shared" si="119"/>
        <v>216.71584323325558</v>
      </c>
      <c r="J739" s="4">
        <f t="shared" si="120"/>
        <v>0.20199810991823597</v>
      </c>
      <c r="K739" s="4">
        <f t="shared" si="121"/>
        <v>0.21276595744680549</v>
      </c>
      <c r="N739">
        <f t="shared" si="122"/>
        <v>1</v>
      </c>
      <c r="O739">
        <f t="shared" si="123"/>
        <v>1</v>
      </c>
    </row>
    <row r="740" spans="1:15" x14ac:dyDescent="0.3">
      <c r="A740">
        <v>743</v>
      </c>
      <c r="B740">
        <v>0.49162266914883879</v>
      </c>
      <c r="C740">
        <v>0.51075777459028904</v>
      </c>
      <c r="D740" s="4">
        <f t="shared" si="125"/>
        <v>0.30214629334358223</v>
      </c>
      <c r="E740" s="4">
        <f t="shared" si="118"/>
        <v>0.21276595744680851</v>
      </c>
      <c r="F740" s="8">
        <v>3</v>
      </c>
      <c r="G740" s="4">
        <v>216.60322545923412</v>
      </c>
      <c r="H740" s="4">
        <f>IF(G740&gt;MAX(I$8:I739),G740,MAX(I$8:I739))</f>
        <v>216.71584323325558</v>
      </c>
      <c r="I740" s="4">
        <f t="shared" si="119"/>
        <v>216.92860919070239</v>
      </c>
      <c r="J740" s="4">
        <f t="shared" si="120"/>
        <v>0.11261777402145867</v>
      </c>
      <c r="K740" s="4">
        <f t="shared" si="121"/>
        <v>0.21276595744680549</v>
      </c>
      <c r="N740">
        <f t="shared" si="122"/>
        <v>1</v>
      </c>
      <c r="O740">
        <f t="shared" si="123"/>
        <v>1</v>
      </c>
    </row>
    <row r="741" spans="1:15" x14ac:dyDescent="0.3">
      <c r="A741">
        <v>744</v>
      </c>
      <c r="B741">
        <v>0.84228034302804655</v>
      </c>
      <c r="C741">
        <v>0.45704519791253395</v>
      </c>
      <c r="D741" s="4">
        <f t="shared" si="125"/>
        <v>7.3039306889613187E-2</v>
      </c>
      <c r="E741" s="4">
        <f t="shared" si="118"/>
        <v>0.21276595744680851</v>
      </c>
      <c r="F741" s="8">
        <v>3</v>
      </c>
      <c r="G741" s="4">
        <v>216.67626476612375</v>
      </c>
      <c r="H741" s="4">
        <f>IF(G741&gt;MAX(I$8:I740),G741,MAX(I$8:I740))</f>
        <v>216.92860919070239</v>
      </c>
      <c r="I741" s="4">
        <f t="shared" si="119"/>
        <v>217.14137514814919</v>
      </c>
      <c r="J741" s="4">
        <f t="shared" si="120"/>
        <v>0.25234442457863793</v>
      </c>
      <c r="K741" s="4">
        <f t="shared" si="121"/>
        <v>0.21276595744680549</v>
      </c>
      <c r="N741">
        <f t="shared" si="122"/>
        <v>1</v>
      </c>
      <c r="O741">
        <f t="shared" si="123"/>
        <v>1</v>
      </c>
    </row>
    <row r="742" spans="1:15" x14ac:dyDescent="0.3">
      <c r="A742">
        <v>745</v>
      </c>
      <c r="B742">
        <v>0.18463698232978301</v>
      </c>
      <c r="C742">
        <v>0.10425122837000642</v>
      </c>
      <c r="D742" s="4">
        <f t="shared" si="125"/>
        <v>0.71887814439595599</v>
      </c>
      <c r="E742" s="4">
        <f t="shared" si="118"/>
        <v>0.21276595744680851</v>
      </c>
      <c r="F742" s="8">
        <v>3</v>
      </c>
      <c r="G742" s="4">
        <v>217.3951429105197</v>
      </c>
      <c r="H742" s="4">
        <f>IF(G742&gt;MAX(I$8:I741),G742,MAX(I$8:I741))</f>
        <v>217.3951429105197</v>
      </c>
      <c r="I742" s="4">
        <f t="shared" si="119"/>
        <v>217.6079088679665</v>
      </c>
      <c r="J742" s="4">
        <f t="shared" si="120"/>
        <v>0</v>
      </c>
      <c r="K742" s="4">
        <f t="shared" si="121"/>
        <v>0.21276595744680549</v>
      </c>
      <c r="N742">
        <f t="shared" si="122"/>
        <v>1</v>
      </c>
      <c r="O742">
        <f t="shared" si="123"/>
        <v>1</v>
      </c>
    </row>
    <row r="743" spans="1:15" x14ac:dyDescent="0.3">
      <c r="A743">
        <v>746</v>
      </c>
      <c r="B743">
        <v>0.62266914883877067</v>
      </c>
      <c r="C743">
        <v>0.23102511673329876</v>
      </c>
      <c r="D743" s="4">
        <f t="shared" si="125"/>
        <v>0.20159147340920663</v>
      </c>
      <c r="E743" s="4">
        <f t="shared" si="118"/>
        <v>0.21276595744680851</v>
      </c>
      <c r="F743" s="8">
        <v>3</v>
      </c>
      <c r="G743" s="4">
        <v>217.59673438392889</v>
      </c>
      <c r="H743" s="4">
        <f>IF(G743&gt;MAX(I$8:I742),G743,MAX(I$8:I742))</f>
        <v>217.6079088679665</v>
      </c>
      <c r="I743" s="4">
        <f t="shared" si="119"/>
        <v>217.82067482541331</v>
      </c>
      <c r="J743" s="4">
        <f t="shared" si="120"/>
        <v>1.1174484037610455E-2</v>
      </c>
      <c r="K743" s="4">
        <f t="shared" si="121"/>
        <v>0.21276595744680549</v>
      </c>
      <c r="N743">
        <f t="shared" si="122"/>
        <v>1</v>
      </c>
      <c r="O743">
        <f t="shared" si="123"/>
        <v>1</v>
      </c>
    </row>
    <row r="744" spans="1:15" x14ac:dyDescent="0.3">
      <c r="A744">
        <v>209</v>
      </c>
      <c r="B744">
        <v>5.3621021149327069E-2</v>
      </c>
      <c r="C744">
        <v>0.71782586138492999</v>
      </c>
      <c r="D744" s="4">
        <f>-LN(B744)/D$3</f>
        <v>4.1500909250613995</v>
      </c>
      <c r="E744" s="4">
        <f t="shared" si="118"/>
        <v>0.21276595744680851</v>
      </c>
      <c r="F744" s="8">
        <v>2</v>
      </c>
      <c r="G744" s="4">
        <v>217.76396921965679</v>
      </c>
      <c r="H744" s="4">
        <f>IF(G744&gt;MAX(I$8:I743),G744,MAX(I$8:I743))</f>
        <v>217.82067482541331</v>
      </c>
      <c r="I744" s="4">
        <f t="shared" si="119"/>
        <v>218.03344078286011</v>
      </c>
      <c r="J744" s="4">
        <f t="shared" si="120"/>
        <v>5.6705605756519617E-2</v>
      </c>
      <c r="K744" s="4">
        <f t="shared" si="121"/>
        <v>0.21276595744680549</v>
      </c>
      <c r="N744">
        <f t="shared" si="122"/>
        <v>1</v>
      </c>
      <c r="O744">
        <f t="shared" si="123"/>
        <v>1</v>
      </c>
    </row>
    <row r="745" spans="1:15" x14ac:dyDescent="0.3">
      <c r="A745">
        <v>747</v>
      </c>
      <c r="B745">
        <v>0.46946623126926479</v>
      </c>
      <c r="C745">
        <v>0.56495864741966006</v>
      </c>
      <c r="D745" s="4">
        <f>-LN(B745)/F$3</f>
        <v>0.32176974799984376</v>
      </c>
      <c r="E745" s="4">
        <f t="shared" si="118"/>
        <v>0.21276595744680851</v>
      </c>
      <c r="F745" s="8">
        <v>3</v>
      </c>
      <c r="G745" s="4">
        <v>217.91850413192873</v>
      </c>
      <c r="H745" s="4">
        <f>IF(G745&gt;MAX(I$8:I744),G745,MAX(I$8:I744))</f>
        <v>218.03344078286011</v>
      </c>
      <c r="I745" s="4">
        <f t="shared" si="119"/>
        <v>218.24620674030692</v>
      </c>
      <c r="J745" s="4">
        <f t="shared" si="120"/>
        <v>0.11493665093138361</v>
      </c>
      <c r="K745" s="4">
        <f t="shared" si="121"/>
        <v>0.21276595744680549</v>
      </c>
      <c r="N745">
        <f t="shared" si="122"/>
        <v>1</v>
      </c>
      <c r="O745">
        <f t="shared" si="123"/>
        <v>1</v>
      </c>
    </row>
    <row r="746" spans="1:15" x14ac:dyDescent="0.3">
      <c r="A746">
        <v>210</v>
      </c>
      <c r="B746">
        <v>0.8221991637928403</v>
      </c>
      <c r="C746">
        <v>0.79110080263679927</v>
      </c>
      <c r="D746" s="4">
        <f>-LN(B746)/D$3</f>
        <v>0.27769166178024318</v>
      </c>
      <c r="E746" s="4">
        <f t="shared" si="118"/>
        <v>0.21276595744680851</v>
      </c>
      <c r="F746" s="8">
        <v>2</v>
      </c>
      <c r="G746" s="4">
        <v>218.04166088143702</v>
      </c>
      <c r="H746" s="4">
        <f>IF(G746&gt;MAX(I$8:I745),G746,MAX(I$8:I745))</f>
        <v>218.24620674030692</v>
      </c>
      <c r="I746" s="4">
        <f t="shared" si="119"/>
        <v>218.45897269775372</v>
      </c>
      <c r="J746" s="4">
        <f t="shared" si="120"/>
        <v>0.20454585886989207</v>
      </c>
      <c r="K746" s="4">
        <f t="shared" si="121"/>
        <v>0.21276595744680549</v>
      </c>
      <c r="N746">
        <f t="shared" si="122"/>
        <v>1</v>
      </c>
      <c r="O746">
        <f t="shared" si="123"/>
        <v>1</v>
      </c>
    </row>
    <row r="747" spans="1:15" x14ac:dyDescent="0.3">
      <c r="A747">
        <v>748</v>
      </c>
      <c r="B747">
        <v>0.27793206579790641</v>
      </c>
      <c r="C747">
        <v>0.16223639637440107</v>
      </c>
      <c r="D747" s="4">
        <f>-LN(B747)/F$3</f>
        <v>0.54484194161172994</v>
      </c>
      <c r="E747" s="4">
        <f t="shared" si="118"/>
        <v>0.21276595744680851</v>
      </c>
      <c r="F747" s="8">
        <v>3</v>
      </c>
      <c r="G747" s="4">
        <v>218.46334607354046</v>
      </c>
      <c r="H747" s="4">
        <f>IF(G747&gt;MAX(I$8:I746),G747,MAX(I$8:I746))</f>
        <v>218.46334607354046</v>
      </c>
      <c r="I747" s="4">
        <f t="shared" si="119"/>
        <v>218.67611203098727</v>
      </c>
      <c r="J747" s="4">
        <f t="shared" si="120"/>
        <v>0</v>
      </c>
      <c r="K747" s="4">
        <f t="shared" si="121"/>
        <v>0.21276595744680549</v>
      </c>
      <c r="N747">
        <f t="shared" si="122"/>
        <v>1</v>
      </c>
      <c r="O747">
        <f t="shared" si="123"/>
        <v>1</v>
      </c>
    </row>
    <row r="748" spans="1:15" x14ac:dyDescent="0.3">
      <c r="A748">
        <v>749</v>
      </c>
      <c r="B748">
        <v>0.8112735374004334</v>
      </c>
      <c r="C748">
        <v>0.84804834131900997</v>
      </c>
      <c r="D748" s="4">
        <f>-LN(B748)/F$3</f>
        <v>8.899999899573266E-2</v>
      </c>
      <c r="E748" s="4">
        <f t="shared" si="118"/>
        <v>0.21276595744680851</v>
      </c>
      <c r="F748" s="8">
        <v>3</v>
      </c>
      <c r="G748" s="4">
        <v>218.55234607253621</v>
      </c>
      <c r="H748" s="4">
        <f>IF(G748&gt;MAX(I$8:I747),G748,MAX(I$8:I747))</f>
        <v>218.67611203098727</v>
      </c>
      <c r="I748" s="4">
        <f t="shared" si="119"/>
        <v>218.88887798843407</v>
      </c>
      <c r="J748" s="4">
        <f t="shared" si="120"/>
        <v>0.12376595845105953</v>
      </c>
      <c r="K748" s="4">
        <f t="shared" si="121"/>
        <v>0.21276595744680549</v>
      </c>
      <c r="N748">
        <f t="shared" si="122"/>
        <v>1</v>
      </c>
      <c r="O748">
        <f t="shared" si="123"/>
        <v>1</v>
      </c>
    </row>
    <row r="749" spans="1:15" x14ac:dyDescent="0.3">
      <c r="A749">
        <v>750</v>
      </c>
      <c r="B749">
        <v>0.81902523880733669</v>
      </c>
      <c r="C749">
        <v>3.3112582781456956E-2</v>
      </c>
      <c r="D749" s="4">
        <f>-LN(B749)/F$3</f>
        <v>8.4953352761410653E-2</v>
      </c>
      <c r="E749" s="4">
        <f t="shared" si="118"/>
        <v>0.21276595744680851</v>
      </c>
      <c r="F749" s="8">
        <v>3</v>
      </c>
      <c r="G749" s="4">
        <v>218.63729942529761</v>
      </c>
      <c r="H749" s="4">
        <f>IF(G749&gt;MAX(I$8:I748),G749,MAX(I$8:I748))</f>
        <v>218.88887798843407</v>
      </c>
      <c r="I749" s="4">
        <f t="shared" si="119"/>
        <v>219.10164394588088</v>
      </c>
      <c r="J749" s="4">
        <f t="shared" si="120"/>
        <v>0.25157856313646221</v>
      </c>
      <c r="K749" s="4">
        <f t="shared" si="121"/>
        <v>0.21276595744680549</v>
      </c>
      <c r="N749">
        <f t="shared" si="122"/>
        <v>1</v>
      </c>
      <c r="O749">
        <f t="shared" si="123"/>
        <v>1</v>
      </c>
    </row>
    <row r="750" spans="1:15" x14ac:dyDescent="0.3">
      <c r="A750">
        <v>751</v>
      </c>
      <c r="B750">
        <v>2.0722067934202094E-2</v>
      </c>
      <c r="C750">
        <v>0.22470778527176732</v>
      </c>
      <c r="D750" s="4">
        <f>-LN(B750)/F$3</f>
        <v>1.6495983245943351</v>
      </c>
      <c r="E750" s="4">
        <f t="shared" si="118"/>
        <v>0.21276595744680851</v>
      </c>
      <c r="F750" s="8">
        <v>3</v>
      </c>
      <c r="G750" s="4">
        <v>220.28689774989195</v>
      </c>
      <c r="H750" s="4">
        <f>IF(G750&gt;MAX(I$8:I749),G750,MAX(I$8:I749))</f>
        <v>220.28689774989195</v>
      </c>
      <c r="I750" s="4">
        <f t="shared" si="119"/>
        <v>220.49966370733875</v>
      </c>
      <c r="J750" s="4">
        <f t="shared" si="120"/>
        <v>0</v>
      </c>
      <c r="K750" s="4">
        <f t="shared" si="121"/>
        <v>0.21276595744680549</v>
      </c>
      <c r="N750">
        <f t="shared" si="122"/>
        <v>1</v>
      </c>
      <c r="O750">
        <f t="shared" si="123"/>
        <v>1</v>
      </c>
    </row>
    <row r="751" spans="1:15" x14ac:dyDescent="0.3">
      <c r="A751">
        <v>211</v>
      </c>
      <c r="B751">
        <v>0.14273506881923886</v>
      </c>
      <c r="C751">
        <v>0.34275337992492444</v>
      </c>
      <c r="D751" s="4">
        <f>-LN(B751)/D$3</f>
        <v>2.7613688406092165</v>
      </c>
      <c r="E751" s="4">
        <f t="shared" si="118"/>
        <v>0.21276595744680851</v>
      </c>
      <c r="F751" s="8">
        <v>2</v>
      </c>
      <c r="G751" s="4">
        <v>220.80302972204623</v>
      </c>
      <c r="H751" s="4">
        <f>IF(G751&gt;MAX(I$8:I750),G751,MAX(I$8:I750))</f>
        <v>220.80302972204623</v>
      </c>
      <c r="I751" s="4">
        <f t="shared" si="119"/>
        <v>221.01579567949304</v>
      </c>
      <c r="J751" s="4">
        <f t="shared" si="120"/>
        <v>0</v>
      </c>
      <c r="K751" s="4">
        <f t="shared" si="121"/>
        <v>0.21276595744680549</v>
      </c>
      <c r="N751">
        <f t="shared" si="122"/>
        <v>1</v>
      </c>
      <c r="O751">
        <f t="shared" si="123"/>
        <v>1</v>
      </c>
    </row>
    <row r="752" spans="1:15" x14ac:dyDescent="0.3">
      <c r="A752">
        <v>50</v>
      </c>
      <c r="B752">
        <v>4.3824579607531972E-2</v>
      </c>
      <c r="C752">
        <v>0.47425763725699638</v>
      </c>
      <c r="D752" s="4">
        <f>-LN(B752)/B$3</f>
        <v>13.308767832966868</v>
      </c>
      <c r="E752" s="4">
        <f t="shared" si="118"/>
        <v>0.21276595744680851</v>
      </c>
      <c r="F752" s="8">
        <v>1</v>
      </c>
      <c r="G752" s="4">
        <v>221.2489334286451</v>
      </c>
      <c r="H752" s="4">
        <f>IF(G752&gt;MAX(I$8:I751),G752,MAX(I$8:I751))</f>
        <v>221.2489334286451</v>
      </c>
      <c r="I752" s="4">
        <f t="shared" si="119"/>
        <v>221.46169938609191</v>
      </c>
      <c r="J752" s="4">
        <f t="shared" si="120"/>
        <v>0</v>
      </c>
      <c r="K752" s="4">
        <f t="shared" si="121"/>
        <v>0.21276595744680549</v>
      </c>
      <c r="N752">
        <f t="shared" si="122"/>
        <v>1</v>
      </c>
      <c r="O752">
        <f t="shared" si="123"/>
        <v>1</v>
      </c>
    </row>
    <row r="753" spans="1:15" x14ac:dyDescent="0.3">
      <c r="A753">
        <v>752</v>
      </c>
      <c r="B753">
        <v>9.5553453169347213E-2</v>
      </c>
      <c r="C753">
        <v>0.48695333719901118</v>
      </c>
      <c r="D753" s="4">
        <f>-LN(B753)/F$3</f>
        <v>0.99917849745913956</v>
      </c>
      <c r="E753" s="4">
        <f t="shared" si="118"/>
        <v>0.21276595744680851</v>
      </c>
      <c r="F753" s="8">
        <v>3</v>
      </c>
      <c r="G753" s="4">
        <v>221.28607624735108</v>
      </c>
      <c r="H753" s="4">
        <f>IF(G753&gt;MAX(I$8:I752),G753,MAX(I$8:I752))</f>
        <v>221.46169938609191</v>
      </c>
      <c r="I753" s="4">
        <f t="shared" si="119"/>
        <v>221.67446534353871</v>
      </c>
      <c r="J753" s="4">
        <f t="shared" si="120"/>
        <v>0.17562313874083202</v>
      </c>
      <c r="K753" s="4">
        <f t="shared" si="121"/>
        <v>0.21276595744680549</v>
      </c>
      <c r="N753">
        <f t="shared" si="122"/>
        <v>1</v>
      </c>
      <c r="O753">
        <f t="shared" si="123"/>
        <v>1</v>
      </c>
    </row>
    <row r="754" spans="1:15" x14ac:dyDescent="0.3">
      <c r="A754">
        <v>753</v>
      </c>
      <c r="B754">
        <v>0.2661519211401715</v>
      </c>
      <c r="C754">
        <v>0.45631275368511004</v>
      </c>
      <c r="D754" s="4">
        <f>-LN(B754)/F$3</f>
        <v>0.56327148984187159</v>
      </c>
      <c r="E754" s="4">
        <f t="shared" si="118"/>
        <v>0.21276595744680851</v>
      </c>
      <c r="F754" s="8">
        <v>3</v>
      </c>
      <c r="G754" s="4">
        <v>221.84934773719294</v>
      </c>
      <c r="H754" s="4">
        <f>IF(G754&gt;MAX(I$8:I753),G754,MAX(I$8:I753))</f>
        <v>221.84934773719294</v>
      </c>
      <c r="I754" s="4">
        <f t="shared" si="119"/>
        <v>222.06211369463975</v>
      </c>
      <c r="J754" s="4">
        <f t="shared" si="120"/>
        <v>0</v>
      </c>
      <c r="K754" s="4">
        <f t="shared" si="121"/>
        <v>0.21276595744680549</v>
      </c>
      <c r="N754">
        <f t="shared" si="122"/>
        <v>1</v>
      </c>
      <c r="O754">
        <f t="shared" si="123"/>
        <v>1</v>
      </c>
    </row>
    <row r="755" spans="1:15" x14ac:dyDescent="0.3">
      <c r="A755">
        <v>754</v>
      </c>
      <c r="B755">
        <v>0.76409192175054175</v>
      </c>
      <c r="C755">
        <v>0.97863704336680202</v>
      </c>
      <c r="D755" s="4">
        <f>-LN(B755)/F$3</f>
        <v>0.11449667260665818</v>
      </c>
      <c r="E755" s="4">
        <f t="shared" si="118"/>
        <v>0.21276595744680851</v>
      </c>
      <c r="F755" s="8">
        <v>3</v>
      </c>
      <c r="G755" s="4">
        <v>221.96384440979961</v>
      </c>
      <c r="H755" s="4">
        <f>IF(G755&gt;MAX(I$8:I754),G755,MAX(I$8:I754))</f>
        <v>222.06211369463975</v>
      </c>
      <c r="I755" s="4">
        <f t="shared" si="119"/>
        <v>222.27487965208655</v>
      </c>
      <c r="J755" s="4">
        <f t="shared" si="120"/>
        <v>9.8269284840142745E-2</v>
      </c>
      <c r="K755" s="4">
        <f t="shared" si="121"/>
        <v>0.21276595744680549</v>
      </c>
      <c r="N755">
        <f t="shared" si="122"/>
        <v>1</v>
      </c>
      <c r="O755">
        <f t="shared" si="123"/>
        <v>1</v>
      </c>
    </row>
    <row r="756" spans="1:15" x14ac:dyDescent="0.3">
      <c r="A756">
        <v>212</v>
      </c>
      <c r="B756">
        <v>0.36838892788476213</v>
      </c>
      <c r="C756">
        <v>0.47447126682332835</v>
      </c>
      <c r="D756" s="4">
        <f>-LN(B756)/D$3</f>
        <v>1.4164766378074565</v>
      </c>
      <c r="E756" s="4">
        <f t="shared" si="118"/>
        <v>0.21276595744680851</v>
      </c>
      <c r="F756" s="8">
        <v>2</v>
      </c>
      <c r="G756" s="4">
        <v>222.21950635985368</v>
      </c>
      <c r="H756" s="4">
        <f>IF(G756&gt;MAX(I$8:I755),G756,MAX(I$8:I755))</f>
        <v>222.27487965208655</v>
      </c>
      <c r="I756" s="4">
        <f t="shared" si="119"/>
        <v>222.48764560953336</v>
      </c>
      <c r="J756" s="4">
        <f t="shared" si="120"/>
        <v>5.5373292232872018E-2</v>
      </c>
      <c r="K756" s="4">
        <f t="shared" si="121"/>
        <v>0.21276595744680549</v>
      </c>
      <c r="N756">
        <f t="shared" si="122"/>
        <v>1</v>
      </c>
      <c r="O756">
        <f t="shared" si="123"/>
        <v>1</v>
      </c>
    </row>
    <row r="757" spans="1:15" x14ac:dyDescent="0.3">
      <c r="A757">
        <v>755</v>
      </c>
      <c r="B757">
        <v>0.15692617572557757</v>
      </c>
      <c r="C757">
        <v>0.52415540025025176</v>
      </c>
      <c r="D757" s="4">
        <f>-LN(B757)/F$3</f>
        <v>0.78807651171470172</v>
      </c>
      <c r="E757" s="4">
        <f t="shared" si="118"/>
        <v>0.21276595744680851</v>
      </c>
      <c r="F757" s="8">
        <v>3</v>
      </c>
      <c r="G757" s="4">
        <v>222.75192092151431</v>
      </c>
      <c r="H757" s="4">
        <f>IF(G757&gt;MAX(I$8:I756),G757,MAX(I$8:I756))</f>
        <v>222.75192092151431</v>
      </c>
      <c r="I757" s="4">
        <f t="shared" si="119"/>
        <v>222.96468687896112</v>
      </c>
      <c r="J757" s="4">
        <f t="shared" si="120"/>
        <v>0</v>
      </c>
      <c r="K757" s="4">
        <f t="shared" si="121"/>
        <v>0.21276595744680549</v>
      </c>
      <c r="N757">
        <f t="shared" si="122"/>
        <v>1</v>
      </c>
      <c r="O757">
        <f t="shared" si="123"/>
        <v>1</v>
      </c>
    </row>
    <row r="758" spans="1:15" x14ac:dyDescent="0.3">
      <c r="A758">
        <v>213</v>
      </c>
      <c r="B758">
        <v>0.43174535355693228</v>
      </c>
      <c r="C758">
        <v>0.91589098788415169</v>
      </c>
      <c r="D758" s="4">
        <f>-LN(B758)/D$3</f>
        <v>1.1913749275126944</v>
      </c>
      <c r="E758" s="4">
        <f t="shared" si="118"/>
        <v>0.21276595744680851</v>
      </c>
      <c r="F758" s="8">
        <v>2</v>
      </c>
      <c r="G758" s="4">
        <v>223.41088128736638</v>
      </c>
      <c r="H758" s="4">
        <f>IF(G758&gt;MAX(I$8:I757),G758,MAX(I$8:I757))</f>
        <v>223.41088128736638</v>
      </c>
      <c r="I758" s="4">
        <f t="shared" si="119"/>
        <v>223.62364724481318</v>
      </c>
      <c r="J758" s="4">
        <f t="shared" si="120"/>
        <v>0</v>
      </c>
      <c r="K758" s="4">
        <f t="shared" si="121"/>
        <v>0.21276595744680549</v>
      </c>
      <c r="N758">
        <f t="shared" si="122"/>
        <v>1</v>
      </c>
      <c r="O758">
        <f t="shared" si="123"/>
        <v>1</v>
      </c>
    </row>
    <row r="759" spans="1:15" x14ac:dyDescent="0.3">
      <c r="A759">
        <v>756</v>
      </c>
      <c r="B759">
        <v>7.1871089815973385E-2</v>
      </c>
      <c r="C759">
        <v>0.83886226996673485</v>
      </c>
      <c r="D759" s="4">
        <f>-LN(B759)/F$3</f>
        <v>1.1203749718744109</v>
      </c>
      <c r="E759" s="4">
        <f t="shared" si="118"/>
        <v>0.21276595744680851</v>
      </c>
      <c r="F759" s="8">
        <v>3</v>
      </c>
      <c r="G759" s="4">
        <v>223.87229589338872</v>
      </c>
      <c r="H759" s="4">
        <f>IF(G759&gt;MAX(I$8:I758),G759,MAX(I$8:I758))</f>
        <v>223.87229589338872</v>
      </c>
      <c r="I759" s="4">
        <f t="shared" si="119"/>
        <v>224.08506185083553</v>
      </c>
      <c r="J759" s="4">
        <f t="shared" si="120"/>
        <v>0</v>
      </c>
      <c r="K759" s="4">
        <f t="shared" si="121"/>
        <v>0.21276595744680549</v>
      </c>
      <c r="N759">
        <f t="shared" si="122"/>
        <v>1</v>
      </c>
      <c r="O759">
        <f t="shared" si="123"/>
        <v>1</v>
      </c>
    </row>
    <row r="760" spans="1:15" x14ac:dyDescent="0.3">
      <c r="A760">
        <v>214</v>
      </c>
      <c r="B760">
        <v>0.61400189214758749</v>
      </c>
      <c r="C760">
        <v>0.99185155796990876</v>
      </c>
      <c r="D760" s="4">
        <f>-LN(B760)/D$3</f>
        <v>0.69185428250517411</v>
      </c>
      <c r="E760" s="4">
        <f t="shared" si="118"/>
        <v>0.21276595744680851</v>
      </c>
      <c r="F760" s="8">
        <v>2</v>
      </c>
      <c r="G760" s="4">
        <v>224.10273556987156</v>
      </c>
      <c r="H760" s="4">
        <f>IF(G760&gt;MAX(I$8:I759),G760,MAX(I$8:I759))</f>
        <v>224.10273556987156</v>
      </c>
      <c r="I760" s="4">
        <f t="shared" si="119"/>
        <v>224.31550152731836</v>
      </c>
      <c r="J760" s="4">
        <f t="shared" si="120"/>
        <v>0</v>
      </c>
      <c r="K760" s="4">
        <f t="shared" si="121"/>
        <v>0.21276595744680549</v>
      </c>
      <c r="N760">
        <f t="shared" si="122"/>
        <v>1</v>
      </c>
      <c r="O760">
        <f t="shared" si="123"/>
        <v>1</v>
      </c>
    </row>
    <row r="761" spans="1:15" x14ac:dyDescent="0.3">
      <c r="A761">
        <v>757</v>
      </c>
      <c r="B761">
        <v>0.28623310037537769</v>
      </c>
      <c r="C761">
        <v>0.67531357768486588</v>
      </c>
      <c r="D761" s="4">
        <f>-LN(B761)/F$3</f>
        <v>0.53231862291338095</v>
      </c>
      <c r="E761" s="4">
        <f t="shared" si="118"/>
        <v>0.21276595744680851</v>
      </c>
      <c r="F761" s="8">
        <v>3</v>
      </c>
      <c r="G761" s="4">
        <v>224.4046145163021</v>
      </c>
      <c r="H761" s="4">
        <f>IF(G761&gt;MAX(I$8:I760),G761,MAX(I$8:I760))</f>
        <v>224.4046145163021</v>
      </c>
      <c r="I761" s="4">
        <f t="shared" si="119"/>
        <v>224.61738047374891</v>
      </c>
      <c r="J761" s="4">
        <f t="shared" si="120"/>
        <v>0</v>
      </c>
      <c r="K761" s="4">
        <f t="shared" si="121"/>
        <v>0.21276595744680549</v>
      </c>
      <c r="N761">
        <f t="shared" si="122"/>
        <v>1</v>
      </c>
      <c r="O761">
        <f t="shared" si="123"/>
        <v>1</v>
      </c>
    </row>
    <row r="762" spans="1:15" x14ac:dyDescent="0.3">
      <c r="A762">
        <v>758</v>
      </c>
      <c r="B762">
        <v>0.54618976409192177</v>
      </c>
      <c r="C762">
        <v>0.42152165288247323</v>
      </c>
      <c r="D762" s="4">
        <f>-LN(B762)/F$3</f>
        <v>0.25735694056935127</v>
      </c>
      <c r="E762" s="4">
        <f t="shared" si="118"/>
        <v>0.21276595744680851</v>
      </c>
      <c r="F762" s="8">
        <v>3</v>
      </c>
      <c r="G762" s="4">
        <v>224.66197145687144</v>
      </c>
      <c r="H762" s="4">
        <f>IF(G762&gt;MAX(I$8:I761),G762,MAX(I$8:I761))</f>
        <v>224.66197145687144</v>
      </c>
      <c r="I762" s="4">
        <f t="shared" si="119"/>
        <v>224.87473741431825</v>
      </c>
      <c r="J762" s="4">
        <f t="shared" si="120"/>
        <v>0</v>
      </c>
      <c r="K762" s="4">
        <f t="shared" si="121"/>
        <v>0.21276595744680549</v>
      </c>
      <c r="N762">
        <f t="shared" si="122"/>
        <v>1</v>
      </c>
      <c r="O762">
        <f t="shared" si="123"/>
        <v>1</v>
      </c>
    </row>
    <row r="763" spans="1:15" x14ac:dyDescent="0.3">
      <c r="A763">
        <v>215</v>
      </c>
      <c r="B763">
        <v>0.67040009765923037</v>
      </c>
      <c r="C763">
        <v>0.33439130832850122</v>
      </c>
      <c r="D763" s="4">
        <f>-LN(B763)/D$3</f>
        <v>0.56720650232794056</v>
      </c>
      <c r="E763" s="4">
        <f t="shared" si="118"/>
        <v>0.21276595744680851</v>
      </c>
      <c r="F763" s="8">
        <v>2</v>
      </c>
      <c r="G763" s="4">
        <v>224.66994207219949</v>
      </c>
      <c r="H763" s="4">
        <f>IF(G763&gt;MAX(I$8:I762),G763,MAX(I$8:I762))</f>
        <v>224.87473741431825</v>
      </c>
      <c r="I763" s="4">
        <f t="shared" si="119"/>
        <v>225.08750337176505</v>
      </c>
      <c r="J763" s="4">
        <f t="shared" si="120"/>
        <v>0</v>
      </c>
      <c r="K763" s="4">
        <f t="shared" si="121"/>
        <v>0</v>
      </c>
      <c r="N763">
        <f t="shared" si="122"/>
        <v>1</v>
      </c>
      <c r="O763">
        <f t="shared" si="123"/>
        <v>0</v>
      </c>
    </row>
    <row r="764" spans="1:15" x14ac:dyDescent="0.3">
      <c r="A764" s="2">
        <v>759</v>
      </c>
      <c r="B764" s="2">
        <v>0.21491134372997223</v>
      </c>
      <c r="C764" s="2">
        <v>0.12460707419049653</v>
      </c>
      <c r="D764" s="5">
        <f>-LN(B764)/F$3</f>
        <v>0.65426795346399402</v>
      </c>
      <c r="E764" s="4">
        <f t="shared" si="118"/>
        <v>0.21276595744680851</v>
      </c>
      <c r="F764" s="13">
        <v>3</v>
      </c>
      <c r="G764" s="5">
        <v>225.31623941033544</v>
      </c>
      <c r="H764" s="4">
        <f>IF(G764&gt;MAX(I$8:I763),G764,MAX(I$8:I763))</f>
        <v>225.31623941033544</v>
      </c>
      <c r="I764" s="4">
        <f t="shared" si="119"/>
        <v>225.52900536778225</v>
      </c>
      <c r="J764" s="4">
        <f t="shared" si="120"/>
        <v>0</v>
      </c>
      <c r="K764" s="4">
        <f t="shared" si="121"/>
        <v>0</v>
      </c>
      <c r="N764">
        <f t="shared" si="122"/>
        <v>0</v>
      </c>
      <c r="O764">
        <f t="shared" si="123"/>
        <v>0</v>
      </c>
    </row>
    <row r="765" spans="1:15" x14ac:dyDescent="0.3">
      <c r="A765" s="2">
        <v>216</v>
      </c>
      <c r="B765" s="2">
        <v>3.1128879665517136E-2</v>
      </c>
      <c r="C765" s="2">
        <v>0.78237250892666399</v>
      </c>
      <c r="D765" s="5">
        <f>-LN(B765)/D$3</f>
        <v>4.9214457930171163</v>
      </c>
      <c r="E765" s="4">
        <f t="shared" si="118"/>
        <v>0.21276595744680851</v>
      </c>
      <c r="F765" s="13">
        <v>2</v>
      </c>
      <c r="G765" s="5">
        <v>229.5913878652166</v>
      </c>
      <c r="H765" s="4">
        <f>IF(G765&gt;MAX(I$8:I764),G765,MAX(I$8:I764))</f>
        <v>229.5913878652166</v>
      </c>
      <c r="I765" s="4">
        <f t="shared" si="119"/>
        <v>229.80415382266341</v>
      </c>
      <c r="J765" s="4">
        <f t="shared" si="120"/>
        <v>0</v>
      </c>
      <c r="K765" s="4">
        <f t="shared" si="121"/>
        <v>0</v>
      </c>
      <c r="N765">
        <f t="shared" si="122"/>
        <v>0</v>
      </c>
      <c r="O765">
        <f t="shared" si="123"/>
        <v>0</v>
      </c>
    </row>
    <row r="766" spans="1:15" x14ac:dyDescent="0.3">
      <c r="A766" s="2">
        <v>51</v>
      </c>
      <c r="B766" s="2">
        <v>9.4119083223975344E-2</v>
      </c>
      <c r="C766" s="2">
        <v>0.45713675344096194</v>
      </c>
      <c r="D766" s="4">
        <f>-LN(B766)/B$3</f>
        <v>10.056146619881547</v>
      </c>
      <c r="E766" s="4">
        <f t="shared" si="118"/>
        <v>0.21276595744680851</v>
      </c>
      <c r="F766" s="8">
        <v>1</v>
      </c>
      <c r="G766" s="4">
        <v>231.30508004852666</v>
      </c>
      <c r="H766" s="4">
        <f>IF(G766&gt;MAX(I$8:I765),G766,MAX(I$8:I765))</f>
        <v>231.30508004852666</v>
      </c>
      <c r="I766" s="4">
        <f t="shared" si="119"/>
        <v>231.51784600597347</v>
      </c>
      <c r="J766" s="4">
        <f t="shared" si="120"/>
        <v>0</v>
      </c>
      <c r="K766" s="4">
        <f t="shared" si="121"/>
        <v>0</v>
      </c>
      <c r="N766">
        <f t="shared" si="122"/>
        <v>0</v>
      </c>
      <c r="O766">
        <f t="shared" si="123"/>
        <v>0</v>
      </c>
    </row>
    <row r="767" spans="1:15" x14ac:dyDescent="0.3">
      <c r="D767" s="4"/>
      <c r="E767" s="4"/>
      <c r="G767" s="4"/>
      <c r="H767" s="4"/>
      <c r="I767" s="4"/>
      <c r="J767" s="4"/>
      <c r="K767" s="4"/>
    </row>
    <row r="768" spans="1:15" x14ac:dyDescent="0.3">
      <c r="D768" s="4"/>
      <c r="E768" s="4"/>
      <c r="G768" s="4"/>
      <c r="H768" s="4"/>
      <c r="I768" s="4"/>
      <c r="J768" s="4"/>
      <c r="K768" s="4"/>
    </row>
    <row r="769" spans="4:11" x14ac:dyDescent="0.3">
      <c r="D769" s="4"/>
      <c r="E769" s="4"/>
      <c r="G769" s="4"/>
      <c r="H769" s="4"/>
      <c r="I769" s="4"/>
      <c r="J769" s="4"/>
      <c r="K769" s="4"/>
    </row>
    <row r="770" spans="4:11" x14ac:dyDescent="0.3">
      <c r="D770" s="4"/>
      <c r="E770" s="4"/>
      <c r="G770" s="4"/>
      <c r="H770" s="4"/>
      <c r="I770" s="4"/>
      <c r="J770" s="4"/>
      <c r="K770" s="4"/>
    </row>
    <row r="771" spans="4:11" x14ac:dyDescent="0.3">
      <c r="D771" s="4"/>
      <c r="E771" s="4"/>
      <c r="G771" s="4"/>
      <c r="H771" s="4"/>
      <c r="I771" s="4"/>
      <c r="J771" s="4"/>
      <c r="K771" s="4"/>
    </row>
    <row r="772" spans="4:11" x14ac:dyDescent="0.3">
      <c r="D772" s="4"/>
      <c r="E772" s="4"/>
      <c r="G772" s="4"/>
      <c r="H772" s="4"/>
      <c r="I772" s="4"/>
      <c r="J772" s="4"/>
      <c r="K772" s="4"/>
    </row>
    <row r="773" spans="4:11" x14ac:dyDescent="0.3">
      <c r="D773" s="4"/>
      <c r="E773" s="4"/>
      <c r="G773" s="4"/>
      <c r="H773" s="4"/>
      <c r="I773" s="4"/>
      <c r="J773" s="4"/>
      <c r="K773" s="4"/>
    </row>
    <row r="774" spans="4:11" x14ac:dyDescent="0.3">
      <c r="D774" s="4"/>
      <c r="E774" s="4"/>
      <c r="G774" s="4"/>
      <c r="H774" s="4"/>
      <c r="I774" s="4"/>
      <c r="J774" s="4"/>
      <c r="K774" s="4"/>
    </row>
    <row r="775" spans="4:11" x14ac:dyDescent="0.3">
      <c r="D775" s="4"/>
      <c r="E775" s="4"/>
      <c r="G775" s="4"/>
      <c r="H775" s="4"/>
      <c r="I775" s="4"/>
      <c r="J775" s="4"/>
      <c r="K775" s="4"/>
    </row>
    <row r="776" spans="4:11" x14ac:dyDescent="0.3">
      <c r="D776" s="4"/>
      <c r="E776" s="4"/>
      <c r="G776" s="4"/>
      <c r="H776" s="4"/>
      <c r="I776" s="4"/>
      <c r="J776" s="4"/>
      <c r="K776" s="4"/>
    </row>
    <row r="777" spans="4:11" x14ac:dyDescent="0.3">
      <c r="D777" s="4"/>
      <c r="E777" s="4"/>
      <c r="G777" s="4"/>
      <c r="H777" s="4"/>
      <c r="I777" s="4"/>
      <c r="J777" s="4"/>
      <c r="K777" s="4"/>
    </row>
    <row r="778" spans="4:11" x14ac:dyDescent="0.3">
      <c r="D778" s="4"/>
      <c r="E778" s="4"/>
      <c r="G778" s="4"/>
      <c r="H778" s="4"/>
      <c r="I778" s="4"/>
      <c r="J778" s="4"/>
      <c r="K778" s="4"/>
    </row>
    <row r="779" spans="4:11" x14ac:dyDescent="0.3">
      <c r="D779" s="4"/>
      <c r="E779" s="4"/>
      <c r="G779" s="4"/>
      <c r="H779" s="4"/>
      <c r="I779" s="4"/>
      <c r="J779" s="4"/>
      <c r="K779" s="4"/>
    </row>
    <row r="780" spans="4:11" x14ac:dyDescent="0.3">
      <c r="D780" s="4"/>
      <c r="E780" s="4"/>
      <c r="G780" s="4"/>
      <c r="H780" s="4"/>
      <c r="I780" s="4"/>
      <c r="J780" s="4"/>
      <c r="K780" s="4"/>
    </row>
    <row r="781" spans="4:11" x14ac:dyDescent="0.3">
      <c r="D781" s="4"/>
      <c r="E781" s="4"/>
      <c r="G781" s="4"/>
      <c r="H781" s="4"/>
      <c r="I781" s="4"/>
      <c r="J781" s="4"/>
      <c r="K781" s="4"/>
    </row>
    <row r="782" spans="4:11" x14ac:dyDescent="0.3">
      <c r="D782" s="4"/>
      <c r="E782" s="4"/>
      <c r="G782" s="4"/>
      <c r="H782" s="4"/>
      <c r="I782" s="4"/>
      <c r="J782" s="4"/>
      <c r="K782" s="4"/>
    </row>
    <row r="783" spans="4:11" x14ac:dyDescent="0.3">
      <c r="D783" s="4"/>
      <c r="E783" s="4"/>
      <c r="G783" s="4"/>
      <c r="H783" s="4"/>
      <c r="I783" s="4"/>
      <c r="J783" s="4"/>
      <c r="K783" s="4"/>
    </row>
    <row r="784" spans="4:11" x14ac:dyDescent="0.3">
      <c r="D784" s="4"/>
      <c r="E784" s="4"/>
      <c r="G784" s="4"/>
      <c r="H784" s="4"/>
      <c r="I784" s="4"/>
      <c r="J784" s="4"/>
      <c r="K784" s="4"/>
    </row>
    <row r="785" spans="4:11" x14ac:dyDescent="0.3">
      <c r="D785" s="4"/>
      <c r="E785" s="4"/>
      <c r="G785" s="4"/>
      <c r="H785" s="4"/>
      <c r="I785" s="4"/>
      <c r="J785" s="4"/>
      <c r="K785" s="4"/>
    </row>
    <row r="786" spans="4:11" x14ac:dyDescent="0.3">
      <c r="D786" s="4"/>
      <c r="E786" s="4"/>
      <c r="G786" s="4"/>
      <c r="H786" s="4"/>
      <c r="I786" s="4"/>
      <c r="J786" s="4"/>
      <c r="K786" s="4"/>
    </row>
    <row r="787" spans="4:11" x14ac:dyDescent="0.3">
      <c r="D787" s="4"/>
      <c r="E787" s="4"/>
      <c r="G787" s="4"/>
      <c r="H787" s="4"/>
      <c r="I787" s="4"/>
      <c r="J787" s="4"/>
      <c r="K787" s="4"/>
    </row>
    <row r="788" spans="4:11" x14ac:dyDescent="0.3">
      <c r="D788" s="4"/>
      <c r="E788" s="4"/>
      <c r="G788" s="4"/>
      <c r="H788" s="4"/>
      <c r="I788" s="4"/>
      <c r="J788" s="4"/>
      <c r="K788" s="4"/>
    </row>
    <row r="789" spans="4:11" x14ac:dyDescent="0.3">
      <c r="D789" s="4"/>
      <c r="E789" s="4"/>
      <c r="G789" s="4"/>
      <c r="H789" s="4"/>
      <c r="I789" s="4"/>
      <c r="J789" s="4"/>
      <c r="K789" s="4"/>
    </row>
    <row r="790" spans="4:11" x14ac:dyDescent="0.3">
      <c r="D790" s="4"/>
      <c r="E790" s="4"/>
      <c r="G790" s="4"/>
      <c r="H790" s="4"/>
      <c r="I790" s="4"/>
      <c r="J790" s="4"/>
      <c r="K790" s="4"/>
    </row>
    <row r="791" spans="4:11" x14ac:dyDescent="0.3">
      <c r="D791" s="4"/>
      <c r="E791" s="4"/>
      <c r="G791" s="4"/>
      <c r="H791" s="4"/>
      <c r="I791" s="4"/>
      <c r="J791" s="4"/>
      <c r="K791" s="4"/>
    </row>
    <row r="792" spans="4:11" x14ac:dyDescent="0.3">
      <c r="D792" s="4"/>
      <c r="E792" s="4"/>
      <c r="G792" s="4"/>
      <c r="H792" s="4"/>
      <c r="I792" s="4"/>
      <c r="J792" s="4"/>
      <c r="K792" s="4"/>
    </row>
    <row r="793" spans="4:11" x14ac:dyDescent="0.3">
      <c r="D793" s="4"/>
      <c r="E793" s="4"/>
      <c r="G793" s="4"/>
      <c r="H793" s="4"/>
      <c r="I793" s="4"/>
      <c r="J793" s="4"/>
      <c r="K793" s="4"/>
    </row>
    <row r="794" spans="4:11" x14ac:dyDescent="0.3">
      <c r="D794" s="4"/>
      <c r="E794" s="4"/>
      <c r="G794" s="4"/>
      <c r="H794" s="4"/>
      <c r="I794" s="4"/>
      <c r="J794" s="4"/>
      <c r="K794" s="4"/>
    </row>
    <row r="795" spans="4:11" x14ac:dyDescent="0.3">
      <c r="D795" s="4"/>
      <c r="E795" s="4"/>
      <c r="G795" s="4"/>
      <c r="H795" s="4"/>
      <c r="I795" s="4"/>
      <c r="J795" s="4"/>
      <c r="K795" s="4"/>
    </row>
    <row r="796" spans="4:11" x14ac:dyDescent="0.3">
      <c r="D796" s="4"/>
      <c r="E796" s="4"/>
      <c r="G796" s="4"/>
      <c r="H796" s="4"/>
      <c r="I796" s="4"/>
      <c r="J796" s="4"/>
      <c r="K796" s="4"/>
    </row>
    <row r="797" spans="4:11" x14ac:dyDescent="0.3">
      <c r="D797" s="4"/>
      <c r="E797" s="4"/>
      <c r="G797" s="4"/>
      <c r="H797" s="4"/>
      <c r="I797" s="4"/>
      <c r="J797" s="4"/>
      <c r="K797" s="4"/>
    </row>
    <row r="798" spans="4:11" x14ac:dyDescent="0.3">
      <c r="D798" s="4"/>
      <c r="E798" s="4"/>
      <c r="G798" s="4"/>
      <c r="H798" s="4"/>
      <c r="I798" s="4"/>
      <c r="J798" s="4"/>
      <c r="K798" s="4"/>
    </row>
    <row r="799" spans="4:11" x14ac:dyDescent="0.3">
      <c r="D799" s="4"/>
      <c r="E799" s="4"/>
      <c r="G799" s="4"/>
      <c r="H799" s="4"/>
      <c r="I799" s="4"/>
      <c r="J799" s="4"/>
      <c r="K799" s="4"/>
    </row>
    <row r="800" spans="4:11" x14ac:dyDescent="0.3">
      <c r="D800" s="4"/>
      <c r="E800" s="4"/>
      <c r="G800" s="4"/>
      <c r="H800" s="4"/>
      <c r="I800" s="4"/>
      <c r="J800" s="4"/>
      <c r="K800" s="4"/>
    </row>
    <row r="801" spans="4:11" x14ac:dyDescent="0.3">
      <c r="D801" s="4"/>
      <c r="E801" s="4"/>
      <c r="G801" s="4"/>
      <c r="H801" s="4"/>
      <c r="I801" s="4"/>
      <c r="J801" s="4"/>
      <c r="K801" s="4"/>
    </row>
    <row r="802" spans="4:11" x14ac:dyDescent="0.3">
      <c r="D802" s="4"/>
      <c r="E802" s="4"/>
      <c r="G802" s="4"/>
      <c r="H802" s="4"/>
      <c r="I802" s="4"/>
      <c r="J802" s="4"/>
      <c r="K802" s="4"/>
    </row>
    <row r="803" spans="4:11" x14ac:dyDescent="0.3">
      <c r="D803" s="4"/>
      <c r="E803" s="4"/>
      <c r="G803" s="4"/>
      <c r="H803" s="4"/>
      <c r="I803" s="4"/>
      <c r="J803" s="4"/>
      <c r="K803" s="4"/>
    </row>
    <row r="804" spans="4:11" x14ac:dyDescent="0.3">
      <c r="D804" s="4"/>
      <c r="E804" s="4"/>
      <c r="G804" s="4"/>
      <c r="H804" s="4"/>
      <c r="I804" s="4"/>
      <c r="J804" s="4"/>
      <c r="K804" s="4"/>
    </row>
    <row r="805" spans="4:11" x14ac:dyDescent="0.3">
      <c r="D805" s="4"/>
      <c r="E805" s="4"/>
      <c r="G805" s="4"/>
      <c r="H805" s="4"/>
      <c r="I805" s="4"/>
      <c r="J805" s="4"/>
      <c r="K805" s="4"/>
    </row>
    <row r="806" spans="4:11" x14ac:dyDescent="0.3">
      <c r="D806" s="4"/>
      <c r="E806" s="4"/>
      <c r="G806" s="4"/>
      <c r="H806" s="4"/>
      <c r="I806" s="4"/>
      <c r="J806" s="4"/>
      <c r="K806" s="4"/>
    </row>
    <row r="807" spans="4:11" x14ac:dyDescent="0.3">
      <c r="D807" s="4"/>
      <c r="E807" s="4"/>
      <c r="G807" s="4"/>
      <c r="H807" s="4"/>
      <c r="I807" s="4"/>
      <c r="J807" s="4"/>
      <c r="K807" s="4"/>
    </row>
    <row r="808" spans="4:11" x14ac:dyDescent="0.3">
      <c r="D808" s="4"/>
      <c r="E808" s="4"/>
      <c r="G808" s="4"/>
      <c r="H808" s="4"/>
      <c r="I808" s="4"/>
      <c r="J808" s="4"/>
      <c r="K808" s="4"/>
    </row>
    <row r="809" spans="4:11" x14ac:dyDescent="0.3">
      <c r="D809" s="4"/>
      <c r="E809" s="4"/>
      <c r="G809" s="4"/>
      <c r="H809" s="4"/>
      <c r="I809" s="4"/>
      <c r="J809" s="4"/>
      <c r="K809" s="4"/>
    </row>
    <row r="810" spans="4:11" x14ac:dyDescent="0.3">
      <c r="D810" s="4"/>
      <c r="E810" s="4"/>
      <c r="G810" s="4"/>
      <c r="H810" s="4"/>
      <c r="I810" s="4"/>
      <c r="J810" s="4"/>
      <c r="K810" s="4"/>
    </row>
    <row r="811" spans="4:11" x14ac:dyDescent="0.3">
      <c r="D811" s="4"/>
      <c r="E811" s="4"/>
      <c r="G811" s="4"/>
      <c r="H811" s="4"/>
      <c r="I811" s="4"/>
      <c r="J811" s="4"/>
      <c r="K811" s="4"/>
    </row>
    <row r="812" spans="4:11" x14ac:dyDescent="0.3">
      <c r="D812" s="4"/>
      <c r="E812" s="4"/>
      <c r="G812" s="4"/>
      <c r="H812" s="4"/>
      <c r="I812" s="4"/>
      <c r="J812" s="4"/>
      <c r="K812" s="4"/>
    </row>
    <row r="813" spans="4:11" x14ac:dyDescent="0.3">
      <c r="D813" s="4"/>
      <c r="E813" s="4"/>
      <c r="G813" s="4"/>
      <c r="H813" s="4"/>
      <c r="I813" s="4"/>
      <c r="J813" s="4"/>
      <c r="K813" s="4"/>
    </row>
    <row r="814" spans="4:11" x14ac:dyDescent="0.3">
      <c r="D814" s="4"/>
      <c r="E814" s="4"/>
      <c r="G814" s="4"/>
      <c r="H814" s="4"/>
      <c r="I814" s="4"/>
      <c r="J814" s="4"/>
      <c r="K814" s="4"/>
    </row>
    <row r="815" spans="4:11" x14ac:dyDescent="0.3">
      <c r="D815" s="4"/>
      <c r="E815" s="4"/>
      <c r="G815" s="4"/>
      <c r="H815" s="4"/>
      <c r="I815" s="4"/>
      <c r="J815" s="4"/>
      <c r="K815" s="4"/>
    </row>
    <row r="816" spans="4:11" x14ac:dyDescent="0.3">
      <c r="D816" s="4"/>
      <c r="E816" s="4"/>
      <c r="G816" s="4"/>
      <c r="H816" s="4"/>
      <c r="I816" s="4"/>
      <c r="J816" s="4"/>
      <c r="K816" s="4"/>
    </row>
    <row r="817" spans="4:11" x14ac:dyDescent="0.3">
      <c r="D817" s="4"/>
      <c r="E817" s="4"/>
      <c r="G817" s="4"/>
      <c r="H817" s="4"/>
      <c r="I817" s="4"/>
      <c r="J817" s="4"/>
      <c r="K817" s="4"/>
    </row>
    <row r="818" spans="4:11" x14ac:dyDescent="0.3">
      <c r="D818" s="4"/>
      <c r="E818" s="4"/>
      <c r="G818" s="4"/>
      <c r="H818" s="4"/>
      <c r="I818" s="4"/>
      <c r="J818" s="4"/>
      <c r="K818" s="4"/>
    </row>
    <row r="819" spans="4:11" x14ac:dyDescent="0.3">
      <c r="D819" s="4"/>
      <c r="E819" s="4"/>
      <c r="G819" s="4"/>
      <c r="H819" s="4"/>
      <c r="I819" s="4"/>
      <c r="J819" s="4"/>
      <c r="K819" s="4"/>
    </row>
    <row r="820" spans="4:11" x14ac:dyDescent="0.3">
      <c r="D820" s="4"/>
      <c r="E820" s="4"/>
      <c r="G820" s="4"/>
      <c r="H820" s="4"/>
      <c r="I820" s="4"/>
      <c r="J820" s="4"/>
      <c r="K820" s="4"/>
    </row>
    <row r="821" spans="4:11" x14ac:dyDescent="0.3">
      <c r="D821" s="4"/>
      <c r="E821" s="4"/>
      <c r="G821" s="4"/>
      <c r="H821" s="4"/>
      <c r="I821" s="4"/>
      <c r="J821" s="4"/>
      <c r="K821" s="4"/>
    </row>
    <row r="822" spans="4:11" x14ac:dyDescent="0.3">
      <c r="D822" s="4"/>
      <c r="E822" s="4"/>
      <c r="G822" s="4"/>
      <c r="H822" s="4"/>
      <c r="I822" s="4"/>
      <c r="J822" s="4"/>
      <c r="K822" s="4"/>
    </row>
    <row r="823" spans="4:11" x14ac:dyDescent="0.3">
      <c r="D823" s="4"/>
      <c r="E823" s="4"/>
      <c r="G823" s="4"/>
      <c r="H823" s="4"/>
      <c r="I823" s="4"/>
      <c r="J823" s="4"/>
      <c r="K823" s="4"/>
    </row>
    <row r="824" spans="4:11" x14ac:dyDescent="0.3">
      <c r="D824" s="4"/>
      <c r="E824" s="4"/>
      <c r="G824" s="4"/>
      <c r="H824" s="4"/>
      <c r="I824" s="4"/>
      <c r="J824" s="4"/>
      <c r="K824" s="4"/>
    </row>
    <row r="825" spans="4:11" x14ac:dyDescent="0.3">
      <c r="D825" s="4"/>
      <c r="E825" s="4"/>
      <c r="G825" s="4"/>
      <c r="H825" s="4"/>
      <c r="I825" s="4"/>
      <c r="J825" s="4"/>
      <c r="K825" s="4"/>
    </row>
    <row r="826" spans="4:11" x14ac:dyDescent="0.3">
      <c r="D826" s="4"/>
      <c r="E826" s="4"/>
      <c r="G826" s="4"/>
      <c r="H826" s="4"/>
      <c r="I826" s="4"/>
      <c r="J826" s="4"/>
      <c r="K826" s="4"/>
    </row>
    <row r="827" spans="4:11" x14ac:dyDescent="0.3">
      <c r="D827" s="4"/>
      <c r="E827" s="4"/>
      <c r="G827" s="4"/>
      <c r="H827" s="4"/>
      <c r="I827" s="4"/>
      <c r="J827" s="4"/>
      <c r="K827" s="4"/>
    </row>
    <row r="828" spans="4:11" x14ac:dyDescent="0.3">
      <c r="D828" s="4"/>
      <c r="E828" s="4"/>
      <c r="G828" s="4"/>
      <c r="H828" s="4"/>
      <c r="I828" s="4"/>
      <c r="J828" s="4"/>
      <c r="K828" s="4"/>
    </row>
    <row r="829" spans="4:11" x14ac:dyDescent="0.3">
      <c r="D829" s="4"/>
      <c r="E829" s="4"/>
      <c r="G829" s="4"/>
      <c r="H829" s="4"/>
      <c r="I829" s="4"/>
      <c r="J829" s="4"/>
      <c r="K829" s="4"/>
    </row>
    <row r="830" spans="4:11" x14ac:dyDescent="0.3">
      <c r="D830" s="4"/>
      <c r="E830" s="4"/>
      <c r="G830" s="4"/>
      <c r="H830" s="4"/>
      <c r="I830" s="4"/>
      <c r="J830" s="4"/>
      <c r="K830" s="4"/>
    </row>
    <row r="831" spans="4:11" x14ac:dyDescent="0.3">
      <c r="D831" s="4"/>
      <c r="E831" s="4"/>
      <c r="G831" s="4"/>
      <c r="H831" s="4"/>
      <c r="I831" s="4"/>
      <c r="J831" s="4"/>
      <c r="K831" s="4"/>
    </row>
    <row r="832" spans="4:11" x14ac:dyDescent="0.3">
      <c r="D832" s="4"/>
      <c r="E832" s="4"/>
      <c r="G832" s="4"/>
      <c r="H832" s="4"/>
      <c r="I832" s="4"/>
      <c r="J832" s="4"/>
      <c r="K832" s="4"/>
    </row>
    <row r="833" spans="4:11" x14ac:dyDescent="0.3">
      <c r="D833" s="4"/>
      <c r="E833" s="4"/>
      <c r="G833" s="4"/>
      <c r="H833" s="4"/>
      <c r="I833" s="4"/>
      <c r="J833" s="4"/>
      <c r="K833" s="4"/>
    </row>
    <row r="834" spans="4:11" x14ac:dyDescent="0.3">
      <c r="D834" s="4"/>
      <c r="E834" s="4"/>
      <c r="G834" s="4"/>
      <c r="H834" s="4"/>
      <c r="I834" s="4"/>
      <c r="J834" s="4"/>
      <c r="K834" s="4"/>
    </row>
    <row r="835" spans="4:11" x14ac:dyDescent="0.3">
      <c r="D835" s="4"/>
      <c r="E835" s="4"/>
      <c r="G835" s="4"/>
      <c r="H835" s="4"/>
      <c r="I835" s="4"/>
      <c r="J835" s="4"/>
      <c r="K835" s="4"/>
    </row>
    <row r="836" spans="4:11" x14ac:dyDescent="0.3">
      <c r="D836" s="4"/>
      <c r="E836" s="4"/>
      <c r="G836" s="4"/>
      <c r="H836" s="4"/>
      <c r="I836" s="4"/>
      <c r="J836" s="4"/>
      <c r="K836" s="4"/>
    </row>
    <row r="837" spans="4:11" x14ac:dyDescent="0.3">
      <c r="D837" s="4"/>
      <c r="E837" s="4"/>
      <c r="G837" s="4"/>
      <c r="H837" s="4"/>
      <c r="I837" s="4"/>
      <c r="J837" s="4"/>
      <c r="K837" s="4"/>
    </row>
    <row r="838" spans="4:11" x14ac:dyDescent="0.3">
      <c r="D838" s="4"/>
      <c r="E838" s="4"/>
      <c r="G838" s="4"/>
      <c r="H838" s="4"/>
      <c r="I838" s="4"/>
      <c r="J838" s="4"/>
      <c r="K838" s="4"/>
    </row>
    <row r="839" spans="4:11" x14ac:dyDescent="0.3">
      <c r="D839" s="4"/>
      <c r="E839" s="4"/>
      <c r="G839" s="4"/>
      <c r="H839" s="4"/>
      <c r="I839" s="4"/>
      <c r="J839" s="4"/>
      <c r="K839" s="4"/>
    </row>
    <row r="840" spans="4:11" x14ac:dyDescent="0.3">
      <c r="D840" s="4"/>
      <c r="E840" s="4"/>
      <c r="G840" s="4"/>
      <c r="H840" s="4"/>
      <c r="I840" s="4"/>
      <c r="J840" s="4"/>
      <c r="K840" s="4"/>
    </row>
    <row r="841" spans="4:11" x14ac:dyDescent="0.3">
      <c r="D841" s="4"/>
      <c r="E841" s="4"/>
      <c r="G841" s="4"/>
      <c r="H841" s="4"/>
      <c r="I841" s="4"/>
      <c r="J841" s="4"/>
      <c r="K841" s="4"/>
    </row>
    <row r="842" spans="4:11" x14ac:dyDescent="0.3">
      <c r="D842" s="4"/>
      <c r="E842" s="4"/>
      <c r="G842" s="4"/>
      <c r="H842" s="4"/>
      <c r="I842" s="4"/>
      <c r="J842" s="4"/>
      <c r="K842" s="4"/>
    </row>
    <row r="843" spans="4:11" x14ac:dyDescent="0.3">
      <c r="D843" s="4"/>
      <c r="E843" s="4"/>
      <c r="G843" s="4"/>
      <c r="H843" s="4"/>
      <c r="I843" s="4"/>
      <c r="J843" s="4"/>
      <c r="K843" s="4"/>
    </row>
    <row r="844" spans="4:11" x14ac:dyDescent="0.3">
      <c r="D844" s="4"/>
      <c r="E844" s="4"/>
      <c r="G844" s="4"/>
      <c r="H844" s="4"/>
      <c r="I844" s="4"/>
      <c r="J844" s="4"/>
      <c r="K844" s="4"/>
    </row>
    <row r="845" spans="4:11" x14ac:dyDescent="0.3">
      <c r="D845" s="4"/>
      <c r="E845" s="4"/>
      <c r="G845" s="4"/>
      <c r="H845" s="4"/>
      <c r="I845" s="4"/>
      <c r="J845" s="4"/>
      <c r="K845" s="4"/>
    </row>
    <row r="846" spans="4:11" x14ac:dyDescent="0.3">
      <c r="D846" s="4"/>
      <c r="E846" s="4"/>
      <c r="G846" s="4"/>
      <c r="H846" s="4"/>
      <c r="I846" s="4"/>
      <c r="J846" s="4"/>
      <c r="K846" s="4"/>
    </row>
    <row r="847" spans="4:11" x14ac:dyDescent="0.3">
      <c r="D847" s="4"/>
      <c r="E847" s="4"/>
      <c r="G847" s="4"/>
      <c r="H847" s="4"/>
      <c r="I847" s="4"/>
      <c r="J847" s="4"/>
      <c r="K847" s="4"/>
    </row>
    <row r="848" spans="4:11" x14ac:dyDescent="0.3">
      <c r="D848" s="4"/>
      <c r="E848" s="4"/>
      <c r="G848" s="4"/>
      <c r="H848" s="4"/>
      <c r="I848" s="4"/>
      <c r="J848" s="4"/>
      <c r="K848" s="4"/>
    </row>
    <row r="849" spans="4:11" x14ac:dyDescent="0.3">
      <c r="D849" s="4"/>
      <c r="E849" s="4"/>
      <c r="G849" s="4"/>
      <c r="H849" s="4"/>
      <c r="I849" s="4"/>
      <c r="J849" s="4"/>
      <c r="K849" s="4"/>
    </row>
    <row r="850" spans="4:11" x14ac:dyDescent="0.3">
      <c r="D850" s="4"/>
      <c r="E850" s="4"/>
      <c r="G850" s="4"/>
      <c r="H850" s="4"/>
      <c r="I850" s="4"/>
      <c r="J850" s="4"/>
      <c r="K850" s="4"/>
    </row>
    <row r="851" spans="4:11" x14ac:dyDescent="0.3">
      <c r="D851" s="4"/>
      <c r="E851" s="4"/>
      <c r="G851" s="4"/>
      <c r="H851" s="4"/>
      <c r="I851" s="4"/>
      <c r="J851" s="4"/>
      <c r="K851" s="4"/>
    </row>
    <row r="852" spans="4:11" x14ac:dyDescent="0.3">
      <c r="D852" s="4"/>
      <c r="E852" s="4"/>
      <c r="G852" s="4"/>
      <c r="H852" s="4"/>
      <c r="I852" s="4"/>
      <c r="J852" s="4"/>
      <c r="K852" s="4"/>
    </row>
    <row r="853" spans="4:11" x14ac:dyDescent="0.3">
      <c r="D853" s="4"/>
      <c r="E853" s="4"/>
      <c r="G853" s="4"/>
      <c r="H853" s="4"/>
      <c r="I853" s="4"/>
      <c r="J853" s="4"/>
      <c r="K853" s="4"/>
    </row>
    <row r="854" spans="4:11" x14ac:dyDescent="0.3">
      <c r="D854" s="4"/>
      <c r="E854" s="4"/>
      <c r="G854" s="4"/>
      <c r="H854" s="4"/>
      <c r="I854" s="4"/>
      <c r="J854" s="4"/>
      <c r="K854" s="4"/>
    </row>
    <row r="855" spans="4:11" x14ac:dyDescent="0.3">
      <c r="D855" s="4"/>
      <c r="E855" s="4"/>
      <c r="G855" s="4"/>
      <c r="H855" s="4"/>
      <c r="I855" s="4"/>
      <c r="J855" s="4"/>
      <c r="K855" s="4"/>
    </row>
    <row r="856" spans="4:11" x14ac:dyDescent="0.3">
      <c r="D856" s="4"/>
      <c r="E856" s="4"/>
      <c r="G856" s="4"/>
      <c r="H856" s="4"/>
      <c r="I856" s="4"/>
      <c r="J856" s="4"/>
      <c r="K856" s="4"/>
    </row>
    <row r="857" spans="4:11" x14ac:dyDescent="0.3">
      <c r="D857" s="4"/>
      <c r="E857" s="4"/>
      <c r="G857" s="4"/>
      <c r="H857" s="4"/>
      <c r="I857" s="4"/>
      <c r="J857" s="4"/>
      <c r="K857" s="4"/>
    </row>
    <row r="858" spans="4:11" x14ac:dyDescent="0.3">
      <c r="D858" s="4"/>
      <c r="E858" s="4"/>
      <c r="G858" s="4"/>
      <c r="H858" s="4"/>
      <c r="I858" s="4"/>
      <c r="J858" s="4"/>
      <c r="K858" s="4"/>
    </row>
    <row r="859" spans="4:11" x14ac:dyDescent="0.3">
      <c r="D859" s="4"/>
      <c r="E859" s="4"/>
      <c r="G859" s="4"/>
      <c r="H859" s="4"/>
      <c r="I859" s="4"/>
      <c r="J859" s="4"/>
      <c r="K859" s="4"/>
    </row>
    <row r="860" spans="4:11" x14ac:dyDescent="0.3">
      <c r="D860" s="4"/>
      <c r="E860" s="4"/>
      <c r="G860" s="4"/>
      <c r="H860" s="4"/>
      <c r="I860" s="4"/>
      <c r="J860" s="4"/>
      <c r="K860" s="4"/>
    </row>
    <row r="861" spans="4:11" x14ac:dyDescent="0.3">
      <c r="D861" s="4"/>
      <c r="E861" s="4"/>
      <c r="G861" s="4"/>
      <c r="H861" s="4"/>
      <c r="I861" s="4"/>
      <c r="J861" s="4"/>
      <c r="K861" s="4"/>
    </row>
    <row r="862" spans="4:11" x14ac:dyDescent="0.3">
      <c r="D862" s="4"/>
      <c r="E862" s="4"/>
      <c r="G862" s="4"/>
      <c r="H862" s="4"/>
      <c r="I862" s="4"/>
      <c r="J862" s="4"/>
      <c r="K862" s="4"/>
    </row>
    <row r="863" spans="4:11" x14ac:dyDescent="0.3">
      <c r="D863" s="4"/>
      <c r="E863" s="4"/>
      <c r="G863" s="4"/>
      <c r="H863" s="4"/>
      <c r="I863" s="4"/>
      <c r="J863" s="4"/>
      <c r="K863" s="4"/>
    </row>
    <row r="864" spans="4:11" x14ac:dyDescent="0.3">
      <c r="D864" s="4"/>
      <c r="E864" s="4"/>
      <c r="G864" s="4"/>
      <c r="H864" s="4"/>
      <c r="I864" s="4"/>
      <c r="J864" s="4"/>
      <c r="K864" s="4"/>
    </row>
    <row r="865" spans="4:11" x14ac:dyDescent="0.3">
      <c r="D865" s="4"/>
      <c r="E865" s="4"/>
      <c r="G865" s="4"/>
      <c r="H865" s="4"/>
      <c r="I865" s="4"/>
      <c r="J865" s="4"/>
      <c r="K865" s="4"/>
    </row>
    <row r="866" spans="4:11" x14ac:dyDescent="0.3">
      <c r="D866" s="4"/>
      <c r="E866" s="4"/>
      <c r="G866" s="4"/>
      <c r="H866" s="4"/>
      <c r="I866" s="4"/>
      <c r="J866" s="4"/>
      <c r="K866" s="4"/>
    </row>
    <row r="867" spans="4:11" x14ac:dyDescent="0.3">
      <c r="D867" s="4"/>
      <c r="E867" s="4"/>
      <c r="G867" s="4"/>
      <c r="H867" s="4"/>
      <c r="I867" s="4"/>
      <c r="J867" s="4"/>
      <c r="K867" s="4"/>
    </row>
    <row r="868" spans="4:11" x14ac:dyDescent="0.3">
      <c r="D868" s="4"/>
      <c r="E868" s="4"/>
      <c r="G868" s="4"/>
      <c r="H868" s="4"/>
      <c r="I868" s="4"/>
      <c r="J868" s="4"/>
      <c r="K868" s="4"/>
    </row>
    <row r="869" spans="4:11" x14ac:dyDescent="0.3">
      <c r="D869" s="4"/>
      <c r="E869" s="4"/>
      <c r="G869" s="4"/>
      <c r="H869" s="4"/>
      <c r="I869" s="4"/>
      <c r="J869" s="4"/>
      <c r="K869" s="4"/>
    </row>
    <row r="870" spans="4:11" x14ac:dyDescent="0.3">
      <c r="D870" s="4"/>
      <c r="E870" s="4"/>
      <c r="G870" s="4"/>
      <c r="H870" s="4"/>
      <c r="I870" s="4"/>
      <c r="J870" s="4"/>
      <c r="K870" s="4"/>
    </row>
    <row r="871" spans="4:11" x14ac:dyDescent="0.3">
      <c r="D871" s="4"/>
      <c r="E871" s="4"/>
      <c r="G871" s="4"/>
      <c r="H871" s="4"/>
      <c r="I871" s="4"/>
      <c r="J871" s="4"/>
      <c r="K871" s="4"/>
    </row>
    <row r="872" spans="4:11" x14ac:dyDescent="0.3">
      <c r="D872" s="4"/>
      <c r="E872" s="4"/>
      <c r="G872" s="4"/>
      <c r="H872" s="4"/>
      <c r="I872" s="4"/>
      <c r="J872" s="4"/>
      <c r="K872" s="4"/>
    </row>
    <row r="873" spans="4:11" x14ac:dyDescent="0.3">
      <c r="D873" s="4"/>
      <c r="E873" s="4"/>
      <c r="G873" s="4"/>
      <c r="H873" s="4"/>
      <c r="I873" s="4"/>
      <c r="J873" s="4"/>
      <c r="K873" s="4"/>
    </row>
    <row r="874" spans="4:11" x14ac:dyDescent="0.3">
      <c r="D874" s="4"/>
      <c r="E874" s="4"/>
      <c r="G874" s="4"/>
      <c r="H874" s="4"/>
      <c r="I874" s="4"/>
      <c r="J874" s="4"/>
      <c r="K874" s="4"/>
    </row>
    <row r="875" spans="4:11" x14ac:dyDescent="0.3">
      <c r="D875" s="4"/>
      <c r="E875" s="4"/>
      <c r="G875" s="4"/>
      <c r="H875" s="4"/>
      <c r="I875" s="4"/>
      <c r="J875" s="4"/>
      <c r="K875" s="4"/>
    </row>
    <row r="876" spans="4:11" x14ac:dyDescent="0.3">
      <c r="D876" s="4"/>
      <c r="E876" s="4"/>
      <c r="G876" s="4"/>
      <c r="H876" s="4"/>
      <c r="I876" s="4"/>
      <c r="J876" s="4"/>
      <c r="K876" s="4"/>
    </row>
    <row r="877" spans="4:11" x14ac:dyDescent="0.3">
      <c r="D877" s="4"/>
      <c r="E877" s="4"/>
      <c r="G877" s="4"/>
      <c r="H877" s="4"/>
      <c r="I877" s="4"/>
      <c r="J877" s="4"/>
      <c r="K877" s="4"/>
    </row>
    <row r="878" spans="4:11" x14ac:dyDescent="0.3">
      <c r="D878" s="4"/>
      <c r="E878" s="4"/>
      <c r="G878" s="4"/>
      <c r="H878" s="4"/>
      <c r="I878" s="4"/>
      <c r="J878" s="4"/>
      <c r="K878" s="4"/>
    </row>
    <row r="879" spans="4:11" x14ac:dyDescent="0.3">
      <c r="D879" s="4"/>
      <c r="E879" s="4"/>
      <c r="G879" s="4"/>
      <c r="H879" s="4"/>
      <c r="I879" s="4"/>
      <c r="J879" s="4"/>
      <c r="K879" s="4"/>
    </row>
    <row r="880" spans="4:11" x14ac:dyDescent="0.3">
      <c r="D880" s="4"/>
      <c r="E880" s="4"/>
      <c r="G880" s="4"/>
      <c r="H880" s="4"/>
      <c r="I880" s="4"/>
      <c r="J880" s="4"/>
      <c r="K880" s="4"/>
    </row>
    <row r="881" spans="4:11" x14ac:dyDescent="0.3">
      <c r="D881" s="4"/>
      <c r="E881" s="4"/>
      <c r="G881" s="4"/>
      <c r="H881" s="4"/>
      <c r="I881" s="4"/>
      <c r="J881" s="4"/>
      <c r="K881" s="4"/>
    </row>
    <row r="882" spans="4:11" x14ac:dyDescent="0.3">
      <c r="D882" s="4"/>
      <c r="E882" s="4"/>
      <c r="G882" s="4"/>
      <c r="H882" s="4"/>
      <c r="I882" s="4"/>
      <c r="J882" s="4"/>
      <c r="K882" s="4"/>
    </row>
    <row r="883" spans="4:11" x14ac:dyDescent="0.3">
      <c r="D883" s="4"/>
      <c r="E883" s="4"/>
      <c r="G883" s="4"/>
      <c r="H883" s="4"/>
      <c r="I883" s="4"/>
      <c r="J883" s="4"/>
      <c r="K883" s="4"/>
    </row>
    <row r="884" spans="4:11" x14ac:dyDescent="0.3">
      <c r="D884" s="4"/>
      <c r="E884" s="4"/>
      <c r="G884" s="4"/>
      <c r="H884" s="4"/>
      <c r="I884" s="4"/>
      <c r="J884" s="4"/>
      <c r="K884" s="4"/>
    </row>
    <row r="885" spans="4:11" x14ac:dyDescent="0.3">
      <c r="D885" s="4"/>
      <c r="E885" s="4"/>
      <c r="G885" s="4"/>
      <c r="H885" s="4"/>
      <c r="I885" s="4"/>
      <c r="J885" s="4"/>
      <c r="K885" s="4"/>
    </row>
    <row r="886" spans="4:11" x14ac:dyDescent="0.3">
      <c r="D886" s="4"/>
      <c r="E886" s="4"/>
      <c r="G886" s="4"/>
      <c r="H886" s="4"/>
      <c r="I886" s="4"/>
      <c r="J886" s="4"/>
      <c r="K886" s="4"/>
    </row>
    <row r="887" spans="4:11" x14ac:dyDescent="0.3">
      <c r="D887" s="4"/>
      <c r="E887" s="4"/>
      <c r="G887" s="4"/>
      <c r="H887" s="4"/>
      <c r="I887" s="4"/>
      <c r="J887" s="4"/>
      <c r="K887" s="4"/>
    </row>
    <row r="888" spans="4:11" x14ac:dyDescent="0.3">
      <c r="D888" s="4"/>
      <c r="E888" s="4"/>
      <c r="G888" s="4"/>
      <c r="H888" s="4"/>
      <c r="I888" s="4"/>
      <c r="J888" s="4"/>
      <c r="K888" s="4"/>
    </row>
    <row r="889" spans="4:11" x14ac:dyDescent="0.3">
      <c r="D889" s="4"/>
      <c r="E889" s="4"/>
      <c r="G889" s="4"/>
      <c r="H889" s="4"/>
      <c r="I889" s="4"/>
      <c r="J889" s="4"/>
      <c r="K889" s="4"/>
    </row>
    <row r="890" spans="4:11" x14ac:dyDescent="0.3">
      <c r="D890" s="4"/>
      <c r="E890" s="4"/>
      <c r="G890" s="4"/>
      <c r="H890" s="4"/>
      <c r="I890" s="4"/>
      <c r="J890" s="4"/>
      <c r="K890" s="4"/>
    </row>
    <row r="891" spans="4:11" x14ac:dyDescent="0.3">
      <c r="D891" s="4"/>
      <c r="E891" s="4"/>
      <c r="G891" s="4"/>
      <c r="H891" s="4"/>
      <c r="I891" s="4"/>
      <c r="J891" s="4"/>
      <c r="K891" s="4"/>
    </row>
    <row r="892" spans="4:11" x14ac:dyDescent="0.3">
      <c r="D892" s="4"/>
      <c r="E892" s="4"/>
      <c r="G892" s="4"/>
      <c r="H892" s="4"/>
      <c r="I892" s="4"/>
      <c r="J892" s="4"/>
      <c r="K892" s="4"/>
    </row>
    <row r="893" spans="4:11" x14ac:dyDescent="0.3">
      <c r="D893" s="4"/>
      <c r="E893" s="4"/>
      <c r="G893" s="4"/>
      <c r="H893" s="4"/>
      <c r="I893" s="4"/>
      <c r="J893" s="4"/>
      <c r="K893" s="4"/>
    </row>
    <row r="894" spans="4:11" x14ac:dyDescent="0.3">
      <c r="D894" s="4"/>
      <c r="E894" s="4"/>
      <c r="G894" s="4"/>
      <c r="H894" s="4"/>
      <c r="I894" s="4"/>
      <c r="J894" s="4"/>
      <c r="K894" s="4"/>
    </row>
    <row r="895" spans="4:11" x14ac:dyDescent="0.3">
      <c r="D895" s="4"/>
      <c r="E895" s="4"/>
      <c r="G895" s="4"/>
      <c r="H895" s="4"/>
      <c r="I895" s="4"/>
      <c r="J895" s="4"/>
      <c r="K895" s="4"/>
    </row>
    <row r="896" spans="4:11" x14ac:dyDescent="0.3">
      <c r="D896" s="4"/>
      <c r="E896" s="4"/>
      <c r="G896" s="4"/>
      <c r="H896" s="4"/>
      <c r="I896" s="4"/>
      <c r="J896" s="4"/>
      <c r="K896" s="4"/>
    </row>
    <row r="897" spans="4:11" x14ac:dyDescent="0.3">
      <c r="D897" s="4"/>
      <c r="E897" s="4"/>
      <c r="G897" s="4"/>
      <c r="H897" s="4"/>
      <c r="I897" s="4"/>
      <c r="J897" s="4"/>
      <c r="K897" s="4"/>
    </row>
    <row r="898" spans="4:11" x14ac:dyDescent="0.3">
      <c r="D898" s="4"/>
      <c r="E898" s="4"/>
      <c r="G898" s="4"/>
      <c r="H898" s="4"/>
      <c r="I898" s="4"/>
      <c r="J898" s="4"/>
      <c r="K898" s="4"/>
    </row>
    <row r="899" spans="4:11" x14ac:dyDescent="0.3">
      <c r="D899" s="4"/>
      <c r="E899" s="4"/>
      <c r="G899" s="4"/>
      <c r="H899" s="4"/>
      <c r="I899" s="4"/>
      <c r="J899" s="4"/>
      <c r="K899" s="4"/>
    </row>
    <row r="900" spans="4:11" x14ac:dyDescent="0.3">
      <c r="D900" s="4"/>
      <c r="E900" s="4"/>
      <c r="G900" s="4"/>
      <c r="H900" s="4"/>
      <c r="I900" s="4"/>
      <c r="J900" s="4"/>
      <c r="K900" s="4"/>
    </row>
    <row r="901" spans="4:11" x14ac:dyDescent="0.3">
      <c r="D901" s="4"/>
      <c r="E901" s="4"/>
      <c r="G901" s="4"/>
      <c r="H901" s="4"/>
      <c r="I901" s="4"/>
      <c r="J901" s="4"/>
      <c r="K901" s="4"/>
    </row>
    <row r="902" spans="4:11" x14ac:dyDescent="0.3">
      <c r="D902" s="4"/>
      <c r="E902" s="4"/>
      <c r="G902" s="4"/>
      <c r="H902" s="4"/>
      <c r="I902" s="4"/>
      <c r="J902" s="4"/>
      <c r="K902" s="4"/>
    </row>
    <row r="903" spans="4:11" x14ac:dyDescent="0.3">
      <c r="D903" s="4"/>
      <c r="E903" s="4"/>
      <c r="G903" s="4"/>
      <c r="H903" s="4"/>
      <c r="I903" s="4"/>
      <c r="J903" s="4"/>
      <c r="K903" s="4"/>
    </row>
    <row r="904" spans="4:11" x14ac:dyDescent="0.3">
      <c r="D904" s="4"/>
      <c r="E904" s="4"/>
      <c r="G904" s="4"/>
      <c r="H904" s="4"/>
      <c r="I904" s="4"/>
      <c r="J904" s="4"/>
      <c r="K904" s="4"/>
    </row>
    <row r="905" spans="4:11" x14ac:dyDescent="0.3">
      <c r="D905" s="4"/>
      <c r="E905" s="4"/>
      <c r="G905" s="4"/>
      <c r="H905" s="4"/>
      <c r="I905" s="4"/>
      <c r="J905" s="4"/>
      <c r="K905" s="4"/>
    </row>
    <row r="906" spans="4:11" x14ac:dyDescent="0.3">
      <c r="D906" s="4"/>
      <c r="E906" s="4"/>
      <c r="G906" s="4"/>
      <c r="H906" s="4"/>
      <c r="I906" s="4"/>
      <c r="J906" s="4"/>
      <c r="K906" s="4"/>
    </row>
    <row r="907" spans="4:11" x14ac:dyDescent="0.3">
      <c r="D907" s="4"/>
      <c r="E907" s="4"/>
      <c r="G907" s="4"/>
      <c r="H907" s="4"/>
      <c r="I907" s="4"/>
      <c r="J907" s="4"/>
      <c r="K907" s="4"/>
    </row>
    <row r="908" spans="4:11" x14ac:dyDescent="0.3">
      <c r="D908" s="4"/>
      <c r="E908" s="4"/>
      <c r="G908" s="4"/>
      <c r="H908" s="4"/>
      <c r="I908" s="4"/>
      <c r="J908" s="4"/>
      <c r="K908" s="4"/>
    </row>
    <row r="909" spans="4:11" x14ac:dyDescent="0.3">
      <c r="D909" s="4"/>
      <c r="E909" s="4"/>
      <c r="G909" s="4"/>
      <c r="H909" s="4"/>
      <c r="I909" s="4"/>
      <c r="J909" s="4"/>
      <c r="K909" s="4"/>
    </row>
    <row r="910" spans="4:11" x14ac:dyDescent="0.3">
      <c r="D910" s="4"/>
      <c r="E910" s="4"/>
      <c r="G910" s="4"/>
      <c r="H910" s="4"/>
      <c r="I910" s="4"/>
      <c r="J910" s="4"/>
      <c r="K910" s="4"/>
    </row>
    <row r="911" spans="4:11" x14ac:dyDescent="0.3">
      <c r="D911" s="4"/>
      <c r="E911" s="4"/>
      <c r="G911" s="4"/>
      <c r="H911" s="4"/>
      <c r="I911" s="4"/>
      <c r="J911" s="4"/>
      <c r="K911" s="4"/>
    </row>
    <row r="912" spans="4:11" x14ac:dyDescent="0.3">
      <c r="D912" s="4"/>
      <c r="E912" s="4"/>
      <c r="G912" s="4"/>
      <c r="H912" s="4"/>
      <c r="I912" s="4"/>
      <c r="J912" s="4"/>
      <c r="K912" s="4"/>
    </row>
    <row r="913" spans="4:11" x14ac:dyDescent="0.3">
      <c r="D913" s="4"/>
      <c r="E913" s="4"/>
      <c r="G913" s="4"/>
      <c r="H913" s="4"/>
      <c r="I913" s="4"/>
      <c r="J913" s="4"/>
      <c r="K913" s="4"/>
    </row>
    <row r="914" spans="4:11" x14ac:dyDescent="0.3">
      <c r="D914" s="4"/>
      <c r="E914" s="4"/>
      <c r="G914" s="4"/>
      <c r="H914" s="4"/>
      <c r="I914" s="4"/>
      <c r="J914" s="4"/>
      <c r="K914" s="4"/>
    </row>
    <row r="915" spans="4:11" x14ac:dyDescent="0.3">
      <c r="D915" s="4"/>
      <c r="E915" s="4"/>
      <c r="G915" s="4"/>
      <c r="H915" s="4"/>
      <c r="I915" s="4"/>
      <c r="J915" s="4"/>
      <c r="K915" s="4"/>
    </row>
    <row r="916" spans="4:11" x14ac:dyDescent="0.3">
      <c r="D916" s="4"/>
      <c r="E916" s="4"/>
      <c r="G916" s="4"/>
      <c r="H916" s="4"/>
      <c r="I916" s="4"/>
      <c r="J916" s="4"/>
      <c r="K916" s="4"/>
    </row>
    <row r="917" spans="4:11" x14ac:dyDescent="0.3">
      <c r="D917" s="4"/>
      <c r="E917" s="4"/>
      <c r="G917" s="4"/>
      <c r="H917" s="4"/>
      <c r="I917" s="4"/>
      <c r="J917" s="4"/>
      <c r="K917" s="4"/>
    </row>
    <row r="918" spans="4:11" x14ac:dyDescent="0.3">
      <c r="D918" s="4"/>
      <c r="E918" s="4"/>
      <c r="G918" s="4"/>
      <c r="H918" s="4"/>
      <c r="I918" s="4"/>
      <c r="J918" s="4"/>
      <c r="K918" s="4"/>
    </row>
    <row r="919" spans="4:11" x14ac:dyDescent="0.3">
      <c r="D919" s="4"/>
      <c r="E919" s="4"/>
      <c r="G919" s="4"/>
      <c r="H919" s="4"/>
      <c r="I919" s="4"/>
      <c r="J919" s="4"/>
      <c r="K919" s="4"/>
    </row>
    <row r="920" spans="4:11" x14ac:dyDescent="0.3">
      <c r="D920" s="4"/>
      <c r="E920" s="4"/>
      <c r="G920" s="4"/>
      <c r="H920" s="4"/>
      <c r="I920" s="4"/>
      <c r="J920" s="4"/>
      <c r="K920" s="4"/>
    </row>
    <row r="921" spans="4:11" x14ac:dyDescent="0.3">
      <c r="D921" s="4"/>
      <c r="E921" s="4"/>
      <c r="G921" s="4"/>
      <c r="H921" s="4"/>
      <c r="I921" s="4"/>
      <c r="J921" s="4"/>
      <c r="K921" s="4"/>
    </row>
    <row r="922" spans="4:11" x14ac:dyDescent="0.3">
      <c r="D922" s="4"/>
      <c r="E922" s="4"/>
      <c r="G922" s="4"/>
      <c r="H922" s="4"/>
      <c r="I922" s="4"/>
      <c r="J922" s="4"/>
      <c r="K922" s="4"/>
    </row>
    <row r="923" spans="4:11" x14ac:dyDescent="0.3">
      <c r="D923" s="4"/>
      <c r="E923" s="4"/>
      <c r="G923" s="4"/>
      <c r="H923" s="4"/>
      <c r="I923" s="4"/>
      <c r="J923" s="4"/>
      <c r="K923" s="4"/>
    </row>
    <row r="924" spans="4:11" x14ac:dyDescent="0.3">
      <c r="D924" s="4"/>
      <c r="E924" s="4"/>
      <c r="G924" s="4"/>
      <c r="H924" s="4"/>
      <c r="I924" s="4"/>
      <c r="J924" s="4"/>
      <c r="K924" s="4"/>
    </row>
    <row r="925" spans="4:11" x14ac:dyDescent="0.3">
      <c r="D925" s="4"/>
      <c r="E925" s="4"/>
      <c r="G925" s="4"/>
      <c r="H925" s="4"/>
      <c r="I925" s="4"/>
      <c r="J925" s="4"/>
      <c r="K925" s="4"/>
    </row>
    <row r="926" spans="4:11" x14ac:dyDescent="0.3">
      <c r="D926" s="4"/>
      <c r="E926" s="4"/>
      <c r="G926" s="4"/>
      <c r="H926" s="4"/>
      <c r="I926" s="4"/>
      <c r="J926" s="4"/>
      <c r="K926" s="4"/>
    </row>
    <row r="927" spans="4:11" x14ac:dyDescent="0.3">
      <c r="D927" s="4"/>
      <c r="E927" s="4"/>
      <c r="G927" s="4"/>
      <c r="H927" s="4"/>
      <c r="I927" s="4"/>
      <c r="J927" s="4"/>
      <c r="K927" s="4"/>
    </row>
    <row r="928" spans="4:11" x14ac:dyDescent="0.3">
      <c r="D928" s="4"/>
      <c r="E928" s="4"/>
      <c r="G928" s="4"/>
      <c r="H928" s="4"/>
      <c r="I928" s="4"/>
      <c r="J928" s="4"/>
      <c r="K928" s="4"/>
    </row>
    <row r="929" spans="4:11" x14ac:dyDescent="0.3">
      <c r="D929" s="4"/>
      <c r="E929" s="4"/>
      <c r="G929" s="4"/>
      <c r="H929" s="4"/>
      <c r="I929" s="4"/>
      <c r="J929" s="4"/>
      <c r="K929" s="4"/>
    </row>
    <row r="930" spans="4:11" x14ac:dyDescent="0.3">
      <c r="D930" s="4"/>
      <c r="E930" s="4"/>
      <c r="G930" s="4"/>
      <c r="H930" s="4"/>
      <c r="I930" s="4"/>
      <c r="J930" s="4"/>
      <c r="K930" s="4"/>
    </row>
    <row r="931" spans="4:11" x14ac:dyDescent="0.3">
      <c r="D931" s="4"/>
      <c r="E931" s="4"/>
      <c r="G931" s="4"/>
      <c r="H931" s="4"/>
      <c r="I931" s="4"/>
      <c r="J931" s="4"/>
      <c r="K931" s="4"/>
    </row>
    <row r="932" spans="4:11" x14ac:dyDescent="0.3">
      <c r="D932" s="4"/>
      <c r="E932" s="4"/>
      <c r="G932" s="4"/>
      <c r="H932" s="4"/>
      <c r="I932" s="4"/>
      <c r="J932" s="4"/>
      <c r="K932" s="4"/>
    </row>
    <row r="933" spans="4:11" x14ac:dyDescent="0.3">
      <c r="D933" s="4"/>
      <c r="E933" s="4"/>
      <c r="G933" s="4"/>
      <c r="H933" s="4"/>
      <c r="I933" s="4"/>
      <c r="J933" s="4"/>
      <c r="K933" s="4"/>
    </row>
    <row r="934" spans="4:11" x14ac:dyDescent="0.3">
      <c r="D934" s="4"/>
      <c r="E934" s="4"/>
      <c r="G934" s="4"/>
      <c r="H934" s="4"/>
      <c r="I934" s="4"/>
      <c r="J934" s="4"/>
      <c r="K934" s="4"/>
    </row>
    <row r="935" spans="4:11" x14ac:dyDescent="0.3">
      <c r="D935" s="4"/>
      <c r="E935" s="4"/>
      <c r="G935" s="4"/>
      <c r="H935" s="4"/>
      <c r="I935" s="4"/>
      <c r="J935" s="4"/>
      <c r="K935" s="4"/>
    </row>
    <row r="936" spans="4:11" x14ac:dyDescent="0.3">
      <c r="D936" s="4"/>
      <c r="E936" s="4"/>
      <c r="G936" s="4"/>
      <c r="H936" s="4"/>
      <c r="I936" s="4"/>
      <c r="J936" s="4"/>
      <c r="K936" s="4"/>
    </row>
    <row r="937" spans="4:11" x14ac:dyDescent="0.3">
      <c r="D937" s="4"/>
      <c r="E937" s="4"/>
      <c r="G937" s="4"/>
      <c r="H937" s="4"/>
      <c r="I937" s="4"/>
      <c r="J937" s="4"/>
      <c r="K937" s="4"/>
    </row>
    <row r="938" spans="4:11" x14ac:dyDescent="0.3">
      <c r="D938" s="4"/>
      <c r="E938" s="4"/>
      <c r="G938" s="4"/>
      <c r="H938" s="4"/>
      <c r="I938" s="4"/>
      <c r="J938" s="4"/>
      <c r="K938" s="4"/>
    </row>
    <row r="939" spans="4:11" x14ac:dyDescent="0.3">
      <c r="D939" s="4"/>
      <c r="E939" s="4"/>
      <c r="G939" s="4"/>
      <c r="H939" s="4"/>
      <c r="I939" s="4"/>
      <c r="J939" s="4"/>
      <c r="K939" s="4"/>
    </row>
    <row r="940" spans="4:11" x14ac:dyDescent="0.3">
      <c r="D940" s="4"/>
      <c r="E940" s="4"/>
      <c r="G940" s="4"/>
      <c r="H940" s="4"/>
      <c r="I940" s="4"/>
      <c r="J940" s="4"/>
      <c r="K940" s="4"/>
    </row>
    <row r="941" spans="4:11" x14ac:dyDescent="0.3">
      <c r="D941" s="4"/>
      <c r="E941" s="4"/>
      <c r="G941" s="4"/>
      <c r="H941" s="4"/>
      <c r="I941" s="4"/>
      <c r="J941" s="4"/>
      <c r="K941" s="4"/>
    </row>
    <row r="942" spans="4:11" x14ac:dyDescent="0.3">
      <c r="D942" s="4"/>
      <c r="E942" s="4"/>
      <c r="G942" s="4"/>
      <c r="H942" s="4"/>
      <c r="I942" s="4"/>
      <c r="J942" s="4"/>
      <c r="K942" s="4"/>
    </row>
    <row r="943" spans="4:11" x14ac:dyDescent="0.3">
      <c r="D943" s="4"/>
      <c r="E943" s="4"/>
      <c r="G943" s="4"/>
      <c r="H943" s="4"/>
      <c r="I943" s="4"/>
      <c r="J943" s="4"/>
      <c r="K943" s="4"/>
    </row>
    <row r="944" spans="4:11" x14ac:dyDescent="0.3">
      <c r="D944" s="4"/>
      <c r="E944" s="4"/>
      <c r="G944" s="4"/>
      <c r="H944" s="4"/>
      <c r="I944" s="4"/>
      <c r="J944" s="4"/>
      <c r="K944" s="4"/>
    </row>
    <row r="945" spans="4:11" x14ac:dyDescent="0.3">
      <c r="D945" s="4"/>
      <c r="E945" s="4"/>
      <c r="G945" s="4"/>
      <c r="H945" s="4"/>
      <c r="I945" s="4"/>
      <c r="J945" s="4"/>
      <c r="K945" s="4"/>
    </row>
    <row r="946" spans="4:11" x14ac:dyDescent="0.3">
      <c r="D946" s="4"/>
      <c r="E946" s="4"/>
      <c r="G946" s="4"/>
      <c r="H946" s="4"/>
      <c r="I946" s="4"/>
      <c r="J946" s="4"/>
      <c r="K946" s="4"/>
    </row>
    <row r="947" spans="4:11" x14ac:dyDescent="0.3">
      <c r="D947" s="4"/>
      <c r="E947" s="4"/>
      <c r="G947" s="4"/>
      <c r="H947" s="4"/>
      <c r="I947" s="4"/>
      <c r="J947" s="4"/>
      <c r="K947" s="4"/>
    </row>
    <row r="948" spans="4:11" x14ac:dyDescent="0.3">
      <c r="D948" s="4"/>
      <c r="E948" s="4"/>
      <c r="G948" s="4"/>
      <c r="H948" s="4"/>
      <c r="I948" s="4"/>
      <c r="J948" s="4"/>
      <c r="K948" s="4"/>
    </row>
    <row r="949" spans="4:11" x14ac:dyDescent="0.3">
      <c r="D949" s="4"/>
      <c r="E949" s="4"/>
      <c r="G949" s="4"/>
      <c r="H949" s="4"/>
      <c r="I949" s="4"/>
      <c r="J949" s="4"/>
      <c r="K949" s="4"/>
    </row>
    <row r="950" spans="4:11" x14ac:dyDescent="0.3">
      <c r="D950" s="4"/>
      <c r="E950" s="4"/>
      <c r="G950" s="4"/>
      <c r="H950" s="4"/>
      <c r="I950" s="4"/>
      <c r="J950" s="4"/>
      <c r="K950" s="4"/>
    </row>
    <row r="951" spans="4:11" x14ac:dyDescent="0.3">
      <c r="D951" s="4"/>
      <c r="E951" s="4"/>
      <c r="G951" s="4"/>
      <c r="H951" s="4"/>
      <c r="I951" s="4"/>
      <c r="J951" s="4"/>
      <c r="K951" s="4"/>
    </row>
    <row r="952" spans="4:11" x14ac:dyDescent="0.3">
      <c r="D952" s="4"/>
      <c r="E952" s="4"/>
      <c r="G952" s="4"/>
      <c r="H952" s="4"/>
      <c r="I952" s="4"/>
      <c r="J952" s="4"/>
      <c r="K952" s="4"/>
    </row>
    <row r="953" spans="4:11" x14ac:dyDescent="0.3">
      <c r="D953" s="4"/>
      <c r="E953" s="4"/>
      <c r="G953" s="4"/>
      <c r="H953" s="4"/>
      <c r="I953" s="4"/>
      <c r="J953" s="4"/>
      <c r="K953" s="4"/>
    </row>
    <row r="954" spans="4:11" x14ac:dyDescent="0.3">
      <c r="D954" s="4"/>
      <c r="E954" s="4"/>
      <c r="G954" s="4"/>
      <c r="H954" s="4"/>
      <c r="I954" s="4"/>
      <c r="J954" s="4"/>
      <c r="K954" s="4"/>
    </row>
    <row r="955" spans="4:11" x14ac:dyDescent="0.3">
      <c r="D955" s="4"/>
      <c r="E955" s="4"/>
      <c r="G955" s="4"/>
      <c r="H955" s="4"/>
      <c r="I955" s="4"/>
      <c r="J955" s="4"/>
      <c r="K955" s="4"/>
    </row>
    <row r="956" spans="4:11" x14ac:dyDescent="0.3">
      <c r="D956" s="4"/>
      <c r="E956" s="4"/>
      <c r="G956" s="4"/>
      <c r="H956" s="4"/>
      <c r="I956" s="4"/>
      <c r="J956" s="4"/>
      <c r="K956" s="4"/>
    </row>
    <row r="957" spans="4:11" x14ac:dyDescent="0.3">
      <c r="D957" s="4"/>
      <c r="E957" s="4"/>
      <c r="G957" s="4"/>
      <c r="H957" s="4"/>
      <c r="I957" s="4"/>
      <c r="J957" s="4"/>
      <c r="K957" s="4"/>
    </row>
    <row r="958" spans="4:11" x14ac:dyDescent="0.3">
      <c r="D958" s="4"/>
      <c r="E958" s="4"/>
      <c r="G958" s="4"/>
      <c r="H958" s="4"/>
      <c r="I958" s="4"/>
      <c r="J958" s="4"/>
      <c r="K958" s="4"/>
    </row>
    <row r="959" spans="4:11" x14ac:dyDescent="0.3">
      <c r="D959" s="4"/>
      <c r="E959" s="4"/>
      <c r="G959" s="4"/>
      <c r="H959" s="4"/>
      <c r="I959" s="4"/>
      <c r="J959" s="4"/>
      <c r="K959" s="4"/>
    </row>
    <row r="960" spans="4:11" x14ac:dyDescent="0.3">
      <c r="D960" s="4"/>
      <c r="E960" s="4"/>
      <c r="G960" s="4"/>
      <c r="H960" s="4"/>
      <c r="I960" s="4"/>
      <c r="J960" s="4"/>
      <c r="K960" s="4"/>
    </row>
    <row r="961" spans="4:11" x14ac:dyDescent="0.3">
      <c r="D961" s="4"/>
      <c r="E961" s="4"/>
      <c r="G961" s="4"/>
      <c r="H961" s="4"/>
      <c r="I961" s="4"/>
      <c r="J961" s="4"/>
      <c r="K961" s="4"/>
    </row>
    <row r="962" spans="4:11" x14ac:dyDescent="0.3">
      <c r="D962" s="4"/>
      <c r="E962" s="4"/>
      <c r="G962" s="4"/>
      <c r="H962" s="4"/>
      <c r="I962" s="4"/>
      <c r="J962" s="4"/>
      <c r="K962" s="4"/>
    </row>
    <row r="963" spans="4:11" x14ac:dyDescent="0.3">
      <c r="D963" s="4"/>
      <c r="E963" s="4"/>
      <c r="G963" s="4"/>
      <c r="H963" s="4"/>
      <c r="I963" s="4"/>
      <c r="J963" s="4"/>
      <c r="K963" s="4"/>
    </row>
    <row r="964" spans="4:11" x14ac:dyDescent="0.3">
      <c r="D964" s="4"/>
      <c r="E964" s="4"/>
      <c r="G964" s="4"/>
      <c r="H964" s="4"/>
      <c r="I964" s="4"/>
      <c r="J964" s="4"/>
      <c r="K964" s="4"/>
    </row>
    <row r="965" spans="4:11" x14ac:dyDescent="0.3">
      <c r="D965" s="4"/>
      <c r="E965" s="4"/>
      <c r="G965" s="4"/>
      <c r="H965" s="4"/>
      <c r="I965" s="4"/>
      <c r="J965" s="4"/>
      <c r="K965" s="4"/>
    </row>
    <row r="966" spans="4:11" x14ac:dyDescent="0.3">
      <c r="D966" s="4"/>
      <c r="E966" s="4"/>
      <c r="G966" s="4"/>
      <c r="H966" s="4"/>
      <c r="I966" s="4"/>
      <c r="J966" s="4"/>
      <c r="K966" s="4"/>
    </row>
    <row r="967" spans="4:11" x14ac:dyDescent="0.3">
      <c r="D967" s="4"/>
      <c r="E967" s="4"/>
      <c r="G967" s="4"/>
      <c r="H967" s="4"/>
      <c r="I967" s="4"/>
      <c r="J967" s="4"/>
      <c r="K967" s="4"/>
    </row>
    <row r="968" spans="4:11" x14ac:dyDescent="0.3">
      <c r="D968" s="4"/>
      <c r="E968" s="4"/>
      <c r="G968" s="4"/>
      <c r="H968" s="4"/>
      <c r="I968" s="4"/>
      <c r="J968" s="4"/>
      <c r="K968" s="4"/>
    </row>
    <row r="969" spans="4:11" x14ac:dyDescent="0.3">
      <c r="D969" s="4"/>
      <c r="E969" s="4"/>
      <c r="G969" s="4"/>
      <c r="H969" s="4"/>
      <c r="I969" s="4"/>
      <c r="J969" s="4"/>
      <c r="K969" s="4"/>
    </row>
    <row r="970" spans="4:11" x14ac:dyDescent="0.3">
      <c r="D970" s="4"/>
      <c r="E970" s="4"/>
      <c r="G970" s="4"/>
      <c r="H970" s="4"/>
      <c r="I970" s="4"/>
      <c r="J970" s="4"/>
      <c r="K970" s="4"/>
    </row>
    <row r="971" spans="4:11" x14ac:dyDescent="0.3">
      <c r="D971" s="4"/>
      <c r="E971" s="4"/>
      <c r="G971" s="4"/>
      <c r="H971" s="4"/>
      <c r="I971" s="4"/>
      <c r="J971" s="4"/>
      <c r="K971" s="4"/>
    </row>
    <row r="972" spans="4:11" x14ac:dyDescent="0.3">
      <c r="D972" s="4"/>
      <c r="E972" s="4"/>
      <c r="G972" s="4"/>
      <c r="H972" s="4"/>
      <c r="I972" s="4"/>
      <c r="J972" s="4"/>
      <c r="K972" s="4"/>
    </row>
    <row r="973" spans="4:11" x14ac:dyDescent="0.3">
      <c r="D973" s="4"/>
      <c r="E973" s="4"/>
      <c r="G973" s="4"/>
      <c r="H973" s="4"/>
      <c r="I973" s="4"/>
      <c r="J973" s="4"/>
      <c r="K973" s="4"/>
    </row>
    <row r="974" spans="4:11" x14ac:dyDescent="0.3">
      <c r="D974" s="4"/>
      <c r="E974" s="4"/>
      <c r="G974" s="4"/>
      <c r="H974" s="4"/>
      <c r="I974" s="4"/>
      <c r="J974" s="4"/>
      <c r="K974" s="4"/>
    </row>
    <row r="975" spans="4:11" x14ac:dyDescent="0.3">
      <c r="D975" s="4"/>
      <c r="E975" s="4"/>
      <c r="G975" s="4"/>
      <c r="H975" s="4"/>
      <c r="I975" s="4"/>
      <c r="J975" s="4"/>
      <c r="K975" s="4"/>
    </row>
    <row r="976" spans="4:11" x14ac:dyDescent="0.3">
      <c r="D976" s="4"/>
      <c r="E976" s="4"/>
      <c r="G976" s="4"/>
      <c r="H976" s="4"/>
      <c r="I976" s="4"/>
      <c r="J976" s="4"/>
      <c r="K976" s="4"/>
    </row>
    <row r="977" spans="4:11" x14ac:dyDescent="0.3">
      <c r="D977" s="4"/>
      <c r="E977" s="4"/>
      <c r="G977" s="4"/>
      <c r="H977" s="4"/>
      <c r="I977" s="4"/>
      <c r="J977" s="4"/>
      <c r="K977" s="4"/>
    </row>
    <row r="978" spans="4:11" x14ac:dyDescent="0.3">
      <c r="D978" s="4"/>
      <c r="E978" s="4"/>
      <c r="G978" s="4"/>
      <c r="H978" s="4"/>
      <c r="I978" s="4"/>
      <c r="J978" s="4"/>
      <c r="K978" s="4"/>
    </row>
    <row r="979" spans="4:11" x14ac:dyDescent="0.3">
      <c r="D979" s="4"/>
      <c r="E979" s="4"/>
      <c r="G979" s="4"/>
      <c r="H979" s="4"/>
      <c r="I979" s="4"/>
      <c r="J979" s="4"/>
      <c r="K979" s="4"/>
    </row>
    <row r="980" spans="4:11" x14ac:dyDescent="0.3">
      <c r="D980" s="4"/>
      <c r="E980" s="4"/>
      <c r="G980" s="4"/>
      <c r="H980" s="4"/>
      <c r="I980" s="4"/>
      <c r="J980" s="4"/>
      <c r="K980" s="4"/>
    </row>
    <row r="981" spans="4:11" x14ac:dyDescent="0.3">
      <c r="D981" s="4"/>
      <c r="E981" s="4"/>
      <c r="G981" s="4"/>
      <c r="H981" s="4"/>
      <c r="I981" s="4"/>
      <c r="J981" s="4"/>
      <c r="K981" s="4"/>
    </row>
    <row r="982" spans="4:11" x14ac:dyDescent="0.3">
      <c r="D982" s="4"/>
      <c r="E982" s="4"/>
      <c r="G982" s="4"/>
      <c r="H982" s="4"/>
      <c r="I982" s="4"/>
      <c r="J982" s="4"/>
      <c r="K982" s="4"/>
    </row>
    <row r="983" spans="4:11" x14ac:dyDescent="0.3">
      <c r="D983" s="4"/>
      <c r="E983" s="4"/>
      <c r="G983" s="4"/>
      <c r="H983" s="4"/>
      <c r="I983" s="4"/>
      <c r="J983" s="4"/>
      <c r="K983" s="4"/>
    </row>
    <row r="984" spans="4:11" x14ac:dyDescent="0.3">
      <c r="D984" s="4"/>
      <c r="E984" s="4"/>
      <c r="G984" s="4"/>
      <c r="H984" s="4"/>
      <c r="I984" s="4"/>
      <c r="J984" s="4"/>
      <c r="K984" s="4"/>
    </row>
    <row r="985" spans="4:11" x14ac:dyDescent="0.3">
      <c r="D985" s="4"/>
      <c r="E985" s="4"/>
      <c r="G985" s="4"/>
      <c r="H985" s="4"/>
      <c r="I985" s="4"/>
      <c r="J985" s="4"/>
      <c r="K985" s="4"/>
    </row>
    <row r="986" spans="4:11" x14ac:dyDescent="0.3">
      <c r="D986" s="4"/>
      <c r="E986" s="4"/>
      <c r="G986" s="4"/>
      <c r="H986" s="4"/>
      <c r="I986" s="4"/>
      <c r="J986" s="4"/>
      <c r="K986" s="4"/>
    </row>
    <row r="987" spans="4:11" x14ac:dyDescent="0.3">
      <c r="D987" s="4"/>
      <c r="E987" s="4"/>
      <c r="G987" s="4"/>
      <c r="H987" s="4"/>
      <c r="I987" s="4"/>
      <c r="J987" s="4"/>
      <c r="K987" s="4"/>
    </row>
    <row r="988" spans="4:11" x14ac:dyDescent="0.3">
      <c r="D988" s="4"/>
      <c r="E988" s="4"/>
      <c r="G988" s="4"/>
      <c r="H988" s="4"/>
      <c r="I988" s="4"/>
      <c r="J988" s="4"/>
      <c r="K988" s="4"/>
    </row>
    <row r="989" spans="4:11" x14ac:dyDescent="0.3">
      <c r="D989" s="4"/>
      <c r="E989" s="4"/>
      <c r="G989" s="4"/>
      <c r="H989" s="4"/>
      <c r="I989" s="4"/>
      <c r="J989" s="4"/>
      <c r="K989" s="4"/>
    </row>
    <row r="990" spans="4:11" x14ac:dyDescent="0.3">
      <c r="D990" s="4"/>
      <c r="E990" s="4"/>
      <c r="G990" s="4"/>
      <c r="H990" s="4"/>
      <c r="I990" s="4"/>
      <c r="J990" s="4"/>
      <c r="K990" s="4"/>
    </row>
    <row r="991" spans="4:11" x14ac:dyDescent="0.3">
      <c r="D991" s="4"/>
      <c r="E991" s="4"/>
      <c r="G991" s="4"/>
      <c r="H991" s="4"/>
      <c r="I991" s="4"/>
      <c r="J991" s="4"/>
      <c r="K991" s="4"/>
    </row>
    <row r="992" spans="4:11" x14ac:dyDescent="0.3">
      <c r="D992" s="4"/>
      <c r="E992" s="4"/>
      <c r="G992" s="4"/>
      <c r="H992" s="4"/>
      <c r="I992" s="4"/>
      <c r="J992" s="4"/>
      <c r="K992" s="4"/>
    </row>
    <row r="993" spans="4:11" x14ac:dyDescent="0.3">
      <c r="D993" s="4"/>
      <c r="E993" s="4"/>
      <c r="G993" s="4"/>
      <c r="H993" s="4"/>
      <c r="I993" s="4"/>
      <c r="J993" s="4"/>
      <c r="K993" s="4"/>
    </row>
    <row r="994" spans="4:11" x14ac:dyDescent="0.3">
      <c r="D994" s="4"/>
      <c r="E994" s="4"/>
      <c r="G994" s="4"/>
      <c r="H994" s="4"/>
      <c r="I994" s="4"/>
      <c r="J994" s="4"/>
      <c r="K994" s="4"/>
    </row>
    <row r="995" spans="4:11" x14ac:dyDescent="0.3">
      <c r="D995" s="4"/>
      <c r="E995" s="4"/>
      <c r="G995" s="4"/>
      <c r="H995" s="4"/>
      <c r="I995" s="4"/>
      <c r="J995" s="4"/>
      <c r="K995" s="4"/>
    </row>
    <row r="996" spans="4:11" x14ac:dyDescent="0.3">
      <c r="D996" s="4"/>
      <c r="E996" s="4"/>
      <c r="G996" s="4"/>
      <c r="H996" s="4"/>
      <c r="I996" s="4"/>
      <c r="J996" s="4"/>
      <c r="K996" s="4"/>
    </row>
    <row r="997" spans="4:11" x14ac:dyDescent="0.3">
      <c r="D997" s="4"/>
      <c r="E997" s="4"/>
      <c r="G997" s="4"/>
      <c r="H997" s="4"/>
      <c r="I997" s="4"/>
      <c r="J997" s="4"/>
      <c r="K997" s="4"/>
    </row>
    <row r="998" spans="4:11" x14ac:dyDescent="0.3">
      <c r="D998" s="4"/>
      <c r="E998" s="4"/>
      <c r="G998" s="4"/>
      <c r="H998" s="4"/>
      <c r="I998" s="4"/>
      <c r="J998" s="4"/>
      <c r="K998" s="4"/>
    </row>
    <row r="999" spans="4:11" x14ac:dyDescent="0.3">
      <c r="D999" s="4"/>
      <c r="E999" s="4"/>
      <c r="G999" s="4"/>
      <c r="H999" s="4"/>
      <c r="I999" s="4"/>
      <c r="J999" s="4"/>
      <c r="K999" s="4"/>
    </row>
    <row r="1000" spans="4:11" x14ac:dyDescent="0.3">
      <c r="D1000" s="4"/>
      <c r="E1000" s="4"/>
      <c r="G1000" s="4"/>
      <c r="H1000" s="4"/>
      <c r="I1000" s="4"/>
      <c r="J1000" s="4"/>
      <c r="K1000" s="4"/>
    </row>
    <row r="1001" spans="4:11" x14ac:dyDescent="0.3">
      <c r="D1001" s="4"/>
      <c r="E1001" s="4"/>
      <c r="G1001" s="4"/>
      <c r="H1001" s="4"/>
      <c r="I1001" s="4"/>
      <c r="J1001" s="4"/>
      <c r="K1001" s="4"/>
    </row>
    <row r="1002" spans="4:11" x14ac:dyDescent="0.3">
      <c r="D1002" s="4"/>
      <c r="E1002" s="4"/>
      <c r="G1002" s="4"/>
      <c r="H1002" s="4"/>
      <c r="I1002" s="4"/>
      <c r="J1002" s="4"/>
      <c r="K1002" s="4"/>
    </row>
    <row r="1003" spans="4:11" x14ac:dyDescent="0.3">
      <c r="D1003" s="4"/>
      <c r="E1003" s="4"/>
      <c r="G1003" s="4"/>
      <c r="H1003" s="4"/>
      <c r="I1003" s="4"/>
      <c r="J1003" s="4"/>
      <c r="K1003" s="4"/>
    </row>
    <row r="1004" spans="4:11" x14ac:dyDescent="0.3">
      <c r="D1004" s="4"/>
      <c r="E1004" s="4"/>
      <c r="G1004" s="4"/>
      <c r="H1004" s="4"/>
      <c r="I1004" s="4"/>
      <c r="J1004" s="4"/>
      <c r="K1004" s="4"/>
    </row>
    <row r="1005" spans="4:11" x14ac:dyDescent="0.3">
      <c r="D1005" s="4"/>
      <c r="E1005" s="4"/>
      <c r="G1005" s="4"/>
      <c r="H1005" s="4"/>
      <c r="I1005" s="4"/>
      <c r="J1005" s="4"/>
      <c r="K1005" s="4"/>
    </row>
    <row r="1006" spans="4:11" x14ac:dyDescent="0.3">
      <c r="D1006" s="4"/>
      <c r="E1006" s="4"/>
      <c r="G1006" s="4"/>
      <c r="H1006" s="4"/>
      <c r="I1006" s="4"/>
      <c r="J1006" s="4"/>
      <c r="K1006" s="4"/>
    </row>
    <row r="1007" spans="4:11" x14ac:dyDescent="0.3">
      <c r="D1007" s="4"/>
      <c r="E1007" s="4"/>
      <c r="G1007" s="4"/>
      <c r="H1007" s="4"/>
      <c r="I1007" s="4"/>
      <c r="J1007" s="4"/>
      <c r="K1007" s="4"/>
    </row>
    <row r="1008" spans="4:11" x14ac:dyDescent="0.3">
      <c r="H1008" s="4"/>
      <c r="I1008" s="4"/>
      <c r="J1008" s="4"/>
      <c r="K1008" s="4"/>
    </row>
    <row r="1009" spans="8:11" x14ac:dyDescent="0.3">
      <c r="H1009" s="4"/>
      <c r="I1009" s="4"/>
      <c r="J1009" s="4"/>
      <c r="K1009" s="4"/>
    </row>
    <row r="1010" spans="8:11" x14ac:dyDescent="0.3">
      <c r="H1010" s="4"/>
      <c r="I1010" s="4"/>
      <c r="J1010" s="4"/>
      <c r="K1010" s="4"/>
    </row>
    <row r="1011" spans="8:11" x14ac:dyDescent="0.3">
      <c r="H1011" s="4"/>
      <c r="I1011" s="4"/>
      <c r="J1011" s="4"/>
      <c r="K1011" s="4"/>
    </row>
    <row r="1012" spans="8:11" x14ac:dyDescent="0.3">
      <c r="H1012" s="4"/>
      <c r="I1012" s="4"/>
      <c r="J1012" s="4"/>
      <c r="K1012" s="4"/>
    </row>
    <row r="1013" spans="8:11" x14ac:dyDescent="0.3">
      <c r="H1013" s="4"/>
      <c r="I1013" s="4"/>
      <c r="J1013" s="4"/>
      <c r="K1013" s="4"/>
    </row>
    <row r="1014" spans="8:11" x14ac:dyDescent="0.3">
      <c r="H1014" s="4"/>
      <c r="I1014" s="4"/>
      <c r="J1014" s="4"/>
      <c r="K1014" s="4"/>
    </row>
    <row r="1015" spans="8:11" x14ac:dyDescent="0.3">
      <c r="H1015" s="4"/>
      <c r="I1015" s="4"/>
      <c r="J1015" s="4"/>
      <c r="K1015" s="4"/>
    </row>
    <row r="1016" spans="8:11" x14ac:dyDescent="0.3">
      <c r="H1016" s="4"/>
      <c r="I1016" s="4"/>
      <c r="J1016" s="4"/>
      <c r="K1016" s="4"/>
    </row>
    <row r="1017" spans="8:11" x14ac:dyDescent="0.3">
      <c r="H1017" s="4"/>
      <c r="I1017" s="4"/>
      <c r="J1017" s="4"/>
      <c r="K1017" s="4"/>
    </row>
    <row r="1018" spans="8:11" x14ac:dyDescent="0.3">
      <c r="H1018" s="4"/>
      <c r="I1018" s="4"/>
      <c r="J1018" s="4"/>
      <c r="K1018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47"/>
  <sheetViews>
    <sheetView workbookViewId="0">
      <selection activeCell="A2" sqref="A2:F4"/>
    </sheetView>
  </sheetViews>
  <sheetFormatPr defaultRowHeight="14.4" x14ac:dyDescent="0.3"/>
  <cols>
    <col min="1" max="1" width="7.44140625" customWidth="1"/>
    <col min="6" max="6" width="8.109375" style="8" customWidth="1"/>
    <col min="7" max="9" width="15" customWidth="1"/>
    <col min="10" max="10" width="16.5546875" customWidth="1"/>
    <col min="11" max="11" width="16.6640625" customWidth="1"/>
    <col min="12" max="12" width="9.88671875" hidden="1" customWidth="1"/>
    <col min="13" max="13" width="9.5546875" hidden="1" customWidth="1"/>
    <col min="16" max="16" width="9.109375" customWidth="1"/>
    <col min="17" max="17" width="9.109375" style="8" hidden="1" customWidth="1"/>
    <col min="24" max="24" width="27.44140625" customWidth="1"/>
  </cols>
  <sheetData>
    <row r="1" spans="1:28" x14ac:dyDescent="0.3">
      <c r="B1" t="s">
        <v>38</v>
      </c>
    </row>
    <row r="2" spans="1:28" x14ac:dyDescent="0.3">
      <c r="A2" t="s">
        <v>15</v>
      </c>
      <c r="B2">
        <v>225</v>
      </c>
      <c r="F2">
        <v>20</v>
      </c>
    </row>
    <row r="3" spans="1:28" x14ac:dyDescent="0.3">
      <c r="A3" s="6" t="s">
        <v>25</v>
      </c>
      <c r="B3" s="11">
        <f>0.05*B4</f>
        <v>0.23500000000000001</v>
      </c>
      <c r="C3" s="18" t="s">
        <v>26</v>
      </c>
      <c r="D3" s="11">
        <f>0.15*D4</f>
        <v>0.70499999999999996</v>
      </c>
      <c r="E3" s="18" t="s">
        <v>28</v>
      </c>
      <c r="F3" s="11">
        <f>0.5*F4</f>
        <v>2.35</v>
      </c>
    </row>
    <row r="4" spans="1:28" x14ac:dyDescent="0.3">
      <c r="A4" s="6" t="s">
        <v>24</v>
      </c>
      <c r="B4" s="7">
        <f>3+17/10</f>
        <v>4.7</v>
      </c>
      <c r="C4" s="6" t="s">
        <v>27</v>
      </c>
      <c r="D4" s="7">
        <f>3+17/10</f>
        <v>4.7</v>
      </c>
      <c r="E4" s="6" t="s">
        <v>29</v>
      </c>
      <c r="F4" s="7">
        <f>3+17/10</f>
        <v>4.7</v>
      </c>
    </row>
    <row r="5" spans="1:28" x14ac:dyDescent="0.3">
      <c r="G5" t="s">
        <v>5</v>
      </c>
      <c r="H5" t="s">
        <v>6</v>
      </c>
      <c r="I5" t="s">
        <v>7</v>
      </c>
    </row>
    <row r="6" spans="1:28" ht="15.6" x14ac:dyDescent="0.35">
      <c r="A6" t="s">
        <v>0</v>
      </c>
      <c r="B6" s="1" t="s">
        <v>1</v>
      </c>
      <c r="C6" s="1" t="s">
        <v>3</v>
      </c>
      <c r="D6" s="1" t="s">
        <v>2</v>
      </c>
      <c r="E6" s="1" t="s">
        <v>43</v>
      </c>
      <c r="F6" s="9" t="s">
        <v>23</v>
      </c>
      <c r="G6" s="1" t="s">
        <v>8</v>
      </c>
      <c r="H6" s="1" t="s">
        <v>9</v>
      </c>
      <c r="I6" s="1" t="s">
        <v>10</v>
      </c>
      <c r="J6" t="s">
        <v>30</v>
      </c>
      <c r="K6" t="s">
        <v>31</v>
      </c>
      <c r="N6" t="s">
        <v>22</v>
      </c>
      <c r="O6" t="s">
        <v>16</v>
      </c>
      <c r="P6" s="2" t="s">
        <v>33</v>
      </c>
      <c r="Q6" s="8" t="s">
        <v>32</v>
      </c>
      <c r="R6" t="s">
        <v>34</v>
      </c>
      <c r="S6" t="s">
        <v>35</v>
      </c>
    </row>
    <row r="7" spans="1:28" s="2" customFormat="1" x14ac:dyDescent="0.3">
      <c r="B7" s="3"/>
      <c r="C7" s="3"/>
      <c r="D7" s="3"/>
      <c r="E7" s="3"/>
      <c r="F7" s="10"/>
      <c r="J7" s="5">
        <f>SUM(J8:J1007)/O7</f>
        <v>0.23997631675933803</v>
      </c>
      <c r="K7" s="5">
        <f>SUM(K8:K1007)/O7</f>
        <v>0.21276595744680604</v>
      </c>
      <c r="N7" s="2">
        <f>SUM(N8:N1007)</f>
        <v>756</v>
      </c>
      <c r="O7" s="2">
        <f>SUM(O8:O1007)</f>
        <v>755</v>
      </c>
      <c r="Q7" s="13"/>
      <c r="Y7" s="2" t="s">
        <v>40</v>
      </c>
      <c r="Z7" s="2" t="s">
        <v>36</v>
      </c>
      <c r="AA7" s="2" t="s">
        <v>41</v>
      </c>
      <c r="AB7" s="2" t="s">
        <v>42</v>
      </c>
    </row>
    <row r="8" spans="1:28" x14ac:dyDescent="0.3">
      <c r="A8">
        <v>217</v>
      </c>
      <c r="B8">
        <v>0.84118167668691057</v>
      </c>
      <c r="C8">
        <v>0.9506210516678365</v>
      </c>
      <c r="D8" s="4">
        <f>-LN(B8)/F$3</f>
        <v>7.3594730953681478E-2</v>
      </c>
      <c r="E8" s="4">
        <f t="shared" ref="E8:E71" si="0">1/B$4</f>
        <v>0.21276595744680851</v>
      </c>
      <c r="F8" s="19">
        <v>3</v>
      </c>
      <c r="G8" s="4">
        <v>7.3594730953681478E-2</v>
      </c>
      <c r="H8" s="4">
        <f>+G8</f>
        <v>7.3594730953681478E-2</v>
      </c>
      <c r="I8" s="4">
        <f t="shared" ref="I8:I71" si="1">+H8+E8</f>
        <v>0.28636068840049</v>
      </c>
      <c r="J8" s="4">
        <f t="shared" ref="J8:J71" si="2">(H8-G8)*O8</f>
        <v>0</v>
      </c>
      <c r="K8" s="4">
        <f t="shared" ref="K8:K71" si="3">(I8-H8)*O8</f>
        <v>0.21276595744680854</v>
      </c>
      <c r="L8">
        <f t="shared" ref="L8:L71" si="4">_xlfn.RANK.EQ(I8,I$8:I$507,1)</f>
        <v>1</v>
      </c>
      <c r="M8">
        <f t="shared" ref="M8:M71" si="5">IF(L8=A8,0,1)</f>
        <v>1</v>
      </c>
      <c r="N8">
        <f t="shared" ref="N8:N71" si="6">IF(G8&lt;B$2,1,0)</f>
        <v>1</v>
      </c>
      <c r="O8">
        <f t="shared" ref="O8:O71" si="7">IF(I8&lt;B$2,1,0)</f>
        <v>1</v>
      </c>
      <c r="P8">
        <v>1</v>
      </c>
      <c r="Q8" s="8">
        <v>0</v>
      </c>
      <c r="R8">
        <v>0</v>
      </c>
      <c r="S8">
        <v>1</v>
      </c>
      <c r="W8" s="4"/>
      <c r="X8" t="s">
        <v>12</v>
      </c>
      <c r="Y8" s="4">
        <f>+J7</f>
        <v>0.23997631675933803</v>
      </c>
    </row>
    <row r="9" spans="1:28" x14ac:dyDescent="0.3">
      <c r="A9">
        <v>218</v>
      </c>
      <c r="B9">
        <v>0.78856776635029147</v>
      </c>
      <c r="C9">
        <v>0.59248634296700953</v>
      </c>
      <c r="D9" s="4">
        <f>-LN(B9)/F$3</f>
        <v>0.10107954591408533</v>
      </c>
      <c r="E9" s="4">
        <f t="shared" si="0"/>
        <v>0.21276595744680851</v>
      </c>
      <c r="F9" s="8">
        <v>3</v>
      </c>
      <c r="G9" s="4">
        <v>0.17467427686776682</v>
      </c>
      <c r="H9" s="4">
        <f>IF(G9&gt;MAX(I$8:I8),G9,MAX(I$8:I8))</f>
        <v>0.28636068840049</v>
      </c>
      <c r="I9" s="4">
        <f t="shared" si="1"/>
        <v>0.49912664584729849</v>
      </c>
      <c r="J9" s="4">
        <f t="shared" si="2"/>
        <v>0.11168641153272318</v>
      </c>
      <c r="K9" s="4">
        <f t="shared" si="3"/>
        <v>0.21276595744680848</v>
      </c>
      <c r="L9">
        <f t="shared" si="4"/>
        <v>2</v>
      </c>
      <c r="M9">
        <f t="shared" si="5"/>
        <v>1</v>
      </c>
      <c r="N9">
        <f t="shared" si="6"/>
        <v>1</v>
      </c>
      <c r="O9">
        <f t="shared" si="7"/>
        <v>1</v>
      </c>
      <c r="P9">
        <v>2</v>
      </c>
      <c r="Q9" s="8">
        <f>COUNTIF(I$8:I8,"&lt;"&amp;G9)</f>
        <v>0</v>
      </c>
      <c r="R9" s="8">
        <f>COUNTIF(H$8:H8,"&gt;"&amp;G9)</f>
        <v>0</v>
      </c>
      <c r="S9">
        <v>2</v>
      </c>
      <c r="X9" t="s">
        <v>13</v>
      </c>
      <c r="Y9" s="4">
        <f>+K7</f>
        <v>0.21276595744680604</v>
      </c>
    </row>
    <row r="10" spans="1:28" x14ac:dyDescent="0.3">
      <c r="A10">
        <v>1</v>
      </c>
      <c r="B10">
        <v>0.88140507217627495</v>
      </c>
      <c r="C10">
        <v>0.17798394726401562</v>
      </c>
      <c r="D10" s="4">
        <f>-LN(B10)/B$3</f>
        <v>0.53718285918854281</v>
      </c>
      <c r="E10" s="4">
        <f t="shared" si="0"/>
        <v>0.21276595744680851</v>
      </c>
      <c r="F10" s="12">
        <v>1</v>
      </c>
      <c r="G10" s="4">
        <v>0.53718285918854281</v>
      </c>
      <c r="H10" s="4">
        <f>IF(G10&gt;MAX(I$8:I9),G10,MAX(I$8:I9))</f>
        <v>0.53718285918854281</v>
      </c>
      <c r="I10" s="4">
        <f t="shared" si="1"/>
        <v>0.74994881663535129</v>
      </c>
      <c r="J10" s="4">
        <f t="shared" si="2"/>
        <v>0</v>
      </c>
      <c r="K10" s="4">
        <f t="shared" si="3"/>
        <v>0.21276595744680848</v>
      </c>
      <c r="L10">
        <f t="shared" si="4"/>
        <v>3</v>
      </c>
      <c r="M10">
        <f t="shared" si="5"/>
        <v>1</v>
      </c>
      <c r="N10">
        <f t="shared" si="6"/>
        <v>1</v>
      </c>
      <c r="O10">
        <f t="shared" si="7"/>
        <v>1</v>
      </c>
      <c r="P10">
        <v>3</v>
      </c>
      <c r="Q10" s="8">
        <f>COUNTIF(I$8:I9,"&lt;"&amp;G10)</f>
        <v>2</v>
      </c>
      <c r="R10" s="8">
        <f>COUNTIF(H$8:H9,"&gt;"&amp;G10)</f>
        <v>0</v>
      </c>
      <c r="S10">
        <v>3</v>
      </c>
      <c r="X10" t="s">
        <v>14</v>
      </c>
      <c r="Y10" s="4">
        <f>+Y8+Y9</f>
        <v>0.4527422742061441</v>
      </c>
    </row>
    <row r="11" spans="1:28" x14ac:dyDescent="0.3">
      <c r="A11" s="2">
        <v>52</v>
      </c>
      <c r="B11" s="2">
        <v>0.58696249275185397</v>
      </c>
      <c r="C11" s="2">
        <v>0.18662068544572283</v>
      </c>
      <c r="D11" s="5">
        <f>-LN(B11)/D$3</f>
        <v>0.75573667758867658</v>
      </c>
      <c r="E11" s="4">
        <f t="shared" si="0"/>
        <v>0.21276595744680851</v>
      </c>
      <c r="F11" s="20">
        <v>2</v>
      </c>
      <c r="G11" s="5">
        <v>0.75573667758867658</v>
      </c>
      <c r="H11" s="4">
        <f>IF(G11&gt;MAX(I$8:I10),G11,MAX(I$8:I10))</f>
        <v>0.75573667758867658</v>
      </c>
      <c r="I11" s="4">
        <f t="shared" si="1"/>
        <v>0.96850263503548506</v>
      </c>
      <c r="J11" s="4">
        <f t="shared" si="2"/>
        <v>0</v>
      </c>
      <c r="K11" s="4">
        <f t="shared" si="3"/>
        <v>0.21276595744680848</v>
      </c>
      <c r="L11">
        <f t="shared" si="4"/>
        <v>4</v>
      </c>
      <c r="M11">
        <f t="shared" si="5"/>
        <v>1</v>
      </c>
      <c r="N11">
        <f t="shared" si="6"/>
        <v>1</v>
      </c>
      <c r="O11">
        <f t="shared" si="7"/>
        <v>1</v>
      </c>
      <c r="P11">
        <v>4</v>
      </c>
      <c r="Q11" s="8">
        <f>COUNTIF(I$8:I10,"&lt;"&amp;G11)</f>
        <v>3</v>
      </c>
      <c r="R11" s="8">
        <f>COUNTIF(H$8:H10,"&gt;"&amp;G11)</f>
        <v>0</v>
      </c>
      <c r="S11">
        <v>4</v>
      </c>
      <c r="X11" t="s">
        <v>17</v>
      </c>
      <c r="Y11" s="4">
        <f>+O7/B2</f>
        <v>3.3555555555555556</v>
      </c>
    </row>
    <row r="12" spans="1:28" x14ac:dyDescent="0.3">
      <c r="A12">
        <v>219</v>
      </c>
      <c r="B12">
        <v>0.15134128849147008</v>
      </c>
      <c r="C12">
        <v>0.67784661397137369</v>
      </c>
      <c r="D12" s="4">
        <f>-LN(B12)/F$3</f>
        <v>0.80349693781542553</v>
      </c>
      <c r="E12" s="4">
        <f t="shared" si="0"/>
        <v>0.21276595744680851</v>
      </c>
      <c r="F12" s="8">
        <v>3</v>
      </c>
      <c r="G12" s="4">
        <v>0.97817121468319235</v>
      </c>
      <c r="H12" s="4">
        <f>IF(G12&gt;MAX(I$8:I11),G12,MAX(I$8:I11))</f>
        <v>0.97817121468319235</v>
      </c>
      <c r="I12" s="4">
        <f t="shared" si="1"/>
        <v>1.1909371721300008</v>
      </c>
      <c r="J12" s="4">
        <f t="shared" si="2"/>
        <v>0</v>
      </c>
      <c r="K12" s="4">
        <f t="shared" si="3"/>
        <v>0.21276595744680848</v>
      </c>
      <c r="L12">
        <f t="shared" si="4"/>
        <v>5</v>
      </c>
      <c r="M12">
        <f t="shared" si="5"/>
        <v>1</v>
      </c>
      <c r="N12">
        <f t="shared" si="6"/>
        <v>1</v>
      </c>
      <c r="O12">
        <f t="shared" si="7"/>
        <v>1</v>
      </c>
      <c r="P12">
        <v>5</v>
      </c>
      <c r="Q12" s="8">
        <f>COUNTIF(I$8:I11,"&lt;"&amp;G12)</f>
        <v>4</v>
      </c>
      <c r="R12" s="8">
        <f>COUNTIF(H$8:H11,"&gt;"&amp;G12)</f>
        <v>0</v>
      </c>
      <c r="S12">
        <v>5</v>
      </c>
      <c r="X12" t="s">
        <v>18</v>
      </c>
      <c r="Y12" s="4">
        <f>+Y8*Y11</f>
        <v>0.80525386290355649</v>
      </c>
    </row>
    <row r="13" spans="1:28" x14ac:dyDescent="0.3">
      <c r="A13">
        <v>220</v>
      </c>
      <c r="B13">
        <v>0.93585009308145395</v>
      </c>
      <c r="C13">
        <v>0.53672902615436258</v>
      </c>
      <c r="D13" s="4">
        <f>-LN(B13)/F$3</f>
        <v>2.8212754168212648E-2</v>
      </c>
      <c r="E13" s="4">
        <f t="shared" si="0"/>
        <v>0.21276595744680851</v>
      </c>
      <c r="F13" s="8">
        <v>3</v>
      </c>
      <c r="G13" s="4">
        <v>1.0063839688514049</v>
      </c>
      <c r="H13" s="4">
        <f>IF(G13&gt;MAX(I$8:I12),G13,MAX(I$8:I12))</f>
        <v>1.1909371721300008</v>
      </c>
      <c r="I13" s="4">
        <f t="shared" si="1"/>
        <v>1.4037031295768094</v>
      </c>
      <c r="J13" s="4">
        <f t="shared" si="2"/>
        <v>0.18455320327859592</v>
      </c>
      <c r="K13" s="4">
        <f t="shared" si="3"/>
        <v>0.2127659574468086</v>
      </c>
      <c r="L13">
        <f t="shared" si="4"/>
        <v>6</v>
      </c>
      <c r="M13">
        <f t="shared" si="5"/>
        <v>1</v>
      </c>
      <c r="N13">
        <f t="shared" si="6"/>
        <v>1</v>
      </c>
      <c r="O13">
        <f t="shared" si="7"/>
        <v>1</v>
      </c>
      <c r="P13">
        <v>6</v>
      </c>
      <c r="Q13" s="8">
        <f>COUNTIF(I$8:I12,"&lt;"&amp;G13)</f>
        <v>4</v>
      </c>
      <c r="R13" s="8">
        <f>COUNTIF(H$8:H12,"&gt;"&amp;G13)</f>
        <v>0</v>
      </c>
      <c r="S13">
        <v>6</v>
      </c>
      <c r="X13" t="s">
        <v>19</v>
      </c>
      <c r="Y13" s="4">
        <f>+Y9*Y11</f>
        <v>0.71394799054372693</v>
      </c>
    </row>
    <row r="14" spans="1:28" x14ac:dyDescent="0.3">
      <c r="A14">
        <v>53</v>
      </c>
      <c r="B14">
        <v>0.79219946897793514</v>
      </c>
      <c r="C14">
        <v>0.97289956358531449</v>
      </c>
      <c r="D14" s="4">
        <f>-LN(B14)/D$3</f>
        <v>0.33041427533004197</v>
      </c>
      <c r="E14" s="4">
        <f t="shared" si="0"/>
        <v>0.21276595744680851</v>
      </c>
      <c r="F14" s="8">
        <v>2</v>
      </c>
      <c r="G14" s="4">
        <v>1.0861509529187185</v>
      </c>
      <c r="H14" s="4">
        <f>IF(G14&gt;MAX(I$8:I13),G14,MAX(I$8:I13))</f>
        <v>1.4037031295768094</v>
      </c>
      <c r="I14" s="4">
        <f t="shared" si="1"/>
        <v>1.616469087023618</v>
      </c>
      <c r="J14" s="4">
        <f t="shared" si="2"/>
        <v>0.31755217665809088</v>
      </c>
      <c r="K14" s="4">
        <f t="shared" si="3"/>
        <v>0.2127659574468086</v>
      </c>
      <c r="L14">
        <f t="shared" si="4"/>
        <v>7</v>
      </c>
      <c r="M14">
        <f t="shared" si="5"/>
        <v>1</v>
      </c>
      <c r="N14">
        <f t="shared" si="6"/>
        <v>1</v>
      </c>
      <c r="O14">
        <f t="shared" si="7"/>
        <v>1</v>
      </c>
      <c r="P14">
        <v>7</v>
      </c>
      <c r="Q14" s="8">
        <f>COUNTIF(I$8:I13,"&lt;"&amp;G14)</f>
        <v>4</v>
      </c>
      <c r="R14" s="8">
        <f>COUNTIF(H$8:H13,"&gt;"&amp;G14)</f>
        <v>1</v>
      </c>
      <c r="S14">
        <v>7</v>
      </c>
      <c r="X14" t="s">
        <v>21</v>
      </c>
      <c r="Y14" s="4">
        <f>+Y10*Y11</f>
        <v>1.5192018534472835</v>
      </c>
    </row>
    <row r="15" spans="1:28" x14ac:dyDescent="0.3">
      <c r="A15">
        <v>54</v>
      </c>
      <c r="B15">
        <v>0.78112125003814814</v>
      </c>
      <c r="C15">
        <v>0.16208380382702109</v>
      </c>
      <c r="D15" s="4">
        <f>-LN(B15)/D$3</f>
        <v>0.35038991696978761</v>
      </c>
      <c r="E15" s="4">
        <f t="shared" si="0"/>
        <v>0.21276595744680851</v>
      </c>
      <c r="F15" s="8">
        <v>2</v>
      </c>
      <c r="G15" s="4">
        <v>1.436540869888506</v>
      </c>
      <c r="H15" s="4">
        <f>IF(G15&gt;MAX(I$8:I14),G15,MAX(I$8:I14))</f>
        <v>1.616469087023618</v>
      </c>
      <c r="I15" s="4">
        <f t="shared" si="1"/>
        <v>1.8292350444704266</v>
      </c>
      <c r="J15" s="4">
        <f t="shared" si="2"/>
        <v>0.17992821713511198</v>
      </c>
      <c r="K15" s="4">
        <f t="shared" si="3"/>
        <v>0.2127659574468086</v>
      </c>
      <c r="L15">
        <f t="shared" si="4"/>
        <v>8</v>
      </c>
      <c r="M15">
        <f t="shared" si="5"/>
        <v>1</v>
      </c>
      <c r="N15">
        <f t="shared" si="6"/>
        <v>1</v>
      </c>
      <c r="O15">
        <f t="shared" si="7"/>
        <v>1</v>
      </c>
      <c r="P15">
        <v>8</v>
      </c>
      <c r="Q15" s="8">
        <f>COUNTIF(I$8:I14,"&lt;"&amp;G15)</f>
        <v>6</v>
      </c>
      <c r="R15" s="8">
        <f>COUNTIF(H$8:H14,"&gt;"&amp;G15)</f>
        <v>0</v>
      </c>
      <c r="S15">
        <v>8</v>
      </c>
    </row>
    <row r="16" spans="1:28" x14ac:dyDescent="0.3">
      <c r="A16">
        <v>2</v>
      </c>
      <c r="B16">
        <v>0.67122409741508227</v>
      </c>
      <c r="C16">
        <v>0.99200415051728874</v>
      </c>
      <c r="D16" s="4">
        <f>-LN(B16)/B$3</f>
        <v>1.6963924361042726</v>
      </c>
      <c r="E16" s="4">
        <f t="shared" si="0"/>
        <v>0.21276595744680851</v>
      </c>
      <c r="F16" s="8">
        <v>1</v>
      </c>
      <c r="G16" s="4">
        <v>2.2335752952928152</v>
      </c>
      <c r="H16" s="4">
        <f>IF(G16&gt;MAX(I$8:I15),G16,MAX(I$8:I15))</f>
        <v>2.2335752952928152</v>
      </c>
      <c r="I16" s="4">
        <f t="shared" si="1"/>
        <v>2.4463412527396238</v>
      </c>
      <c r="J16" s="4">
        <f t="shared" si="2"/>
        <v>0</v>
      </c>
      <c r="K16" s="4">
        <f t="shared" si="3"/>
        <v>0.2127659574468086</v>
      </c>
      <c r="L16">
        <f t="shared" si="4"/>
        <v>9</v>
      </c>
      <c r="M16">
        <f t="shared" si="5"/>
        <v>1</v>
      </c>
      <c r="N16">
        <f t="shared" si="6"/>
        <v>1</v>
      </c>
      <c r="O16">
        <f t="shared" si="7"/>
        <v>1</v>
      </c>
      <c r="P16">
        <v>9</v>
      </c>
      <c r="Q16" s="8">
        <f>COUNTIF(I$8:I15,"&lt;"&amp;G16)</f>
        <v>8</v>
      </c>
      <c r="R16" s="8">
        <f>COUNTIF(H$8:H15,"&gt;"&amp;G16)</f>
        <v>0</v>
      </c>
      <c r="S16">
        <v>9</v>
      </c>
    </row>
    <row r="17" spans="1:19" x14ac:dyDescent="0.3">
      <c r="A17">
        <v>55</v>
      </c>
      <c r="B17">
        <v>0.533219397564623</v>
      </c>
      <c r="C17">
        <v>3.4089175084688866E-2</v>
      </c>
      <c r="D17" s="4">
        <f>-LN(B17)/D$3</f>
        <v>0.8919465415755351</v>
      </c>
      <c r="E17" s="4">
        <f t="shared" si="0"/>
        <v>0.21276595744680851</v>
      </c>
      <c r="F17" s="8">
        <v>2</v>
      </c>
      <c r="G17" s="4">
        <v>2.328487411464041</v>
      </c>
      <c r="H17" s="4">
        <f>IF(G17&gt;MAX(I$8:I16),G17,MAX(I$8:I16))</f>
        <v>2.4463412527396238</v>
      </c>
      <c r="I17" s="4">
        <f t="shared" si="1"/>
        <v>2.6591072101864324</v>
      </c>
      <c r="J17" s="4">
        <f t="shared" si="2"/>
        <v>0.11785384127558274</v>
      </c>
      <c r="K17" s="4">
        <f t="shared" si="3"/>
        <v>0.2127659574468086</v>
      </c>
      <c r="L17">
        <f t="shared" si="4"/>
        <v>10</v>
      </c>
      <c r="M17">
        <f t="shared" si="5"/>
        <v>1</v>
      </c>
      <c r="N17">
        <f t="shared" si="6"/>
        <v>1</v>
      </c>
      <c r="O17">
        <f t="shared" si="7"/>
        <v>1</v>
      </c>
      <c r="P17">
        <v>10</v>
      </c>
      <c r="Q17" s="8">
        <f>COUNTIF(I$8:I16,"&lt;"&amp;G17)</f>
        <v>8</v>
      </c>
      <c r="R17" s="8">
        <f>COUNTIF(H$8:H16,"&gt;"&amp;G17)</f>
        <v>0</v>
      </c>
      <c r="S17">
        <v>10</v>
      </c>
    </row>
    <row r="18" spans="1:19" x14ac:dyDescent="0.3">
      <c r="A18">
        <v>221</v>
      </c>
      <c r="B18">
        <v>4.5777764213995788E-4</v>
      </c>
      <c r="C18">
        <v>0.67125461592455826</v>
      </c>
      <c r="D18" s="4">
        <f t="shared" ref="D18:D26" si="8">-LN(B18)/F$3</f>
        <v>3.2719689315970948</v>
      </c>
      <c r="E18" s="4">
        <f t="shared" si="0"/>
        <v>0.21276595744680851</v>
      </c>
      <c r="F18" s="8">
        <v>3</v>
      </c>
      <c r="G18" s="4">
        <v>4.2783529004484997</v>
      </c>
      <c r="H18" s="4">
        <f>IF(G18&gt;MAX(I$8:I17),G18,MAX(I$8:I17))</f>
        <v>4.2783529004484997</v>
      </c>
      <c r="I18" s="4">
        <f t="shared" si="1"/>
        <v>4.4911188578953078</v>
      </c>
      <c r="J18" s="4">
        <f t="shared" si="2"/>
        <v>0</v>
      </c>
      <c r="K18" s="4">
        <f t="shared" si="3"/>
        <v>0.21276595744680815</v>
      </c>
      <c r="L18">
        <f t="shared" si="4"/>
        <v>11</v>
      </c>
      <c r="M18">
        <f t="shared" si="5"/>
        <v>1</v>
      </c>
      <c r="N18">
        <f t="shared" si="6"/>
        <v>1</v>
      </c>
      <c r="O18">
        <f t="shared" si="7"/>
        <v>1</v>
      </c>
      <c r="P18">
        <v>11</v>
      </c>
      <c r="Q18" s="8">
        <f>COUNTIF(I$8:I17,"&lt;"&amp;G18)</f>
        <v>10</v>
      </c>
      <c r="R18" s="8">
        <f>COUNTIF(H$8:H17,"&gt;"&amp;G18)</f>
        <v>0</v>
      </c>
      <c r="S18">
        <v>11</v>
      </c>
    </row>
    <row r="19" spans="1:19" x14ac:dyDescent="0.3">
      <c r="A19">
        <v>222</v>
      </c>
      <c r="B19">
        <v>0.94241157261879327</v>
      </c>
      <c r="C19">
        <v>0.46571245460371713</v>
      </c>
      <c r="D19" s="4">
        <f t="shared" si="8"/>
        <v>2.5239653709221887E-2</v>
      </c>
      <c r="E19" s="4">
        <f t="shared" si="0"/>
        <v>0.21276595744680851</v>
      </c>
      <c r="F19" s="8">
        <v>3</v>
      </c>
      <c r="G19" s="4">
        <v>4.3035925541577216</v>
      </c>
      <c r="H19" s="4">
        <f>IF(G19&gt;MAX(I$8:I18),G19,MAX(I$8:I18))</f>
        <v>4.4911188578953078</v>
      </c>
      <c r="I19" s="4">
        <f t="shared" si="1"/>
        <v>4.703884815342116</v>
      </c>
      <c r="J19" s="4">
        <f t="shared" si="2"/>
        <v>0.18752630373758628</v>
      </c>
      <c r="K19" s="4">
        <f t="shared" si="3"/>
        <v>0.21276595744680815</v>
      </c>
      <c r="L19">
        <f t="shared" si="4"/>
        <v>12</v>
      </c>
      <c r="M19">
        <f t="shared" si="5"/>
        <v>1</v>
      </c>
      <c r="N19">
        <f t="shared" si="6"/>
        <v>1</v>
      </c>
      <c r="O19">
        <f t="shared" si="7"/>
        <v>1</v>
      </c>
      <c r="P19">
        <v>12</v>
      </c>
      <c r="Q19" s="8">
        <f>COUNTIF(I$8:I18,"&lt;"&amp;G19)</f>
        <v>10</v>
      </c>
      <c r="R19" s="8">
        <f>COUNTIF(H$8:H18,"&gt;"&amp;G19)</f>
        <v>0</v>
      </c>
      <c r="S19">
        <v>12</v>
      </c>
    </row>
    <row r="20" spans="1:19" x14ac:dyDescent="0.3">
      <c r="A20">
        <v>223</v>
      </c>
      <c r="B20">
        <v>3.8544877468184455E-2</v>
      </c>
      <c r="C20">
        <v>0.99365215002899254</v>
      </c>
      <c r="D20" s="4">
        <f t="shared" si="8"/>
        <v>1.3855030076616566</v>
      </c>
      <c r="E20" s="4">
        <f t="shared" si="0"/>
        <v>0.21276595744680851</v>
      </c>
      <c r="F20" s="8">
        <v>3</v>
      </c>
      <c r="G20" s="4">
        <v>5.6890955618193786</v>
      </c>
      <c r="H20" s="4">
        <f>IF(G20&gt;MAX(I$8:I19),G20,MAX(I$8:I19))</f>
        <v>5.6890955618193786</v>
      </c>
      <c r="I20" s="4">
        <f t="shared" si="1"/>
        <v>5.9018615192661867</v>
      </c>
      <c r="J20" s="4">
        <f t="shared" si="2"/>
        <v>0</v>
      </c>
      <c r="K20" s="4">
        <f t="shared" si="3"/>
        <v>0.21276595744680815</v>
      </c>
      <c r="L20">
        <f t="shared" si="4"/>
        <v>13</v>
      </c>
      <c r="M20">
        <f t="shared" si="5"/>
        <v>1</v>
      </c>
      <c r="N20">
        <f t="shared" si="6"/>
        <v>1</v>
      </c>
      <c r="O20">
        <f t="shared" si="7"/>
        <v>1</v>
      </c>
      <c r="P20">
        <v>13</v>
      </c>
      <c r="Q20" s="8">
        <f>COUNTIF(I$8:I19,"&lt;"&amp;G20)</f>
        <v>12</v>
      </c>
      <c r="R20" s="8">
        <f>COUNTIF(H$8:H19,"&gt;"&amp;G20)</f>
        <v>0</v>
      </c>
      <c r="S20">
        <v>13</v>
      </c>
    </row>
    <row r="21" spans="1:19" x14ac:dyDescent="0.3">
      <c r="A21">
        <v>224</v>
      </c>
      <c r="B21">
        <v>0.49555955687124242</v>
      </c>
      <c r="C21">
        <v>0.65971861934263132</v>
      </c>
      <c r="D21" s="4">
        <f t="shared" si="8"/>
        <v>0.29875222848212429</v>
      </c>
      <c r="E21" s="4">
        <f t="shared" si="0"/>
        <v>0.21276595744680851</v>
      </c>
      <c r="F21" s="8">
        <v>3</v>
      </c>
      <c r="G21" s="4">
        <v>5.9878477903015028</v>
      </c>
      <c r="H21" s="4">
        <f>IF(G21&gt;MAX(I$8:I20),G21,MAX(I$8:I20))</f>
        <v>5.9878477903015028</v>
      </c>
      <c r="I21" s="4">
        <f t="shared" si="1"/>
        <v>6.200613747748311</v>
      </c>
      <c r="J21" s="4">
        <f t="shared" si="2"/>
        <v>0</v>
      </c>
      <c r="K21" s="4">
        <f t="shared" si="3"/>
        <v>0.21276595744680815</v>
      </c>
      <c r="L21">
        <f t="shared" si="4"/>
        <v>14</v>
      </c>
      <c r="M21">
        <f t="shared" si="5"/>
        <v>1</v>
      </c>
      <c r="N21">
        <f t="shared" si="6"/>
        <v>1</v>
      </c>
      <c r="O21">
        <f t="shared" si="7"/>
        <v>1</v>
      </c>
      <c r="P21">
        <v>14</v>
      </c>
      <c r="Q21" s="8">
        <f>COUNTIF(I$8:I20,"&lt;"&amp;G21)</f>
        <v>13</v>
      </c>
      <c r="R21" s="8">
        <f>COUNTIF(H$8:H20,"&gt;"&amp;G21)</f>
        <v>0</v>
      </c>
      <c r="S21">
        <v>14</v>
      </c>
    </row>
    <row r="22" spans="1:19" x14ac:dyDescent="0.3">
      <c r="A22">
        <v>225</v>
      </c>
      <c r="B22">
        <v>0.85448774681844542</v>
      </c>
      <c r="C22">
        <v>0.46021912289803768</v>
      </c>
      <c r="D22" s="4">
        <f t="shared" si="8"/>
        <v>6.6916219626181897E-2</v>
      </c>
      <c r="E22" s="4">
        <f t="shared" si="0"/>
        <v>0.21276595744680851</v>
      </c>
      <c r="F22" s="8">
        <v>3</v>
      </c>
      <c r="G22" s="4">
        <v>6.0547640099276849</v>
      </c>
      <c r="H22" s="4">
        <f>IF(G22&gt;MAX(I$8:I21),G22,MAX(I$8:I21))</f>
        <v>6.200613747748311</v>
      </c>
      <c r="I22" s="4">
        <f t="shared" si="1"/>
        <v>6.4133797051951191</v>
      </c>
      <c r="J22" s="4">
        <f t="shared" si="2"/>
        <v>0.14584973782062605</v>
      </c>
      <c r="K22" s="4">
        <f t="shared" si="3"/>
        <v>0.21276595744680815</v>
      </c>
      <c r="L22">
        <f t="shared" si="4"/>
        <v>15</v>
      </c>
      <c r="M22">
        <f t="shared" si="5"/>
        <v>1</v>
      </c>
      <c r="N22">
        <f t="shared" si="6"/>
        <v>1</v>
      </c>
      <c r="O22">
        <f t="shared" si="7"/>
        <v>1</v>
      </c>
      <c r="P22">
        <v>15</v>
      </c>
      <c r="Q22" s="8">
        <f>COUNTIF(I$8:I21,"&lt;"&amp;G22)</f>
        <v>13</v>
      </c>
      <c r="R22" s="8">
        <f>COUNTIF(H$8:H21,"&gt;"&amp;G22)</f>
        <v>0</v>
      </c>
      <c r="S22">
        <v>15</v>
      </c>
    </row>
    <row r="23" spans="1:19" x14ac:dyDescent="0.3">
      <c r="A23">
        <v>226</v>
      </c>
      <c r="B23">
        <v>0.18900112918485062</v>
      </c>
      <c r="C23">
        <v>0.51750236518448434</v>
      </c>
      <c r="D23" s="4">
        <f t="shared" si="8"/>
        <v>0.70893714443290334</v>
      </c>
      <c r="E23" s="4">
        <f t="shared" si="0"/>
        <v>0.21276595744680851</v>
      </c>
      <c r="F23" s="8">
        <v>3</v>
      </c>
      <c r="G23" s="4">
        <v>6.7637011543605885</v>
      </c>
      <c r="H23" s="4">
        <f>IF(G23&gt;MAX(I$8:I22),G23,MAX(I$8:I22))</f>
        <v>6.7637011543605885</v>
      </c>
      <c r="I23" s="4">
        <f t="shared" si="1"/>
        <v>6.9764671118073966</v>
      </c>
      <c r="J23" s="4">
        <f t="shared" si="2"/>
        <v>0</v>
      </c>
      <c r="K23" s="4">
        <f t="shared" si="3"/>
        <v>0.21276595744680815</v>
      </c>
      <c r="L23">
        <f t="shared" si="4"/>
        <v>16</v>
      </c>
      <c r="M23">
        <f t="shared" si="5"/>
        <v>1</v>
      </c>
      <c r="N23">
        <f t="shared" si="6"/>
        <v>1</v>
      </c>
      <c r="O23">
        <f t="shared" si="7"/>
        <v>1</v>
      </c>
      <c r="P23">
        <v>16</v>
      </c>
      <c r="Q23" s="8">
        <f>COUNTIF(I$8:I22,"&lt;"&amp;G23)</f>
        <v>15</v>
      </c>
      <c r="R23" s="8">
        <f>COUNTIF(H$8:H22,"&gt;"&amp;G23)</f>
        <v>0</v>
      </c>
      <c r="S23">
        <v>16</v>
      </c>
    </row>
    <row r="24" spans="1:19" x14ac:dyDescent="0.3">
      <c r="A24">
        <v>227</v>
      </c>
      <c r="B24">
        <v>0.64839625232703635</v>
      </c>
      <c r="C24">
        <v>0.90432447279274886</v>
      </c>
      <c r="D24" s="4">
        <f t="shared" si="8"/>
        <v>0.18436309319805325</v>
      </c>
      <c r="E24" s="4">
        <f t="shared" si="0"/>
        <v>0.21276595744680851</v>
      </c>
      <c r="F24" s="8">
        <v>3</v>
      </c>
      <c r="G24" s="4">
        <v>6.9480642475586416</v>
      </c>
      <c r="H24" s="4">
        <f>IF(G24&gt;MAX(I$8:I23),G24,MAX(I$8:I23))</f>
        <v>6.9764671118073966</v>
      </c>
      <c r="I24" s="4">
        <f t="shared" si="1"/>
        <v>7.1892330692542048</v>
      </c>
      <c r="J24" s="4">
        <f t="shared" si="2"/>
        <v>2.8402864248755044E-2</v>
      </c>
      <c r="K24" s="4">
        <f t="shared" si="3"/>
        <v>0.21276595744680815</v>
      </c>
      <c r="L24">
        <f t="shared" si="4"/>
        <v>17</v>
      </c>
      <c r="M24">
        <f t="shared" si="5"/>
        <v>1</v>
      </c>
      <c r="N24">
        <f t="shared" si="6"/>
        <v>1</v>
      </c>
      <c r="O24">
        <f t="shared" si="7"/>
        <v>1</v>
      </c>
      <c r="P24">
        <v>17</v>
      </c>
      <c r="Q24" s="8">
        <f>COUNTIF(I$8:I23,"&lt;"&amp;G24)</f>
        <v>15</v>
      </c>
      <c r="R24" s="8">
        <f>COUNTIF(H$8:H23,"&gt;"&amp;G24)</f>
        <v>0</v>
      </c>
      <c r="S24">
        <v>17</v>
      </c>
    </row>
    <row r="25" spans="1:19" x14ac:dyDescent="0.3">
      <c r="A25">
        <v>228</v>
      </c>
      <c r="B25">
        <v>0.29102450636310923</v>
      </c>
      <c r="C25">
        <v>0.7627491073335978</v>
      </c>
      <c r="D25" s="4">
        <f t="shared" si="8"/>
        <v>0.52525438342563946</v>
      </c>
      <c r="E25" s="4">
        <f t="shared" si="0"/>
        <v>0.21276595744680851</v>
      </c>
      <c r="F25" s="8">
        <v>3</v>
      </c>
      <c r="G25" s="4">
        <v>7.4733186309842807</v>
      </c>
      <c r="H25" s="4">
        <f>IF(G25&gt;MAX(I$8:I24),G25,MAX(I$8:I24))</f>
        <v>7.4733186309842807</v>
      </c>
      <c r="I25" s="4">
        <f t="shared" si="1"/>
        <v>7.6860845884310889</v>
      </c>
      <c r="J25" s="4">
        <f t="shared" si="2"/>
        <v>0</v>
      </c>
      <c r="K25" s="4">
        <f t="shared" si="3"/>
        <v>0.21276595744680815</v>
      </c>
      <c r="L25">
        <f t="shared" si="4"/>
        <v>18</v>
      </c>
      <c r="M25">
        <f t="shared" si="5"/>
        <v>1</v>
      </c>
      <c r="N25">
        <f t="shared" si="6"/>
        <v>1</v>
      </c>
      <c r="O25">
        <f t="shared" si="7"/>
        <v>1</v>
      </c>
      <c r="P25">
        <v>18</v>
      </c>
      <c r="Q25" s="8">
        <f>COUNTIF(I$8:I24,"&lt;"&amp;G25)</f>
        <v>17</v>
      </c>
      <c r="R25" s="8">
        <f>COUNTIF(H$8:H24,"&gt;"&amp;G25)</f>
        <v>0</v>
      </c>
      <c r="S25">
        <v>18</v>
      </c>
    </row>
    <row r="26" spans="1:19" x14ac:dyDescent="0.3">
      <c r="A26">
        <v>229</v>
      </c>
      <c r="B26">
        <v>0.57173375652333136</v>
      </c>
      <c r="C26">
        <v>0.54631183812982576</v>
      </c>
      <c r="D26" s="4">
        <f t="shared" si="8"/>
        <v>0.23790717301545022</v>
      </c>
      <c r="E26" s="4">
        <f t="shared" si="0"/>
        <v>0.21276595744680851</v>
      </c>
      <c r="F26" s="8">
        <v>3</v>
      </c>
      <c r="G26" s="4">
        <v>7.7112258039997306</v>
      </c>
      <c r="H26" s="4">
        <f>IF(G26&gt;MAX(I$8:I25),G26,MAX(I$8:I25))</f>
        <v>7.7112258039997306</v>
      </c>
      <c r="I26" s="4">
        <f t="shared" si="1"/>
        <v>7.9239917614465387</v>
      </c>
      <c r="J26" s="4">
        <f t="shared" si="2"/>
        <v>0</v>
      </c>
      <c r="K26" s="4">
        <f t="shared" si="3"/>
        <v>0.21276595744680815</v>
      </c>
      <c r="L26">
        <f t="shared" si="4"/>
        <v>19</v>
      </c>
      <c r="M26">
        <f t="shared" si="5"/>
        <v>1</v>
      </c>
      <c r="N26">
        <f t="shared" si="6"/>
        <v>1</v>
      </c>
      <c r="O26">
        <f t="shared" si="7"/>
        <v>1</v>
      </c>
      <c r="P26">
        <v>19</v>
      </c>
      <c r="Q26" s="8">
        <f>COUNTIF(I$8:I25,"&lt;"&amp;G26)</f>
        <v>18</v>
      </c>
      <c r="R26" s="8">
        <f>COUNTIF(H$8:H25,"&gt;"&amp;G26)</f>
        <v>0</v>
      </c>
      <c r="S26">
        <v>19</v>
      </c>
    </row>
    <row r="27" spans="1:19" x14ac:dyDescent="0.3">
      <c r="A27">
        <v>56</v>
      </c>
      <c r="B27">
        <v>2.1942808313241982E-2</v>
      </c>
      <c r="C27">
        <v>0.3486129337443159</v>
      </c>
      <c r="D27" s="4">
        <f>-LN(B27)/D$3</f>
        <v>5.4174692661479957</v>
      </c>
      <c r="E27" s="4">
        <f t="shared" si="0"/>
        <v>0.21276595744680851</v>
      </c>
      <c r="F27" s="8">
        <v>2</v>
      </c>
      <c r="G27" s="4">
        <v>7.7459566776120372</v>
      </c>
      <c r="H27" s="4">
        <f>IF(G27&gt;MAX(I$8:I26),G27,MAX(I$8:I26))</f>
        <v>7.9239917614465387</v>
      </c>
      <c r="I27" s="4">
        <f t="shared" si="1"/>
        <v>8.1367577188933478</v>
      </c>
      <c r="J27" s="4">
        <f t="shared" si="2"/>
        <v>0.17803508383450151</v>
      </c>
      <c r="K27" s="4">
        <f t="shared" si="3"/>
        <v>0.21276595744680904</v>
      </c>
      <c r="L27">
        <f t="shared" si="4"/>
        <v>20</v>
      </c>
      <c r="M27">
        <f t="shared" si="5"/>
        <v>1</v>
      </c>
      <c r="N27">
        <f t="shared" si="6"/>
        <v>1</v>
      </c>
      <c r="O27">
        <f t="shared" si="7"/>
        <v>1</v>
      </c>
      <c r="P27">
        <v>20</v>
      </c>
      <c r="Q27" s="8">
        <f>COUNTIF(I$8:I26,"&lt;"&amp;G27)</f>
        <v>18</v>
      </c>
      <c r="R27" s="8">
        <f>COUNTIF(H$8:H26,"&gt;"&amp;G27)</f>
        <v>0</v>
      </c>
      <c r="S27">
        <v>20</v>
      </c>
    </row>
    <row r="28" spans="1:19" x14ac:dyDescent="0.3">
      <c r="A28">
        <v>230</v>
      </c>
      <c r="B28">
        <v>0.79067354350413521</v>
      </c>
      <c r="C28">
        <v>0.37260048219244973</v>
      </c>
      <c r="D28" s="4">
        <f>-LN(B28)/F$3</f>
        <v>9.9944727681947343E-2</v>
      </c>
      <c r="E28" s="4">
        <f t="shared" si="0"/>
        <v>0.21276595744680851</v>
      </c>
      <c r="F28" s="8">
        <v>3</v>
      </c>
      <c r="G28" s="4">
        <v>7.811170531681678</v>
      </c>
      <c r="H28" s="4">
        <f>IF(G28&gt;MAX(I$8:I27),G28,MAX(I$8:I27))</f>
        <v>8.1367577188933478</v>
      </c>
      <c r="I28" s="4">
        <f t="shared" si="1"/>
        <v>8.3495236763401568</v>
      </c>
      <c r="J28" s="4">
        <f t="shared" si="2"/>
        <v>0.32558718721166979</v>
      </c>
      <c r="K28" s="4">
        <f t="shared" si="3"/>
        <v>0.21276595744680904</v>
      </c>
      <c r="L28">
        <f t="shared" si="4"/>
        <v>21</v>
      </c>
      <c r="M28">
        <f t="shared" si="5"/>
        <v>1</v>
      </c>
      <c r="N28">
        <f t="shared" si="6"/>
        <v>1</v>
      </c>
      <c r="O28">
        <f t="shared" si="7"/>
        <v>1</v>
      </c>
      <c r="P28">
        <v>21</v>
      </c>
      <c r="Q28" s="8">
        <f>COUNTIF(I$8:I27,"&lt;"&amp;G28)</f>
        <v>18</v>
      </c>
      <c r="R28" s="8">
        <f>COUNTIF(H$8:H27,"&gt;"&amp;G28)</f>
        <v>1</v>
      </c>
      <c r="S28">
        <v>21</v>
      </c>
    </row>
    <row r="29" spans="1:19" x14ac:dyDescent="0.3">
      <c r="A29">
        <v>231</v>
      </c>
      <c r="B29">
        <v>0.38972136600848417</v>
      </c>
      <c r="C29">
        <v>0.10242011780144658</v>
      </c>
      <c r="D29" s="4">
        <f>-LN(B29)/F$3</f>
        <v>0.40098861333140373</v>
      </c>
      <c r="E29" s="4">
        <f t="shared" si="0"/>
        <v>0.21276595744680851</v>
      </c>
      <c r="F29" s="8">
        <v>3</v>
      </c>
      <c r="G29" s="4">
        <v>8.2121591450130822</v>
      </c>
      <c r="H29" s="4">
        <f>IF(G29&gt;MAX(I$8:I28),G29,MAX(I$8:I28))</f>
        <v>8.3495236763401568</v>
      </c>
      <c r="I29" s="4">
        <f t="shared" si="1"/>
        <v>8.5622896337869658</v>
      </c>
      <c r="J29" s="4">
        <f t="shared" si="2"/>
        <v>0.1373645313270746</v>
      </c>
      <c r="K29" s="4">
        <f t="shared" si="3"/>
        <v>0.21276595744680904</v>
      </c>
      <c r="L29">
        <f t="shared" si="4"/>
        <v>22</v>
      </c>
      <c r="M29">
        <f t="shared" si="5"/>
        <v>1</v>
      </c>
      <c r="N29">
        <f t="shared" si="6"/>
        <v>1</v>
      </c>
      <c r="O29">
        <f t="shared" si="7"/>
        <v>1</v>
      </c>
      <c r="P29">
        <v>22</v>
      </c>
      <c r="Q29" s="8">
        <f>COUNTIF(I$8:I28,"&lt;"&amp;G29)</f>
        <v>20</v>
      </c>
      <c r="R29" s="8">
        <f>COUNTIF(H$8:H28,"&gt;"&amp;G29)</f>
        <v>0</v>
      </c>
      <c r="S29">
        <v>22</v>
      </c>
    </row>
    <row r="30" spans="1:19" x14ac:dyDescent="0.3">
      <c r="A30">
        <v>3</v>
      </c>
      <c r="B30">
        <v>0.21601001007110812</v>
      </c>
      <c r="C30">
        <v>0.67564928128910184</v>
      </c>
      <c r="D30" s="4">
        <f>-LN(B30)/B$3</f>
        <v>6.520980976382873</v>
      </c>
      <c r="E30" s="4">
        <f t="shared" si="0"/>
        <v>0.21276595744680851</v>
      </c>
      <c r="F30" s="8">
        <v>1</v>
      </c>
      <c r="G30" s="4">
        <v>8.7545562716756891</v>
      </c>
      <c r="H30" s="4">
        <f>IF(G30&gt;MAX(I$8:I29),G30,MAX(I$8:I29))</f>
        <v>8.7545562716756891</v>
      </c>
      <c r="I30" s="4">
        <f t="shared" si="1"/>
        <v>8.9673222291224981</v>
      </c>
      <c r="J30" s="4">
        <f t="shared" si="2"/>
        <v>0</v>
      </c>
      <c r="K30" s="4">
        <f t="shared" si="3"/>
        <v>0.21276595744680904</v>
      </c>
      <c r="L30">
        <f t="shared" si="4"/>
        <v>23</v>
      </c>
      <c r="M30">
        <f t="shared" si="5"/>
        <v>1</v>
      </c>
      <c r="N30">
        <f t="shared" si="6"/>
        <v>1</v>
      </c>
      <c r="O30">
        <f t="shared" si="7"/>
        <v>1</v>
      </c>
      <c r="P30">
        <v>23</v>
      </c>
      <c r="Q30" s="8">
        <f>COUNTIF(I$8:I29,"&lt;"&amp;G30)</f>
        <v>22</v>
      </c>
      <c r="R30" s="8">
        <f>COUNTIF(H$8:H29,"&gt;"&amp;G30)</f>
        <v>0</v>
      </c>
      <c r="S30">
        <v>23</v>
      </c>
    </row>
    <row r="31" spans="1:19" x14ac:dyDescent="0.3">
      <c r="A31">
        <v>232</v>
      </c>
      <c r="B31">
        <v>8.0874050111392568E-3</v>
      </c>
      <c r="C31">
        <v>0.56749168370616776</v>
      </c>
      <c r="D31" s="4">
        <f t="shared" ref="D31:D36" si="9">-LN(B31)/F$3</f>
        <v>2.0499776018592177</v>
      </c>
      <c r="E31" s="4">
        <f t="shared" si="0"/>
        <v>0.21276595744680851</v>
      </c>
      <c r="F31" s="8">
        <v>3</v>
      </c>
      <c r="G31" s="4">
        <v>10.262136746872301</v>
      </c>
      <c r="H31" s="4">
        <f>IF(G31&gt;MAX(I$8:I30),G31,MAX(I$8:I30))</f>
        <v>10.262136746872301</v>
      </c>
      <c r="I31" s="4">
        <f t="shared" si="1"/>
        <v>10.47490270431911</v>
      </c>
      <c r="J31" s="4">
        <f t="shared" si="2"/>
        <v>0</v>
      </c>
      <c r="K31" s="4">
        <f t="shared" si="3"/>
        <v>0.21276595744680904</v>
      </c>
      <c r="L31">
        <f t="shared" si="4"/>
        <v>24</v>
      </c>
      <c r="M31">
        <f t="shared" si="5"/>
        <v>1</v>
      </c>
      <c r="N31">
        <f t="shared" si="6"/>
        <v>1</v>
      </c>
      <c r="O31">
        <f t="shared" si="7"/>
        <v>1</v>
      </c>
      <c r="P31">
        <v>24</v>
      </c>
      <c r="Q31" s="8">
        <f>COUNTIF(I$8:I30,"&lt;"&amp;G31)</f>
        <v>23</v>
      </c>
      <c r="R31" s="8">
        <f>COUNTIF(H$8:H30,"&gt;"&amp;G31)</f>
        <v>0</v>
      </c>
      <c r="S31">
        <v>24</v>
      </c>
    </row>
    <row r="32" spans="1:19" x14ac:dyDescent="0.3">
      <c r="A32">
        <v>233</v>
      </c>
      <c r="B32">
        <v>0.85683767204809713</v>
      </c>
      <c r="C32">
        <v>0.8665120395519883</v>
      </c>
      <c r="D32" s="4">
        <f t="shared" si="9"/>
        <v>6.5747571278753969E-2</v>
      </c>
      <c r="E32" s="4">
        <f t="shared" si="0"/>
        <v>0.21276595744680851</v>
      </c>
      <c r="F32" s="8">
        <v>3</v>
      </c>
      <c r="G32" s="4">
        <v>10.327884318151055</v>
      </c>
      <c r="H32" s="4">
        <f>IF(G32&gt;MAX(I$8:I31),G32,MAX(I$8:I31))</f>
        <v>10.47490270431911</v>
      </c>
      <c r="I32" s="4">
        <f t="shared" si="1"/>
        <v>10.687668661765919</v>
      </c>
      <c r="J32" s="4">
        <f t="shared" si="2"/>
        <v>0.14701838616805496</v>
      </c>
      <c r="K32" s="4">
        <f t="shared" si="3"/>
        <v>0.21276595744680904</v>
      </c>
      <c r="L32">
        <f t="shared" si="4"/>
        <v>25</v>
      </c>
      <c r="M32">
        <f t="shared" si="5"/>
        <v>1</v>
      </c>
      <c r="N32">
        <f t="shared" si="6"/>
        <v>1</v>
      </c>
      <c r="O32">
        <f t="shared" si="7"/>
        <v>1</v>
      </c>
      <c r="P32">
        <v>25</v>
      </c>
      <c r="Q32" s="8">
        <f>COUNTIF(I$8:I31,"&lt;"&amp;G32)</f>
        <v>23</v>
      </c>
      <c r="R32" s="8">
        <f>COUNTIF(H$8:H31,"&gt;"&amp;G32)</f>
        <v>0</v>
      </c>
      <c r="S32">
        <v>25</v>
      </c>
    </row>
    <row r="33" spans="1:25" x14ac:dyDescent="0.3">
      <c r="A33">
        <v>234</v>
      </c>
      <c r="B33">
        <v>0.84710226752525408</v>
      </c>
      <c r="C33">
        <v>0.41386150700399793</v>
      </c>
      <c r="D33" s="4">
        <f t="shared" si="9"/>
        <v>7.0610149250553644E-2</v>
      </c>
      <c r="E33" s="4">
        <f t="shared" si="0"/>
        <v>0.21276595744680851</v>
      </c>
      <c r="F33" s="8">
        <v>3</v>
      </c>
      <c r="G33" s="4">
        <v>10.398494467401608</v>
      </c>
      <c r="H33" s="4">
        <f>IF(G33&gt;MAX(I$8:I32),G33,MAX(I$8:I32))</f>
        <v>10.687668661765919</v>
      </c>
      <c r="I33" s="4">
        <f t="shared" si="1"/>
        <v>10.900434619212728</v>
      </c>
      <c r="J33" s="4">
        <f t="shared" si="2"/>
        <v>0.28917419436431047</v>
      </c>
      <c r="K33" s="4">
        <f t="shared" si="3"/>
        <v>0.21276595744680904</v>
      </c>
      <c r="L33">
        <f t="shared" si="4"/>
        <v>26</v>
      </c>
      <c r="M33">
        <f t="shared" si="5"/>
        <v>1</v>
      </c>
      <c r="N33">
        <f t="shared" si="6"/>
        <v>1</v>
      </c>
      <c r="O33">
        <f t="shared" si="7"/>
        <v>1</v>
      </c>
      <c r="P33">
        <v>26</v>
      </c>
      <c r="Q33" s="8">
        <f>COUNTIF(I$8:I32,"&lt;"&amp;G33)</f>
        <v>23</v>
      </c>
      <c r="R33" s="8">
        <f>COUNTIF(H$8:H32,"&gt;"&amp;G33)</f>
        <v>1</v>
      </c>
      <c r="S33">
        <v>26</v>
      </c>
    </row>
    <row r="34" spans="1:25" x14ac:dyDescent="0.3">
      <c r="A34">
        <v>235</v>
      </c>
      <c r="B34">
        <v>0.82326731162450029</v>
      </c>
      <c r="C34">
        <v>0.35798211615344705</v>
      </c>
      <c r="D34" s="4">
        <f t="shared" si="9"/>
        <v>8.2755033852681625E-2</v>
      </c>
      <c r="E34" s="4">
        <f t="shared" si="0"/>
        <v>0.21276595744680851</v>
      </c>
      <c r="F34" s="8">
        <v>3</v>
      </c>
      <c r="G34" s="4">
        <v>10.48124950125429</v>
      </c>
      <c r="H34" s="4">
        <f>IF(G34&gt;MAX(I$8:I33),G34,MAX(I$8:I33))</f>
        <v>10.900434619212728</v>
      </c>
      <c r="I34" s="4">
        <f t="shared" si="1"/>
        <v>11.113200576659537</v>
      </c>
      <c r="J34" s="4">
        <f t="shared" si="2"/>
        <v>0.41918511795843827</v>
      </c>
      <c r="K34" s="4">
        <f t="shared" si="3"/>
        <v>0.21276595744680904</v>
      </c>
      <c r="L34">
        <f t="shared" si="4"/>
        <v>27</v>
      </c>
      <c r="M34">
        <f t="shared" si="5"/>
        <v>1</v>
      </c>
      <c r="N34">
        <f t="shared" si="6"/>
        <v>1</v>
      </c>
      <c r="O34">
        <f t="shared" si="7"/>
        <v>1</v>
      </c>
      <c r="P34">
        <v>27</v>
      </c>
      <c r="Q34" s="8">
        <f>COUNTIF(I$8:I33,"&lt;"&amp;G34)</f>
        <v>24</v>
      </c>
      <c r="R34" s="8">
        <f>COUNTIF(H$8:H33,"&gt;"&amp;G34)</f>
        <v>1</v>
      </c>
      <c r="S34">
        <v>27</v>
      </c>
    </row>
    <row r="35" spans="1:25" x14ac:dyDescent="0.3">
      <c r="A35">
        <v>236</v>
      </c>
      <c r="B35">
        <v>0.88531144138920259</v>
      </c>
      <c r="C35">
        <v>0.50856044190801719</v>
      </c>
      <c r="D35" s="4">
        <f t="shared" si="9"/>
        <v>5.1836504130289937E-2</v>
      </c>
      <c r="E35" s="4">
        <f t="shared" si="0"/>
        <v>0.21276595744680851</v>
      </c>
      <c r="F35" s="8">
        <v>3</v>
      </c>
      <c r="G35" s="4">
        <v>10.533086005384579</v>
      </c>
      <c r="H35" s="4">
        <f>IF(G35&gt;MAX(I$8:I34),G35,MAX(I$8:I34))</f>
        <v>11.113200576659537</v>
      </c>
      <c r="I35" s="4">
        <f t="shared" si="1"/>
        <v>11.325966534106346</v>
      </c>
      <c r="J35" s="4">
        <f t="shared" si="2"/>
        <v>0.58011457127495802</v>
      </c>
      <c r="K35" s="4">
        <f t="shared" si="3"/>
        <v>0.21276595744680904</v>
      </c>
      <c r="L35">
        <f t="shared" si="4"/>
        <v>28</v>
      </c>
      <c r="M35">
        <f t="shared" si="5"/>
        <v>1</v>
      </c>
      <c r="N35">
        <f t="shared" si="6"/>
        <v>1</v>
      </c>
      <c r="O35">
        <f t="shared" si="7"/>
        <v>1</v>
      </c>
      <c r="P35">
        <v>28</v>
      </c>
      <c r="Q35" s="8">
        <f>COUNTIF(I$8:I34,"&lt;"&amp;G35)</f>
        <v>24</v>
      </c>
      <c r="R35" s="8">
        <f>COUNTIF(H$8:H34,"&gt;"&amp;G35)</f>
        <v>2</v>
      </c>
      <c r="S35">
        <v>28</v>
      </c>
      <c r="Y35" s="4"/>
    </row>
    <row r="36" spans="1:25" x14ac:dyDescent="0.3">
      <c r="A36">
        <v>237</v>
      </c>
      <c r="B36">
        <v>0.7330545976134526</v>
      </c>
      <c r="C36">
        <v>0.38306833094271675</v>
      </c>
      <c r="D36" s="4">
        <f t="shared" si="9"/>
        <v>0.13214259349847202</v>
      </c>
      <c r="E36" s="4">
        <f t="shared" si="0"/>
        <v>0.21276595744680851</v>
      </c>
      <c r="F36" s="8">
        <v>3</v>
      </c>
      <c r="G36" s="4">
        <v>10.665228598883051</v>
      </c>
      <c r="H36" s="4">
        <f>IF(G36&gt;MAX(I$8:I35),G36,MAX(I$8:I35))</f>
        <v>11.325966534106346</v>
      </c>
      <c r="I36" s="4">
        <f t="shared" si="1"/>
        <v>11.538732491553155</v>
      </c>
      <c r="J36" s="4">
        <f t="shared" si="2"/>
        <v>0.66073793522329538</v>
      </c>
      <c r="K36" s="4">
        <f t="shared" si="3"/>
        <v>0.21276595744680904</v>
      </c>
      <c r="L36">
        <f t="shared" si="4"/>
        <v>29</v>
      </c>
      <c r="M36">
        <f t="shared" si="5"/>
        <v>1</v>
      </c>
      <c r="N36">
        <f t="shared" si="6"/>
        <v>1</v>
      </c>
      <c r="O36">
        <f t="shared" si="7"/>
        <v>1</v>
      </c>
      <c r="P36">
        <v>29</v>
      </c>
      <c r="Q36" s="8">
        <f>COUNTIF(I$8:I35,"&lt;"&amp;G36)</f>
        <v>24</v>
      </c>
      <c r="R36" s="8">
        <f>COUNTIF(H$8:H35,"&gt;"&amp;G36)</f>
        <v>3</v>
      </c>
      <c r="S36">
        <v>29</v>
      </c>
      <c r="Y36" s="4"/>
    </row>
    <row r="37" spans="1:25" x14ac:dyDescent="0.3">
      <c r="A37">
        <v>57</v>
      </c>
      <c r="B37">
        <v>0.11505478072450942</v>
      </c>
      <c r="C37">
        <v>0.36509292886135442</v>
      </c>
      <c r="D37" s="4">
        <f>-LN(B37)/D$3</f>
        <v>3.0671587374657125</v>
      </c>
      <c r="E37" s="4">
        <f t="shared" si="0"/>
        <v>0.21276595744680851</v>
      </c>
      <c r="F37" s="8">
        <v>2</v>
      </c>
      <c r="G37" s="4">
        <v>10.81311541507775</v>
      </c>
      <c r="H37" s="4">
        <f>IF(G37&gt;MAX(I$8:I36),G37,MAX(I$8:I36))</f>
        <v>11.538732491553155</v>
      </c>
      <c r="I37" s="4">
        <f t="shared" si="1"/>
        <v>11.751498448999964</v>
      </c>
      <c r="J37" s="4">
        <f t="shared" si="2"/>
        <v>0.7256170764754053</v>
      </c>
      <c r="K37" s="4">
        <f t="shared" si="3"/>
        <v>0.21276595744680904</v>
      </c>
      <c r="L37">
        <f t="shared" si="4"/>
        <v>30</v>
      </c>
      <c r="M37">
        <f t="shared" si="5"/>
        <v>1</v>
      </c>
      <c r="N37">
        <f t="shared" si="6"/>
        <v>1</v>
      </c>
      <c r="O37">
        <f t="shared" si="7"/>
        <v>1</v>
      </c>
      <c r="P37">
        <v>30</v>
      </c>
      <c r="Q37" s="8">
        <f>COUNTIF(I$8:I36,"&lt;"&amp;G37)</f>
        <v>25</v>
      </c>
      <c r="R37" s="8">
        <f>COUNTIF(H$8:H36,"&gt;"&amp;G37)</f>
        <v>3</v>
      </c>
      <c r="S37">
        <v>30</v>
      </c>
      <c r="Y37" s="4"/>
    </row>
    <row r="38" spans="1:25" x14ac:dyDescent="0.3">
      <c r="A38">
        <v>238</v>
      </c>
      <c r="B38">
        <v>0.57200842310861533</v>
      </c>
      <c r="C38">
        <v>0.45609912411877807</v>
      </c>
      <c r="D38" s="4">
        <f>-LN(B38)/F$3</f>
        <v>0.23770279233889319</v>
      </c>
      <c r="E38" s="4">
        <f t="shared" si="0"/>
        <v>0.21276595744680851</v>
      </c>
      <c r="F38" s="8">
        <v>3</v>
      </c>
      <c r="G38" s="4">
        <v>10.902931391221944</v>
      </c>
      <c r="H38" s="4">
        <f>IF(G38&gt;MAX(I$8:I37),G38,MAX(I$8:I37))</f>
        <v>11.751498448999964</v>
      </c>
      <c r="I38" s="4">
        <f t="shared" si="1"/>
        <v>11.964264406446773</v>
      </c>
      <c r="J38" s="4">
        <f t="shared" si="2"/>
        <v>0.84856705777801977</v>
      </c>
      <c r="K38" s="4">
        <f t="shared" si="3"/>
        <v>0.21276595744680904</v>
      </c>
      <c r="L38">
        <f t="shared" si="4"/>
        <v>31</v>
      </c>
      <c r="M38">
        <f t="shared" si="5"/>
        <v>1</v>
      </c>
      <c r="N38">
        <f t="shared" si="6"/>
        <v>1</v>
      </c>
      <c r="O38">
        <f t="shared" si="7"/>
        <v>1</v>
      </c>
      <c r="P38">
        <v>31</v>
      </c>
      <c r="Q38" s="8">
        <f>COUNTIF(I$8:I37,"&lt;"&amp;G38)</f>
        <v>26</v>
      </c>
      <c r="R38" s="8">
        <f>COUNTIF(H$8:H37,"&gt;"&amp;G38)</f>
        <v>3</v>
      </c>
      <c r="S38">
        <v>31</v>
      </c>
      <c r="Y38" s="4"/>
    </row>
    <row r="39" spans="1:25" x14ac:dyDescent="0.3">
      <c r="A39">
        <v>239</v>
      </c>
      <c r="B39">
        <v>0.95687734611041597</v>
      </c>
      <c r="C39">
        <v>0.6215704824976348</v>
      </c>
      <c r="D39" s="4">
        <f>-LN(B39)/F$3</f>
        <v>1.8757472649747878E-2</v>
      </c>
      <c r="E39" s="4">
        <f t="shared" si="0"/>
        <v>0.21276595744680851</v>
      </c>
      <c r="F39" s="8">
        <v>3</v>
      </c>
      <c r="G39" s="4">
        <v>10.921688863871692</v>
      </c>
      <c r="H39" s="4">
        <f>IF(G39&gt;MAX(I$8:I38),G39,MAX(I$8:I38))</f>
        <v>11.964264406446773</v>
      </c>
      <c r="I39" s="4">
        <f t="shared" si="1"/>
        <v>12.177030363893582</v>
      </c>
      <c r="J39" s="4">
        <f t="shared" si="2"/>
        <v>1.0425755425750811</v>
      </c>
      <c r="K39" s="4">
        <f t="shared" si="3"/>
        <v>0.21276595744680904</v>
      </c>
      <c r="L39">
        <f t="shared" si="4"/>
        <v>32</v>
      </c>
      <c r="M39">
        <f t="shared" si="5"/>
        <v>1</v>
      </c>
      <c r="N39">
        <f t="shared" si="6"/>
        <v>1</v>
      </c>
      <c r="O39">
        <f t="shared" si="7"/>
        <v>1</v>
      </c>
      <c r="P39">
        <v>32</v>
      </c>
      <c r="Q39" s="8">
        <f>COUNTIF(I$8:I38,"&lt;"&amp;G39)</f>
        <v>26</v>
      </c>
      <c r="R39" s="8">
        <f>COUNTIF(H$8:H38,"&gt;"&amp;G39)</f>
        <v>4</v>
      </c>
      <c r="S39">
        <v>32</v>
      </c>
      <c r="Y39" s="4"/>
    </row>
    <row r="40" spans="1:25" x14ac:dyDescent="0.3">
      <c r="A40">
        <v>240</v>
      </c>
      <c r="B40">
        <v>0.45204016235847039</v>
      </c>
      <c r="C40">
        <v>4.9043244727927489E-2</v>
      </c>
      <c r="D40" s="4">
        <f>-LN(B40)/F$3</f>
        <v>0.33786563758377897</v>
      </c>
      <c r="E40" s="4">
        <f t="shared" si="0"/>
        <v>0.21276595744680851</v>
      </c>
      <c r="F40" s="8">
        <v>3</v>
      </c>
      <c r="G40" s="4">
        <v>11.259554501455471</v>
      </c>
      <c r="H40" s="4">
        <f>IF(G40&gt;MAX(I$8:I39),G40,MAX(I$8:I39))</f>
        <v>12.177030363893582</v>
      </c>
      <c r="I40" s="4">
        <f t="shared" si="1"/>
        <v>12.389796321340391</v>
      </c>
      <c r="J40" s="4">
        <f t="shared" si="2"/>
        <v>0.91747586243811163</v>
      </c>
      <c r="K40" s="4">
        <f t="shared" si="3"/>
        <v>0.21276595744680904</v>
      </c>
      <c r="L40">
        <f t="shared" si="4"/>
        <v>33</v>
      </c>
      <c r="M40">
        <f t="shared" si="5"/>
        <v>1</v>
      </c>
      <c r="N40">
        <f t="shared" si="6"/>
        <v>1</v>
      </c>
      <c r="O40">
        <f t="shared" si="7"/>
        <v>1</v>
      </c>
      <c r="P40">
        <v>33</v>
      </c>
      <c r="Q40" s="8">
        <f>COUNTIF(I$8:I39,"&lt;"&amp;G40)</f>
        <v>27</v>
      </c>
      <c r="R40" s="8">
        <f>COUNTIF(H$8:H39,"&gt;"&amp;G40)</f>
        <v>4</v>
      </c>
      <c r="S40">
        <v>33</v>
      </c>
      <c r="Y40" s="4"/>
    </row>
    <row r="41" spans="1:25" x14ac:dyDescent="0.3">
      <c r="A41">
        <v>4</v>
      </c>
      <c r="B41">
        <v>0.43586535233619189</v>
      </c>
      <c r="C41">
        <v>0.62987151707510602</v>
      </c>
      <c r="D41" s="4">
        <f>-LN(B41)/B$3</f>
        <v>3.5337102478567171</v>
      </c>
      <c r="E41" s="4">
        <f t="shared" si="0"/>
        <v>0.21276595744680851</v>
      </c>
      <c r="F41" s="8">
        <v>1</v>
      </c>
      <c r="G41" s="4">
        <v>12.288266519532407</v>
      </c>
      <c r="H41" s="4">
        <f>IF(G41&gt;MAX(I$8:I40),G41,MAX(I$8:I40))</f>
        <v>12.389796321340391</v>
      </c>
      <c r="I41" s="4">
        <f t="shared" si="1"/>
        <v>12.6025622787872</v>
      </c>
      <c r="J41" s="4">
        <f t="shared" si="2"/>
        <v>0.10152980180798465</v>
      </c>
      <c r="K41" s="4">
        <f t="shared" si="3"/>
        <v>0.21276595744680904</v>
      </c>
      <c r="L41">
        <f t="shared" si="4"/>
        <v>34</v>
      </c>
      <c r="M41">
        <f t="shared" si="5"/>
        <v>1</v>
      </c>
      <c r="N41">
        <f t="shared" si="6"/>
        <v>1</v>
      </c>
      <c r="O41">
        <f t="shared" si="7"/>
        <v>1</v>
      </c>
      <c r="P41">
        <v>35</v>
      </c>
      <c r="Q41" s="8">
        <f>COUNTIF(I$8:I40,"&lt;"&amp;G41)</f>
        <v>32</v>
      </c>
      <c r="R41" s="8">
        <f>COUNTIF(H$8:H40,"&gt;"&amp;G41)</f>
        <v>0</v>
      </c>
      <c r="S41">
        <v>34</v>
      </c>
    </row>
    <row r="42" spans="1:25" x14ac:dyDescent="0.3">
      <c r="A42">
        <v>241</v>
      </c>
      <c r="B42">
        <v>0.45234534745323041</v>
      </c>
      <c r="C42">
        <v>0.2619098483230079</v>
      </c>
      <c r="D42" s="4">
        <f>-LN(B42)/F$3</f>
        <v>0.33757844589109776</v>
      </c>
      <c r="E42" s="4">
        <f t="shared" si="0"/>
        <v>0.21276595744680851</v>
      </c>
      <c r="F42" s="8">
        <v>3</v>
      </c>
      <c r="G42" s="4">
        <v>11.597132947346568</v>
      </c>
      <c r="H42" s="4">
        <f>IF(G42&gt;MAX(I$8:I41),G42,MAX(I$8:I41))</f>
        <v>12.6025622787872</v>
      </c>
      <c r="I42" s="4">
        <f t="shared" si="1"/>
        <v>12.815328236234009</v>
      </c>
      <c r="J42" s="4">
        <f t="shared" si="2"/>
        <v>1.0054293314406326</v>
      </c>
      <c r="K42" s="4">
        <f t="shared" si="3"/>
        <v>0.21276595744680904</v>
      </c>
      <c r="L42">
        <f t="shared" si="4"/>
        <v>35</v>
      </c>
      <c r="M42">
        <f t="shared" si="5"/>
        <v>1</v>
      </c>
      <c r="N42">
        <f t="shared" si="6"/>
        <v>1</v>
      </c>
      <c r="O42">
        <f t="shared" si="7"/>
        <v>1</v>
      </c>
      <c r="P42">
        <v>34</v>
      </c>
      <c r="Q42" s="8">
        <f>COUNTIF(I$8:I41,"&lt;"&amp;G42)</f>
        <v>29</v>
      </c>
      <c r="R42" s="8">
        <f>COUNTIF(H$8:H41,"&gt;"&amp;G42)</f>
        <v>4</v>
      </c>
      <c r="S42">
        <v>34</v>
      </c>
      <c r="Y42" s="4"/>
    </row>
    <row r="43" spans="1:25" x14ac:dyDescent="0.3">
      <c r="A43">
        <v>5</v>
      </c>
      <c r="B43">
        <v>0.92217780083620715</v>
      </c>
      <c r="C43">
        <v>0.10477004303109837</v>
      </c>
      <c r="D43" s="4">
        <f>-LN(B43)/B$3</f>
        <v>0.34475417643293393</v>
      </c>
      <c r="E43" s="4">
        <f t="shared" si="0"/>
        <v>0.21276595744680851</v>
      </c>
      <c r="F43" s="8">
        <v>1</v>
      </c>
      <c r="G43" s="4">
        <v>12.633020695965341</v>
      </c>
      <c r="H43" s="4">
        <f>IF(G43&gt;MAX(I$8:I42),G43,MAX(I$8:I42))</f>
        <v>12.815328236234009</v>
      </c>
      <c r="I43" s="4">
        <f t="shared" si="1"/>
        <v>13.028094193680818</v>
      </c>
      <c r="J43" s="4">
        <f t="shared" si="2"/>
        <v>0.18230754026866869</v>
      </c>
      <c r="K43" s="4">
        <f t="shared" si="3"/>
        <v>0.21276595744680904</v>
      </c>
      <c r="L43">
        <f t="shared" si="4"/>
        <v>36</v>
      </c>
      <c r="M43">
        <f t="shared" si="5"/>
        <v>1</v>
      </c>
      <c r="N43">
        <f t="shared" si="6"/>
        <v>1</v>
      </c>
      <c r="O43">
        <f t="shared" si="7"/>
        <v>1</v>
      </c>
      <c r="P43">
        <v>39</v>
      </c>
      <c r="Q43" s="8">
        <f>COUNTIF(I$8:I42,"&lt;"&amp;G43)</f>
        <v>34</v>
      </c>
      <c r="R43" s="8">
        <f>COUNTIF(H$8:H42,"&gt;"&amp;G43)</f>
        <v>0</v>
      </c>
      <c r="S43">
        <v>36</v>
      </c>
    </row>
    <row r="44" spans="1:25" x14ac:dyDescent="0.3">
      <c r="A44">
        <v>242</v>
      </c>
      <c r="B44">
        <v>0.18860438856166264</v>
      </c>
      <c r="C44">
        <v>0.83602404858546708</v>
      </c>
      <c r="D44" s="4">
        <f>-LN(B44)/F$3</f>
        <v>0.70983133612921168</v>
      </c>
      <c r="E44" s="4">
        <f t="shared" si="0"/>
        <v>0.21276595744680851</v>
      </c>
      <c r="F44" s="8">
        <v>3</v>
      </c>
      <c r="G44" s="4">
        <v>12.306964283475779</v>
      </c>
      <c r="H44" s="4">
        <f>IF(G44&gt;MAX(I$8:I43),G44,MAX(I$8:I43))</f>
        <v>13.028094193680818</v>
      </c>
      <c r="I44" s="4">
        <f t="shared" si="1"/>
        <v>13.240860151127627</v>
      </c>
      <c r="J44" s="4">
        <f t="shared" si="2"/>
        <v>0.72112991020503969</v>
      </c>
      <c r="K44" s="4">
        <f t="shared" si="3"/>
        <v>0.21276595744680904</v>
      </c>
      <c r="L44">
        <f t="shared" si="4"/>
        <v>37</v>
      </c>
      <c r="M44">
        <f t="shared" si="5"/>
        <v>1</v>
      </c>
      <c r="N44">
        <f t="shared" si="6"/>
        <v>1</v>
      </c>
      <c r="O44">
        <f t="shared" si="7"/>
        <v>1</v>
      </c>
      <c r="P44">
        <v>36</v>
      </c>
      <c r="Q44" s="8">
        <f>COUNTIF(I$8:I43,"&lt;"&amp;G44)</f>
        <v>32</v>
      </c>
      <c r="R44" s="8">
        <f>COUNTIF(H$8:H43,"&gt;"&amp;G44)</f>
        <v>3</v>
      </c>
      <c r="S44">
        <v>36</v>
      </c>
    </row>
    <row r="45" spans="1:25" x14ac:dyDescent="0.3">
      <c r="A45">
        <v>243</v>
      </c>
      <c r="B45">
        <v>0.68385876033814508</v>
      </c>
      <c r="C45">
        <v>0.87954344309823906</v>
      </c>
      <c r="D45" s="4">
        <f>-LN(B45)/F$3</f>
        <v>0.16170377592146359</v>
      </c>
      <c r="E45" s="4">
        <f t="shared" si="0"/>
        <v>0.21276595744680851</v>
      </c>
      <c r="F45" s="8">
        <v>3</v>
      </c>
      <c r="G45" s="4">
        <v>12.468668059397242</v>
      </c>
      <c r="H45" s="4">
        <f>IF(G45&gt;MAX(I$8:I44),G45,MAX(I$8:I44))</f>
        <v>13.240860151127627</v>
      </c>
      <c r="I45" s="4">
        <f t="shared" si="1"/>
        <v>13.453626108574436</v>
      </c>
      <c r="J45" s="4">
        <f t="shared" si="2"/>
        <v>0.7721920917303855</v>
      </c>
      <c r="K45" s="4">
        <f t="shared" si="3"/>
        <v>0.21276595744680904</v>
      </c>
      <c r="L45">
        <f t="shared" si="4"/>
        <v>38</v>
      </c>
      <c r="M45">
        <f t="shared" si="5"/>
        <v>1</v>
      </c>
      <c r="N45">
        <f t="shared" si="6"/>
        <v>1</v>
      </c>
      <c r="O45">
        <f t="shared" si="7"/>
        <v>1</v>
      </c>
      <c r="P45">
        <v>37</v>
      </c>
      <c r="Q45" s="8">
        <f>COUNTIF(I$8:I44,"&lt;"&amp;G45)</f>
        <v>33</v>
      </c>
      <c r="R45" s="8">
        <f>COUNTIF(H$8:H44,"&gt;"&amp;G45)</f>
        <v>3</v>
      </c>
      <c r="S45">
        <v>37</v>
      </c>
    </row>
    <row r="46" spans="1:25" x14ac:dyDescent="0.3">
      <c r="A46">
        <v>244</v>
      </c>
      <c r="B46">
        <v>0.83950315866573078</v>
      </c>
      <c r="C46">
        <v>0.74025696584978795</v>
      </c>
      <c r="D46" s="4">
        <f>-LN(B46)/F$3</f>
        <v>7.4444697836449844E-2</v>
      </c>
      <c r="E46" s="4">
        <f t="shared" si="0"/>
        <v>0.21276595744680851</v>
      </c>
      <c r="F46" s="8">
        <v>3</v>
      </c>
      <c r="G46" s="4">
        <v>12.543112757233692</v>
      </c>
      <c r="H46" s="4">
        <f>IF(G46&gt;MAX(I$8:I45),G46,MAX(I$8:I45))</f>
        <v>13.453626108574436</v>
      </c>
      <c r="I46" s="4">
        <f t="shared" si="1"/>
        <v>13.666392066021245</v>
      </c>
      <c r="J46" s="4">
        <f t="shared" si="2"/>
        <v>0.91051335134074485</v>
      </c>
      <c r="K46" s="4">
        <f t="shared" si="3"/>
        <v>0.21276595744680904</v>
      </c>
      <c r="L46">
        <f t="shared" si="4"/>
        <v>39</v>
      </c>
      <c r="M46">
        <f t="shared" si="5"/>
        <v>1</v>
      </c>
      <c r="N46">
        <f t="shared" si="6"/>
        <v>1</v>
      </c>
      <c r="O46">
        <f t="shared" si="7"/>
        <v>1</v>
      </c>
      <c r="P46">
        <v>38</v>
      </c>
      <c r="Q46" s="8">
        <f>COUNTIF(I$8:I45,"&lt;"&amp;G46)</f>
        <v>33</v>
      </c>
      <c r="R46" s="8">
        <f>COUNTIF(H$8:H45,"&gt;"&amp;G46)</f>
        <v>4</v>
      </c>
      <c r="S46">
        <v>38</v>
      </c>
    </row>
    <row r="47" spans="1:25" x14ac:dyDescent="0.3">
      <c r="A47">
        <v>58</v>
      </c>
      <c r="B47">
        <v>0.27454451124607077</v>
      </c>
      <c r="C47">
        <v>0.68126468703268528</v>
      </c>
      <c r="D47" s="4">
        <f>-LN(B47)/D$3</f>
        <v>1.8335345776967056</v>
      </c>
      <c r="E47" s="4">
        <f t="shared" si="0"/>
        <v>0.21276595744680851</v>
      </c>
      <c r="F47" s="8">
        <v>2</v>
      </c>
      <c r="G47" s="4">
        <v>12.646649992774455</v>
      </c>
      <c r="H47" s="4">
        <f>IF(G47&gt;MAX(I$8:I46),G47,MAX(I$8:I46))</f>
        <v>13.666392066021245</v>
      </c>
      <c r="I47" s="4">
        <f t="shared" si="1"/>
        <v>13.879158023468054</v>
      </c>
      <c r="J47" s="4">
        <f t="shared" si="2"/>
        <v>1.0197420732467908</v>
      </c>
      <c r="K47" s="4">
        <f t="shared" si="3"/>
        <v>0.21276595744680904</v>
      </c>
      <c r="L47">
        <f t="shared" si="4"/>
        <v>40</v>
      </c>
      <c r="M47">
        <f t="shared" si="5"/>
        <v>1</v>
      </c>
      <c r="N47">
        <f t="shared" si="6"/>
        <v>1</v>
      </c>
      <c r="O47">
        <f t="shared" si="7"/>
        <v>1</v>
      </c>
      <c r="P47">
        <v>40</v>
      </c>
      <c r="Q47" s="8">
        <f>COUNTIF(I$8:I46,"&lt;"&amp;G47)</f>
        <v>34</v>
      </c>
      <c r="R47" s="8">
        <f>COUNTIF(H$8:H46,"&gt;"&amp;G47)</f>
        <v>4</v>
      </c>
      <c r="S47">
        <v>40</v>
      </c>
    </row>
    <row r="48" spans="1:25" x14ac:dyDescent="0.3">
      <c r="A48">
        <v>245</v>
      </c>
      <c r="B48">
        <v>0.68825342570268866</v>
      </c>
      <c r="C48">
        <v>0.81856746116519674</v>
      </c>
      <c r="D48" s="4">
        <f>-LN(B48)/F$3</f>
        <v>0.15897793938784485</v>
      </c>
      <c r="E48" s="4">
        <f t="shared" si="0"/>
        <v>0.21276595744680851</v>
      </c>
      <c r="F48" s="8">
        <v>3</v>
      </c>
      <c r="G48" s="4">
        <v>12.702090696621536</v>
      </c>
      <c r="H48" s="4">
        <f>IF(G48&gt;MAX(I$8:I47),G48,MAX(I$8:I47))</f>
        <v>13.879158023468054</v>
      </c>
      <c r="I48" s="4">
        <f t="shared" si="1"/>
        <v>14.091923980914864</v>
      </c>
      <c r="J48" s="4">
        <f t="shared" si="2"/>
        <v>1.1770673268465188</v>
      </c>
      <c r="K48" s="4">
        <f t="shared" si="3"/>
        <v>0.21276595744680904</v>
      </c>
      <c r="L48">
        <f t="shared" si="4"/>
        <v>41</v>
      </c>
      <c r="M48">
        <f t="shared" si="5"/>
        <v>1</v>
      </c>
      <c r="N48">
        <f t="shared" si="6"/>
        <v>1</v>
      </c>
      <c r="O48">
        <f t="shared" si="7"/>
        <v>1</v>
      </c>
      <c r="P48">
        <v>41</v>
      </c>
      <c r="Q48" s="8">
        <f>COUNTIF(I$8:I47,"&lt;"&amp;G48)</f>
        <v>34</v>
      </c>
      <c r="R48" s="8">
        <f>COUNTIF(H$8:H47,"&gt;"&amp;G48)</f>
        <v>5</v>
      </c>
      <c r="S48">
        <v>41</v>
      </c>
    </row>
    <row r="49" spans="1:19" x14ac:dyDescent="0.3">
      <c r="A49">
        <v>246</v>
      </c>
      <c r="B49">
        <v>0.97573778496658226</v>
      </c>
      <c r="C49">
        <v>0.19953001495406963</v>
      </c>
      <c r="D49" s="4">
        <f>-LN(B49)/F$3</f>
        <v>1.0451656004031572E-2</v>
      </c>
      <c r="E49" s="4">
        <f t="shared" si="0"/>
        <v>0.21276595744680851</v>
      </c>
      <c r="F49" s="8">
        <v>3</v>
      </c>
      <c r="G49" s="4">
        <v>12.712542352625567</v>
      </c>
      <c r="H49" s="4">
        <f>IF(G49&gt;MAX(I$8:I48),G49,MAX(I$8:I48))</f>
        <v>14.091923980914864</v>
      </c>
      <c r="I49" s="4">
        <f t="shared" si="1"/>
        <v>14.304689938361673</v>
      </c>
      <c r="J49" s="4">
        <f t="shared" si="2"/>
        <v>1.3793816282892966</v>
      </c>
      <c r="K49" s="4">
        <f t="shared" si="3"/>
        <v>0.21276595744680904</v>
      </c>
      <c r="L49">
        <f t="shared" si="4"/>
        <v>42</v>
      </c>
      <c r="M49">
        <f t="shared" si="5"/>
        <v>1</v>
      </c>
      <c r="N49">
        <f t="shared" si="6"/>
        <v>1</v>
      </c>
      <c r="O49">
        <f t="shared" si="7"/>
        <v>1</v>
      </c>
      <c r="P49">
        <v>42</v>
      </c>
      <c r="Q49" s="8">
        <f>COUNTIF(I$8:I48,"&lt;"&amp;G49)</f>
        <v>34</v>
      </c>
      <c r="R49" s="8">
        <f>COUNTIF(H$8:H48,"&gt;"&amp;G49)</f>
        <v>6</v>
      </c>
      <c r="S49">
        <v>42</v>
      </c>
    </row>
    <row r="50" spans="1:19" x14ac:dyDescent="0.3">
      <c r="A50">
        <v>247</v>
      </c>
      <c r="B50">
        <v>0.76985992004150516</v>
      </c>
      <c r="C50">
        <v>0.91723380230109564</v>
      </c>
      <c r="D50" s="4">
        <f>-LN(B50)/F$3</f>
        <v>0.11129646923755124</v>
      </c>
      <c r="E50" s="4">
        <f t="shared" si="0"/>
        <v>0.21276595744680851</v>
      </c>
      <c r="F50" s="8">
        <v>3</v>
      </c>
      <c r="G50" s="4">
        <v>12.823838821863118</v>
      </c>
      <c r="H50" s="4">
        <f>IF(G50&gt;MAX(I$8:I49),G50,MAX(I$8:I49))</f>
        <v>14.304689938361673</v>
      </c>
      <c r="I50" s="4">
        <f t="shared" si="1"/>
        <v>14.517455895808482</v>
      </c>
      <c r="J50" s="4">
        <f t="shared" si="2"/>
        <v>1.4808511164985543</v>
      </c>
      <c r="K50" s="4">
        <f t="shared" si="3"/>
        <v>0.21276595744680904</v>
      </c>
      <c r="L50">
        <f t="shared" si="4"/>
        <v>43</v>
      </c>
      <c r="M50">
        <f t="shared" si="5"/>
        <v>1</v>
      </c>
      <c r="N50">
        <f t="shared" si="6"/>
        <v>1</v>
      </c>
      <c r="O50">
        <f t="shared" si="7"/>
        <v>1</v>
      </c>
      <c r="P50">
        <v>43</v>
      </c>
      <c r="Q50" s="8">
        <f>COUNTIF(I$8:I49,"&lt;"&amp;G50)</f>
        <v>35</v>
      </c>
      <c r="R50" s="8">
        <f>COUNTIF(H$8:H49,"&gt;"&amp;G50)</f>
        <v>6</v>
      </c>
      <c r="S50">
        <v>43</v>
      </c>
    </row>
    <row r="51" spans="1:19" x14ac:dyDescent="0.3">
      <c r="A51">
        <v>248</v>
      </c>
      <c r="B51">
        <v>0.44462416455580311</v>
      </c>
      <c r="C51">
        <v>0.55659657582323674</v>
      </c>
      <c r="D51" s="4">
        <f>-LN(B51)/F$3</f>
        <v>0.34490465008569698</v>
      </c>
      <c r="E51" s="4">
        <f t="shared" si="0"/>
        <v>0.21276595744680851</v>
      </c>
      <c r="F51" s="8">
        <v>3</v>
      </c>
      <c r="G51" s="4">
        <v>13.168743471948815</v>
      </c>
      <c r="H51" s="4">
        <f>IF(G51&gt;MAX(I$8:I50),G51,MAX(I$8:I50))</f>
        <v>14.517455895808482</v>
      </c>
      <c r="I51" s="4">
        <f t="shared" si="1"/>
        <v>14.730221853255291</v>
      </c>
      <c r="J51" s="4">
        <f t="shared" si="2"/>
        <v>1.3487124238596664</v>
      </c>
      <c r="K51" s="4">
        <f t="shared" si="3"/>
        <v>0.21276595744680904</v>
      </c>
      <c r="L51">
        <f t="shared" si="4"/>
        <v>44</v>
      </c>
      <c r="M51">
        <f t="shared" si="5"/>
        <v>1</v>
      </c>
      <c r="N51">
        <f t="shared" si="6"/>
        <v>1</v>
      </c>
      <c r="O51">
        <f t="shared" si="7"/>
        <v>1</v>
      </c>
      <c r="P51">
        <v>44</v>
      </c>
      <c r="Q51" s="8">
        <f>COUNTIF(I$8:I50,"&lt;"&amp;G51)</f>
        <v>36</v>
      </c>
      <c r="R51" s="8">
        <f>COUNTIF(H$8:H50,"&gt;"&amp;G51)</f>
        <v>6</v>
      </c>
      <c r="S51">
        <v>44</v>
      </c>
    </row>
    <row r="52" spans="1:19" x14ac:dyDescent="0.3">
      <c r="A52">
        <v>59</v>
      </c>
      <c r="B52">
        <v>0.62956633198034606</v>
      </c>
      <c r="C52">
        <v>0.39906002990813927</v>
      </c>
      <c r="D52" s="4">
        <f>-LN(B52)/D$3</f>
        <v>0.65634618235798003</v>
      </c>
      <c r="E52" s="4">
        <f t="shared" si="0"/>
        <v>0.21276595744680851</v>
      </c>
      <c r="F52" s="8">
        <v>2</v>
      </c>
      <c r="G52" s="4">
        <v>13.302996175132435</v>
      </c>
      <c r="H52" s="4">
        <f>IF(G52&gt;MAX(I$8:I51),G52,MAX(I$8:I51))</f>
        <v>14.730221853255291</v>
      </c>
      <c r="I52" s="4">
        <f t="shared" si="1"/>
        <v>14.9429878107021</v>
      </c>
      <c r="J52" s="4">
        <f t="shared" si="2"/>
        <v>1.4272256781228556</v>
      </c>
      <c r="K52" s="4">
        <f t="shared" si="3"/>
        <v>0.21276595744680904</v>
      </c>
      <c r="L52">
        <f t="shared" si="4"/>
        <v>45</v>
      </c>
      <c r="M52">
        <f t="shared" si="5"/>
        <v>1</v>
      </c>
      <c r="N52">
        <f t="shared" si="6"/>
        <v>1</v>
      </c>
      <c r="O52">
        <f t="shared" si="7"/>
        <v>1</v>
      </c>
      <c r="P52">
        <v>45</v>
      </c>
      <c r="Q52" s="8">
        <f>COUNTIF(I$8:I51,"&lt;"&amp;G52)</f>
        <v>37</v>
      </c>
      <c r="R52" s="8">
        <f>COUNTIF(H$8:H51,"&gt;"&amp;G52)</f>
        <v>6</v>
      </c>
      <c r="S52">
        <v>45</v>
      </c>
    </row>
    <row r="53" spans="1:19" x14ac:dyDescent="0.3">
      <c r="A53">
        <v>249</v>
      </c>
      <c r="B53">
        <v>0.66823328348643452</v>
      </c>
      <c r="C53">
        <v>0.63765373699148531</v>
      </c>
      <c r="D53" s="4">
        <f t="shared" ref="D53:D60" si="10">-LN(B53)/F$3</f>
        <v>0.17153954878079525</v>
      </c>
      <c r="E53" s="4">
        <f t="shared" si="0"/>
        <v>0.21276595744680851</v>
      </c>
      <c r="F53" s="8">
        <v>3</v>
      </c>
      <c r="G53" s="4">
        <v>13.340283020729611</v>
      </c>
      <c r="H53" s="4">
        <f>IF(G53&gt;MAX(I$8:I52),G53,MAX(I$8:I52))</f>
        <v>14.9429878107021</v>
      </c>
      <c r="I53" s="4">
        <f t="shared" si="1"/>
        <v>15.155753768148909</v>
      </c>
      <c r="J53" s="4">
        <f t="shared" si="2"/>
        <v>1.6027047899724884</v>
      </c>
      <c r="K53" s="4">
        <f t="shared" si="3"/>
        <v>0.21276595744680904</v>
      </c>
      <c r="L53">
        <f t="shared" si="4"/>
        <v>46</v>
      </c>
      <c r="M53">
        <f t="shared" si="5"/>
        <v>1</v>
      </c>
      <c r="N53">
        <f t="shared" si="6"/>
        <v>1</v>
      </c>
      <c r="O53">
        <f t="shared" si="7"/>
        <v>1</v>
      </c>
      <c r="P53">
        <v>46</v>
      </c>
      <c r="Q53" s="8">
        <f>COUNTIF(I$8:I52,"&lt;"&amp;G53)</f>
        <v>37</v>
      </c>
      <c r="R53" s="8">
        <f>COUNTIF(H$8:H52,"&gt;"&amp;G53)</f>
        <v>7</v>
      </c>
      <c r="S53">
        <v>46</v>
      </c>
    </row>
    <row r="54" spans="1:19" x14ac:dyDescent="0.3">
      <c r="A54">
        <v>250</v>
      </c>
      <c r="B54">
        <v>0.49537644581438645</v>
      </c>
      <c r="C54">
        <v>0.76760155034028144</v>
      </c>
      <c r="D54" s="4">
        <f t="shared" si="10"/>
        <v>0.29890949312754606</v>
      </c>
      <c r="E54" s="4">
        <f t="shared" si="0"/>
        <v>0.21276595744680851</v>
      </c>
      <c r="F54" s="8">
        <v>3</v>
      </c>
      <c r="G54" s="4">
        <v>13.639192513857157</v>
      </c>
      <c r="H54" s="4">
        <f>IF(G54&gt;MAX(I$8:I53),G54,MAX(I$8:I53))</f>
        <v>15.155753768148909</v>
      </c>
      <c r="I54" s="4">
        <f t="shared" si="1"/>
        <v>15.368519725595718</v>
      </c>
      <c r="J54" s="4">
        <f t="shared" si="2"/>
        <v>1.5165612542917515</v>
      </c>
      <c r="K54" s="4">
        <f t="shared" si="3"/>
        <v>0.21276595744680904</v>
      </c>
      <c r="L54">
        <f t="shared" si="4"/>
        <v>47</v>
      </c>
      <c r="M54">
        <f t="shared" si="5"/>
        <v>1</v>
      </c>
      <c r="N54">
        <f t="shared" si="6"/>
        <v>1</v>
      </c>
      <c r="O54">
        <f t="shared" si="7"/>
        <v>1</v>
      </c>
      <c r="P54">
        <v>47</v>
      </c>
      <c r="Q54" s="8">
        <f>COUNTIF(I$8:I53,"&lt;"&amp;G54)</f>
        <v>38</v>
      </c>
      <c r="R54" s="8">
        <f>COUNTIF(H$8:H53,"&gt;"&amp;G54)</f>
        <v>7</v>
      </c>
      <c r="S54">
        <v>47</v>
      </c>
    </row>
    <row r="55" spans="1:19" x14ac:dyDescent="0.3">
      <c r="A55">
        <v>251</v>
      </c>
      <c r="B55">
        <v>0.29483932004760888</v>
      </c>
      <c r="C55">
        <v>0.64677877132480854</v>
      </c>
      <c r="D55" s="4">
        <f t="shared" si="10"/>
        <v>0.51971265907994646</v>
      </c>
      <c r="E55" s="4">
        <f t="shared" si="0"/>
        <v>0.21276595744680851</v>
      </c>
      <c r="F55" s="8">
        <v>3</v>
      </c>
      <c r="G55" s="4">
        <v>14.158905172937104</v>
      </c>
      <c r="H55" s="4">
        <f>IF(G55&gt;MAX(I$8:I54),G55,MAX(I$8:I54))</f>
        <v>15.368519725595718</v>
      </c>
      <c r="I55" s="4">
        <f t="shared" si="1"/>
        <v>15.581285683042527</v>
      </c>
      <c r="J55" s="4">
        <f t="shared" si="2"/>
        <v>1.2096145526586142</v>
      </c>
      <c r="K55" s="4">
        <f t="shared" si="3"/>
        <v>0.21276595744680904</v>
      </c>
      <c r="L55">
        <f t="shared" si="4"/>
        <v>48</v>
      </c>
      <c r="M55">
        <f t="shared" si="5"/>
        <v>1</v>
      </c>
      <c r="N55">
        <f t="shared" si="6"/>
        <v>1</v>
      </c>
      <c r="O55">
        <f t="shared" si="7"/>
        <v>1</v>
      </c>
      <c r="P55">
        <v>48</v>
      </c>
      <c r="Q55" s="8">
        <f>COUNTIF(I$8:I54,"&lt;"&amp;G55)</f>
        <v>41</v>
      </c>
      <c r="R55" s="8">
        <f>COUNTIF(H$8:H54,"&gt;"&amp;G55)</f>
        <v>5</v>
      </c>
      <c r="S55">
        <v>48</v>
      </c>
    </row>
    <row r="56" spans="1:19" x14ac:dyDescent="0.3">
      <c r="A56">
        <v>252</v>
      </c>
      <c r="B56">
        <v>0.22916348765526293</v>
      </c>
      <c r="C56">
        <v>0.53767509994811857</v>
      </c>
      <c r="D56" s="4">
        <f t="shared" si="10"/>
        <v>0.62694451500234039</v>
      </c>
      <c r="E56" s="4">
        <f t="shared" si="0"/>
        <v>0.21276595744680851</v>
      </c>
      <c r="F56" s="8">
        <v>3</v>
      </c>
      <c r="G56" s="4">
        <v>14.785849687939445</v>
      </c>
      <c r="H56" s="4">
        <f>IF(G56&gt;MAX(I$8:I55),G56,MAX(I$8:I55))</f>
        <v>15.581285683042527</v>
      </c>
      <c r="I56" s="4">
        <f t="shared" si="1"/>
        <v>15.794051640489336</v>
      </c>
      <c r="J56" s="4">
        <f t="shared" si="2"/>
        <v>0.79543599510308205</v>
      </c>
      <c r="K56" s="4">
        <f t="shared" si="3"/>
        <v>0.21276595744680904</v>
      </c>
      <c r="L56">
        <f t="shared" si="4"/>
        <v>49</v>
      </c>
      <c r="M56">
        <f t="shared" si="5"/>
        <v>1</v>
      </c>
      <c r="N56">
        <f t="shared" si="6"/>
        <v>1</v>
      </c>
      <c r="O56">
        <f t="shared" si="7"/>
        <v>1</v>
      </c>
      <c r="P56">
        <v>49</v>
      </c>
      <c r="Q56" s="8">
        <f>COUNTIF(I$8:I55,"&lt;"&amp;G56)</f>
        <v>44</v>
      </c>
      <c r="R56" s="8">
        <f>COUNTIF(H$8:H55,"&gt;"&amp;G56)</f>
        <v>3</v>
      </c>
      <c r="S56">
        <v>49</v>
      </c>
    </row>
    <row r="57" spans="1:19" x14ac:dyDescent="0.3">
      <c r="A57">
        <v>253</v>
      </c>
      <c r="B57">
        <v>0.40205084383678702</v>
      </c>
      <c r="C57">
        <v>0.77312540055543688</v>
      </c>
      <c r="D57" s="4">
        <f t="shared" si="10"/>
        <v>0.38773477495946618</v>
      </c>
      <c r="E57" s="4">
        <f t="shared" si="0"/>
        <v>0.21276595744680851</v>
      </c>
      <c r="F57" s="8">
        <v>3</v>
      </c>
      <c r="G57" s="4">
        <v>15.17358446289891</v>
      </c>
      <c r="H57" s="4">
        <f>IF(G57&gt;MAX(I$8:I56),G57,MAX(I$8:I56))</f>
        <v>15.794051640489336</v>
      </c>
      <c r="I57" s="4">
        <f t="shared" si="1"/>
        <v>16.006817597936145</v>
      </c>
      <c r="J57" s="4">
        <f t="shared" si="2"/>
        <v>0.62046717759042558</v>
      </c>
      <c r="K57" s="4">
        <f t="shared" si="3"/>
        <v>0.21276595744680904</v>
      </c>
      <c r="L57">
        <f t="shared" si="4"/>
        <v>50</v>
      </c>
      <c r="M57">
        <f t="shared" si="5"/>
        <v>1</v>
      </c>
      <c r="N57">
        <f t="shared" si="6"/>
        <v>1</v>
      </c>
      <c r="O57">
        <f t="shared" si="7"/>
        <v>1</v>
      </c>
      <c r="P57">
        <v>50</v>
      </c>
      <c r="Q57" s="8">
        <f>COUNTIF(I$8:I56,"&lt;"&amp;G57)</f>
        <v>46</v>
      </c>
      <c r="R57" s="8">
        <f>COUNTIF(H$8:H56,"&gt;"&amp;G57)</f>
        <v>2</v>
      </c>
      <c r="S57">
        <v>50</v>
      </c>
    </row>
    <row r="58" spans="1:19" x14ac:dyDescent="0.3">
      <c r="A58">
        <v>254</v>
      </c>
      <c r="B58">
        <v>0.53340250862147898</v>
      </c>
      <c r="C58">
        <v>0.36140018921475875</v>
      </c>
      <c r="D58" s="4">
        <f t="shared" si="10"/>
        <v>0.26743785709272089</v>
      </c>
      <c r="E58" s="4">
        <f t="shared" si="0"/>
        <v>0.21276595744680851</v>
      </c>
      <c r="F58" s="8">
        <v>3</v>
      </c>
      <c r="G58" s="4">
        <v>15.441022319991632</v>
      </c>
      <c r="H58" s="4">
        <f>IF(G58&gt;MAX(I$8:I57),G58,MAX(I$8:I57))</f>
        <v>16.006817597936145</v>
      </c>
      <c r="I58" s="4">
        <f t="shared" si="1"/>
        <v>16.219583555382954</v>
      </c>
      <c r="J58" s="4">
        <f t="shared" si="2"/>
        <v>0.56579527794451323</v>
      </c>
      <c r="K58" s="4">
        <f t="shared" si="3"/>
        <v>0.21276595744680904</v>
      </c>
      <c r="L58">
        <f t="shared" si="4"/>
        <v>51</v>
      </c>
      <c r="M58">
        <f t="shared" si="5"/>
        <v>1</v>
      </c>
      <c r="N58">
        <f t="shared" si="6"/>
        <v>1</v>
      </c>
      <c r="O58">
        <f t="shared" si="7"/>
        <v>1</v>
      </c>
      <c r="P58">
        <v>51</v>
      </c>
      <c r="Q58" s="8">
        <f>COUNTIF(I$8:I57,"&lt;"&amp;G58)</f>
        <v>47</v>
      </c>
      <c r="R58" s="8">
        <f>COUNTIF(H$8:H57,"&gt;"&amp;G58)</f>
        <v>2</v>
      </c>
      <c r="S58">
        <v>51</v>
      </c>
    </row>
    <row r="59" spans="1:19" x14ac:dyDescent="0.3">
      <c r="A59">
        <v>255</v>
      </c>
      <c r="B59">
        <v>0.95645008697775202</v>
      </c>
      <c r="C59">
        <v>0.15555284279915768</v>
      </c>
      <c r="D59" s="4">
        <f t="shared" si="10"/>
        <v>1.8947521040583847E-2</v>
      </c>
      <c r="E59" s="4">
        <f t="shared" si="0"/>
        <v>0.21276595744680851</v>
      </c>
      <c r="F59" s="8">
        <v>3</v>
      </c>
      <c r="G59" s="4">
        <v>15.459969841032215</v>
      </c>
      <c r="H59" s="4">
        <f>IF(G59&gt;MAX(I$8:I58),G59,MAX(I$8:I58))</f>
        <v>16.219583555382954</v>
      </c>
      <c r="I59" s="4">
        <f t="shared" si="1"/>
        <v>16.432349512829763</v>
      </c>
      <c r="J59" s="4">
        <f t="shared" si="2"/>
        <v>0.75961371435073843</v>
      </c>
      <c r="K59" s="4">
        <f t="shared" si="3"/>
        <v>0.21276595744680904</v>
      </c>
      <c r="L59">
        <f t="shared" si="4"/>
        <v>52</v>
      </c>
      <c r="M59">
        <f t="shared" si="5"/>
        <v>1</v>
      </c>
      <c r="N59">
        <f t="shared" si="6"/>
        <v>1</v>
      </c>
      <c r="O59">
        <f t="shared" si="7"/>
        <v>1</v>
      </c>
      <c r="P59">
        <v>52</v>
      </c>
      <c r="Q59" s="8">
        <f>COUNTIF(I$8:I58,"&lt;"&amp;G59)</f>
        <v>47</v>
      </c>
      <c r="R59" s="8">
        <f>COUNTIF(H$8:H58,"&gt;"&amp;G59)</f>
        <v>3</v>
      </c>
      <c r="S59">
        <v>52</v>
      </c>
    </row>
    <row r="60" spans="1:19" x14ac:dyDescent="0.3">
      <c r="A60">
        <v>256</v>
      </c>
      <c r="B60">
        <v>0.43470564897610403</v>
      </c>
      <c r="C60">
        <v>0.26752525406659139</v>
      </c>
      <c r="D60" s="4">
        <f t="shared" si="10"/>
        <v>0.35450474296072998</v>
      </c>
      <c r="E60" s="4">
        <f t="shared" si="0"/>
        <v>0.21276595744680851</v>
      </c>
      <c r="F60" s="8">
        <v>3</v>
      </c>
      <c r="G60" s="4">
        <v>15.814474583992945</v>
      </c>
      <c r="H60" s="4">
        <f>IF(G60&gt;MAX(I$8:I59),G60,MAX(I$8:I59))</f>
        <v>16.432349512829763</v>
      </c>
      <c r="I60" s="4">
        <f t="shared" si="1"/>
        <v>16.645115470276572</v>
      </c>
      <c r="J60" s="4">
        <f t="shared" si="2"/>
        <v>0.61787492883681772</v>
      </c>
      <c r="K60" s="4">
        <f t="shared" si="3"/>
        <v>0.21276595744680904</v>
      </c>
      <c r="L60">
        <f t="shared" si="4"/>
        <v>53</v>
      </c>
      <c r="M60">
        <f t="shared" si="5"/>
        <v>1</v>
      </c>
      <c r="N60">
        <f t="shared" si="6"/>
        <v>1</v>
      </c>
      <c r="O60">
        <f t="shared" si="7"/>
        <v>1</v>
      </c>
      <c r="P60">
        <v>53</v>
      </c>
      <c r="Q60" s="8">
        <f>COUNTIF(I$8:I59,"&lt;"&amp;G60)</f>
        <v>49</v>
      </c>
      <c r="R60" s="8">
        <f>COUNTIF(H$8:H59,"&gt;"&amp;G60)</f>
        <v>2</v>
      </c>
      <c r="S60">
        <v>53</v>
      </c>
    </row>
    <row r="61" spans="1:19" x14ac:dyDescent="0.3">
      <c r="A61">
        <v>6</v>
      </c>
      <c r="B61">
        <v>0.40018921475875119</v>
      </c>
      <c r="C61">
        <v>0.10840174565874203</v>
      </c>
      <c r="D61" s="4">
        <f>-LN(B61)/B$3</f>
        <v>3.8970970503147218</v>
      </c>
      <c r="E61" s="4">
        <f t="shared" si="0"/>
        <v>0.21276595744680851</v>
      </c>
      <c r="F61" s="8">
        <v>1</v>
      </c>
      <c r="G61" s="4">
        <v>16.530117746280062</v>
      </c>
      <c r="H61" s="4">
        <f>IF(G61&gt;MAX(I$8:I60),G61,MAX(I$8:I60))</f>
        <v>16.645115470276572</v>
      </c>
      <c r="I61" s="4">
        <f t="shared" si="1"/>
        <v>16.857881427723381</v>
      </c>
      <c r="J61" s="4">
        <f t="shared" si="2"/>
        <v>0.11499772399650965</v>
      </c>
      <c r="K61" s="4">
        <f t="shared" si="3"/>
        <v>0.21276595744680904</v>
      </c>
      <c r="L61">
        <f t="shared" si="4"/>
        <v>54</v>
      </c>
      <c r="M61">
        <f t="shared" si="5"/>
        <v>1</v>
      </c>
      <c r="N61">
        <f t="shared" si="6"/>
        <v>1</v>
      </c>
      <c r="O61">
        <f t="shared" si="7"/>
        <v>1</v>
      </c>
      <c r="P61">
        <v>57</v>
      </c>
      <c r="Q61" s="8">
        <f>COUNTIF(I$8:I60,"&lt;"&amp;G61)</f>
        <v>52</v>
      </c>
      <c r="R61" s="8">
        <f>COUNTIF(H$8:H60,"&gt;"&amp;G61)</f>
        <v>0</v>
      </c>
      <c r="S61">
        <v>54</v>
      </c>
    </row>
    <row r="62" spans="1:19" x14ac:dyDescent="0.3">
      <c r="A62">
        <v>257</v>
      </c>
      <c r="B62">
        <v>0.66164128543961909</v>
      </c>
      <c r="C62">
        <v>0.43412579729606005</v>
      </c>
      <c r="D62" s="4">
        <f>-LN(B62)/F$3</f>
        <v>0.17575818502204316</v>
      </c>
      <c r="E62" s="4">
        <f t="shared" si="0"/>
        <v>0.21276595744680851</v>
      </c>
      <c r="F62" s="8">
        <v>3</v>
      </c>
      <c r="G62" s="4">
        <v>15.990232769014989</v>
      </c>
      <c r="H62" s="4">
        <f>IF(G62&gt;MAX(I$8:I61),G62,MAX(I$8:I61))</f>
        <v>16.857881427723381</v>
      </c>
      <c r="I62" s="4">
        <f t="shared" si="1"/>
        <v>17.07064738517019</v>
      </c>
      <c r="J62" s="4">
        <f t="shared" si="2"/>
        <v>0.86764865870839181</v>
      </c>
      <c r="K62" s="4">
        <f t="shared" si="3"/>
        <v>0.21276595744680904</v>
      </c>
      <c r="L62">
        <f t="shared" si="4"/>
        <v>55</v>
      </c>
      <c r="M62">
        <f t="shared" si="5"/>
        <v>1</v>
      </c>
      <c r="N62">
        <f t="shared" si="6"/>
        <v>1</v>
      </c>
      <c r="O62">
        <f t="shared" si="7"/>
        <v>1</v>
      </c>
      <c r="P62">
        <v>54</v>
      </c>
      <c r="Q62" s="8">
        <f>COUNTIF(I$8:I61,"&lt;"&amp;G62)</f>
        <v>49</v>
      </c>
      <c r="R62" s="8">
        <f>COUNTIF(H$8:H61,"&gt;"&amp;G62)</f>
        <v>4</v>
      </c>
      <c r="S62">
        <v>54</v>
      </c>
    </row>
    <row r="63" spans="1:19" x14ac:dyDescent="0.3">
      <c r="A63">
        <v>258</v>
      </c>
      <c r="B63">
        <v>0.78420361949522388</v>
      </c>
      <c r="C63">
        <v>0.96929837946714681</v>
      </c>
      <c r="D63" s="4">
        <f>-LN(B63)/F$3</f>
        <v>0.10344109515272154</v>
      </c>
      <c r="E63" s="4">
        <f t="shared" si="0"/>
        <v>0.21276595744680851</v>
      </c>
      <c r="F63" s="8">
        <v>3</v>
      </c>
      <c r="G63" s="4">
        <v>16.093673864167712</v>
      </c>
      <c r="H63" s="4">
        <f>IF(G63&gt;MAX(I$8:I62),G63,MAX(I$8:I62))</f>
        <v>17.07064738517019</v>
      </c>
      <c r="I63" s="4">
        <f t="shared" si="1"/>
        <v>17.283413342616999</v>
      </c>
      <c r="J63" s="4">
        <f t="shared" si="2"/>
        <v>0.9769735210024777</v>
      </c>
      <c r="K63" s="4">
        <f t="shared" si="3"/>
        <v>0.21276595744680904</v>
      </c>
      <c r="L63">
        <f t="shared" si="4"/>
        <v>56</v>
      </c>
      <c r="M63">
        <f t="shared" si="5"/>
        <v>1</v>
      </c>
      <c r="N63">
        <f t="shared" si="6"/>
        <v>1</v>
      </c>
      <c r="O63">
        <f t="shared" si="7"/>
        <v>1</v>
      </c>
      <c r="P63">
        <v>55</v>
      </c>
      <c r="Q63" s="8">
        <f>COUNTIF(I$8:I62,"&lt;"&amp;G63)</f>
        <v>50</v>
      </c>
      <c r="R63" s="8">
        <f>COUNTIF(H$8:H62,"&gt;"&amp;G63)</f>
        <v>4</v>
      </c>
      <c r="S63">
        <v>55</v>
      </c>
    </row>
    <row r="64" spans="1:19" x14ac:dyDescent="0.3">
      <c r="A64">
        <v>60</v>
      </c>
      <c r="B64">
        <v>0.11438337351603747</v>
      </c>
      <c r="C64">
        <v>0.45716727195043794</v>
      </c>
      <c r="D64" s="4">
        <f>-LN(B64)/D$3</f>
        <v>3.0754603503504558</v>
      </c>
      <c r="E64" s="4">
        <f t="shared" si="0"/>
        <v>0.21276595744680851</v>
      </c>
      <c r="F64" s="8">
        <v>2</v>
      </c>
      <c r="G64" s="4">
        <v>16.378456525482889</v>
      </c>
      <c r="H64" s="4">
        <f>IF(G64&gt;MAX(I$8:I63),G64,MAX(I$8:I63))</f>
        <v>17.283413342616999</v>
      </c>
      <c r="I64" s="4">
        <f t="shared" si="1"/>
        <v>17.496179300063808</v>
      </c>
      <c r="J64" s="4">
        <f t="shared" si="2"/>
        <v>0.90495681713411003</v>
      </c>
      <c r="K64" s="4">
        <f t="shared" si="3"/>
        <v>0.21276595744680904</v>
      </c>
      <c r="L64">
        <f t="shared" si="4"/>
        <v>57</v>
      </c>
      <c r="M64">
        <f t="shared" si="5"/>
        <v>1</v>
      </c>
      <c r="N64">
        <f t="shared" si="6"/>
        <v>1</v>
      </c>
      <c r="O64">
        <f t="shared" si="7"/>
        <v>1</v>
      </c>
      <c r="P64">
        <v>56</v>
      </c>
      <c r="Q64" s="8">
        <f>COUNTIF(I$8:I63,"&lt;"&amp;G64)</f>
        <v>51</v>
      </c>
      <c r="R64" s="8">
        <f>COUNTIF(H$8:H63,"&gt;"&amp;G64)</f>
        <v>4</v>
      </c>
      <c r="S64">
        <v>56</v>
      </c>
    </row>
    <row r="65" spans="1:19" x14ac:dyDescent="0.3">
      <c r="A65">
        <v>259</v>
      </c>
      <c r="B65">
        <v>0.14090395825067903</v>
      </c>
      <c r="C65">
        <v>0.1315652943510239</v>
      </c>
      <c r="D65" s="4">
        <f>-LN(B65)/F$3</f>
        <v>0.8339050075950617</v>
      </c>
      <c r="E65" s="4">
        <f t="shared" si="0"/>
        <v>0.21276595744680851</v>
      </c>
      <c r="F65" s="8">
        <v>3</v>
      </c>
      <c r="G65" s="4">
        <v>16.927578871762773</v>
      </c>
      <c r="H65" s="4">
        <f>IF(G65&gt;MAX(I$8:I64),G65,MAX(I$8:I64))</f>
        <v>17.496179300063808</v>
      </c>
      <c r="I65" s="4">
        <f t="shared" si="1"/>
        <v>17.708945257510617</v>
      </c>
      <c r="J65" s="4">
        <f t="shared" si="2"/>
        <v>0.56860042830103552</v>
      </c>
      <c r="K65" s="4">
        <f t="shared" si="3"/>
        <v>0.21276595744680904</v>
      </c>
      <c r="L65">
        <f t="shared" si="4"/>
        <v>58</v>
      </c>
      <c r="M65">
        <f t="shared" si="5"/>
        <v>1</v>
      </c>
      <c r="N65">
        <f t="shared" si="6"/>
        <v>1</v>
      </c>
      <c r="O65">
        <f t="shared" si="7"/>
        <v>1</v>
      </c>
      <c r="P65">
        <v>58</v>
      </c>
      <c r="Q65" s="8">
        <f>COUNTIF(I$8:I64,"&lt;"&amp;G65)</f>
        <v>54</v>
      </c>
      <c r="R65" s="8">
        <f>COUNTIF(H$8:H64,"&gt;"&amp;G65)</f>
        <v>2</v>
      </c>
      <c r="S65">
        <v>58</v>
      </c>
    </row>
    <row r="66" spans="1:19" x14ac:dyDescent="0.3">
      <c r="A66">
        <v>260</v>
      </c>
      <c r="B66">
        <v>0.99478133487960452</v>
      </c>
      <c r="C66">
        <v>0.22360911893063143</v>
      </c>
      <c r="D66" s="4">
        <f>-LN(B66)/F$3</f>
        <v>2.22652336820146E-3</v>
      </c>
      <c r="E66" s="4">
        <f t="shared" si="0"/>
        <v>0.21276595744680851</v>
      </c>
      <c r="F66" s="8">
        <v>3</v>
      </c>
      <c r="G66" s="4">
        <v>16.929805395130973</v>
      </c>
      <c r="H66" s="4">
        <f>IF(G66&gt;MAX(I$8:I65),G66,MAX(I$8:I65))</f>
        <v>17.708945257510617</v>
      </c>
      <c r="I66" s="4">
        <f t="shared" si="1"/>
        <v>17.921711214957426</v>
      </c>
      <c r="J66" s="4">
        <f t="shared" si="2"/>
        <v>0.77913986237964394</v>
      </c>
      <c r="K66" s="4">
        <f t="shared" si="3"/>
        <v>0.21276595744680904</v>
      </c>
      <c r="L66">
        <f t="shared" si="4"/>
        <v>59</v>
      </c>
      <c r="M66">
        <f t="shared" si="5"/>
        <v>1</v>
      </c>
      <c r="N66">
        <f t="shared" si="6"/>
        <v>1</v>
      </c>
      <c r="O66">
        <f t="shared" si="7"/>
        <v>1</v>
      </c>
      <c r="P66">
        <v>59</v>
      </c>
      <c r="Q66" s="8">
        <f>COUNTIF(I$8:I65,"&lt;"&amp;G66)</f>
        <v>54</v>
      </c>
      <c r="R66" s="8">
        <f>COUNTIF(H$8:H65,"&gt;"&amp;G66)</f>
        <v>3</v>
      </c>
      <c r="S66">
        <v>59</v>
      </c>
    </row>
    <row r="67" spans="1:19" x14ac:dyDescent="0.3">
      <c r="A67">
        <v>261</v>
      </c>
      <c r="B67">
        <v>0.86956389049958804</v>
      </c>
      <c r="C67">
        <v>6.3783684804834137E-2</v>
      </c>
      <c r="D67" s="4">
        <f>-LN(B67)/F$3</f>
        <v>5.9473816298636878E-2</v>
      </c>
      <c r="E67" s="4">
        <f t="shared" si="0"/>
        <v>0.21276595744680851</v>
      </c>
      <c r="F67" s="8">
        <v>3</v>
      </c>
      <c r="G67" s="4">
        <v>16.989279211429611</v>
      </c>
      <c r="H67" s="4">
        <f>IF(G67&gt;MAX(I$8:I66),G67,MAX(I$8:I66))</f>
        <v>17.921711214957426</v>
      </c>
      <c r="I67" s="4">
        <f t="shared" si="1"/>
        <v>18.134477172404235</v>
      </c>
      <c r="J67" s="4">
        <f t="shared" si="2"/>
        <v>0.93243200352781486</v>
      </c>
      <c r="K67" s="4">
        <f t="shared" si="3"/>
        <v>0.21276595744680904</v>
      </c>
      <c r="L67">
        <f t="shared" si="4"/>
        <v>60</v>
      </c>
      <c r="M67">
        <f t="shared" si="5"/>
        <v>1</v>
      </c>
      <c r="N67">
        <f t="shared" si="6"/>
        <v>1</v>
      </c>
      <c r="O67">
        <f t="shared" si="7"/>
        <v>1</v>
      </c>
      <c r="P67">
        <v>60</v>
      </c>
      <c r="Q67" s="8">
        <f>COUNTIF(I$8:I66,"&lt;"&amp;G67)</f>
        <v>54</v>
      </c>
      <c r="R67" s="8">
        <f>COUNTIF(H$8:H66,"&gt;"&amp;G67)</f>
        <v>4</v>
      </c>
      <c r="S67">
        <v>60</v>
      </c>
    </row>
    <row r="68" spans="1:19" x14ac:dyDescent="0.3">
      <c r="A68">
        <v>262</v>
      </c>
      <c r="B68">
        <v>0.81060213019196148</v>
      </c>
      <c r="C68">
        <v>0.13525803399761957</v>
      </c>
      <c r="D68" s="4">
        <f>-LN(B68)/F$3</f>
        <v>8.9352313562285179E-2</v>
      </c>
      <c r="E68" s="4">
        <f t="shared" si="0"/>
        <v>0.21276595744680851</v>
      </c>
      <c r="F68" s="8">
        <v>3</v>
      </c>
      <c r="G68" s="4">
        <v>17.078631524991895</v>
      </c>
      <c r="H68" s="4">
        <f>IF(G68&gt;MAX(I$8:I67),G68,MAX(I$8:I67))</f>
        <v>18.134477172404235</v>
      </c>
      <c r="I68" s="4">
        <f t="shared" si="1"/>
        <v>18.347243129851044</v>
      </c>
      <c r="J68" s="4">
        <f t="shared" si="2"/>
        <v>1.0558456474123403</v>
      </c>
      <c r="K68" s="4">
        <f t="shared" si="3"/>
        <v>0.21276595744680904</v>
      </c>
      <c r="L68">
        <f t="shared" si="4"/>
        <v>61</v>
      </c>
      <c r="M68">
        <f t="shared" si="5"/>
        <v>1</v>
      </c>
      <c r="N68">
        <f t="shared" si="6"/>
        <v>1</v>
      </c>
      <c r="O68">
        <f t="shared" si="7"/>
        <v>1</v>
      </c>
      <c r="P68">
        <v>61</v>
      </c>
      <c r="Q68" s="8">
        <f>COUNTIF(I$8:I67,"&lt;"&amp;G68)</f>
        <v>55</v>
      </c>
      <c r="R68" s="8">
        <f>COUNTIF(H$8:H67,"&gt;"&amp;G68)</f>
        <v>4</v>
      </c>
      <c r="S68">
        <v>61</v>
      </c>
    </row>
    <row r="69" spans="1:19" x14ac:dyDescent="0.3">
      <c r="A69">
        <v>61</v>
      </c>
      <c r="B69">
        <v>0.35932493057039094</v>
      </c>
      <c r="C69">
        <v>0.5170140690328684</v>
      </c>
      <c r="D69" s="4">
        <f>-LN(B69)/D$3</f>
        <v>1.4518130507335847</v>
      </c>
      <c r="E69" s="4">
        <f t="shared" si="0"/>
        <v>0.21276595744680851</v>
      </c>
      <c r="F69" s="8">
        <v>2</v>
      </c>
      <c r="G69" s="4">
        <v>17.830269576216473</v>
      </c>
      <c r="H69" s="4">
        <f>IF(G69&gt;MAX(I$8:I68),G69,MAX(I$8:I68))</f>
        <v>18.347243129851044</v>
      </c>
      <c r="I69" s="4">
        <f t="shared" si="1"/>
        <v>18.560009087297853</v>
      </c>
      <c r="J69" s="4">
        <f t="shared" si="2"/>
        <v>0.5169735536345712</v>
      </c>
      <c r="K69" s="4">
        <f t="shared" si="3"/>
        <v>0.21276595744680904</v>
      </c>
      <c r="L69">
        <f t="shared" si="4"/>
        <v>62</v>
      </c>
      <c r="M69">
        <f t="shared" si="5"/>
        <v>1</v>
      </c>
      <c r="N69">
        <f t="shared" si="6"/>
        <v>1</v>
      </c>
      <c r="O69">
        <f t="shared" si="7"/>
        <v>1</v>
      </c>
      <c r="P69">
        <v>62</v>
      </c>
      <c r="Q69" s="8">
        <f>COUNTIF(I$8:I68,"&lt;"&amp;G69)</f>
        <v>58</v>
      </c>
      <c r="R69" s="8">
        <f>COUNTIF(H$8:H68,"&gt;"&amp;G69)</f>
        <v>2</v>
      </c>
      <c r="S69">
        <v>62</v>
      </c>
    </row>
    <row r="70" spans="1:19" x14ac:dyDescent="0.3">
      <c r="A70">
        <v>263</v>
      </c>
      <c r="B70">
        <v>0.16785180211798456</v>
      </c>
      <c r="C70">
        <v>0.82213812677388831</v>
      </c>
      <c r="D70" s="4">
        <f>-LN(B70)/F$3</f>
        <v>0.75943566771694526</v>
      </c>
      <c r="E70" s="4">
        <f t="shared" si="0"/>
        <v>0.21276595744680851</v>
      </c>
      <c r="F70" s="8">
        <v>3</v>
      </c>
      <c r="G70" s="4">
        <v>17.838067192708841</v>
      </c>
      <c r="H70" s="4">
        <f>IF(G70&gt;MAX(I$8:I69),G70,MAX(I$8:I69))</f>
        <v>18.560009087297853</v>
      </c>
      <c r="I70" s="4">
        <f t="shared" si="1"/>
        <v>18.772775044744662</v>
      </c>
      <c r="J70" s="4">
        <f t="shared" si="2"/>
        <v>0.72194189458901192</v>
      </c>
      <c r="K70" s="4">
        <f t="shared" si="3"/>
        <v>0.21276595744680904</v>
      </c>
      <c r="L70">
        <f t="shared" si="4"/>
        <v>63</v>
      </c>
      <c r="M70">
        <f t="shared" si="5"/>
        <v>1</v>
      </c>
      <c r="N70">
        <f t="shared" si="6"/>
        <v>1</v>
      </c>
      <c r="O70">
        <f t="shared" si="7"/>
        <v>1</v>
      </c>
      <c r="P70">
        <v>63</v>
      </c>
      <c r="Q70" s="8">
        <f>COUNTIF(I$8:I69,"&lt;"&amp;G70)</f>
        <v>58</v>
      </c>
      <c r="R70" s="8">
        <f>COUNTIF(H$8:H69,"&gt;"&amp;G70)</f>
        <v>3</v>
      </c>
      <c r="S70">
        <v>63</v>
      </c>
    </row>
    <row r="71" spans="1:19" x14ac:dyDescent="0.3">
      <c r="A71">
        <v>62</v>
      </c>
      <c r="B71">
        <v>0.97903378398998997</v>
      </c>
      <c r="C71">
        <v>0.5289162877285073</v>
      </c>
      <c r="D71" s="4">
        <f>-LN(B71)/D$3</f>
        <v>3.0055501241039777E-2</v>
      </c>
      <c r="E71" s="4">
        <f t="shared" si="0"/>
        <v>0.21276595744680851</v>
      </c>
      <c r="F71" s="8">
        <v>2</v>
      </c>
      <c r="G71" s="4">
        <v>17.860325077457514</v>
      </c>
      <c r="H71" s="4">
        <f>IF(G71&gt;MAX(I$8:I70),G71,MAX(I$8:I70))</f>
        <v>18.772775044744662</v>
      </c>
      <c r="I71" s="4">
        <f t="shared" si="1"/>
        <v>18.985541002191471</v>
      </c>
      <c r="J71" s="4">
        <f t="shared" si="2"/>
        <v>0.91244996728714867</v>
      </c>
      <c r="K71" s="4">
        <f t="shared" si="3"/>
        <v>0.21276595744680904</v>
      </c>
      <c r="L71">
        <f t="shared" si="4"/>
        <v>64</v>
      </c>
      <c r="M71">
        <f t="shared" si="5"/>
        <v>1</v>
      </c>
      <c r="N71">
        <f t="shared" si="6"/>
        <v>1</v>
      </c>
      <c r="O71">
        <f t="shared" si="7"/>
        <v>1</v>
      </c>
      <c r="P71">
        <v>64</v>
      </c>
      <c r="Q71" s="8">
        <f>COUNTIF(I$8:I70,"&lt;"&amp;G71)</f>
        <v>58</v>
      </c>
      <c r="R71" s="8">
        <f>COUNTIF(H$8:H70,"&gt;"&amp;G71)</f>
        <v>4</v>
      </c>
      <c r="S71">
        <v>64</v>
      </c>
    </row>
    <row r="72" spans="1:19" x14ac:dyDescent="0.3">
      <c r="A72">
        <v>264</v>
      </c>
      <c r="B72">
        <v>0.42561113315225685</v>
      </c>
      <c r="C72">
        <v>0.52589495529038366</v>
      </c>
      <c r="D72" s="4">
        <f>-LN(B72)/F$3</f>
        <v>0.36350177981890541</v>
      </c>
      <c r="E72" s="4">
        <f t="shared" ref="E72:E135" si="11">1/B$4</f>
        <v>0.21276595744680851</v>
      </c>
      <c r="F72" s="8">
        <v>3</v>
      </c>
      <c r="G72" s="4">
        <v>18.201568972527745</v>
      </c>
      <c r="H72" s="4">
        <f>IF(G72&gt;MAX(I$8:I71),G72,MAX(I$8:I71))</f>
        <v>18.985541002191471</v>
      </c>
      <c r="I72" s="4">
        <f t="shared" ref="I72:I135" si="12">+H72+E72</f>
        <v>19.19830695963828</v>
      </c>
      <c r="J72" s="4">
        <f t="shared" ref="J72:J135" si="13">(H72-G72)*O72</f>
        <v>0.78397202966372603</v>
      </c>
      <c r="K72" s="4">
        <f t="shared" ref="K72:K135" si="14">(I72-H72)*O72</f>
        <v>0.21276595744680904</v>
      </c>
      <c r="L72">
        <f t="shared" ref="L72:L135" si="15">_xlfn.RANK.EQ(I72,I$8:I$507,1)</f>
        <v>65</v>
      </c>
      <c r="M72">
        <f t="shared" ref="M72:M135" si="16">IF(L72=A72,0,1)</f>
        <v>1</v>
      </c>
      <c r="N72">
        <f t="shared" ref="N72:N135" si="17">IF(G72&lt;B$2,1,0)</f>
        <v>1</v>
      </c>
      <c r="O72">
        <f t="shared" ref="O72:O135" si="18">IF(I72&lt;B$2,1,0)</f>
        <v>1</v>
      </c>
      <c r="P72">
        <v>65</v>
      </c>
      <c r="Q72" s="8">
        <f>COUNTIF(I$8:I71,"&lt;"&amp;G72)</f>
        <v>60</v>
      </c>
      <c r="R72" s="8">
        <f>COUNTIF(H$8:H71,"&gt;"&amp;G72)</f>
        <v>3</v>
      </c>
      <c r="S72">
        <v>65</v>
      </c>
    </row>
    <row r="73" spans="1:19" x14ac:dyDescent="0.3">
      <c r="A73">
        <v>265</v>
      </c>
      <c r="B73">
        <v>0.55171361430707722</v>
      </c>
      <c r="C73">
        <v>0.21689504684591204</v>
      </c>
      <c r="D73" s="4">
        <f>-LN(B73)/F$3</f>
        <v>0.25307497106256494</v>
      </c>
      <c r="E73" s="4">
        <f t="shared" si="11"/>
        <v>0.21276595744680851</v>
      </c>
      <c r="F73" s="8">
        <v>3</v>
      </c>
      <c r="G73" s="4">
        <v>18.454643943590309</v>
      </c>
      <c r="H73" s="4">
        <f>IF(G73&gt;MAX(I$8:I72),G73,MAX(I$8:I72))</f>
        <v>19.19830695963828</v>
      </c>
      <c r="I73" s="4">
        <f t="shared" si="12"/>
        <v>19.41107291708509</v>
      </c>
      <c r="J73" s="4">
        <f t="shared" si="13"/>
        <v>0.74366301604797158</v>
      </c>
      <c r="K73" s="4">
        <f t="shared" si="14"/>
        <v>0.21276595744680904</v>
      </c>
      <c r="L73">
        <f t="shared" si="15"/>
        <v>66</v>
      </c>
      <c r="M73">
        <f t="shared" si="16"/>
        <v>1</v>
      </c>
      <c r="N73">
        <f t="shared" si="17"/>
        <v>1</v>
      </c>
      <c r="O73">
        <f t="shared" si="18"/>
        <v>1</v>
      </c>
      <c r="P73">
        <v>66</v>
      </c>
      <c r="Q73" s="8">
        <f>COUNTIF(I$8:I72,"&lt;"&amp;G73)</f>
        <v>61</v>
      </c>
      <c r="R73" s="8">
        <f>COUNTIF(H$8:H72,"&gt;"&amp;G73)</f>
        <v>3</v>
      </c>
      <c r="S73">
        <v>66</v>
      </c>
    </row>
    <row r="74" spans="1:19" x14ac:dyDescent="0.3">
      <c r="A74">
        <v>7</v>
      </c>
      <c r="B74">
        <v>0.53175450910977506</v>
      </c>
      <c r="C74">
        <v>0.98950163274025693</v>
      </c>
      <c r="D74" s="4">
        <f>-LN(B74)/B$3</f>
        <v>2.6875461497133708</v>
      </c>
      <c r="E74" s="4">
        <f t="shared" si="11"/>
        <v>0.21276595744680851</v>
      </c>
      <c r="F74" s="8">
        <v>1</v>
      </c>
      <c r="G74" s="4">
        <v>19.217663895993432</v>
      </c>
      <c r="H74" s="4">
        <f>IF(G74&gt;MAX(I$8:I73),G74,MAX(I$8:I73))</f>
        <v>19.41107291708509</v>
      </c>
      <c r="I74" s="4">
        <f t="shared" si="12"/>
        <v>19.623838874531899</v>
      </c>
      <c r="J74" s="4">
        <f t="shared" si="13"/>
        <v>0.19340902109165725</v>
      </c>
      <c r="K74" s="4">
        <f t="shared" si="14"/>
        <v>0.21276595744680904</v>
      </c>
      <c r="L74">
        <f t="shared" si="15"/>
        <v>67</v>
      </c>
      <c r="M74">
        <f t="shared" si="16"/>
        <v>1</v>
      </c>
      <c r="N74">
        <f t="shared" si="17"/>
        <v>1</v>
      </c>
      <c r="O74">
        <f t="shared" si="18"/>
        <v>1</v>
      </c>
      <c r="P74">
        <v>69</v>
      </c>
      <c r="Q74" s="8">
        <f>COUNTIF(I$8:I73,"&lt;"&amp;G74)</f>
        <v>65</v>
      </c>
      <c r="R74" s="8">
        <f>COUNTIF(H$8:H73,"&gt;"&amp;G74)</f>
        <v>0</v>
      </c>
      <c r="S74">
        <v>67</v>
      </c>
    </row>
    <row r="75" spans="1:19" x14ac:dyDescent="0.3">
      <c r="A75">
        <v>266</v>
      </c>
      <c r="B75">
        <v>0.3107699819940794</v>
      </c>
      <c r="C75">
        <v>0.95147556993316451</v>
      </c>
      <c r="D75" s="4">
        <f>-LN(B75)/F$3</f>
        <v>0.49732010561009293</v>
      </c>
      <c r="E75" s="4">
        <f t="shared" si="11"/>
        <v>0.21276595744680851</v>
      </c>
      <c r="F75" s="8">
        <v>3</v>
      </c>
      <c r="G75" s="4">
        <v>18.951964049200402</v>
      </c>
      <c r="H75" s="4">
        <f>IF(G75&gt;MAX(I$8:I74),G75,MAX(I$8:I74))</f>
        <v>19.623838874531899</v>
      </c>
      <c r="I75" s="4">
        <f t="shared" si="12"/>
        <v>19.836604831978708</v>
      </c>
      <c r="J75" s="4">
        <f t="shared" si="13"/>
        <v>0.67187482533149634</v>
      </c>
      <c r="K75" s="4">
        <f t="shared" si="14"/>
        <v>0.21276595744680904</v>
      </c>
      <c r="L75">
        <f t="shared" si="15"/>
        <v>68</v>
      </c>
      <c r="M75">
        <f t="shared" si="16"/>
        <v>1</v>
      </c>
      <c r="N75">
        <f t="shared" si="17"/>
        <v>1</v>
      </c>
      <c r="O75">
        <f t="shared" si="18"/>
        <v>1</v>
      </c>
      <c r="P75">
        <v>67</v>
      </c>
      <c r="Q75" s="8">
        <f>COUNTIF(I$8:I74,"&lt;"&amp;G75)</f>
        <v>63</v>
      </c>
      <c r="R75" s="8">
        <f>COUNTIF(H$8:H74,"&gt;"&amp;G75)</f>
        <v>3</v>
      </c>
      <c r="S75">
        <v>67</v>
      </c>
    </row>
    <row r="76" spans="1:19" x14ac:dyDescent="0.3">
      <c r="A76">
        <v>267</v>
      </c>
      <c r="B76">
        <v>0.61510055848872336</v>
      </c>
      <c r="C76">
        <v>0.18185979796746726</v>
      </c>
      <c r="D76" s="4">
        <f>-LN(B76)/F$3</f>
        <v>0.20679553821451821</v>
      </c>
      <c r="E76" s="4">
        <f t="shared" si="11"/>
        <v>0.21276595744680851</v>
      </c>
      <c r="F76" s="8">
        <v>3</v>
      </c>
      <c r="G76" s="4">
        <v>19.15875958741492</v>
      </c>
      <c r="H76" s="4">
        <f>IF(G76&gt;MAX(I$8:I75),G76,MAX(I$8:I75))</f>
        <v>19.836604831978708</v>
      </c>
      <c r="I76" s="4">
        <f t="shared" si="12"/>
        <v>20.049370789425517</v>
      </c>
      <c r="J76" s="4">
        <f t="shared" si="13"/>
        <v>0.67784524456378747</v>
      </c>
      <c r="K76" s="4">
        <f t="shared" si="14"/>
        <v>0.21276595744680904</v>
      </c>
      <c r="L76">
        <f t="shared" si="15"/>
        <v>69</v>
      </c>
      <c r="M76">
        <f t="shared" si="16"/>
        <v>1</v>
      </c>
      <c r="N76">
        <f t="shared" si="17"/>
        <v>1</v>
      </c>
      <c r="O76">
        <f t="shared" si="18"/>
        <v>1</v>
      </c>
      <c r="P76">
        <v>68</v>
      </c>
      <c r="Q76" s="8">
        <f>COUNTIF(I$8:I75,"&lt;"&amp;G76)</f>
        <v>64</v>
      </c>
      <c r="R76" s="8">
        <f>COUNTIF(H$8:H75,"&gt;"&amp;G76)</f>
        <v>3</v>
      </c>
      <c r="S76">
        <v>68</v>
      </c>
    </row>
    <row r="77" spans="1:19" x14ac:dyDescent="0.3">
      <c r="A77">
        <v>268</v>
      </c>
      <c r="B77">
        <v>0.47676015503402813</v>
      </c>
      <c r="C77">
        <v>0.1174962614825892</v>
      </c>
      <c r="D77" s="4">
        <f>-LN(B77)/F$3</f>
        <v>0.31520924858942184</v>
      </c>
      <c r="E77" s="4">
        <f t="shared" si="11"/>
        <v>0.21276595744680851</v>
      </c>
      <c r="F77" s="8">
        <v>3</v>
      </c>
      <c r="G77" s="4">
        <v>19.473968836004342</v>
      </c>
      <c r="H77" s="4">
        <f>IF(G77&gt;MAX(I$8:I76),G77,MAX(I$8:I76))</f>
        <v>20.049370789425517</v>
      </c>
      <c r="I77" s="4">
        <f t="shared" si="12"/>
        <v>20.262136746872326</v>
      </c>
      <c r="J77" s="4">
        <f t="shared" si="13"/>
        <v>0.57540195342117428</v>
      </c>
      <c r="K77" s="4">
        <f t="shared" si="14"/>
        <v>0.21276595744680904</v>
      </c>
      <c r="L77">
        <f t="shared" si="15"/>
        <v>70</v>
      </c>
      <c r="M77">
        <f t="shared" si="16"/>
        <v>1</v>
      </c>
      <c r="N77">
        <f t="shared" si="17"/>
        <v>1</v>
      </c>
      <c r="O77">
        <f t="shared" si="18"/>
        <v>1</v>
      </c>
      <c r="P77">
        <v>70</v>
      </c>
      <c r="Q77" s="8">
        <f>COUNTIF(I$8:I76,"&lt;"&amp;G77)</f>
        <v>66</v>
      </c>
      <c r="R77" s="8">
        <f>COUNTIF(H$8:H76,"&gt;"&amp;G77)</f>
        <v>2</v>
      </c>
      <c r="S77">
        <v>70</v>
      </c>
    </row>
    <row r="78" spans="1:19" x14ac:dyDescent="0.3">
      <c r="A78">
        <v>8</v>
      </c>
      <c r="B78">
        <v>0.81087679677724545</v>
      </c>
      <c r="C78">
        <v>0.63847773674733721</v>
      </c>
      <c r="D78" s="4">
        <f>-LN(B78)/B$3</f>
        <v>0.89208149617670052</v>
      </c>
      <c r="E78" s="4">
        <f t="shared" si="11"/>
        <v>0.21276595744680851</v>
      </c>
      <c r="F78" s="8">
        <v>1</v>
      </c>
      <c r="G78" s="4">
        <v>20.109745392170133</v>
      </c>
      <c r="H78" s="4">
        <f>IF(G78&gt;MAX(I$8:I77),G78,MAX(I$8:I77))</f>
        <v>20.262136746872326</v>
      </c>
      <c r="I78" s="4">
        <f t="shared" si="12"/>
        <v>20.474902704319135</v>
      </c>
      <c r="J78" s="4">
        <f t="shared" si="13"/>
        <v>0.15239135470219267</v>
      </c>
      <c r="K78" s="4">
        <f t="shared" si="14"/>
        <v>0.21276595744680904</v>
      </c>
      <c r="L78">
        <f t="shared" si="15"/>
        <v>71</v>
      </c>
      <c r="M78">
        <f t="shared" si="16"/>
        <v>1</v>
      </c>
      <c r="N78">
        <f t="shared" si="17"/>
        <v>1</v>
      </c>
      <c r="O78">
        <f t="shared" si="18"/>
        <v>1</v>
      </c>
      <c r="P78">
        <v>72</v>
      </c>
      <c r="Q78" s="8">
        <f>COUNTIF(I$8:I77,"&lt;"&amp;G78)</f>
        <v>69</v>
      </c>
      <c r="R78" s="8">
        <f>COUNTIF(H$8:H77,"&gt;"&amp;G78)</f>
        <v>0</v>
      </c>
      <c r="S78">
        <v>71</v>
      </c>
    </row>
    <row r="79" spans="1:19" x14ac:dyDescent="0.3">
      <c r="A79">
        <v>269</v>
      </c>
      <c r="B79">
        <v>0.51081881160924103</v>
      </c>
      <c r="C79">
        <v>0.1423993652150029</v>
      </c>
      <c r="D79" s="4">
        <f>-LN(B79)/F$3</f>
        <v>0.28584694798406995</v>
      </c>
      <c r="E79" s="4">
        <f t="shared" si="11"/>
        <v>0.21276595744680851</v>
      </c>
      <c r="F79" s="8">
        <v>3</v>
      </c>
      <c r="G79" s="4">
        <v>19.759815783988412</v>
      </c>
      <c r="H79" s="4">
        <f>IF(G79&gt;MAX(I$8:I78),G79,MAX(I$8:I78))</f>
        <v>20.474902704319135</v>
      </c>
      <c r="I79" s="4">
        <f t="shared" si="12"/>
        <v>20.687668661765944</v>
      </c>
      <c r="J79" s="4">
        <f t="shared" si="13"/>
        <v>0.71508692033072307</v>
      </c>
      <c r="K79" s="4">
        <f t="shared" si="14"/>
        <v>0.21276595744680904</v>
      </c>
      <c r="L79">
        <f t="shared" si="15"/>
        <v>72</v>
      </c>
      <c r="M79">
        <f t="shared" si="16"/>
        <v>1</v>
      </c>
      <c r="N79">
        <f t="shared" si="17"/>
        <v>1</v>
      </c>
      <c r="O79">
        <f t="shared" si="18"/>
        <v>1</v>
      </c>
      <c r="P79">
        <v>71</v>
      </c>
      <c r="Q79" s="8">
        <f>COUNTIF(I$8:I78,"&lt;"&amp;G79)</f>
        <v>67</v>
      </c>
      <c r="R79" s="8">
        <f>COUNTIF(H$8:H78,"&gt;"&amp;G79)</f>
        <v>3</v>
      </c>
      <c r="S79">
        <v>71</v>
      </c>
    </row>
    <row r="80" spans="1:19" x14ac:dyDescent="0.3">
      <c r="A80">
        <v>63</v>
      </c>
      <c r="B80">
        <v>0.19858394116031372</v>
      </c>
      <c r="C80">
        <v>0.73665578173162027</v>
      </c>
      <c r="D80" s="4">
        <f>-LN(B80)/D$3</f>
        <v>2.2929693487381559</v>
      </c>
      <c r="E80" s="4">
        <f t="shared" si="11"/>
        <v>0.21276595744680851</v>
      </c>
      <c r="F80" s="8">
        <v>2</v>
      </c>
      <c r="G80" s="4">
        <v>20.153294426195671</v>
      </c>
      <c r="H80" s="4">
        <f>IF(G80&gt;MAX(I$8:I79),G80,MAX(I$8:I79))</f>
        <v>20.687668661765944</v>
      </c>
      <c r="I80" s="4">
        <f t="shared" si="12"/>
        <v>20.900434619212753</v>
      </c>
      <c r="J80" s="4">
        <f t="shared" si="13"/>
        <v>0.5343742355702723</v>
      </c>
      <c r="K80" s="4">
        <f t="shared" si="14"/>
        <v>0.21276595744680904</v>
      </c>
      <c r="L80">
        <f t="shared" si="15"/>
        <v>73</v>
      </c>
      <c r="M80">
        <f t="shared" si="16"/>
        <v>1</v>
      </c>
      <c r="N80">
        <f t="shared" si="17"/>
        <v>1</v>
      </c>
      <c r="O80">
        <f t="shared" si="18"/>
        <v>1</v>
      </c>
      <c r="P80">
        <v>73</v>
      </c>
      <c r="Q80" s="8">
        <f>COUNTIF(I$8:I79,"&lt;"&amp;G80)</f>
        <v>69</v>
      </c>
      <c r="R80" s="8">
        <f>COUNTIF(H$8:H79,"&gt;"&amp;G80)</f>
        <v>2</v>
      </c>
      <c r="S80">
        <v>73</v>
      </c>
    </row>
    <row r="81" spans="1:19" x14ac:dyDescent="0.3">
      <c r="A81">
        <v>270</v>
      </c>
      <c r="B81">
        <v>0.22287667470320749</v>
      </c>
      <c r="C81">
        <v>0.93511764885402993</v>
      </c>
      <c r="D81" s="4">
        <f>-LN(B81)/F$3</f>
        <v>0.63878156967458477</v>
      </c>
      <c r="E81" s="4">
        <f t="shared" si="11"/>
        <v>0.21276595744680851</v>
      </c>
      <c r="F81" s="8">
        <v>3</v>
      </c>
      <c r="G81" s="4">
        <v>20.398597353662996</v>
      </c>
      <c r="H81" s="4">
        <f>IF(G81&gt;MAX(I$8:I80),G81,MAX(I$8:I80))</f>
        <v>20.900434619212753</v>
      </c>
      <c r="I81" s="4">
        <f t="shared" si="12"/>
        <v>21.113200576659562</v>
      </c>
      <c r="J81" s="4">
        <f t="shared" si="13"/>
        <v>0.50183726554975649</v>
      </c>
      <c r="K81" s="4">
        <f t="shared" si="14"/>
        <v>0.21276595744680904</v>
      </c>
      <c r="L81">
        <f t="shared" si="15"/>
        <v>74</v>
      </c>
      <c r="M81">
        <f t="shared" si="16"/>
        <v>1</v>
      </c>
      <c r="N81">
        <f t="shared" si="17"/>
        <v>1</v>
      </c>
      <c r="O81">
        <f t="shared" si="18"/>
        <v>1</v>
      </c>
      <c r="P81">
        <v>74</v>
      </c>
      <c r="Q81" s="8">
        <f>COUNTIF(I$8:I80,"&lt;"&amp;G81)</f>
        <v>70</v>
      </c>
      <c r="R81" s="8">
        <f>COUNTIF(H$8:H80,"&gt;"&amp;G81)</f>
        <v>2</v>
      </c>
      <c r="S81">
        <v>74</v>
      </c>
    </row>
    <row r="82" spans="1:19" x14ac:dyDescent="0.3">
      <c r="A82">
        <v>271</v>
      </c>
      <c r="B82">
        <v>0.12973418378246407</v>
      </c>
      <c r="C82">
        <v>0.3665272988067263</v>
      </c>
      <c r="D82" s="4">
        <f>-LN(B82)/F$3</f>
        <v>0.8690500689347207</v>
      </c>
      <c r="E82" s="4">
        <f t="shared" si="11"/>
        <v>0.21276595744680851</v>
      </c>
      <c r="F82" s="8">
        <v>3</v>
      </c>
      <c r="G82" s="4">
        <v>21.267647422597719</v>
      </c>
      <c r="H82" s="4">
        <f>IF(G82&gt;MAX(I$8:I81),G82,MAX(I$8:I81))</f>
        <v>21.267647422597719</v>
      </c>
      <c r="I82" s="4">
        <f t="shared" si="12"/>
        <v>21.480413380044528</v>
      </c>
      <c r="J82" s="4">
        <f t="shared" si="13"/>
        <v>0</v>
      </c>
      <c r="K82" s="4">
        <f t="shared" si="14"/>
        <v>0.21276595744680904</v>
      </c>
      <c r="L82">
        <f t="shared" si="15"/>
        <v>75</v>
      </c>
      <c r="M82">
        <f t="shared" si="16"/>
        <v>1</v>
      </c>
      <c r="N82">
        <f t="shared" si="17"/>
        <v>1</v>
      </c>
      <c r="O82">
        <f t="shared" si="18"/>
        <v>1</v>
      </c>
      <c r="P82">
        <v>75</v>
      </c>
      <c r="Q82" s="8">
        <f>COUNTIF(I$8:I81,"&lt;"&amp;G82)</f>
        <v>74</v>
      </c>
      <c r="R82" s="8">
        <f>COUNTIF(H$8:H81,"&gt;"&amp;G82)</f>
        <v>0</v>
      </c>
      <c r="S82">
        <v>75</v>
      </c>
    </row>
    <row r="83" spans="1:19" x14ac:dyDescent="0.3">
      <c r="A83">
        <v>64</v>
      </c>
      <c r="B83">
        <v>0.37742240668965726</v>
      </c>
      <c r="C83">
        <v>0.42954802087466049</v>
      </c>
      <c r="D83" s="4">
        <f>-LN(B83)/D$3</f>
        <v>1.382113867536634</v>
      </c>
      <c r="E83" s="4">
        <f t="shared" si="11"/>
        <v>0.21276595744680851</v>
      </c>
      <c r="F83" s="8">
        <v>2</v>
      </c>
      <c r="G83" s="4">
        <v>21.535408293732306</v>
      </c>
      <c r="H83" s="4">
        <f>IF(G83&gt;MAX(I$8:I82),G83,MAX(I$8:I82))</f>
        <v>21.535408293732306</v>
      </c>
      <c r="I83" s="4">
        <f t="shared" si="12"/>
        <v>21.748174251179115</v>
      </c>
      <c r="J83" s="4">
        <f t="shared" si="13"/>
        <v>0</v>
      </c>
      <c r="K83" s="4">
        <f t="shared" si="14"/>
        <v>0.21276595744680904</v>
      </c>
      <c r="L83">
        <f t="shared" si="15"/>
        <v>76</v>
      </c>
      <c r="M83">
        <f t="shared" si="16"/>
        <v>1</v>
      </c>
      <c r="N83">
        <f t="shared" si="17"/>
        <v>1</v>
      </c>
      <c r="O83">
        <f t="shared" si="18"/>
        <v>1</v>
      </c>
      <c r="P83">
        <v>76</v>
      </c>
      <c r="Q83" s="8">
        <f>COUNTIF(I$8:I82,"&lt;"&amp;G83)</f>
        <v>75</v>
      </c>
      <c r="R83" s="8">
        <f>COUNTIF(H$8:H82,"&gt;"&amp;G83)</f>
        <v>0</v>
      </c>
      <c r="S83">
        <v>76</v>
      </c>
    </row>
    <row r="84" spans="1:19" x14ac:dyDescent="0.3">
      <c r="A84">
        <v>272</v>
      </c>
      <c r="B84">
        <v>0.32248908963286232</v>
      </c>
      <c r="C84">
        <v>0.90871913815729244</v>
      </c>
      <c r="D84" s="4">
        <f>-LN(B84)/F$3</f>
        <v>0.48156849953802261</v>
      </c>
      <c r="E84" s="4">
        <f t="shared" si="11"/>
        <v>0.21276595744680851</v>
      </c>
      <c r="F84" s="8">
        <v>3</v>
      </c>
      <c r="G84" s="4">
        <v>21.74921592213574</v>
      </c>
      <c r="H84" s="4">
        <f>IF(G84&gt;MAX(I$8:I83),G84,MAX(I$8:I83))</f>
        <v>21.74921592213574</v>
      </c>
      <c r="I84" s="4">
        <f t="shared" si="12"/>
        <v>21.961981879582549</v>
      </c>
      <c r="J84" s="4">
        <f t="shared" si="13"/>
        <v>0</v>
      </c>
      <c r="K84" s="4">
        <f t="shared" si="14"/>
        <v>0.21276595744680904</v>
      </c>
      <c r="L84">
        <f t="shared" si="15"/>
        <v>77</v>
      </c>
      <c r="M84">
        <f t="shared" si="16"/>
        <v>1</v>
      </c>
      <c r="N84">
        <f t="shared" si="17"/>
        <v>1</v>
      </c>
      <c r="O84">
        <f t="shared" si="18"/>
        <v>1</v>
      </c>
      <c r="P84">
        <v>77</v>
      </c>
      <c r="Q84" s="8">
        <f>COUNTIF(I$8:I83,"&lt;"&amp;G84)</f>
        <v>76</v>
      </c>
      <c r="R84" s="8">
        <f>COUNTIF(H$8:H83,"&gt;"&amp;G84)</f>
        <v>0</v>
      </c>
      <c r="S84">
        <v>77</v>
      </c>
    </row>
    <row r="85" spans="1:19" x14ac:dyDescent="0.3">
      <c r="A85">
        <v>273</v>
      </c>
      <c r="B85">
        <v>0.37675099948118534</v>
      </c>
      <c r="C85">
        <v>0.47746208075197605</v>
      </c>
      <c r="D85" s="4">
        <f>-LN(B85)/F$3</f>
        <v>0.41539182492600168</v>
      </c>
      <c r="E85" s="4">
        <f t="shared" si="11"/>
        <v>0.21276595744680851</v>
      </c>
      <c r="F85" s="8">
        <v>3</v>
      </c>
      <c r="G85" s="4">
        <v>22.164607747061741</v>
      </c>
      <c r="H85" s="4">
        <f>IF(G85&gt;MAX(I$8:I84),G85,MAX(I$8:I84))</f>
        <v>22.164607747061741</v>
      </c>
      <c r="I85" s="4">
        <f t="shared" si="12"/>
        <v>22.37737370450855</v>
      </c>
      <c r="J85" s="4">
        <f t="shared" si="13"/>
        <v>0</v>
      </c>
      <c r="K85" s="4">
        <f t="shared" si="14"/>
        <v>0.21276595744680904</v>
      </c>
      <c r="L85">
        <f t="shared" si="15"/>
        <v>78</v>
      </c>
      <c r="M85">
        <f t="shared" si="16"/>
        <v>1</v>
      </c>
      <c r="N85">
        <f t="shared" si="17"/>
        <v>1</v>
      </c>
      <c r="O85">
        <f t="shared" si="18"/>
        <v>1</v>
      </c>
      <c r="P85">
        <v>78</v>
      </c>
      <c r="Q85" s="8">
        <f>COUNTIF(I$8:I84,"&lt;"&amp;G85)</f>
        <v>77</v>
      </c>
      <c r="R85" s="8">
        <f>COUNTIF(H$8:H84,"&gt;"&amp;G85)</f>
        <v>0</v>
      </c>
      <c r="S85">
        <v>78</v>
      </c>
    </row>
    <row r="86" spans="1:19" x14ac:dyDescent="0.3">
      <c r="A86">
        <v>65</v>
      </c>
      <c r="B86">
        <v>0.6070741904965361</v>
      </c>
      <c r="C86">
        <v>0.76345103305154571</v>
      </c>
      <c r="D86" s="4">
        <f>-LN(B86)/D$3</f>
        <v>0.70794931988759546</v>
      </c>
      <c r="E86" s="4">
        <f t="shared" si="11"/>
        <v>0.21276595744680851</v>
      </c>
      <c r="F86" s="8">
        <v>2</v>
      </c>
      <c r="G86" s="4">
        <v>22.243357613619903</v>
      </c>
      <c r="H86" s="4">
        <f>IF(G86&gt;MAX(I$8:I85),G86,MAX(I$8:I85))</f>
        <v>22.37737370450855</v>
      </c>
      <c r="I86" s="4">
        <f t="shared" si="12"/>
        <v>22.590139661955359</v>
      </c>
      <c r="J86" s="4">
        <f t="shared" si="13"/>
        <v>0.13401609088864674</v>
      </c>
      <c r="K86" s="4">
        <f t="shared" si="14"/>
        <v>0.21276595744680904</v>
      </c>
      <c r="L86">
        <f t="shared" si="15"/>
        <v>79</v>
      </c>
      <c r="M86">
        <f t="shared" si="16"/>
        <v>1</v>
      </c>
      <c r="N86">
        <f t="shared" si="17"/>
        <v>1</v>
      </c>
      <c r="O86">
        <f t="shared" si="18"/>
        <v>1</v>
      </c>
      <c r="P86">
        <v>79</v>
      </c>
      <c r="Q86" s="8">
        <f>COUNTIF(I$8:I85,"&lt;"&amp;G86)</f>
        <v>77</v>
      </c>
      <c r="R86" s="8">
        <f>COUNTIF(H$8:H85,"&gt;"&amp;G86)</f>
        <v>0</v>
      </c>
      <c r="S86">
        <v>79</v>
      </c>
    </row>
    <row r="87" spans="1:19" x14ac:dyDescent="0.3">
      <c r="A87">
        <v>274</v>
      </c>
      <c r="B87">
        <v>0.69866023743400374</v>
      </c>
      <c r="C87">
        <v>0.57170323801385536</v>
      </c>
      <c r="D87" s="4">
        <f t="shared" ref="D87:D93" si="19">-LN(B87)/F$3</f>
        <v>0.15259179761601743</v>
      </c>
      <c r="E87" s="4">
        <f t="shared" si="11"/>
        <v>0.21276595744680851</v>
      </c>
      <c r="F87" s="8">
        <v>3</v>
      </c>
      <c r="G87" s="4">
        <v>22.317199544677759</v>
      </c>
      <c r="H87" s="4">
        <f>IF(G87&gt;MAX(I$8:I86),G87,MAX(I$8:I86))</f>
        <v>22.590139661955359</v>
      </c>
      <c r="I87" s="4">
        <f t="shared" si="12"/>
        <v>22.802905619402168</v>
      </c>
      <c r="J87" s="4">
        <f t="shared" si="13"/>
        <v>0.27294011727759937</v>
      </c>
      <c r="K87" s="4">
        <f t="shared" si="14"/>
        <v>0.21276595744680904</v>
      </c>
      <c r="L87">
        <f t="shared" si="15"/>
        <v>80</v>
      </c>
      <c r="M87">
        <f t="shared" si="16"/>
        <v>1</v>
      </c>
      <c r="N87">
        <f t="shared" si="17"/>
        <v>1</v>
      </c>
      <c r="O87">
        <f t="shared" si="18"/>
        <v>1</v>
      </c>
      <c r="P87">
        <v>80</v>
      </c>
      <c r="Q87" s="8">
        <f>COUNTIF(I$8:I86,"&lt;"&amp;G87)</f>
        <v>77</v>
      </c>
      <c r="R87" s="8">
        <f>COUNTIF(H$8:H86,"&gt;"&amp;G87)</f>
        <v>1</v>
      </c>
      <c r="S87">
        <v>80</v>
      </c>
    </row>
    <row r="88" spans="1:19" x14ac:dyDescent="0.3">
      <c r="A88">
        <v>275</v>
      </c>
      <c r="B88">
        <v>0.63203833124790187</v>
      </c>
      <c r="C88">
        <v>0.22873622852259895</v>
      </c>
      <c r="D88" s="4">
        <f t="shared" si="19"/>
        <v>0.19523627062372512</v>
      </c>
      <c r="E88" s="4">
        <f t="shared" si="11"/>
        <v>0.21276595744680851</v>
      </c>
      <c r="F88" s="8">
        <v>3</v>
      </c>
      <c r="G88" s="4">
        <v>22.512435815301483</v>
      </c>
      <c r="H88" s="4">
        <f>IF(G88&gt;MAX(I$8:I87),G88,MAX(I$8:I87))</f>
        <v>22.802905619402168</v>
      </c>
      <c r="I88" s="4">
        <f t="shared" si="12"/>
        <v>23.015671576848977</v>
      </c>
      <c r="J88" s="4">
        <f t="shared" si="13"/>
        <v>0.29046980410068457</v>
      </c>
      <c r="K88" s="4">
        <f t="shared" si="14"/>
        <v>0.21276595744680904</v>
      </c>
      <c r="L88">
        <f t="shared" si="15"/>
        <v>81</v>
      </c>
      <c r="M88">
        <f t="shared" si="16"/>
        <v>1</v>
      </c>
      <c r="N88">
        <f t="shared" si="17"/>
        <v>1</v>
      </c>
      <c r="O88">
        <f t="shared" si="18"/>
        <v>1</v>
      </c>
      <c r="P88">
        <v>81</v>
      </c>
      <c r="Q88" s="8">
        <f>COUNTIF(I$8:I87,"&lt;"&amp;G88)</f>
        <v>78</v>
      </c>
      <c r="R88" s="8">
        <f>COUNTIF(H$8:H87,"&gt;"&amp;G88)</f>
        <v>1</v>
      </c>
      <c r="S88">
        <v>81</v>
      </c>
    </row>
    <row r="89" spans="1:19" x14ac:dyDescent="0.3">
      <c r="A89">
        <v>276</v>
      </c>
      <c r="B89">
        <v>0.57576219977416299</v>
      </c>
      <c r="C89">
        <v>0.91439558091982787</v>
      </c>
      <c r="D89" s="4">
        <f t="shared" si="19"/>
        <v>0.23491938346620658</v>
      </c>
      <c r="E89" s="4">
        <f t="shared" si="11"/>
        <v>0.21276595744680851</v>
      </c>
      <c r="F89" s="8">
        <v>3</v>
      </c>
      <c r="G89" s="4">
        <v>22.747355198767689</v>
      </c>
      <c r="H89" s="4">
        <f>IF(G89&gt;MAX(I$8:I88),G89,MAX(I$8:I88))</f>
        <v>23.015671576848977</v>
      </c>
      <c r="I89" s="4">
        <f t="shared" si="12"/>
        <v>23.228437534295786</v>
      </c>
      <c r="J89" s="4">
        <f t="shared" si="13"/>
        <v>0.26831637808128761</v>
      </c>
      <c r="K89" s="4">
        <f t="shared" si="14"/>
        <v>0.21276595744680904</v>
      </c>
      <c r="L89">
        <f t="shared" si="15"/>
        <v>82</v>
      </c>
      <c r="M89">
        <f t="shared" si="16"/>
        <v>1</v>
      </c>
      <c r="N89">
        <f t="shared" si="17"/>
        <v>1</v>
      </c>
      <c r="O89">
        <f t="shared" si="18"/>
        <v>1</v>
      </c>
      <c r="P89">
        <v>82</v>
      </c>
      <c r="Q89" s="8">
        <f>COUNTIF(I$8:I88,"&lt;"&amp;G89)</f>
        <v>79</v>
      </c>
      <c r="R89" s="8">
        <f>COUNTIF(H$8:H88,"&gt;"&amp;G89)</f>
        <v>1</v>
      </c>
      <c r="S89">
        <v>82</v>
      </c>
    </row>
    <row r="90" spans="1:19" x14ac:dyDescent="0.3">
      <c r="A90">
        <v>277</v>
      </c>
      <c r="B90">
        <v>0.69032868434705652</v>
      </c>
      <c r="C90">
        <v>0.95898312326425972</v>
      </c>
      <c r="D90" s="4">
        <f t="shared" si="19"/>
        <v>0.15769678327032866</v>
      </c>
      <c r="E90" s="4">
        <f t="shared" si="11"/>
        <v>0.21276595744680851</v>
      </c>
      <c r="F90" s="8">
        <v>3</v>
      </c>
      <c r="G90" s="4">
        <v>22.905051982038017</v>
      </c>
      <c r="H90" s="4">
        <f>IF(G90&gt;MAX(I$8:I89),G90,MAX(I$8:I89))</f>
        <v>23.228437534295786</v>
      </c>
      <c r="I90" s="4">
        <f t="shared" si="12"/>
        <v>23.441203491742595</v>
      </c>
      <c r="J90" s="4">
        <f t="shared" si="13"/>
        <v>0.32338555225776844</v>
      </c>
      <c r="K90" s="4">
        <f t="shared" si="14"/>
        <v>0.21276595744680904</v>
      </c>
      <c r="L90">
        <f t="shared" si="15"/>
        <v>83</v>
      </c>
      <c r="M90">
        <f t="shared" si="16"/>
        <v>1</v>
      </c>
      <c r="N90">
        <f t="shared" si="17"/>
        <v>1</v>
      </c>
      <c r="O90">
        <f t="shared" si="18"/>
        <v>1</v>
      </c>
      <c r="P90">
        <v>83</v>
      </c>
      <c r="Q90" s="8">
        <f>COUNTIF(I$8:I89,"&lt;"&amp;G90)</f>
        <v>80</v>
      </c>
      <c r="R90" s="8">
        <f>COUNTIF(H$8:H89,"&gt;"&amp;G90)</f>
        <v>1</v>
      </c>
      <c r="S90">
        <v>83</v>
      </c>
    </row>
    <row r="91" spans="1:19" x14ac:dyDescent="0.3">
      <c r="A91">
        <v>278</v>
      </c>
      <c r="B91">
        <v>0.47764519180883208</v>
      </c>
      <c r="C91">
        <v>0.80535294656208989</v>
      </c>
      <c r="D91" s="4">
        <f t="shared" si="19"/>
        <v>0.31442004198505591</v>
      </c>
      <c r="E91" s="4">
        <f t="shared" si="11"/>
        <v>0.21276595744680851</v>
      </c>
      <c r="F91" s="8">
        <v>3</v>
      </c>
      <c r="G91" s="4">
        <v>23.219472024023073</v>
      </c>
      <c r="H91" s="4">
        <f>IF(G91&gt;MAX(I$8:I90),G91,MAX(I$8:I90))</f>
        <v>23.441203491742595</v>
      </c>
      <c r="I91" s="4">
        <f t="shared" si="12"/>
        <v>23.653969449189404</v>
      </c>
      <c r="J91" s="4">
        <f t="shared" si="13"/>
        <v>0.2217314677195219</v>
      </c>
      <c r="K91" s="4">
        <f t="shared" si="14"/>
        <v>0.21276595744680904</v>
      </c>
      <c r="L91">
        <f t="shared" si="15"/>
        <v>84</v>
      </c>
      <c r="M91">
        <f t="shared" si="16"/>
        <v>1</v>
      </c>
      <c r="N91">
        <f t="shared" si="17"/>
        <v>1</v>
      </c>
      <c r="O91">
        <f t="shared" si="18"/>
        <v>1</v>
      </c>
      <c r="P91">
        <v>84</v>
      </c>
      <c r="Q91" s="8">
        <f>COUNTIF(I$8:I90,"&lt;"&amp;G91)</f>
        <v>81</v>
      </c>
      <c r="R91" s="8">
        <f>COUNTIF(H$8:H90,"&gt;"&amp;G91)</f>
        <v>1</v>
      </c>
      <c r="S91">
        <v>84</v>
      </c>
    </row>
    <row r="92" spans="1:19" x14ac:dyDescent="0.3">
      <c r="A92">
        <v>279</v>
      </c>
      <c r="B92">
        <v>0.31778923917355878</v>
      </c>
      <c r="C92">
        <v>0.97186193426313061</v>
      </c>
      <c r="D92" s="4">
        <f t="shared" si="19"/>
        <v>0.48781569609595227</v>
      </c>
      <c r="E92" s="4">
        <f t="shared" si="11"/>
        <v>0.21276595744680851</v>
      </c>
      <c r="F92" s="8">
        <v>3</v>
      </c>
      <c r="G92" s="4">
        <v>23.707287720119027</v>
      </c>
      <c r="H92" s="4">
        <f>IF(G92&gt;MAX(I$8:I91),G92,MAX(I$8:I91))</f>
        <v>23.707287720119027</v>
      </c>
      <c r="I92" s="4">
        <f t="shared" si="12"/>
        <v>23.920053677565836</v>
      </c>
      <c r="J92" s="4">
        <f t="shared" si="13"/>
        <v>0</v>
      </c>
      <c r="K92" s="4">
        <f t="shared" si="14"/>
        <v>0.21276595744680904</v>
      </c>
      <c r="L92">
        <f t="shared" si="15"/>
        <v>85</v>
      </c>
      <c r="M92">
        <f t="shared" si="16"/>
        <v>1</v>
      </c>
      <c r="N92">
        <f t="shared" si="17"/>
        <v>1</v>
      </c>
      <c r="O92">
        <f t="shared" si="18"/>
        <v>1</v>
      </c>
      <c r="P92">
        <v>85</v>
      </c>
      <c r="Q92" s="8">
        <f>COUNTIF(I$8:I91,"&lt;"&amp;G92)</f>
        <v>84</v>
      </c>
      <c r="R92" s="8">
        <f>COUNTIF(H$8:H91,"&gt;"&amp;G92)</f>
        <v>0</v>
      </c>
      <c r="S92">
        <v>85</v>
      </c>
    </row>
    <row r="93" spans="1:19" x14ac:dyDescent="0.3">
      <c r="A93">
        <v>280</v>
      </c>
      <c r="B93">
        <v>0.90527054658650474</v>
      </c>
      <c r="C93">
        <v>0.9175084688863796</v>
      </c>
      <c r="D93" s="4">
        <f t="shared" si="19"/>
        <v>4.2349546150378094E-2</v>
      </c>
      <c r="E93" s="4">
        <f t="shared" si="11"/>
        <v>0.21276595744680851</v>
      </c>
      <c r="F93" s="8">
        <v>3</v>
      </c>
      <c r="G93" s="4">
        <v>23.749637266269406</v>
      </c>
      <c r="H93" s="4">
        <f>IF(G93&gt;MAX(I$8:I92),G93,MAX(I$8:I92))</f>
        <v>23.920053677565836</v>
      </c>
      <c r="I93" s="4">
        <f t="shared" si="12"/>
        <v>24.132819635012645</v>
      </c>
      <c r="J93" s="4">
        <f t="shared" si="13"/>
        <v>0.17041641129642926</v>
      </c>
      <c r="K93" s="4">
        <f t="shared" si="14"/>
        <v>0.21276595744680904</v>
      </c>
      <c r="L93">
        <f t="shared" si="15"/>
        <v>86</v>
      </c>
      <c r="M93">
        <f t="shared" si="16"/>
        <v>1</v>
      </c>
      <c r="N93">
        <f t="shared" si="17"/>
        <v>1</v>
      </c>
      <c r="O93">
        <f t="shared" si="18"/>
        <v>1</v>
      </c>
      <c r="P93">
        <v>86</v>
      </c>
      <c r="Q93" s="8">
        <f>COUNTIF(I$8:I92,"&lt;"&amp;G93)</f>
        <v>84</v>
      </c>
      <c r="R93" s="8">
        <f>COUNTIF(H$8:H92,"&gt;"&amp;G93)</f>
        <v>0</v>
      </c>
      <c r="S93">
        <v>86</v>
      </c>
    </row>
    <row r="94" spans="1:19" x14ac:dyDescent="0.3">
      <c r="A94">
        <v>66</v>
      </c>
      <c r="B94">
        <v>0.28336436048463393</v>
      </c>
      <c r="C94">
        <v>0.94152653584398938</v>
      </c>
      <c r="D94" s="4">
        <f>-LN(B94)/D$3</f>
        <v>1.7886832859128763</v>
      </c>
      <c r="E94" s="4">
        <f t="shared" si="11"/>
        <v>0.21276595744680851</v>
      </c>
      <c r="F94" s="8">
        <v>2</v>
      </c>
      <c r="G94" s="4">
        <v>24.032040899532781</v>
      </c>
      <c r="H94" s="4">
        <f>IF(G94&gt;MAX(I$8:I93),G94,MAX(I$8:I93))</f>
        <v>24.132819635012645</v>
      </c>
      <c r="I94" s="4">
        <f t="shared" si="12"/>
        <v>24.345585592459454</v>
      </c>
      <c r="J94" s="4">
        <f t="shared" si="13"/>
        <v>0.10077873547986371</v>
      </c>
      <c r="K94" s="4">
        <f t="shared" si="14"/>
        <v>0.21276595744680904</v>
      </c>
      <c r="L94">
        <f t="shared" si="15"/>
        <v>87</v>
      </c>
      <c r="M94">
        <f t="shared" si="16"/>
        <v>1</v>
      </c>
      <c r="N94">
        <f t="shared" si="17"/>
        <v>1</v>
      </c>
      <c r="O94">
        <f t="shared" si="18"/>
        <v>1</v>
      </c>
      <c r="P94">
        <v>87</v>
      </c>
      <c r="Q94" s="8">
        <f>COUNTIF(I$8:I93,"&lt;"&amp;G94)</f>
        <v>85</v>
      </c>
      <c r="R94" s="8">
        <f>COUNTIF(H$8:H93,"&gt;"&amp;G94)</f>
        <v>0</v>
      </c>
      <c r="S94">
        <v>87</v>
      </c>
    </row>
    <row r="95" spans="1:19" x14ac:dyDescent="0.3">
      <c r="A95">
        <v>281</v>
      </c>
      <c r="B95">
        <v>0.17609179967650379</v>
      </c>
      <c r="C95">
        <v>0.55894650105288857</v>
      </c>
      <c r="D95" s="4">
        <f>-LN(B95)/F$3</f>
        <v>0.73904248121414418</v>
      </c>
      <c r="E95" s="4">
        <f t="shared" si="11"/>
        <v>0.21276595744680851</v>
      </c>
      <c r="F95" s="8">
        <v>3</v>
      </c>
      <c r="G95" s="4">
        <v>24.488679747483552</v>
      </c>
      <c r="H95" s="4">
        <f>IF(G95&gt;MAX(I$8:I94),G95,MAX(I$8:I94))</f>
        <v>24.488679747483552</v>
      </c>
      <c r="I95" s="4">
        <f t="shared" si="12"/>
        <v>24.701445704930361</v>
      </c>
      <c r="J95" s="4">
        <f t="shared" si="13"/>
        <v>0</v>
      </c>
      <c r="K95" s="4">
        <f t="shared" si="14"/>
        <v>0.21276595744680904</v>
      </c>
      <c r="L95">
        <f t="shared" si="15"/>
        <v>88</v>
      </c>
      <c r="M95">
        <f t="shared" si="16"/>
        <v>1</v>
      </c>
      <c r="N95">
        <f t="shared" si="17"/>
        <v>1</v>
      </c>
      <c r="O95">
        <f t="shared" si="18"/>
        <v>1</v>
      </c>
      <c r="P95">
        <v>88</v>
      </c>
      <c r="Q95" s="8">
        <f>COUNTIF(I$8:I94,"&lt;"&amp;G95)</f>
        <v>87</v>
      </c>
      <c r="R95" s="8">
        <f>COUNTIF(H$8:H94,"&gt;"&amp;G95)</f>
        <v>0</v>
      </c>
      <c r="S95">
        <v>88</v>
      </c>
    </row>
    <row r="96" spans="1:19" x14ac:dyDescent="0.3">
      <c r="A96">
        <v>9</v>
      </c>
      <c r="B96">
        <v>0.3401287881099887</v>
      </c>
      <c r="C96">
        <v>0.41029084139530625</v>
      </c>
      <c r="D96" s="4">
        <f>-LN(B96)/B$3</f>
        <v>4.589067849086871</v>
      </c>
      <c r="E96" s="4">
        <f t="shared" si="11"/>
        <v>0.21276595744680851</v>
      </c>
      <c r="F96" s="8">
        <v>1</v>
      </c>
      <c r="G96" s="4">
        <v>24.698813241257003</v>
      </c>
      <c r="H96" s="4">
        <f>IF(G96&gt;MAX(I$8:I95),G96,MAX(I$8:I95))</f>
        <v>24.701445704930361</v>
      </c>
      <c r="I96" s="4">
        <f t="shared" si="12"/>
        <v>24.91421166237717</v>
      </c>
      <c r="J96" s="4">
        <f t="shared" si="13"/>
        <v>2.6324636733576767E-3</v>
      </c>
      <c r="K96" s="4">
        <f t="shared" si="14"/>
        <v>0.21276595744680904</v>
      </c>
      <c r="L96">
        <f t="shared" si="15"/>
        <v>89</v>
      </c>
      <c r="M96">
        <f t="shared" si="16"/>
        <v>1</v>
      </c>
      <c r="N96">
        <f t="shared" si="17"/>
        <v>1</v>
      </c>
      <c r="O96">
        <f t="shared" si="18"/>
        <v>1</v>
      </c>
      <c r="P96">
        <v>91</v>
      </c>
      <c r="Q96" s="8">
        <f>COUNTIF(I$8:I95,"&lt;"&amp;G96)</f>
        <v>87</v>
      </c>
      <c r="R96" s="8">
        <f>COUNTIF(H$8:H95,"&gt;"&amp;G96)</f>
        <v>0</v>
      </c>
      <c r="S96">
        <v>89</v>
      </c>
    </row>
    <row r="97" spans="1:19" x14ac:dyDescent="0.3">
      <c r="A97">
        <v>67</v>
      </c>
      <c r="B97">
        <v>0.66820276497695852</v>
      </c>
      <c r="C97">
        <v>0.11542100283822138</v>
      </c>
      <c r="D97" s="4">
        <f>-LN(B97)/D$3</f>
        <v>0.57186327818423421</v>
      </c>
      <c r="E97" s="4">
        <f t="shared" si="11"/>
        <v>0.21276595744680851</v>
      </c>
      <c r="F97" s="8">
        <v>2</v>
      </c>
      <c r="G97" s="4">
        <v>24.603904177717016</v>
      </c>
      <c r="H97" s="4">
        <f>IF(G97&gt;MAX(I$8:I96),G97,MAX(I$8:I96))</f>
        <v>24.91421166237717</v>
      </c>
      <c r="I97" s="4">
        <f t="shared" si="12"/>
        <v>25.126977619823979</v>
      </c>
      <c r="J97" s="4">
        <f t="shared" si="13"/>
        <v>0.31030748466015368</v>
      </c>
      <c r="K97" s="4">
        <f t="shared" si="14"/>
        <v>0.21276595744680904</v>
      </c>
      <c r="L97">
        <f t="shared" si="15"/>
        <v>90</v>
      </c>
      <c r="M97">
        <f t="shared" si="16"/>
        <v>1</v>
      </c>
      <c r="N97">
        <f t="shared" si="17"/>
        <v>1</v>
      </c>
      <c r="O97">
        <f t="shared" si="18"/>
        <v>1</v>
      </c>
      <c r="P97">
        <v>89</v>
      </c>
      <c r="Q97" s="8">
        <f>COUNTIF(I$8:I96,"&lt;"&amp;G97)</f>
        <v>87</v>
      </c>
      <c r="R97" s="8">
        <f>COUNTIF(H$8:H96,"&gt;"&amp;G97)</f>
        <v>1</v>
      </c>
      <c r="S97">
        <v>89</v>
      </c>
    </row>
    <row r="98" spans="1:19" x14ac:dyDescent="0.3">
      <c r="A98">
        <v>10</v>
      </c>
      <c r="B98">
        <v>0.98794518875698112</v>
      </c>
      <c r="C98">
        <v>0.65285195471053192</v>
      </c>
      <c r="D98" s="4">
        <f>-LN(B98)/B$3</f>
        <v>5.1608764850176028E-2</v>
      </c>
      <c r="E98" s="4">
        <f t="shared" si="11"/>
        <v>0.21276595744680851</v>
      </c>
      <c r="F98" s="8">
        <v>1</v>
      </c>
      <c r="G98" s="4">
        <v>24.750422006107179</v>
      </c>
      <c r="H98" s="4">
        <f>IF(G98&gt;MAX(I$8:I97),G98,MAX(I$8:I97))</f>
        <v>25.126977619823979</v>
      </c>
      <c r="I98" s="4">
        <f t="shared" si="12"/>
        <v>25.339743577270788</v>
      </c>
      <c r="J98" s="4">
        <f t="shared" si="13"/>
        <v>0.3765556137167998</v>
      </c>
      <c r="K98" s="4">
        <f t="shared" si="14"/>
        <v>0.21276595744680904</v>
      </c>
      <c r="L98">
        <f t="shared" si="15"/>
        <v>91</v>
      </c>
      <c r="M98">
        <f t="shared" si="16"/>
        <v>1</v>
      </c>
      <c r="N98">
        <f t="shared" si="17"/>
        <v>1</v>
      </c>
      <c r="O98">
        <f t="shared" si="18"/>
        <v>1</v>
      </c>
      <c r="P98">
        <v>92</v>
      </c>
      <c r="Q98" s="8">
        <f>COUNTIF(I$8:I97,"&lt;"&amp;G98)</f>
        <v>88</v>
      </c>
      <c r="R98" s="8">
        <f>COUNTIF(H$8:H97,"&gt;"&amp;G98)</f>
        <v>1</v>
      </c>
      <c r="S98">
        <v>90</v>
      </c>
    </row>
    <row r="99" spans="1:19" x14ac:dyDescent="0.3">
      <c r="A99">
        <v>282</v>
      </c>
      <c r="B99">
        <v>0.6930143131809442</v>
      </c>
      <c r="C99">
        <v>0.25754570146794031</v>
      </c>
      <c r="D99" s="4">
        <f>-LN(B99)/F$3</f>
        <v>0.15604452172968813</v>
      </c>
      <c r="E99" s="4">
        <f t="shared" si="11"/>
        <v>0.21276595744680851</v>
      </c>
      <c r="F99" s="8">
        <v>3</v>
      </c>
      <c r="G99" s="4">
        <v>24.644724269213238</v>
      </c>
      <c r="H99" s="4">
        <f>IF(G99&gt;MAX(I$8:I98),G99,MAX(I$8:I98))</f>
        <v>25.339743577270788</v>
      </c>
      <c r="I99" s="4">
        <f t="shared" si="12"/>
        <v>25.552509534717597</v>
      </c>
      <c r="J99" s="4">
        <f t="shared" si="13"/>
        <v>0.69501930805754952</v>
      </c>
      <c r="K99" s="4">
        <f t="shared" si="14"/>
        <v>0.21276595744680904</v>
      </c>
      <c r="L99">
        <f t="shared" si="15"/>
        <v>92</v>
      </c>
      <c r="M99">
        <f t="shared" si="16"/>
        <v>1</v>
      </c>
      <c r="N99">
        <f t="shared" si="17"/>
        <v>1</v>
      </c>
      <c r="O99">
        <f t="shared" si="18"/>
        <v>1</v>
      </c>
      <c r="P99">
        <v>90</v>
      </c>
      <c r="Q99" s="8">
        <f>COUNTIF(I$8:I98,"&lt;"&amp;G99)</f>
        <v>87</v>
      </c>
      <c r="R99" s="8">
        <f>COUNTIF(H$8:H98,"&gt;"&amp;G99)</f>
        <v>3</v>
      </c>
      <c r="S99">
        <v>90</v>
      </c>
    </row>
    <row r="100" spans="1:19" x14ac:dyDescent="0.3">
      <c r="A100">
        <v>11</v>
      </c>
      <c r="B100">
        <v>0.83159886471144751</v>
      </c>
      <c r="C100">
        <v>0.60783715323343612</v>
      </c>
      <c r="D100" s="4">
        <f>-LN(B100)/B$3</f>
        <v>0.78470250291515153</v>
      </c>
      <c r="E100" s="4">
        <f t="shared" si="11"/>
        <v>0.21276595744680851</v>
      </c>
      <c r="F100" s="8">
        <v>1</v>
      </c>
      <c r="G100" s="4">
        <v>25.535124509022332</v>
      </c>
      <c r="H100" s="4">
        <f>IF(G100&gt;MAX(I$8:I99),G100,MAX(I$8:I99))</f>
        <v>25.552509534717597</v>
      </c>
      <c r="I100" s="4">
        <f t="shared" si="12"/>
        <v>25.765275492164406</v>
      </c>
      <c r="J100" s="4">
        <f t="shared" si="13"/>
        <v>1.7385025695265455E-2</v>
      </c>
      <c r="K100" s="4">
        <f t="shared" si="14"/>
        <v>0.21276595744680904</v>
      </c>
      <c r="L100">
        <f t="shared" si="15"/>
        <v>93</v>
      </c>
      <c r="M100">
        <f t="shared" si="16"/>
        <v>1</v>
      </c>
      <c r="N100">
        <f t="shared" si="17"/>
        <v>1</v>
      </c>
      <c r="O100">
        <f t="shared" si="18"/>
        <v>1</v>
      </c>
      <c r="P100">
        <v>95</v>
      </c>
      <c r="Q100" s="8">
        <f>COUNTIF(I$8:I99,"&lt;"&amp;G100)</f>
        <v>91</v>
      </c>
      <c r="R100" s="8">
        <f>COUNTIF(H$8:H99,"&gt;"&amp;G100)</f>
        <v>0</v>
      </c>
      <c r="S100">
        <v>93</v>
      </c>
    </row>
    <row r="101" spans="1:19" x14ac:dyDescent="0.3">
      <c r="A101">
        <v>283</v>
      </c>
      <c r="B101">
        <v>0.36619159520249028</v>
      </c>
      <c r="C101">
        <v>0.61842707602160707</v>
      </c>
      <c r="D101" s="4">
        <f>-LN(B101)/F$3</f>
        <v>0.42748876527276386</v>
      </c>
      <c r="E101" s="4">
        <f t="shared" si="11"/>
        <v>0.21276595744680851</v>
      </c>
      <c r="F101" s="8">
        <v>3</v>
      </c>
      <c r="G101" s="4">
        <v>25.072213034486001</v>
      </c>
      <c r="H101" s="4">
        <f>IF(G101&gt;MAX(I$8:I100),G101,MAX(I$8:I100))</f>
        <v>25.765275492164406</v>
      </c>
      <c r="I101" s="4">
        <f t="shared" si="12"/>
        <v>25.978041449611215</v>
      </c>
      <c r="J101" s="4">
        <f t="shared" si="13"/>
        <v>0.6930624576784048</v>
      </c>
      <c r="K101" s="4">
        <f t="shared" si="14"/>
        <v>0.21276595744680904</v>
      </c>
      <c r="L101">
        <f t="shared" si="15"/>
        <v>94</v>
      </c>
      <c r="M101">
        <f t="shared" si="16"/>
        <v>1</v>
      </c>
      <c r="N101">
        <f t="shared" si="17"/>
        <v>1</v>
      </c>
      <c r="O101">
        <f t="shared" si="18"/>
        <v>1</v>
      </c>
      <c r="P101">
        <v>93</v>
      </c>
      <c r="Q101" s="8">
        <f>COUNTIF(I$8:I100,"&lt;"&amp;G101)</f>
        <v>89</v>
      </c>
      <c r="R101" s="8">
        <f>COUNTIF(H$8:H100,"&gt;"&amp;G101)</f>
        <v>3</v>
      </c>
      <c r="S101">
        <v>93</v>
      </c>
    </row>
    <row r="102" spans="1:19" x14ac:dyDescent="0.3">
      <c r="A102">
        <v>12</v>
      </c>
      <c r="B102">
        <v>0.95852534562211977</v>
      </c>
      <c r="C102">
        <v>0.12414929654835657</v>
      </c>
      <c r="D102" s="4">
        <f>-LN(B102)/B$3</f>
        <v>0.18025222910273028</v>
      </c>
      <c r="E102" s="4">
        <f t="shared" si="11"/>
        <v>0.21276595744680851</v>
      </c>
      <c r="F102" s="8">
        <v>1</v>
      </c>
      <c r="G102" s="4">
        <v>25.715376738125062</v>
      </c>
      <c r="H102" s="4">
        <f>IF(G102&gt;MAX(I$8:I101),G102,MAX(I$8:I101))</f>
        <v>25.978041449611215</v>
      </c>
      <c r="I102" s="4">
        <f t="shared" si="12"/>
        <v>26.190807407058024</v>
      </c>
      <c r="J102" s="4">
        <f t="shared" si="13"/>
        <v>0.26266471148615267</v>
      </c>
      <c r="K102" s="4">
        <f t="shared" si="14"/>
        <v>0.21276595744680904</v>
      </c>
      <c r="L102">
        <f t="shared" si="15"/>
        <v>95</v>
      </c>
      <c r="M102">
        <f t="shared" si="16"/>
        <v>1</v>
      </c>
      <c r="N102">
        <f t="shared" si="17"/>
        <v>1</v>
      </c>
      <c r="O102">
        <f t="shared" si="18"/>
        <v>1</v>
      </c>
      <c r="P102">
        <v>96</v>
      </c>
      <c r="Q102" s="8">
        <f>COUNTIF(I$8:I101,"&lt;"&amp;G102)</f>
        <v>92</v>
      </c>
      <c r="R102" s="8">
        <f>COUNTIF(H$8:H101,"&gt;"&amp;G102)</f>
        <v>1</v>
      </c>
      <c r="S102">
        <v>94</v>
      </c>
    </row>
    <row r="103" spans="1:19" x14ac:dyDescent="0.3">
      <c r="A103">
        <v>284</v>
      </c>
      <c r="B103">
        <v>0.53773613696707057</v>
      </c>
      <c r="C103">
        <v>0.6887722403637806</v>
      </c>
      <c r="D103" s="4">
        <f>-LN(B103)/F$3</f>
        <v>0.26399459185753754</v>
      </c>
      <c r="E103" s="4">
        <f t="shared" si="11"/>
        <v>0.21276595744680851</v>
      </c>
      <c r="F103" s="8">
        <v>3</v>
      </c>
      <c r="G103" s="4">
        <v>25.336207626343541</v>
      </c>
      <c r="H103" s="4">
        <f>IF(G103&gt;MAX(I$8:I102),G103,MAX(I$8:I102))</f>
        <v>26.190807407058024</v>
      </c>
      <c r="I103" s="4">
        <f t="shared" si="12"/>
        <v>26.403573364504833</v>
      </c>
      <c r="J103" s="4">
        <f t="shared" si="13"/>
        <v>0.85459978071448361</v>
      </c>
      <c r="K103" s="4">
        <f t="shared" si="14"/>
        <v>0.21276595744680904</v>
      </c>
      <c r="L103">
        <f t="shared" si="15"/>
        <v>96</v>
      </c>
      <c r="M103">
        <f t="shared" si="16"/>
        <v>1</v>
      </c>
      <c r="N103">
        <f t="shared" si="17"/>
        <v>1</v>
      </c>
      <c r="O103">
        <f t="shared" si="18"/>
        <v>1</v>
      </c>
      <c r="P103">
        <v>94</v>
      </c>
      <c r="Q103" s="8">
        <f>COUNTIF(I$8:I102,"&lt;"&amp;G103)</f>
        <v>90</v>
      </c>
      <c r="R103" s="8">
        <f>COUNTIF(H$8:H102,"&gt;"&amp;G103)</f>
        <v>4</v>
      </c>
      <c r="S103">
        <v>94</v>
      </c>
    </row>
    <row r="104" spans="1:19" x14ac:dyDescent="0.3">
      <c r="A104">
        <v>285</v>
      </c>
      <c r="B104">
        <v>0.36152226325266273</v>
      </c>
      <c r="C104">
        <v>0.95001068147831658</v>
      </c>
      <c r="D104" s="4">
        <f>-LN(B104)/F$3</f>
        <v>0.43294963979509499</v>
      </c>
      <c r="E104" s="4">
        <f t="shared" si="11"/>
        <v>0.21276595744680851</v>
      </c>
      <c r="F104" s="8">
        <v>3</v>
      </c>
      <c r="G104" s="4">
        <v>25.769157266138635</v>
      </c>
      <c r="H104" s="4">
        <f>IF(G104&gt;MAX(I$8:I103),G104,MAX(I$8:I103))</f>
        <v>26.403573364504833</v>
      </c>
      <c r="I104" s="4">
        <f t="shared" si="12"/>
        <v>26.616339321951642</v>
      </c>
      <c r="J104" s="4">
        <f t="shared" si="13"/>
        <v>0.63441609836619861</v>
      </c>
      <c r="K104" s="4">
        <f t="shared" si="14"/>
        <v>0.21276595744680904</v>
      </c>
      <c r="L104">
        <f t="shared" si="15"/>
        <v>97</v>
      </c>
      <c r="M104">
        <f t="shared" si="16"/>
        <v>1</v>
      </c>
      <c r="N104">
        <f t="shared" si="17"/>
        <v>1</v>
      </c>
      <c r="O104">
        <f t="shared" si="18"/>
        <v>1</v>
      </c>
      <c r="P104">
        <v>97</v>
      </c>
      <c r="Q104" s="8">
        <f>COUNTIF(I$8:I103,"&lt;"&amp;G104)</f>
        <v>93</v>
      </c>
      <c r="R104" s="8">
        <f>COUNTIF(H$8:H103,"&gt;"&amp;G104)</f>
        <v>2</v>
      </c>
      <c r="S104">
        <v>97</v>
      </c>
    </row>
    <row r="105" spans="1:19" x14ac:dyDescent="0.3">
      <c r="A105">
        <v>286</v>
      </c>
      <c r="B105">
        <v>0.64021729178746911</v>
      </c>
      <c r="C105">
        <v>0.45603808709982602</v>
      </c>
      <c r="D105" s="4">
        <f>-LN(B105)/F$3</f>
        <v>0.18976495397184454</v>
      </c>
      <c r="E105" s="4">
        <f t="shared" si="11"/>
        <v>0.21276595744680851</v>
      </c>
      <c r="F105" s="8">
        <v>3</v>
      </c>
      <c r="G105" s="4">
        <v>25.95892222011048</v>
      </c>
      <c r="H105" s="4">
        <f>IF(G105&gt;MAX(I$8:I104),G105,MAX(I$8:I104))</f>
        <v>26.616339321951642</v>
      </c>
      <c r="I105" s="4">
        <f t="shared" si="12"/>
        <v>26.829105279398451</v>
      </c>
      <c r="J105" s="4">
        <f t="shared" si="13"/>
        <v>0.65741710184116187</v>
      </c>
      <c r="K105" s="4">
        <f t="shared" si="14"/>
        <v>0.21276595744680904</v>
      </c>
      <c r="L105">
        <f t="shared" si="15"/>
        <v>98</v>
      </c>
      <c r="M105">
        <f t="shared" si="16"/>
        <v>1</v>
      </c>
      <c r="N105">
        <f t="shared" si="17"/>
        <v>1</v>
      </c>
      <c r="O105">
        <f t="shared" si="18"/>
        <v>1</v>
      </c>
      <c r="P105">
        <v>98</v>
      </c>
      <c r="Q105" s="8">
        <f>COUNTIF(I$8:I104,"&lt;"&amp;G105)</f>
        <v>93</v>
      </c>
      <c r="R105" s="8">
        <f>COUNTIF(H$8:H104,"&gt;"&amp;G105)</f>
        <v>3</v>
      </c>
      <c r="S105">
        <v>98</v>
      </c>
    </row>
    <row r="106" spans="1:19" x14ac:dyDescent="0.3">
      <c r="A106">
        <v>287</v>
      </c>
      <c r="B106">
        <v>0.75865962706381418</v>
      </c>
      <c r="C106">
        <v>0.44923245948667867</v>
      </c>
      <c r="D106" s="4">
        <f>-LN(B106)/F$3</f>
        <v>0.11753278781327808</v>
      </c>
      <c r="E106" s="4">
        <f t="shared" si="11"/>
        <v>0.21276595744680851</v>
      </c>
      <c r="F106" s="8">
        <v>3</v>
      </c>
      <c r="G106" s="4">
        <v>26.076455007923759</v>
      </c>
      <c r="H106" s="4">
        <f>IF(G106&gt;MAX(I$8:I105),G106,MAX(I$8:I105))</f>
        <v>26.829105279398451</v>
      </c>
      <c r="I106" s="4">
        <f t="shared" si="12"/>
        <v>27.04187123684526</v>
      </c>
      <c r="J106" s="4">
        <f t="shared" si="13"/>
        <v>0.75265027147469254</v>
      </c>
      <c r="K106" s="4">
        <f t="shared" si="14"/>
        <v>0.21276595744680904</v>
      </c>
      <c r="L106">
        <f t="shared" si="15"/>
        <v>99</v>
      </c>
      <c r="M106">
        <f t="shared" si="16"/>
        <v>1</v>
      </c>
      <c r="N106">
        <f t="shared" si="17"/>
        <v>1</v>
      </c>
      <c r="O106">
        <f t="shared" si="18"/>
        <v>1</v>
      </c>
      <c r="P106">
        <v>99</v>
      </c>
      <c r="Q106" s="8">
        <f>COUNTIF(I$8:I105,"&lt;"&amp;G106)</f>
        <v>94</v>
      </c>
      <c r="R106" s="8">
        <f>COUNTIF(H$8:H105,"&gt;"&amp;G106)</f>
        <v>3</v>
      </c>
      <c r="S106">
        <v>99</v>
      </c>
    </row>
    <row r="107" spans="1:19" x14ac:dyDescent="0.3">
      <c r="A107">
        <v>288</v>
      </c>
      <c r="B107">
        <v>0.4259773552659688</v>
      </c>
      <c r="C107">
        <v>0.29456465346232491</v>
      </c>
      <c r="D107" s="4">
        <f>-LN(B107)/F$3</f>
        <v>0.36313578330990931</v>
      </c>
      <c r="E107" s="4">
        <f t="shared" si="11"/>
        <v>0.21276595744680851</v>
      </c>
      <c r="F107" s="8">
        <v>3</v>
      </c>
      <c r="G107" s="4">
        <v>26.43959079123367</v>
      </c>
      <c r="H107" s="4">
        <f>IF(G107&gt;MAX(I$8:I106),G107,MAX(I$8:I106))</f>
        <v>27.04187123684526</v>
      </c>
      <c r="I107" s="4">
        <f t="shared" si="12"/>
        <v>27.254637194292069</v>
      </c>
      <c r="J107" s="4">
        <f t="shared" si="13"/>
        <v>0.60228044561159066</v>
      </c>
      <c r="K107" s="4">
        <f t="shared" si="14"/>
        <v>0.21276595744680904</v>
      </c>
      <c r="L107">
        <f t="shared" si="15"/>
        <v>100</v>
      </c>
      <c r="M107">
        <f t="shared" si="16"/>
        <v>1</v>
      </c>
      <c r="N107">
        <f t="shared" si="17"/>
        <v>1</v>
      </c>
      <c r="O107">
        <f t="shared" si="18"/>
        <v>1</v>
      </c>
      <c r="P107">
        <v>100</v>
      </c>
      <c r="Q107" s="8">
        <f>COUNTIF(I$8:I106,"&lt;"&amp;G107)</f>
        <v>96</v>
      </c>
      <c r="R107" s="8">
        <f>COUNTIF(H$8:H106,"&gt;"&amp;G107)</f>
        <v>2</v>
      </c>
      <c r="S107">
        <v>100</v>
      </c>
    </row>
    <row r="108" spans="1:19" x14ac:dyDescent="0.3">
      <c r="A108">
        <v>68</v>
      </c>
      <c r="B108">
        <v>0.2446974089785455</v>
      </c>
      <c r="C108">
        <v>0.22669148838770714</v>
      </c>
      <c r="D108" s="4">
        <f>-LN(B108)/D$3</f>
        <v>1.9967842512807541</v>
      </c>
      <c r="E108" s="4">
        <f t="shared" si="11"/>
        <v>0.21276595744680851</v>
      </c>
      <c r="F108" s="8">
        <v>2</v>
      </c>
      <c r="G108" s="4">
        <v>26.600688428997771</v>
      </c>
      <c r="H108" s="4">
        <f>IF(G108&gt;MAX(I$8:I107),G108,MAX(I$8:I107))</f>
        <v>27.254637194292069</v>
      </c>
      <c r="I108" s="4">
        <f t="shared" si="12"/>
        <v>27.467403151738878</v>
      </c>
      <c r="J108" s="4">
        <f t="shared" si="13"/>
        <v>0.65394876529429879</v>
      </c>
      <c r="K108" s="4">
        <f t="shared" si="14"/>
        <v>0.21276595744680904</v>
      </c>
      <c r="L108">
        <f t="shared" si="15"/>
        <v>101</v>
      </c>
      <c r="M108">
        <f t="shared" si="16"/>
        <v>1</v>
      </c>
      <c r="N108">
        <f t="shared" si="17"/>
        <v>1</v>
      </c>
      <c r="O108">
        <f t="shared" si="18"/>
        <v>1</v>
      </c>
      <c r="P108">
        <v>101</v>
      </c>
      <c r="Q108" s="8">
        <f>COUNTIF(I$8:I107,"&lt;"&amp;G108)</f>
        <v>96</v>
      </c>
      <c r="R108" s="8">
        <f>COUNTIF(H$8:H107,"&gt;"&amp;G108)</f>
        <v>3</v>
      </c>
      <c r="S108">
        <v>101</v>
      </c>
    </row>
    <row r="109" spans="1:19" x14ac:dyDescent="0.3">
      <c r="A109">
        <v>69</v>
      </c>
      <c r="B109">
        <v>0.90554521317178871</v>
      </c>
      <c r="C109">
        <v>0.22199163792840357</v>
      </c>
      <c r="D109" s="4">
        <f>-LN(B109)/D$3</f>
        <v>0.1407348527460385</v>
      </c>
      <c r="E109" s="4">
        <f t="shared" si="11"/>
        <v>0.21276595744680851</v>
      </c>
      <c r="F109" s="8">
        <v>2</v>
      </c>
      <c r="G109" s="4">
        <v>26.74142328174381</v>
      </c>
      <c r="H109" s="4">
        <f>IF(G109&gt;MAX(I$8:I108),G109,MAX(I$8:I108))</f>
        <v>27.467403151738878</v>
      </c>
      <c r="I109" s="4">
        <f t="shared" si="12"/>
        <v>27.680169109185687</v>
      </c>
      <c r="J109" s="4">
        <f t="shared" si="13"/>
        <v>0.72597986999506858</v>
      </c>
      <c r="K109" s="4">
        <f t="shared" si="14"/>
        <v>0.21276595744680904</v>
      </c>
      <c r="L109">
        <f t="shared" si="15"/>
        <v>102</v>
      </c>
      <c r="M109">
        <f t="shared" si="16"/>
        <v>1</v>
      </c>
      <c r="N109">
        <f t="shared" si="17"/>
        <v>1</v>
      </c>
      <c r="O109">
        <f t="shared" si="18"/>
        <v>1</v>
      </c>
      <c r="P109">
        <v>102</v>
      </c>
      <c r="Q109" s="8">
        <f>COUNTIF(I$8:I108,"&lt;"&amp;G109)</f>
        <v>97</v>
      </c>
      <c r="R109" s="8">
        <f>COUNTIF(H$8:H108,"&gt;"&amp;G109)</f>
        <v>3</v>
      </c>
      <c r="S109">
        <v>102</v>
      </c>
    </row>
    <row r="110" spans="1:19" x14ac:dyDescent="0.3">
      <c r="A110">
        <v>289</v>
      </c>
      <c r="B110">
        <v>0.19724112674336985</v>
      </c>
      <c r="C110">
        <v>0.70702230903042695</v>
      </c>
      <c r="D110" s="4">
        <f>-LN(B110)/F$3</f>
        <v>0.69077800216701635</v>
      </c>
      <c r="E110" s="4">
        <f t="shared" si="11"/>
        <v>0.21276595744680851</v>
      </c>
      <c r="F110" s="8">
        <v>3</v>
      </c>
      <c r="G110" s="4">
        <v>27.130368793400685</v>
      </c>
      <c r="H110" s="4">
        <f>IF(G110&gt;MAX(I$8:I109),G110,MAX(I$8:I109))</f>
        <v>27.680169109185687</v>
      </c>
      <c r="I110" s="4">
        <f t="shared" si="12"/>
        <v>27.892935066632496</v>
      </c>
      <c r="J110" s="4">
        <f t="shared" si="13"/>
        <v>0.54980031578500288</v>
      </c>
      <c r="K110" s="4">
        <f t="shared" si="14"/>
        <v>0.21276595744680904</v>
      </c>
      <c r="L110">
        <f t="shared" si="15"/>
        <v>103</v>
      </c>
      <c r="M110">
        <f t="shared" si="16"/>
        <v>1</v>
      </c>
      <c r="N110">
        <f t="shared" si="17"/>
        <v>1</v>
      </c>
      <c r="O110">
        <f t="shared" si="18"/>
        <v>1</v>
      </c>
      <c r="P110">
        <v>103</v>
      </c>
      <c r="Q110" s="8">
        <f>COUNTIF(I$8:I109,"&lt;"&amp;G110)</f>
        <v>99</v>
      </c>
      <c r="R110" s="8">
        <f>COUNTIF(H$8:H109,"&gt;"&amp;G110)</f>
        <v>2</v>
      </c>
      <c r="S110">
        <v>103</v>
      </c>
    </row>
    <row r="111" spans="1:19" x14ac:dyDescent="0.3">
      <c r="A111">
        <v>290</v>
      </c>
      <c r="B111">
        <v>0.53971984008301033</v>
      </c>
      <c r="C111">
        <v>0.85418256172368545</v>
      </c>
      <c r="D111" s="4">
        <f>-LN(B111)/F$3</f>
        <v>0.26242769732587357</v>
      </c>
      <c r="E111" s="4">
        <f t="shared" si="11"/>
        <v>0.21276595744680851</v>
      </c>
      <c r="F111" s="8">
        <v>3</v>
      </c>
      <c r="G111" s="4">
        <v>27.392796490726557</v>
      </c>
      <c r="H111" s="4">
        <f>IF(G111&gt;MAX(I$8:I110),G111,MAX(I$8:I110))</f>
        <v>27.892935066632496</v>
      </c>
      <c r="I111" s="4">
        <f t="shared" si="12"/>
        <v>28.105701024079305</v>
      </c>
      <c r="J111" s="4">
        <f t="shared" si="13"/>
        <v>0.50013857590593958</v>
      </c>
      <c r="K111" s="4">
        <f t="shared" si="14"/>
        <v>0.21276595744680904</v>
      </c>
      <c r="L111">
        <f t="shared" si="15"/>
        <v>104</v>
      </c>
      <c r="M111">
        <f t="shared" si="16"/>
        <v>1</v>
      </c>
      <c r="N111">
        <f t="shared" si="17"/>
        <v>1</v>
      </c>
      <c r="O111">
        <f t="shared" si="18"/>
        <v>1</v>
      </c>
      <c r="P111">
        <v>104</v>
      </c>
      <c r="Q111" s="8">
        <f>COUNTIF(I$8:I110,"&lt;"&amp;G111)</f>
        <v>100</v>
      </c>
      <c r="R111" s="8">
        <f>COUNTIF(H$8:H110,"&gt;"&amp;G111)</f>
        <v>2</v>
      </c>
      <c r="S111">
        <v>104</v>
      </c>
    </row>
    <row r="112" spans="1:19" x14ac:dyDescent="0.3">
      <c r="A112">
        <v>70</v>
      </c>
      <c r="B112">
        <v>0.50154118472853781</v>
      </c>
      <c r="C112">
        <v>6.4790795617542044E-2</v>
      </c>
      <c r="D112" s="4">
        <f>-LN(B112)/D$3</f>
        <v>0.97882205938191602</v>
      </c>
      <c r="E112" s="4">
        <f t="shared" si="11"/>
        <v>0.21276595744680851</v>
      </c>
      <c r="F112" s="8">
        <v>2</v>
      </c>
      <c r="G112" s="4">
        <v>27.720245341125725</v>
      </c>
      <c r="H112" s="4">
        <f>IF(G112&gt;MAX(I$8:I111),G112,MAX(I$8:I111))</f>
        <v>28.105701024079305</v>
      </c>
      <c r="I112" s="4">
        <f t="shared" si="12"/>
        <v>28.318466981526115</v>
      </c>
      <c r="J112" s="4">
        <f t="shared" si="13"/>
        <v>0.38545568295358024</v>
      </c>
      <c r="K112" s="4">
        <f t="shared" si="14"/>
        <v>0.21276595744680904</v>
      </c>
      <c r="L112">
        <f t="shared" si="15"/>
        <v>105</v>
      </c>
      <c r="M112">
        <f t="shared" si="16"/>
        <v>1</v>
      </c>
      <c r="N112">
        <f t="shared" si="17"/>
        <v>1</v>
      </c>
      <c r="O112">
        <f t="shared" si="18"/>
        <v>1</v>
      </c>
      <c r="P112">
        <v>105</v>
      </c>
      <c r="Q112" s="8">
        <f>COUNTIF(I$8:I111,"&lt;"&amp;G112)</f>
        <v>102</v>
      </c>
      <c r="R112" s="8">
        <f>COUNTIF(H$8:H111,"&gt;"&amp;G112)</f>
        <v>1</v>
      </c>
      <c r="S112">
        <v>105</v>
      </c>
    </row>
    <row r="113" spans="1:19" x14ac:dyDescent="0.3">
      <c r="A113">
        <v>291</v>
      </c>
      <c r="B113">
        <v>0.11532944730979339</v>
      </c>
      <c r="C113">
        <v>6.9338053529465621E-2</v>
      </c>
      <c r="D113" s="4">
        <f t="shared" ref="D113:D120" si="20">-LN(B113)/F$3</f>
        <v>0.91913297319399778</v>
      </c>
      <c r="E113" s="4">
        <f t="shared" si="11"/>
        <v>0.21276595744680851</v>
      </c>
      <c r="F113" s="8">
        <v>3</v>
      </c>
      <c r="G113" s="4">
        <v>28.311929463920556</v>
      </c>
      <c r="H113" s="4">
        <f>IF(G113&gt;MAX(I$8:I112),G113,MAX(I$8:I112))</f>
        <v>28.318466981526115</v>
      </c>
      <c r="I113" s="4">
        <f t="shared" si="12"/>
        <v>28.531232938972924</v>
      </c>
      <c r="J113" s="4">
        <f t="shared" si="13"/>
        <v>6.5375176055582074E-3</v>
      </c>
      <c r="K113" s="4">
        <f t="shared" si="14"/>
        <v>0.21276595744680904</v>
      </c>
      <c r="L113">
        <f t="shared" si="15"/>
        <v>106</v>
      </c>
      <c r="M113">
        <f t="shared" si="16"/>
        <v>1</v>
      </c>
      <c r="N113">
        <f t="shared" si="17"/>
        <v>1</v>
      </c>
      <c r="O113">
        <f t="shared" si="18"/>
        <v>1</v>
      </c>
      <c r="P113">
        <v>106</v>
      </c>
      <c r="Q113" s="8">
        <f>COUNTIF(I$8:I112,"&lt;"&amp;G113)</f>
        <v>104</v>
      </c>
      <c r="R113" s="8">
        <f>COUNTIF(H$8:H112,"&gt;"&amp;G113)</f>
        <v>0</v>
      </c>
      <c r="S113">
        <v>106</v>
      </c>
    </row>
    <row r="114" spans="1:19" x14ac:dyDescent="0.3">
      <c r="A114">
        <v>292</v>
      </c>
      <c r="B114">
        <v>0.36417737357707447</v>
      </c>
      <c r="C114">
        <v>0.52369762260811181</v>
      </c>
      <c r="D114" s="4">
        <f t="shared" si="20"/>
        <v>0.42983584680243747</v>
      </c>
      <c r="E114" s="4">
        <f t="shared" si="11"/>
        <v>0.21276595744680851</v>
      </c>
      <c r="F114" s="8">
        <v>3</v>
      </c>
      <c r="G114" s="4">
        <v>28.741765310722993</v>
      </c>
      <c r="H114" s="4">
        <f>IF(G114&gt;MAX(I$8:I113),G114,MAX(I$8:I113))</f>
        <v>28.741765310722993</v>
      </c>
      <c r="I114" s="4">
        <f t="shared" si="12"/>
        <v>28.954531268169802</v>
      </c>
      <c r="J114" s="4">
        <f t="shared" si="13"/>
        <v>0</v>
      </c>
      <c r="K114" s="4">
        <f t="shared" si="14"/>
        <v>0.21276595744680904</v>
      </c>
      <c r="L114">
        <f t="shared" si="15"/>
        <v>107</v>
      </c>
      <c r="M114">
        <f t="shared" si="16"/>
        <v>1</v>
      </c>
      <c r="N114">
        <f t="shared" si="17"/>
        <v>1</v>
      </c>
      <c r="O114">
        <f t="shared" si="18"/>
        <v>1</v>
      </c>
      <c r="P114">
        <v>107</v>
      </c>
      <c r="Q114" s="8">
        <f>COUNTIF(I$8:I113,"&lt;"&amp;G114)</f>
        <v>106</v>
      </c>
      <c r="R114" s="8">
        <f>COUNTIF(H$8:H113,"&gt;"&amp;G114)</f>
        <v>0</v>
      </c>
      <c r="S114">
        <v>107</v>
      </c>
    </row>
    <row r="115" spans="1:19" x14ac:dyDescent="0.3">
      <c r="A115">
        <v>293</v>
      </c>
      <c r="B115">
        <v>0.83645130771813103</v>
      </c>
      <c r="C115">
        <v>0.15167699209570604</v>
      </c>
      <c r="D115" s="4">
        <f t="shared" si="20"/>
        <v>7.5994455230418187E-2</v>
      </c>
      <c r="E115" s="4">
        <f t="shared" si="11"/>
        <v>0.21276595744680851</v>
      </c>
      <c r="F115" s="8">
        <v>3</v>
      </c>
      <c r="G115" s="4">
        <v>28.817759765953411</v>
      </c>
      <c r="H115" s="4">
        <f>IF(G115&gt;MAX(I$8:I114),G115,MAX(I$8:I114))</f>
        <v>28.954531268169802</v>
      </c>
      <c r="I115" s="4">
        <f t="shared" si="12"/>
        <v>29.167297225616611</v>
      </c>
      <c r="J115" s="4">
        <f t="shared" si="13"/>
        <v>0.13677150221639067</v>
      </c>
      <c r="K115" s="4">
        <f t="shared" si="14"/>
        <v>0.21276595744680904</v>
      </c>
      <c r="L115">
        <f t="shared" si="15"/>
        <v>108</v>
      </c>
      <c r="M115">
        <f t="shared" si="16"/>
        <v>1</v>
      </c>
      <c r="N115">
        <f t="shared" si="17"/>
        <v>1</v>
      </c>
      <c r="O115">
        <f t="shared" si="18"/>
        <v>1</v>
      </c>
      <c r="P115">
        <v>108</v>
      </c>
      <c r="Q115" s="8">
        <f>COUNTIF(I$8:I114,"&lt;"&amp;G115)</f>
        <v>106</v>
      </c>
      <c r="R115" s="8">
        <f>COUNTIF(H$8:H114,"&gt;"&amp;G115)</f>
        <v>0</v>
      </c>
      <c r="S115">
        <v>108</v>
      </c>
    </row>
    <row r="116" spans="1:19" x14ac:dyDescent="0.3">
      <c r="A116">
        <v>294</v>
      </c>
      <c r="B116">
        <v>0.82534257026886804</v>
      </c>
      <c r="C116">
        <v>0.92312387462996304</v>
      </c>
      <c r="D116" s="4">
        <f t="shared" si="20"/>
        <v>8.1683720061623569E-2</v>
      </c>
      <c r="E116" s="4">
        <f t="shared" si="11"/>
        <v>0.21276595744680851</v>
      </c>
      <c r="F116" s="8">
        <v>3</v>
      </c>
      <c r="G116" s="4">
        <v>28.899443486015034</v>
      </c>
      <c r="H116" s="4">
        <f>IF(G116&gt;MAX(I$8:I115),G116,MAX(I$8:I115))</f>
        <v>29.167297225616611</v>
      </c>
      <c r="I116" s="4">
        <f t="shared" si="12"/>
        <v>29.38006318306342</v>
      </c>
      <c r="J116" s="4">
        <f t="shared" si="13"/>
        <v>0.26785373960157699</v>
      </c>
      <c r="K116" s="4">
        <f t="shared" si="14"/>
        <v>0.21276595744680904</v>
      </c>
      <c r="L116">
        <f t="shared" si="15"/>
        <v>109</v>
      </c>
      <c r="M116">
        <f t="shared" si="16"/>
        <v>1</v>
      </c>
      <c r="N116">
        <f t="shared" si="17"/>
        <v>1</v>
      </c>
      <c r="O116">
        <f t="shared" si="18"/>
        <v>1</v>
      </c>
      <c r="P116">
        <v>109</v>
      </c>
      <c r="Q116" s="8">
        <f>COUNTIF(I$8:I115,"&lt;"&amp;G116)</f>
        <v>106</v>
      </c>
      <c r="R116" s="8">
        <f>COUNTIF(H$8:H115,"&gt;"&amp;G116)</f>
        <v>1</v>
      </c>
      <c r="S116">
        <v>109</v>
      </c>
    </row>
    <row r="117" spans="1:19" x14ac:dyDescent="0.3">
      <c r="A117">
        <v>295</v>
      </c>
      <c r="B117">
        <v>0.95565660573137612</v>
      </c>
      <c r="C117">
        <v>0.25739310892056033</v>
      </c>
      <c r="D117" s="4">
        <f t="shared" si="20"/>
        <v>1.9300693397410893E-2</v>
      </c>
      <c r="E117" s="4">
        <f t="shared" si="11"/>
        <v>0.21276595744680851</v>
      </c>
      <c r="F117" s="8">
        <v>3</v>
      </c>
      <c r="G117" s="4">
        <v>28.918744179412446</v>
      </c>
      <c r="H117" s="4">
        <f>IF(G117&gt;MAX(I$8:I116),G117,MAX(I$8:I116))</f>
        <v>29.38006318306342</v>
      </c>
      <c r="I117" s="4">
        <f t="shared" si="12"/>
        <v>29.592829140510229</v>
      </c>
      <c r="J117" s="4">
        <f t="shared" si="13"/>
        <v>0.46131900365097422</v>
      </c>
      <c r="K117" s="4">
        <f t="shared" si="14"/>
        <v>0.21276595744680904</v>
      </c>
      <c r="L117">
        <f t="shared" si="15"/>
        <v>110</v>
      </c>
      <c r="M117">
        <f t="shared" si="16"/>
        <v>1</v>
      </c>
      <c r="N117">
        <f t="shared" si="17"/>
        <v>1</v>
      </c>
      <c r="O117">
        <f t="shared" si="18"/>
        <v>1</v>
      </c>
      <c r="P117">
        <v>110</v>
      </c>
      <c r="Q117" s="8">
        <f>COUNTIF(I$8:I116,"&lt;"&amp;G117)</f>
        <v>106</v>
      </c>
      <c r="R117" s="8">
        <f>COUNTIF(H$8:H116,"&gt;"&amp;G117)</f>
        <v>2</v>
      </c>
      <c r="S117">
        <v>110</v>
      </c>
    </row>
    <row r="118" spans="1:19" x14ac:dyDescent="0.3">
      <c r="A118">
        <v>296</v>
      </c>
      <c r="B118">
        <v>0.83181249427777948</v>
      </c>
      <c r="C118">
        <v>0.96459852900784326</v>
      </c>
      <c r="D118" s="4">
        <f t="shared" si="20"/>
        <v>7.8360949367906968E-2</v>
      </c>
      <c r="E118" s="4">
        <f t="shared" si="11"/>
        <v>0.21276595744680851</v>
      </c>
      <c r="F118" s="8">
        <v>3</v>
      </c>
      <c r="G118" s="4">
        <v>28.997105128780355</v>
      </c>
      <c r="H118" s="4">
        <f>IF(G118&gt;MAX(I$8:I117),G118,MAX(I$8:I117))</f>
        <v>29.592829140510229</v>
      </c>
      <c r="I118" s="4">
        <f t="shared" si="12"/>
        <v>29.805595097957038</v>
      </c>
      <c r="J118" s="4">
        <f t="shared" si="13"/>
        <v>0.59572401172987455</v>
      </c>
      <c r="K118" s="4">
        <f t="shared" si="14"/>
        <v>0.21276595744680904</v>
      </c>
      <c r="L118">
        <f t="shared" si="15"/>
        <v>111</v>
      </c>
      <c r="M118">
        <f t="shared" si="16"/>
        <v>1</v>
      </c>
      <c r="N118">
        <f t="shared" si="17"/>
        <v>1</v>
      </c>
      <c r="O118">
        <f t="shared" si="18"/>
        <v>1</v>
      </c>
      <c r="P118">
        <v>111</v>
      </c>
      <c r="Q118" s="8">
        <f>COUNTIF(I$8:I117,"&lt;"&amp;G118)</f>
        <v>107</v>
      </c>
      <c r="R118" s="8">
        <f>COUNTIF(H$8:H117,"&gt;"&amp;G118)</f>
        <v>2</v>
      </c>
      <c r="S118">
        <v>111</v>
      </c>
    </row>
    <row r="119" spans="1:19" x14ac:dyDescent="0.3">
      <c r="A119">
        <v>297</v>
      </c>
      <c r="B119">
        <v>0.22782067323831903</v>
      </c>
      <c r="C119">
        <v>0.2455214087343974</v>
      </c>
      <c r="D119" s="4">
        <f t="shared" si="20"/>
        <v>0.62944531080089072</v>
      </c>
      <c r="E119" s="4">
        <f t="shared" si="11"/>
        <v>0.21276595744680851</v>
      </c>
      <c r="F119" s="8">
        <v>3</v>
      </c>
      <c r="G119" s="4">
        <v>29.626550439581244</v>
      </c>
      <c r="H119" s="4">
        <f>IF(G119&gt;MAX(I$8:I118),G119,MAX(I$8:I118))</f>
        <v>29.805595097957038</v>
      </c>
      <c r="I119" s="4">
        <f t="shared" si="12"/>
        <v>30.018361055403847</v>
      </c>
      <c r="J119" s="4">
        <f t="shared" si="13"/>
        <v>0.17904465837579409</v>
      </c>
      <c r="K119" s="4">
        <f t="shared" si="14"/>
        <v>0.21276595744680904</v>
      </c>
      <c r="L119">
        <f t="shared" si="15"/>
        <v>112</v>
      </c>
      <c r="M119">
        <f t="shared" si="16"/>
        <v>1</v>
      </c>
      <c r="N119">
        <f t="shared" si="17"/>
        <v>1</v>
      </c>
      <c r="O119">
        <f t="shared" si="18"/>
        <v>1</v>
      </c>
      <c r="P119">
        <v>112</v>
      </c>
      <c r="Q119" s="8">
        <f>COUNTIF(I$8:I118,"&lt;"&amp;G119)</f>
        <v>110</v>
      </c>
      <c r="R119" s="8">
        <f>COUNTIF(H$8:H118,"&gt;"&amp;G119)</f>
        <v>0</v>
      </c>
      <c r="S119">
        <v>112</v>
      </c>
    </row>
    <row r="120" spans="1:19" x14ac:dyDescent="0.3">
      <c r="A120">
        <v>298</v>
      </c>
      <c r="B120">
        <v>0.98907437360759298</v>
      </c>
      <c r="C120">
        <v>9.6987823114719082E-2</v>
      </c>
      <c r="D120" s="4">
        <f t="shared" si="20"/>
        <v>4.6747869660805456E-3</v>
      </c>
      <c r="E120" s="4">
        <f t="shared" si="11"/>
        <v>0.21276595744680851</v>
      </c>
      <c r="F120" s="8">
        <v>3</v>
      </c>
      <c r="G120" s="4">
        <v>29.631225226547325</v>
      </c>
      <c r="H120" s="4">
        <f>IF(G120&gt;MAX(I$8:I119),G120,MAX(I$8:I119))</f>
        <v>30.018361055403847</v>
      </c>
      <c r="I120" s="4">
        <f t="shared" si="12"/>
        <v>30.231127012850656</v>
      </c>
      <c r="J120" s="4">
        <f t="shared" si="13"/>
        <v>0.38713582885652187</v>
      </c>
      <c r="K120" s="4">
        <f t="shared" si="14"/>
        <v>0.21276595744680904</v>
      </c>
      <c r="L120">
        <f t="shared" si="15"/>
        <v>113</v>
      </c>
      <c r="M120">
        <f t="shared" si="16"/>
        <v>1</v>
      </c>
      <c r="N120">
        <f t="shared" si="17"/>
        <v>1</v>
      </c>
      <c r="O120">
        <f t="shared" si="18"/>
        <v>1</v>
      </c>
      <c r="P120">
        <v>113</v>
      </c>
      <c r="Q120" s="8">
        <f>COUNTIF(I$8:I119,"&lt;"&amp;G120)</f>
        <v>110</v>
      </c>
      <c r="R120" s="8">
        <f>COUNTIF(H$8:H119,"&gt;"&amp;G120)</f>
        <v>1</v>
      </c>
      <c r="S120">
        <v>113</v>
      </c>
    </row>
    <row r="121" spans="1:19" x14ac:dyDescent="0.3">
      <c r="A121">
        <v>71</v>
      </c>
      <c r="B121">
        <v>0.22968230231635486</v>
      </c>
      <c r="C121">
        <v>0.10260322885830256</v>
      </c>
      <c r="D121" s="4">
        <f>-LN(B121)/D$3</f>
        <v>2.0866074031234065</v>
      </c>
      <c r="E121" s="4">
        <f t="shared" si="11"/>
        <v>0.21276595744680851</v>
      </c>
      <c r="F121" s="8">
        <v>2</v>
      </c>
      <c r="G121" s="4">
        <v>29.806852744249131</v>
      </c>
      <c r="H121" s="4">
        <f>IF(G121&gt;MAX(I$8:I120),G121,MAX(I$8:I120))</f>
        <v>30.231127012850656</v>
      </c>
      <c r="I121" s="4">
        <f t="shared" si="12"/>
        <v>30.443892970297465</v>
      </c>
      <c r="J121" s="4">
        <f t="shared" si="13"/>
        <v>0.42427426860152551</v>
      </c>
      <c r="K121" s="4">
        <f t="shared" si="14"/>
        <v>0.21276595744680904</v>
      </c>
      <c r="L121">
        <f t="shared" si="15"/>
        <v>114</v>
      </c>
      <c r="M121">
        <f t="shared" si="16"/>
        <v>1</v>
      </c>
      <c r="N121">
        <f t="shared" si="17"/>
        <v>1</v>
      </c>
      <c r="O121">
        <f t="shared" si="18"/>
        <v>1</v>
      </c>
      <c r="P121">
        <v>114</v>
      </c>
      <c r="Q121" s="8">
        <f>COUNTIF(I$8:I120,"&lt;"&amp;G121)</f>
        <v>111</v>
      </c>
      <c r="R121" s="8">
        <f>COUNTIF(H$8:H120,"&gt;"&amp;G121)</f>
        <v>1</v>
      </c>
      <c r="S121">
        <v>114</v>
      </c>
    </row>
    <row r="122" spans="1:19" x14ac:dyDescent="0.3">
      <c r="A122">
        <v>299</v>
      </c>
      <c r="B122">
        <v>0.28855250709555347</v>
      </c>
      <c r="C122">
        <v>0.25418866542558061</v>
      </c>
      <c r="D122" s="4">
        <f t="shared" ref="D122:D127" si="21">-LN(B122)/F$3</f>
        <v>0.52888434436715992</v>
      </c>
      <c r="E122" s="4">
        <f t="shared" si="11"/>
        <v>0.21276595744680851</v>
      </c>
      <c r="F122" s="8">
        <v>3</v>
      </c>
      <c r="G122" s="4">
        <v>30.160109570914486</v>
      </c>
      <c r="H122" s="4">
        <f>IF(G122&gt;MAX(I$8:I121),G122,MAX(I$8:I121))</f>
        <v>30.443892970297465</v>
      </c>
      <c r="I122" s="4">
        <f t="shared" si="12"/>
        <v>30.656658927744274</v>
      </c>
      <c r="J122" s="4">
        <f t="shared" si="13"/>
        <v>0.2837833993829797</v>
      </c>
      <c r="K122" s="4">
        <f t="shared" si="14"/>
        <v>0.21276595744680904</v>
      </c>
      <c r="L122">
        <f t="shared" si="15"/>
        <v>115</v>
      </c>
      <c r="M122">
        <f t="shared" si="16"/>
        <v>1</v>
      </c>
      <c r="N122">
        <f t="shared" si="17"/>
        <v>1</v>
      </c>
      <c r="O122">
        <f t="shared" si="18"/>
        <v>1</v>
      </c>
      <c r="P122">
        <v>115</v>
      </c>
      <c r="Q122" s="8">
        <f>COUNTIF(I$8:I121,"&lt;"&amp;G122)</f>
        <v>112</v>
      </c>
      <c r="R122" s="8">
        <f>COUNTIF(H$8:H121,"&gt;"&amp;G122)</f>
        <v>1</v>
      </c>
      <c r="S122">
        <v>115</v>
      </c>
    </row>
    <row r="123" spans="1:19" x14ac:dyDescent="0.3">
      <c r="A123">
        <v>300</v>
      </c>
      <c r="B123">
        <v>0.84722434156315807</v>
      </c>
      <c r="C123">
        <v>0.76442762535477771</v>
      </c>
      <c r="D123" s="4">
        <f t="shared" si="21"/>
        <v>7.0548831203703255E-2</v>
      </c>
      <c r="E123" s="4">
        <f t="shared" si="11"/>
        <v>0.21276595744680851</v>
      </c>
      <c r="F123" s="8">
        <v>3</v>
      </c>
      <c r="G123" s="4">
        <v>30.230658402118188</v>
      </c>
      <c r="H123" s="4">
        <f>IF(G123&gt;MAX(I$8:I122),G123,MAX(I$8:I122))</f>
        <v>30.656658927744274</v>
      </c>
      <c r="I123" s="4">
        <f t="shared" si="12"/>
        <v>30.869424885191084</v>
      </c>
      <c r="J123" s="4">
        <f t="shared" si="13"/>
        <v>0.42600052562608681</v>
      </c>
      <c r="K123" s="4">
        <f t="shared" si="14"/>
        <v>0.21276595744680904</v>
      </c>
      <c r="L123">
        <f t="shared" si="15"/>
        <v>116</v>
      </c>
      <c r="M123">
        <f t="shared" si="16"/>
        <v>1</v>
      </c>
      <c r="N123">
        <f t="shared" si="17"/>
        <v>1</v>
      </c>
      <c r="O123">
        <f t="shared" si="18"/>
        <v>1</v>
      </c>
      <c r="P123">
        <v>116</v>
      </c>
      <c r="Q123" s="8">
        <f>COUNTIF(I$8:I122,"&lt;"&amp;G123)</f>
        <v>112</v>
      </c>
      <c r="R123" s="8">
        <f>COUNTIF(H$8:H122,"&gt;"&amp;G123)</f>
        <v>2</v>
      </c>
      <c r="S123">
        <v>116</v>
      </c>
    </row>
    <row r="124" spans="1:19" x14ac:dyDescent="0.3">
      <c r="A124">
        <v>301</v>
      </c>
      <c r="B124">
        <v>0.68010498367259742</v>
      </c>
      <c r="C124">
        <v>0.43824579607531966</v>
      </c>
      <c r="D124" s="4">
        <f t="shared" si="21"/>
        <v>0.1640460021169054</v>
      </c>
      <c r="E124" s="4">
        <f t="shared" si="11"/>
        <v>0.21276595744680851</v>
      </c>
      <c r="F124" s="8">
        <v>3</v>
      </c>
      <c r="G124" s="4">
        <v>30.394704404235092</v>
      </c>
      <c r="H124" s="4">
        <f>IF(G124&gt;MAX(I$8:I123),G124,MAX(I$8:I123))</f>
        <v>30.869424885191084</v>
      </c>
      <c r="I124" s="4">
        <f t="shared" si="12"/>
        <v>31.082190842637893</v>
      </c>
      <c r="J124" s="4">
        <f t="shared" si="13"/>
        <v>0.47472048095599106</v>
      </c>
      <c r="K124" s="4">
        <f t="shared" si="14"/>
        <v>0.21276595744680904</v>
      </c>
      <c r="L124">
        <f t="shared" si="15"/>
        <v>117</v>
      </c>
      <c r="M124">
        <f t="shared" si="16"/>
        <v>1</v>
      </c>
      <c r="N124">
        <f t="shared" si="17"/>
        <v>1</v>
      </c>
      <c r="O124">
        <f t="shared" si="18"/>
        <v>1</v>
      </c>
      <c r="P124">
        <v>117</v>
      </c>
      <c r="Q124" s="8">
        <f>COUNTIF(I$8:I123,"&lt;"&amp;G124)</f>
        <v>113</v>
      </c>
      <c r="R124" s="8">
        <f>COUNTIF(H$8:H123,"&gt;"&amp;G124)</f>
        <v>2</v>
      </c>
      <c r="S124">
        <v>117</v>
      </c>
    </row>
    <row r="125" spans="1:19" x14ac:dyDescent="0.3">
      <c r="A125">
        <v>302</v>
      </c>
      <c r="B125">
        <v>0.5136875514999848</v>
      </c>
      <c r="C125">
        <v>0.85341959898678543</v>
      </c>
      <c r="D125" s="4">
        <f t="shared" si="21"/>
        <v>0.28346386162465842</v>
      </c>
      <c r="E125" s="4">
        <f t="shared" si="11"/>
        <v>0.21276595744680851</v>
      </c>
      <c r="F125" s="8">
        <v>3</v>
      </c>
      <c r="G125" s="4">
        <v>30.67816826585975</v>
      </c>
      <c r="H125" s="4">
        <f>IF(G125&gt;MAX(I$8:I124),G125,MAX(I$8:I124))</f>
        <v>31.082190842637893</v>
      </c>
      <c r="I125" s="4">
        <f t="shared" si="12"/>
        <v>31.294956800084702</v>
      </c>
      <c r="J125" s="4">
        <f t="shared" si="13"/>
        <v>0.40402257677814291</v>
      </c>
      <c r="K125" s="4">
        <f t="shared" si="14"/>
        <v>0.21276595744680904</v>
      </c>
      <c r="L125">
        <f t="shared" si="15"/>
        <v>118</v>
      </c>
      <c r="M125">
        <f t="shared" si="16"/>
        <v>1</v>
      </c>
      <c r="N125">
        <f t="shared" si="17"/>
        <v>1</v>
      </c>
      <c r="O125">
        <f t="shared" si="18"/>
        <v>1</v>
      </c>
      <c r="P125">
        <v>118</v>
      </c>
      <c r="Q125" s="8">
        <f>COUNTIF(I$8:I124,"&lt;"&amp;G125)</f>
        <v>115</v>
      </c>
      <c r="R125" s="8">
        <f>COUNTIF(H$8:H124,"&gt;"&amp;G125)</f>
        <v>1</v>
      </c>
      <c r="S125">
        <v>118</v>
      </c>
    </row>
    <row r="126" spans="1:19" x14ac:dyDescent="0.3">
      <c r="A126">
        <v>303</v>
      </c>
      <c r="B126">
        <v>0.93954283272804962</v>
      </c>
      <c r="C126">
        <v>0.64720603045747249</v>
      </c>
      <c r="D126" s="4">
        <f t="shared" si="21"/>
        <v>2.6536966036325115E-2</v>
      </c>
      <c r="E126" s="4">
        <f t="shared" si="11"/>
        <v>0.21276595744680851</v>
      </c>
      <c r="F126" s="8">
        <v>3</v>
      </c>
      <c r="G126" s="4">
        <v>30.704705231896074</v>
      </c>
      <c r="H126" s="4">
        <f>IF(G126&gt;MAX(I$8:I125),G126,MAX(I$8:I125))</f>
        <v>31.294956800084702</v>
      </c>
      <c r="I126" s="4">
        <f t="shared" si="12"/>
        <v>31.507722757531511</v>
      </c>
      <c r="J126" s="4">
        <f t="shared" si="13"/>
        <v>0.59025156818862712</v>
      </c>
      <c r="K126" s="4">
        <f t="shared" si="14"/>
        <v>0.21276595744680904</v>
      </c>
      <c r="L126">
        <f t="shared" si="15"/>
        <v>119</v>
      </c>
      <c r="M126">
        <f t="shared" si="16"/>
        <v>1</v>
      </c>
      <c r="N126">
        <f t="shared" si="17"/>
        <v>1</v>
      </c>
      <c r="O126">
        <f t="shared" si="18"/>
        <v>1</v>
      </c>
      <c r="P126">
        <v>119</v>
      </c>
      <c r="Q126" s="8">
        <f>COUNTIF(I$8:I125,"&lt;"&amp;G126)</f>
        <v>115</v>
      </c>
      <c r="R126" s="8">
        <f>COUNTIF(H$8:H125,"&gt;"&amp;G126)</f>
        <v>2</v>
      </c>
      <c r="S126">
        <v>119</v>
      </c>
    </row>
    <row r="127" spans="1:19" x14ac:dyDescent="0.3">
      <c r="A127">
        <v>304</v>
      </c>
      <c r="B127">
        <v>0.61238441114535969</v>
      </c>
      <c r="C127">
        <v>0.60075685903500475</v>
      </c>
      <c r="D127" s="4">
        <f t="shared" si="21"/>
        <v>0.20867875356162796</v>
      </c>
      <c r="E127" s="4">
        <f t="shared" si="11"/>
        <v>0.21276595744680851</v>
      </c>
      <c r="F127" s="8">
        <v>3</v>
      </c>
      <c r="G127" s="4">
        <v>30.913383985457703</v>
      </c>
      <c r="H127" s="4">
        <f>IF(G127&gt;MAX(I$8:I126),G127,MAX(I$8:I126))</f>
        <v>31.507722757531511</v>
      </c>
      <c r="I127" s="4">
        <f t="shared" si="12"/>
        <v>31.72048871497832</v>
      </c>
      <c r="J127" s="4">
        <f t="shared" si="13"/>
        <v>0.59433877207380803</v>
      </c>
      <c r="K127" s="4">
        <f t="shared" si="14"/>
        <v>0.21276595744680904</v>
      </c>
      <c r="L127">
        <f t="shared" si="15"/>
        <v>120</v>
      </c>
      <c r="M127">
        <f t="shared" si="16"/>
        <v>1</v>
      </c>
      <c r="N127">
        <f t="shared" si="17"/>
        <v>1</v>
      </c>
      <c r="O127">
        <f t="shared" si="18"/>
        <v>1</v>
      </c>
      <c r="P127">
        <v>120</v>
      </c>
      <c r="Q127" s="8">
        <f>COUNTIF(I$8:I126,"&lt;"&amp;G127)</f>
        <v>116</v>
      </c>
      <c r="R127" s="8">
        <f>COUNTIF(H$8:H126,"&gt;"&amp;G127)</f>
        <v>2</v>
      </c>
      <c r="S127">
        <v>120</v>
      </c>
    </row>
    <row r="128" spans="1:19" x14ac:dyDescent="0.3">
      <c r="A128">
        <v>72</v>
      </c>
      <c r="B128">
        <v>0.2423780022583697</v>
      </c>
      <c r="C128">
        <v>0.63371684926908167</v>
      </c>
      <c r="D128" s="4">
        <f>-LN(B128)/D$3</f>
        <v>2.0102933030697692</v>
      </c>
      <c r="E128" s="4">
        <f t="shared" si="11"/>
        <v>0.21276595744680851</v>
      </c>
      <c r="F128" s="8">
        <v>2</v>
      </c>
      <c r="G128" s="4">
        <v>31.8171460473189</v>
      </c>
      <c r="H128" s="4">
        <f>IF(G128&gt;MAX(I$8:I127),G128,MAX(I$8:I127))</f>
        <v>31.8171460473189</v>
      </c>
      <c r="I128" s="4">
        <f t="shared" si="12"/>
        <v>32.029912004765706</v>
      </c>
      <c r="J128" s="4">
        <f t="shared" si="13"/>
        <v>0</v>
      </c>
      <c r="K128" s="4">
        <f t="shared" si="14"/>
        <v>0.21276595744680549</v>
      </c>
      <c r="L128">
        <f t="shared" si="15"/>
        <v>121</v>
      </c>
      <c r="M128">
        <f t="shared" si="16"/>
        <v>1</v>
      </c>
      <c r="N128">
        <f t="shared" si="17"/>
        <v>1</v>
      </c>
      <c r="O128">
        <f t="shared" si="18"/>
        <v>1</v>
      </c>
      <c r="P128">
        <v>121</v>
      </c>
      <c r="Q128" s="8">
        <f>COUNTIF(I$8:I127,"&lt;"&amp;G128)</f>
        <v>120</v>
      </c>
      <c r="R128" s="8">
        <f>COUNTIF(H$8:H127,"&gt;"&amp;G128)</f>
        <v>0</v>
      </c>
      <c r="S128">
        <v>121</v>
      </c>
    </row>
    <row r="129" spans="1:19" x14ac:dyDescent="0.3">
      <c r="A129">
        <v>73</v>
      </c>
      <c r="B129">
        <v>0.87594225898007139</v>
      </c>
      <c r="C129">
        <v>0.57689138462477496</v>
      </c>
      <c r="D129" s="4">
        <f>-LN(B129)/D$3</f>
        <v>0.18787958102766919</v>
      </c>
      <c r="E129" s="4">
        <f t="shared" si="11"/>
        <v>0.21276595744680851</v>
      </c>
      <c r="F129" s="8">
        <v>2</v>
      </c>
      <c r="G129" s="4">
        <v>32.005025628346566</v>
      </c>
      <c r="H129" s="4">
        <f>IF(G129&gt;MAX(I$8:I128),G129,MAX(I$8:I128))</f>
        <v>32.029912004765706</v>
      </c>
      <c r="I129" s="4">
        <f t="shared" si="12"/>
        <v>32.242677962212511</v>
      </c>
      <c r="J129" s="4">
        <f t="shared" si="13"/>
        <v>2.4886376419139822E-2</v>
      </c>
      <c r="K129" s="4">
        <f t="shared" si="14"/>
        <v>0.21276595744680549</v>
      </c>
      <c r="L129">
        <f t="shared" si="15"/>
        <v>122</v>
      </c>
      <c r="M129">
        <f t="shared" si="16"/>
        <v>1</v>
      </c>
      <c r="N129">
        <f t="shared" si="17"/>
        <v>1</v>
      </c>
      <c r="O129">
        <f t="shared" si="18"/>
        <v>1</v>
      </c>
      <c r="P129">
        <v>122</v>
      </c>
      <c r="Q129" s="8">
        <f>COUNTIF(I$8:I128,"&lt;"&amp;G129)</f>
        <v>120</v>
      </c>
      <c r="R129" s="8">
        <f>COUNTIF(H$8:H128,"&gt;"&amp;G129)</f>
        <v>0</v>
      </c>
      <c r="S129">
        <v>122</v>
      </c>
    </row>
    <row r="130" spans="1:19" x14ac:dyDescent="0.3">
      <c r="A130">
        <v>305</v>
      </c>
      <c r="B130">
        <v>5.2705465865047152E-2</v>
      </c>
      <c r="C130">
        <v>0.87737662892544332</v>
      </c>
      <c r="D130" s="4">
        <f>-LN(B130)/F$3</f>
        <v>1.2523557924292361</v>
      </c>
      <c r="E130" s="4">
        <f t="shared" si="11"/>
        <v>0.21276595744680851</v>
      </c>
      <c r="F130" s="8">
        <v>3</v>
      </c>
      <c r="G130" s="4">
        <v>32.165739777886941</v>
      </c>
      <c r="H130" s="4">
        <f>IF(G130&gt;MAX(I$8:I129),G130,MAX(I$8:I129))</f>
        <v>32.242677962212511</v>
      </c>
      <c r="I130" s="4">
        <f t="shared" si="12"/>
        <v>32.455443919659317</v>
      </c>
      <c r="J130" s="4">
        <f t="shared" si="13"/>
        <v>7.6938184325570091E-2</v>
      </c>
      <c r="K130" s="4">
        <f t="shared" si="14"/>
        <v>0.21276595744680549</v>
      </c>
      <c r="L130">
        <f t="shared" si="15"/>
        <v>123</v>
      </c>
      <c r="M130">
        <f t="shared" si="16"/>
        <v>1</v>
      </c>
      <c r="N130">
        <f t="shared" si="17"/>
        <v>1</v>
      </c>
      <c r="O130">
        <f t="shared" si="18"/>
        <v>1</v>
      </c>
      <c r="P130">
        <v>123</v>
      </c>
      <c r="Q130" s="8">
        <f>COUNTIF(I$8:I129,"&lt;"&amp;G130)</f>
        <v>121</v>
      </c>
      <c r="R130" s="8">
        <f>COUNTIF(H$8:H129,"&gt;"&amp;G130)</f>
        <v>0</v>
      </c>
      <c r="S130">
        <v>123</v>
      </c>
    </row>
    <row r="131" spans="1:19" x14ac:dyDescent="0.3">
      <c r="A131">
        <v>306</v>
      </c>
      <c r="B131">
        <v>0.92483291116061894</v>
      </c>
      <c r="C131">
        <v>0.70937223426007878</v>
      </c>
      <c r="D131" s="4">
        <f>-LN(B131)/F$3</f>
        <v>3.3251997604076197E-2</v>
      </c>
      <c r="E131" s="4">
        <f t="shared" si="11"/>
        <v>0.21276595744680851</v>
      </c>
      <c r="F131" s="8">
        <v>3</v>
      </c>
      <c r="G131" s="4">
        <v>32.198991775491017</v>
      </c>
      <c r="H131" s="4">
        <f>IF(G131&gt;MAX(I$8:I130),G131,MAX(I$8:I130))</f>
        <v>32.455443919659317</v>
      </c>
      <c r="I131" s="4">
        <f t="shared" si="12"/>
        <v>32.668209877106122</v>
      </c>
      <c r="J131" s="4">
        <f t="shared" si="13"/>
        <v>0.25645214416829987</v>
      </c>
      <c r="K131" s="4">
        <f t="shared" si="14"/>
        <v>0.21276595744680549</v>
      </c>
      <c r="L131">
        <f t="shared" si="15"/>
        <v>124</v>
      </c>
      <c r="M131">
        <f t="shared" si="16"/>
        <v>1</v>
      </c>
      <c r="N131">
        <f t="shared" si="17"/>
        <v>1</v>
      </c>
      <c r="O131">
        <f t="shared" si="18"/>
        <v>1</v>
      </c>
      <c r="P131">
        <v>124</v>
      </c>
      <c r="Q131" s="8">
        <f>COUNTIF(I$8:I130,"&lt;"&amp;G131)</f>
        <v>121</v>
      </c>
      <c r="R131" s="8">
        <f>COUNTIF(H$8:H130,"&gt;"&amp;G131)</f>
        <v>1</v>
      </c>
      <c r="S131">
        <v>124</v>
      </c>
    </row>
    <row r="132" spans="1:19" x14ac:dyDescent="0.3">
      <c r="A132">
        <v>307</v>
      </c>
      <c r="B132">
        <v>0.51973021637623218</v>
      </c>
      <c r="C132">
        <v>0.5068514053773614</v>
      </c>
      <c r="D132" s="4">
        <f>-LN(B132)/F$3</f>
        <v>0.27848741136112765</v>
      </c>
      <c r="E132" s="4">
        <f t="shared" si="11"/>
        <v>0.21276595744680851</v>
      </c>
      <c r="F132" s="8">
        <v>3</v>
      </c>
      <c r="G132" s="4">
        <v>32.477479186852143</v>
      </c>
      <c r="H132" s="4">
        <f>IF(G132&gt;MAX(I$8:I131),G132,MAX(I$8:I131))</f>
        <v>32.668209877106122</v>
      </c>
      <c r="I132" s="4">
        <f t="shared" si="12"/>
        <v>32.880975834552927</v>
      </c>
      <c r="J132" s="4">
        <f t="shared" si="13"/>
        <v>0.19073069025397871</v>
      </c>
      <c r="K132" s="4">
        <f t="shared" si="14"/>
        <v>0.21276595744680549</v>
      </c>
      <c r="L132">
        <f t="shared" si="15"/>
        <v>125</v>
      </c>
      <c r="M132">
        <f t="shared" si="16"/>
        <v>1</v>
      </c>
      <c r="N132">
        <f t="shared" si="17"/>
        <v>1</v>
      </c>
      <c r="O132">
        <f t="shared" si="18"/>
        <v>1</v>
      </c>
      <c r="P132">
        <v>125</v>
      </c>
      <c r="Q132" s="8">
        <f>COUNTIF(I$8:I131,"&lt;"&amp;G132)</f>
        <v>123</v>
      </c>
      <c r="R132" s="8">
        <f>COUNTIF(H$8:H131,"&gt;"&amp;G132)</f>
        <v>0</v>
      </c>
      <c r="S132">
        <v>125</v>
      </c>
    </row>
    <row r="133" spans="1:19" x14ac:dyDescent="0.3">
      <c r="A133">
        <v>74</v>
      </c>
      <c r="B133">
        <v>0.67073580126346632</v>
      </c>
      <c r="C133">
        <v>0.2272713400677511</v>
      </c>
      <c r="D133" s="4">
        <f>-LN(B133)/D$3</f>
        <v>0.56649639482058789</v>
      </c>
      <c r="E133" s="4">
        <f t="shared" si="11"/>
        <v>0.21276595744680851</v>
      </c>
      <c r="F133" s="8">
        <v>2</v>
      </c>
      <c r="G133" s="4">
        <v>32.571522023167155</v>
      </c>
      <c r="H133" s="4">
        <f>IF(G133&gt;MAX(I$8:I132),G133,MAX(I$8:I132))</f>
        <v>32.880975834552927</v>
      </c>
      <c r="I133" s="4">
        <f t="shared" si="12"/>
        <v>33.093741791999733</v>
      </c>
      <c r="J133" s="4">
        <f t="shared" si="13"/>
        <v>0.30945381138577233</v>
      </c>
      <c r="K133" s="4">
        <f t="shared" si="14"/>
        <v>0.21276595744680549</v>
      </c>
      <c r="L133">
        <f t="shared" si="15"/>
        <v>126</v>
      </c>
      <c r="M133">
        <f t="shared" si="16"/>
        <v>1</v>
      </c>
      <c r="N133">
        <f t="shared" si="17"/>
        <v>1</v>
      </c>
      <c r="O133">
        <f t="shared" si="18"/>
        <v>1</v>
      </c>
      <c r="P133">
        <v>126</v>
      </c>
      <c r="Q133" s="8">
        <f>COUNTIF(I$8:I132,"&lt;"&amp;G133)</f>
        <v>123</v>
      </c>
      <c r="R133" s="8">
        <f>COUNTIF(H$8:H132,"&gt;"&amp;G133)</f>
        <v>1</v>
      </c>
      <c r="S133">
        <v>126</v>
      </c>
    </row>
    <row r="134" spans="1:19" x14ac:dyDescent="0.3">
      <c r="A134">
        <v>308</v>
      </c>
      <c r="B134">
        <v>0.22974333933530686</v>
      </c>
      <c r="C134">
        <v>0.89754936368907745</v>
      </c>
      <c r="D134" s="4">
        <f>-LN(B134)/F$3</f>
        <v>0.62586915280432698</v>
      </c>
      <c r="E134" s="4">
        <f t="shared" si="11"/>
        <v>0.21276595744680851</v>
      </c>
      <c r="F134" s="8">
        <v>3</v>
      </c>
      <c r="G134" s="4">
        <v>33.103348339656471</v>
      </c>
      <c r="H134" s="4">
        <f>IF(G134&gt;MAX(I$8:I133),G134,MAX(I$8:I133))</f>
        <v>33.103348339656471</v>
      </c>
      <c r="I134" s="4">
        <f t="shared" si="12"/>
        <v>33.316114297103276</v>
      </c>
      <c r="J134" s="4">
        <f t="shared" si="13"/>
        <v>0</v>
      </c>
      <c r="K134" s="4">
        <f t="shared" si="14"/>
        <v>0.21276595744680549</v>
      </c>
      <c r="L134">
        <f t="shared" si="15"/>
        <v>127</v>
      </c>
      <c r="M134">
        <f t="shared" si="16"/>
        <v>1</v>
      </c>
      <c r="N134">
        <f t="shared" si="17"/>
        <v>1</v>
      </c>
      <c r="O134">
        <f t="shared" si="18"/>
        <v>1</v>
      </c>
      <c r="P134">
        <v>127</v>
      </c>
      <c r="Q134" s="8">
        <f>COUNTIF(I$8:I133,"&lt;"&amp;G134)</f>
        <v>126</v>
      </c>
      <c r="R134" s="8">
        <f>COUNTIF(H$8:H133,"&gt;"&amp;G134)</f>
        <v>0</v>
      </c>
      <c r="S134">
        <v>127</v>
      </c>
    </row>
    <row r="135" spans="1:19" x14ac:dyDescent="0.3">
      <c r="A135">
        <v>309</v>
      </c>
      <c r="B135">
        <v>0.73018585772270883</v>
      </c>
      <c r="C135">
        <v>0.8852504043702506</v>
      </c>
      <c r="D135" s="4">
        <f>-LN(B135)/F$3</f>
        <v>0.13381113941469547</v>
      </c>
      <c r="E135" s="4">
        <f t="shared" si="11"/>
        <v>0.21276595744680851</v>
      </c>
      <c r="F135" s="8">
        <v>3</v>
      </c>
      <c r="G135" s="4">
        <v>33.237159479071167</v>
      </c>
      <c r="H135" s="4">
        <f>IF(G135&gt;MAX(I$8:I134),G135,MAX(I$8:I134))</f>
        <v>33.316114297103276</v>
      </c>
      <c r="I135" s="4">
        <f t="shared" si="12"/>
        <v>33.528880254550081</v>
      </c>
      <c r="J135" s="4">
        <f t="shared" si="13"/>
        <v>7.8954818032109131E-2</v>
      </c>
      <c r="K135" s="4">
        <f t="shared" si="14"/>
        <v>0.21276595744680549</v>
      </c>
      <c r="L135">
        <f t="shared" si="15"/>
        <v>128</v>
      </c>
      <c r="M135">
        <f t="shared" si="16"/>
        <v>1</v>
      </c>
      <c r="N135">
        <f t="shared" si="17"/>
        <v>1</v>
      </c>
      <c r="O135">
        <f t="shared" si="18"/>
        <v>1</v>
      </c>
      <c r="P135">
        <v>128</v>
      </c>
      <c r="Q135" s="8">
        <f>COUNTIF(I$8:I134,"&lt;"&amp;G135)</f>
        <v>126</v>
      </c>
      <c r="R135" s="8">
        <f>COUNTIF(H$8:H134,"&gt;"&amp;G135)</f>
        <v>0</v>
      </c>
      <c r="S135">
        <v>128</v>
      </c>
    </row>
    <row r="136" spans="1:19" x14ac:dyDescent="0.3">
      <c r="A136">
        <v>75</v>
      </c>
      <c r="B136">
        <v>0.56886501663258771</v>
      </c>
      <c r="C136">
        <v>6.84530167546617E-2</v>
      </c>
      <c r="D136" s="4">
        <f>-LN(B136)/D$3</f>
        <v>0.80015901009333568</v>
      </c>
      <c r="E136" s="4">
        <f t="shared" ref="E136:E199" si="22">1/B$4</f>
        <v>0.21276595744680851</v>
      </c>
      <c r="F136" s="8">
        <v>2</v>
      </c>
      <c r="G136" s="4">
        <v>33.371681033260494</v>
      </c>
      <c r="H136" s="4">
        <f>IF(G136&gt;MAX(I$8:I135),G136,MAX(I$8:I135))</f>
        <v>33.528880254550081</v>
      </c>
      <c r="I136" s="4">
        <f t="shared" ref="I136:I199" si="23">+H136+E136</f>
        <v>33.741646211996887</v>
      </c>
      <c r="J136" s="4">
        <f t="shared" ref="J136:J199" si="24">(H136-G136)*O136</f>
        <v>0.15719922128958785</v>
      </c>
      <c r="K136" s="4">
        <f t="shared" ref="K136:K199" si="25">(I136-H136)*O136</f>
        <v>0.21276595744680549</v>
      </c>
      <c r="L136">
        <f t="shared" ref="L136:L199" si="26">_xlfn.RANK.EQ(I136,I$8:I$507,1)</f>
        <v>129</v>
      </c>
      <c r="M136">
        <f t="shared" ref="M136:M199" si="27">IF(L136=A136,0,1)</f>
        <v>1</v>
      </c>
      <c r="N136">
        <f t="shared" ref="N136:N199" si="28">IF(G136&lt;B$2,1,0)</f>
        <v>1</v>
      </c>
      <c r="O136">
        <f t="shared" ref="O136:O199" si="29">IF(I136&lt;B$2,1,0)</f>
        <v>1</v>
      </c>
      <c r="P136">
        <v>129</v>
      </c>
      <c r="Q136" s="8">
        <f>COUNTIF(I$8:I135,"&lt;"&amp;G136)</f>
        <v>127</v>
      </c>
      <c r="R136" s="8">
        <f>COUNTIF(H$8:H135,"&gt;"&amp;G136)</f>
        <v>0</v>
      </c>
      <c r="S136">
        <v>129</v>
      </c>
    </row>
    <row r="137" spans="1:19" x14ac:dyDescent="0.3">
      <c r="A137">
        <v>310</v>
      </c>
      <c r="B137">
        <v>0.49308755760368661</v>
      </c>
      <c r="C137">
        <v>0.41489913632618181</v>
      </c>
      <c r="D137" s="4">
        <f>-LN(B137)/F$3</f>
        <v>0.30088022088449079</v>
      </c>
      <c r="E137" s="4">
        <f t="shared" si="22"/>
        <v>0.21276595744680851</v>
      </c>
      <c r="F137" s="8">
        <v>3</v>
      </c>
      <c r="G137" s="4">
        <v>33.538039699955661</v>
      </c>
      <c r="H137" s="4">
        <f>IF(G137&gt;MAX(I$8:I136),G137,MAX(I$8:I136))</f>
        <v>33.741646211996887</v>
      </c>
      <c r="I137" s="4">
        <f t="shared" si="23"/>
        <v>33.954412169443692</v>
      </c>
      <c r="J137" s="4">
        <f t="shared" si="24"/>
        <v>0.20360651204122604</v>
      </c>
      <c r="K137" s="4">
        <f t="shared" si="25"/>
        <v>0.21276595744680549</v>
      </c>
      <c r="L137">
        <f t="shared" si="26"/>
        <v>130</v>
      </c>
      <c r="M137">
        <f t="shared" si="27"/>
        <v>1</v>
      </c>
      <c r="N137">
        <f t="shared" si="28"/>
        <v>1</v>
      </c>
      <c r="O137">
        <f t="shared" si="29"/>
        <v>1</v>
      </c>
      <c r="P137">
        <v>130</v>
      </c>
      <c r="Q137" s="8">
        <f>COUNTIF(I$8:I136,"&lt;"&amp;G137)</f>
        <v>128</v>
      </c>
      <c r="R137" s="8">
        <f>COUNTIF(H$8:H136,"&gt;"&amp;G137)</f>
        <v>0</v>
      </c>
      <c r="S137">
        <v>130</v>
      </c>
    </row>
    <row r="138" spans="1:19" x14ac:dyDescent="0.3">
      <c r="A138">
        <v>311</v>
      </c>
      <c r="B138">
        <v>0.4443189794610431</v>
      </c>
      <c r="C138">
        <v>0.9311197241126743</v>
      </c>
      <c r="D138" s="4">
        <f>-LN(B138)/F$3</f>
        <v>0.34519683075832253</v>
      </c>
      <c r="E138" s="4">
        <f t="shared" si="22"/>
        <v>0.21276595744680851</v>
      </c>
      <c r="F138" s="8">
        <v>3</v>
      </c>
      <c r="G138" s="4">
        <v>33.883236530713987</v>
      </c>
      <c r="H138" s="4">
        <f>IF(G138&gt;MAX(I$8:I137),G138,MAX(I$8:I137))</f>
        <v>33.954412169443692</v>
      </c>
      <c r="I138" s="4">
        <f t="shared" si="23"/>
        <v>34.167178126890498</v>
      </c>
      <c r="J138" s="4">
        <f t="shared" si="24"/>
        <v>7.1175638729705781E-2</v>
      </c>
      <c r="K138" s="4">
        <f t="shared" si="25"/>
        <v>0.21276595744680549</v>
      </c>
      <c r="L138">
        <f t="shared" si="26"/>
        <v>131</v>
      </c>
      <c r="M138">
        <f t="shared" si="27"/>
        <v>1</v>
      </c>
      <c r="N138">
        <f t="shared" si="28"/>
        <v>1</v>
      </c>
      <c r="O138">
        <f t="shared" si="29"/>
        <v>1</v>
      </c>
      <c r="P138">
        <v>131</v>
      </c>
      <c r="Q138" s="8">
        <f>COUNTIF(I$8:I137,"&lt;"&amp;G138)</f>
        <v>129</v>
      </c>
      <c r="R138" s="8">
        <f>COUNTIF(H$8:H137,"&gt;"&amp;G138)</f>
        <v>0</v>
      </c>
      <c r="S138">
        <v>131</v>
      </c>
    </row>
    <row r="139" spans="1:19" x14ac:dyDescent="0.3">
      <c r="A139">
        <v>312</v>
      </c>
      <c r="B139">
        <v>0.27265236365855894</v>
      </c>
      <c r="C139">
        <v>0.81643116550187689</v>
      </c>
      <c r="D139" s="4">
        <f>-LN(B139)/F$3</f>
        <v>0.55300327167800833</v>
      </c>
      <c r="E139" s="4">
        <f t="shared" si="22"/>
        <v>0.21276595744680851</v>
      </c>
      <c r="F139" s="8">
        <v>3</v>
      </c>
      <c r="G139" s="4">
        <v>34.436239802391995</v>
      </c>
      <c r="H139" s="4">
        <f>IF(G139&gt;MAX(I$8:I138),G139,MAX(I$8:I138))</f>
        <v>34.436239802391995</v>
      </c>
      <c r="I139" s="4">
        <f t="shared" si="23"/>
        <v>34.649005759838801</v>
      </c>
      <c r="J139" s="4">
        <f t="shared" si="24"/>
        <v>0</v>
      </c>
      <c r="K139" s="4">
        <f t="shared" si="25"/>
        <v>0.21276595744680549</v>
      </c>
      <c r="L139">
        <f t="shared" si="26"/>
        <v>132</v>
      </c>
      <c r="M139">
        <f t="shared" si="27"/>
        <v>1</v>
      </c>
      <c r="N139">
        <f t="shared" si="28"/>
        <v>1</v>
      </c>
      <c r="O139">
        <f t="shared" si="29"/>
        <v>1</v>
      </c>
      <c r="P139">
        <v>132</v>
      </c>
      <c r="Q139" s="8">
        <f>COUNTIF(I$8:I138,"&lt;"&amp;G139)</f>
        <v>131</v>
      </c>
      <c r="R139" s="8">
        <f>COUNTIF(H$8:H138,"&gt;"&amp;G139)</f>
        <v>0</v>
      </c>
      <c r="S139">
        <v>132</v>
      </c>
    </row>
    <row r="140" spans="1:19" x14ac:dyDescent="0.3">
      <c r="A140">
        <v>76</v>
      </c>
      <c r="B140">
        <v>0.4209112826929533</v>
      </c>
      <c r="C140">
        <v>0.9719229712820826</v>
      </c>
      <c r="D140" s="4">
        <f>-LN(B140)/D$3</f>
        <v>1.2274229751090915</v>
      </c>
      <c r="E140" s="4">
        <f t="shared" si="22"/>
        <v>0.21276595744680851</v>
      </c>
      <c r="F140" s="8">
        <v>2</v>
      </c>
      <c r="G140" s="4">
        <v>34.599104008369586</v>
      </c>
      <c r="H140" s="4">
        <f>IF(G140&gt;MAX(I$8:I139),G140,MAX(I$8:I139))</f>
        <v>34.649005759838801</v>
      </c>
      <c r="I140" s="4">
        <f t="shared" si="23"/>
        <v>34.861771717285606</v>
      </c>
      <c r="J140" s="4">
        <f t="shared" si="24"/>
        <v>4.9901751469214162E-2</v>
      </c>
      <c r="K140" s="4">
        <f t="shared" si="25"/>
        <v>0.21276595744680549</v>
      </c>
      <c r="L140">
        <f t="shared" si="26"/>
        <v>133</v>
      </c>
      <c r="M140">
        <f t="shared" si="27"/>
        <v>1</v>
      </c>
      <c r="N140">
        <f t="shared" si="28"/>
        <v>1</v>
      </c>
      <c r="O140">
        <f t="shared" si="29"/>
        <v>1</v>
      </c>
      <c r="P140">
        <v>133</v>
      </c>
      <c r="Q140" s="8">
        <f>COUNTIF(I$8:I139,"&lt;"&amp;G140)</f>
        <v>131</v>
      </c>
      <c r="R140" s="8">
        <f>COUNTIF(H$8:H139,"&gt;"&amp;G140)</f>
        <v>0</v>
      </c>
      <c r="S140">
        <v>133</v>
      </c>
    </row>
    <row r="141" spans="1:19" x14ac:dyDescent="0.3">
      <c r="A141">
        <v>77</v>
      </c>
      <c r="B141">
        <v>0.54325998718222601</v>
      </c>
      <c r="C141">
        <v>6.7934202093569748E-2</v>
      </c>
      <c r="D141" s="4">
        <f>-LN(B141)/D$3</f>
        <v>0.86548549769922123</v>
      </c>
      <c r="E141" s="4">
        <f t="shared" si="22"/>
        <v>0.21276595744680851</v>
      </c>
      <c r="F141" s="8">
        <v>2</v>
      </c>
      <c r="G141" s="4">
        <v>35.464589506068805</v>
      </c>
      <c r="H141" s="4">
        <f>IF(G141&gt;MAX(I$8:I140),G141,MAX(I$8:I140))</f>
        <v>35.464589506068805</v>
      </c>
      <c r="I141" s="4">
        <f t="shared" si="23"/>
        <v>35.67735546351561</v>
      </c>
      <c r="J141" s="4">
        <f t="shared" si="24"/>
        <v>0</v>
      </c>
      <c r="K141" s="4">
        <f t="shared" si="25"/>
        <v>0.21276595744680549</v>
      </c>
      <c r="L141">
        <f t="shared" si="26"/>
        <v>134</v>
      </c>
      <c r="M141">
        <f t="shared" si="27"/>
        <v>1</v>
      </c>
      <c r="N141">
        <f t="shared" si="28"/>
        <v>1</v>
      </c>
      <c r="O141">
        <f t="shared" si="29"/>
        <v>1</v>
      </c>
      <c r="P141">
        <v>134</v>
      </c>
      <c r="Q141" s="8">
        <f>COUNTIF(I$8:I140,"&lt;"&amp;G141)</f>
        <v>133</v>
      </c>
      <c r="R141" s="8">
        <f>COUNTIF(H$8:H140,"&gt;"&amp;G141)</f>
        <v>0</v>
      </c>
      <c r="S141">
        <v>134</v>
      </c>
    </row>
    <row r="142" spans="1:19" x14ac:dyDescent="0.3">
      <c r="A142">
        <v>313</v>
      </c>
      <c r="B142">
        <v>3.5889767143772698E-2</v>
      </c>
      <c r="C142">
        <v>0.11023285622730186</v>
      </c>
      <c r="D142" s="4">
        <f>-LN(B142)/F$3</f>
        <v>1.4158736433603454</v>
      </c>
      <c r="E142" s="4">
        <f t="shared" si="22"/>
        <v>0.21276595744680851</v>
      </c>
      <c r="F142" s="8">
        <v>3</v>
      </c>
      <c r="G142" s="4">
        <v>35.852113445752337</v>
      </c>
      <c r="H142" s="4">
        <f>IF(G142&gt;MAX(I$8:I141),G142,MAX(I$8:I141))</f>
        <v>35.852113445752337</v>
      </c>
      <c r="I142" s="4">
        <f t="shared" si="23"/>
        <v>36.064879403199143</v>
      </c>
      <c r="J142" s="4">
        <f t="shared" si="24"/>
        <v>0</v>
      </c>
      <c r="K142" s="4">
        <f t="shared" si="25"/>
        <v>0.21276595744680549</v>
      </c>
      <c r="L142">
        <f t="shared" si="26"/>
        <v>135</v>
      </c>
      <c r="M142">
        <f t="shared" si="27"/>
        <v>1</v>
      </c>
      <c r="N142">
        <f t="shared" si="28"/>
        <v>1</v>
      </c>
      <c r="O142">
        <f t="shared" si="29"/>
        <v>1</v>
      </c>
      <c r="P142">
        <v>135</v>
      </c>
      <c r="Q142" s="8">
        <f>COUNTIF(I$8:I141,"&lt;"&amp;G142)</f>
        <v>134</v>
      </c>
      <c r="R142" s="8">
        <f>COUNTIF(H$8:H141,"&gt;"&amp;G142)</f>
        <v>0</v>
      </c>
      <c r="S142">
        <v>135</v>
      </c>
    </row>
    <row r="143" spans="1:19" x14ac:dyDescent="0.3">
      <c r="A143">
        <v>78</v>
      </c>
      <c r="B143">
        <v>0.68715475936155279</v>
      </c>
      <c r="C143">
        <v>0.59868160039063689</v>
      </c>
      <c r="D143" s="4">
        <f>-LN(B143)/D$3</f>
        <v>0.53219254435669028</v>
      </c>
      <c r="E143" s="4">
        <f t="shared" si="22"/>
        <v>0.21276595744680851</v>
      </c>
      <c r="F143" s="8">
        <v>2</v>
      </c>
      <c r="G143" s="4">
        <v>35.996782050425495</v>
      </c>
      <c r="H143" s="4">
        <f>IF(G143&gt;MAX(I$8:I142),G143,MAX(I$8:I142))</f>
        <v>36.064879403199143</v>
      </c>
      <c r="I143" s="4">
        <f t="shared" si="23"/>
        <v>36.277645360645948</v>
      </c>
      <c r="J143" s="4">
        <f t="shared" si="24"/>
        <v>6.8097352773648367E-2</v>
      </c>
      <c r="K143" s="4">
        <f t="shared" si="25"/>
        <v>0.21276595744680549</v>
      </c>
      <c r="L143">
        <f t="shared" si="26"/>
        <v>136</v>
      </c>
      <c r="M143">
        <f t="shared" si="27"/>
        <v>1</v>
      </c>
      <c r="N143">
        <f t="shared" si="28"/>
        <v>1</v>
      </c>
      <c r="O143">
        <f t="shared" si="29"/>
        <v>1</v>
      </c>
      <c r="P143">
        <v>136</v>
      </c>
      <c r="Q143" s="8">
        <f>COUNTIF(I$8:I142,"&lt;"&amp;G143)</f>
        <v>134</v>
      </c>
      <c r="R143" s="8">
        <f>COUNTIF(H$8:H142,"&gt;"&amp;G143)</f>
        <v>0</v>
      </c>
      <c r="S143">
        <v>136</v>
      </c>
    </row>
    <row r="144" spans="1:19" x14ac:dyDescent="0.3">
      <c r="A144">
        <v>314</v>
      </c>
      <c r="B144">
        <v>0.61809137241737111</v>
      </c>
      <c r="C144">
        <v>0.12512588885158848</v>
      </c>
      <c r="D144" s="4">
        <f>-LN(B144)/F$3</f>
        <v>0.20473148112570372</v>
      </c>
      <c r="E144" s="4">
        <f t="shared" si="22"/>
        <v>0.21276595744680851</v>
      </c>
      <c r="F144" s="8">
        <v>3</v>
      </c>
      <c r="G144" s="4">
        <v>36.056844926878043</v>
      </c>
      <c r="H144" s="4">
        <f>IF(G144&gt;MAX(I$8:I143),G144,MAX(I$8:I143))</f>
        <v>36.277645360645948</v>
      </c>
      <c r="I144" s="4">
        <f t="shared" si="23"/>
        <v>36.490411318092754</v>
      </c>
      <c r="J144" s="4">
        <f t="shared" si="24"/>
        <v>0.2208004337679057</v>
      </c>
      <c r="K144" s="4">
        <f t="shared" si="25"/>
        <v>0.21276595744680549</v>
      </c>
      <c r="L144">
        <f t="shared" si="26"/>
        <v>137</v>
      </c>
      <c r="M144">
        <f t="shared" si="27"/>
        <v>1</v>
      </c>
      <c r="N144">
        <f t="shared" si="28"/>
        <v>1</v>
      </c>
      <c r="O144">
        <f t="shared" si="29"/>
        <v>1</v>
      </c>
      <c r="P144">
        <v>137</v>
      </c>
      <c r="Q144" s="8">
        <f>COUNTIF(I$8:I143,"&lt;"&amp;G144)</f>
        <v>134</v>
      </c>
      <c r="R144" s="8">
        <f>COUNTIF(H$8:H143,"&gt;"&amp;G144)</f>
        <v>1</v>
      </c>
      <c r="S144">
        <v>137</v>
      </c>
    </row>
    <row r="145" spans="1:19" x14ac:dyDescent="0.3">
      <c r="A145">
        <v>315</v>
      </c>
      <c r="B145">
        <v>0.90572832422864469</v>
      </c>
      <c r="C145">
        <v>0.65449995422223584</v>
      </c>
      <c r="D145" s="4">
        <f>-LN(B145)/F$3</f>
        <v>4.2134417357154098E-2</v>
      </c>
      <c r="E145" s="4">
        <f t="shared" si="22"/>
        <v>0.21276595744680851</v>
      </c>
      <c r="F145" s="8">
        <v>3</v>
      </c>
      <c r="G145" s="4">
        <v>36.098979344235197</v>
      </c>
      <c r="H145" s="4">
        <f>IF(G145&gt;MAX(I$8:I144),G145,MAX(I$8:I144))</f>
        <v>36.490411318092754</v>
      </c>
      <c r="I145" s="4">
        <f t="shared" si="23"/>
        <v>36.703177275539559</v>
      </c>
      <c r="J145" s="4">
        <f t="shared" si="24"/>
        <v>0.39143197385755713</v>
      </c>
      <c r="K145" s="4">
        <f t="shared" si="25"/>
        <v>0.21276595744680549</v>
      </c>
      <c r="L145">
        <f t="shared" si="26"/>
        <v>138</v>
      </c>
      <c r="M145">
        <f t="shared" si="27"/>
        <v>1</v>
      </c>
      <c r="N145">
        <f t="shared" si="28"/>
        <v>1</v>
      </c>
      <c r="O145">
        <f t="shared" si="29"/>
        <v>1</v>
      </c>
      <c r="P145">
        <v>138</v>
      </c>
      <c r="Q145" s="8">
        <f>COUNTIF(I$8:I144,"&lt;"&amp;G145)</f>
        <v>135</v>
      </c>
      <c r="R145" s="8">
        <f>COUNTIF(H$8:H144,"&gt;"&amp;G145)</f>
        <v>1</v>
      </c>
      <c r="S145">
        <v>138</v>
      </c>
    </row>
    <row r="146" spans="1:19" x14ac:dyDescent="0.3">
      <c r="A146">
        <v>316</v>
      </c>
      <c r="B146">
        <v>0.49064607684560685</v>
      </c>
      <c r="C146">
        <v>5.4689168980986969E-2</v>
      </c>
      <c r="D146" s="4">
        <f>-LN(B146)/F$3</f>
        <v>0.3029924392308187</v>
      </c>
      <c r="E146" s="4">
        <f t="shared" si="22"/>
        <v>0.21276595744680851</v>
      </c>
      <c r="F146" s="8">
        <v>3</v>
      </c>
      <c r="G146" s="4">
        <v>36.401971783466017</v>
      </c>
      <c r="H146" s="4">
        <f>IF(G146&gt;MAX(I$8:I145),G146,MAX(I$8:I145))</f>
        <v>36.703177275539559</v>
      </c>
      <c r="I146" s="4">
        <f t="shared" si="23"/>
        <v>36.915943232986365</v>
      </c>
      <c r="J146" s="4">
        <f t="shared" si="24"/>
        <v>0.3012054920735423</v>
      </c>
      <c r="K146" s="4">
        <f t="shared" si="25"/>
        <v>0.21276595744680549</v>
      </c>
      <c r="L146">
        <f t="shared" si="26"/>
        <v>139</v>
      </c>
      <c r="M146">
        <f t="shared" si="27"/>
        <v>1</v>
      </c>
      <c r="N146">
        <f t="shared" si="28"/>
        <v>1</v>
      </c>
      <c r="O146">
        <f t="shared" si="29"/>
        <v>1</v>
      </c>
      <c r="P146">
        <v>139</v>
      </c>
      <c r="Q146" s="8">
        <f>COUNTIF(I$8:I145,"&lt;"&amp;G146)</f>
        <v>136</v>
      </c>
      <c r="R146" s="8">
        <f>COUNTIF(H$8:H145,"&gt;"&amp;G146)</f>
        <v>1</v>
      </c>
      <c r="S146">
        <v>139</v>
      </c>
    </row>
    <row r="147" spans="1:19" x14ac:dyDescent="0.3">
      <c r="A147">
        <v>79</v>
      </c>
      <c r="B147">
        <v>0.58351390118106627</v>
      </c>
      <c r="C147">
        <v>0.33640552995391704</v>
      </c>
      <c r="D147" s="4">
        <f>-LN(B147)/D$3</f>
        <v>0.76409504078013013</v>
      </c>
      <c r="E147" s="4">
        <f t="shared" si="22"/>
        <v>0.21276595744680851</v>
      </c>
      <c r="F147" s="8">
        <v>2</v>
      </c>
      <c r="G147" s="4">
        <v>36.760877091205622</v>
      </c>
      <c r="H147" s="4">
        <f>IF(G147&gt;MAX(I$8:I146),G147,MAX(I$8:I146))</f>
        <v>36.915943232986365</v>
      </c>
      <c r="I147" s="4">
        <f t="shared" si="23"/>
        <v>37.12870919043317</v>
      </c>
      <c r="J147" s="4">
        <f t="shared" si="24"/>
        <v>0.15506614178074329</v>
      </c>
      <c r="K147" s="4">
        <f t="shared" si="25"/>
        <v>0.21276595744680549</v>
      </c>
      <c r="L147">
        <f t="shared" si="26"/>
        <v>140</v>
      </c>
      <c r="M147">
        <f t="shared" si="27"/>
        <v>1</v>
      </c>
      <c r="N147">
        <f t="shared" si="28"/>
        <v>1</v>
      </c>
      <c r="O147">
        <f t="shared" si="29"/>
        <v>1</v>
      </c>
      <c r="P147">
        <v>140</v>
      </c>
      <c r="Q147" s="8">
        <f>COUNTIF(I$8:I146,"&lt;"&amp;G147)</f>
        <v>138</v>
      </c>
      <c r="R147" s="8">
        <f>COUNTIF(H$8:H146,"&gt;"&amp;G147)</f>
        <v>0</v>
      </c>
      <c r="S147">
        <v>140</v>
      </c>
    </row>
    <row r="148" spans="1:19" x14ac:dyDescent="0.3">
      <c r="A148">
        <v>317</v>
      </c>
      <c r="B148">
        <v>0.24140140995513779</v>
      </c>
      <c r="C148">
        <v>0.25772881252479629</v>
      </c>
      <c r="D148" s="4">
        <f>-LN(B148)/F$3</f>
        <v>0.60480601259305711</v>
      </c>
      <c r="E148" s="4">
        <f t="shared" si="22"/>
        <v>0.21276595744680851</v>
      </c>
      <c r="F148" s="8">
        <v>3</v>
      </c>
      <c r="G148" s="4">
        <v>37.006777796059076</v>
      </c>
      <c r="H148" s="4">
        <f>IF(G148&gt;MAX(I$8:I147),G148,MAX(I$8:I147))</f>
        <v>37.12870919043317</v>
      </c>
      <c r="I148" s="4">
        <f t="shared" si="23"/>
        <v>37.341475147879976</v>
      </c>
      <c r="J148" s="4">
        <f t="shared" si="24"/>
        <v>0.12193139437409428</v>
      </c>
      <c r="K148" s="4">
        <f t="shared" si="25"/>
        <v>0.21276595744680549</v>
      </c>
      <c r="L148">
        <f t="shared" si="26"/>
        <v>141</v>
      </c>
      <c r="M148">
        <f t="shared" si="27"/>
        <v>1</v>
      </c>
      <c r="N148">
        <f t="shared" si="28"/>
        <v>1</v>
      </c>
      <c r="O148">
        <f t="shared" si="29"/>
        <v>1</v>
      </c>
      <c r="P148">
        <v>141</v>
      </c>
      <c r="Q148" s="8">
        <f>COUNTIF(I$8:I147,"&lt;"&amp;G148)</f>
        <v>139</v>
      </c>
      <c r="R148" s="8">
        <f>COUNTIF(H$8:H147,"&gt;"&amp;G148)</f>
        <v>0</v>
      </c>
      <c r="S148">
        <v>141</v>
      </c>
    </row>
    <row r="149" spans="1:19" x14ac:dyDescent="0.3">
      <c r="A149">
        <v>80</v>
      </c>
      <c r="B149">
        <v>0.82772301400799586</v>
      </c>
      <c r="C149">
        <v>0.27356791894283883</v>
      </c>
      <c r="D149" s="4">
        <f>-LN(B149)/D$3</f>
        <v>0.26819390738651527</v>
      </c>
      <c r="E149" s="4">
        <f t="shared" si="22"/>
        <v>0.21276595744680851</v>
      </c>
      <c r="F149" s="8">
        <v>2</v>
      </c>
      <c r="G149" s="4">
        <v>37.02907099859214</v>
      </c>
      <c r="H149" s="4">
        <f>IF(G149&gt;MAX(I$8:I148),G149,MAX(I$8:I148))</f>
        <v>37.341475147879976</v>
      </c>
      <c r="I149" s="4">
        <f t="shared" si="23"/>
        <v>37.554241105326781</v>
      </c>
      <c r="J149" s="4">
        <f t="shared" si="24"/>
        <v>0.31240414928783622</v>
      </c>
      <c r="K149" s="4">
        <f t="shared" si="25"/>
        <v>0.21276595744680549</v>
      </c>
      <c r="L149">
        <f t="shared" si="26"/>
        <v>142</v>
      </c>
      <c r="M149">
        <f t="shared" si="27"/>
        <v>1</v>
      </c>
      <c r="N149">
        <f t="shared" si="28"/>
        <v>1</v>
      </c>
      <c r="O149">
        <f t="shared" si="29"/>
        <v>1</v>
      </c>
      <c r="P149">
        <v>142</v>
      </c>
      <c r="Q149" s="8">
        <f>COUNTIF(I$8:I148,"&lt;"&amp;G149)</f>
        <v>139</v>
      </c>
      <c r="R149" s="8">
        <f>COUNTIF(H$8:H148,"&gt;"&amp;G149)</f>
        <v>1</v>
      </c>
      <c r="S149">
        <v>142</v>
      </c>
    </row>
    <row r="150" spans="1:19" x14ac:dyDescent="0.3">
      <c r="A150">
        <v>318</v>
      </c>
      <c r="B150">
        <v>0.42512283700064091</v>
      </c>
      <c r="C150">
        <v>0.83187353129673147</v>
      </c>
      <c r="D150" s="4">
        <f>-LN(B150)/F$3</f>
        <v>0.3639902653538436</v>
      </c>
      <c r="E150" s="4">
        <f t="shared" si="22"/>
        <v>0.21276595744680851</v>
      </c>
      <c r="F150" s="8">
        <v>3</v>
      </c>
      <c r="G150" s="4">
        <v>37.370768061412917</v>
      </c>
      <c r="H150" s="4">
        <f>IF(G150&gt;MAX(I$8:I149),G150,MAX(I$8:I149))</f>
        <v>37.554241105326781</v>
      </c>
      <c r="I150" s="4">
        <f t="shared" si="23"/>
        <v>37.767007062773587</v>
      </c>
      <c r="J150" s="4">
        <f t="shared" si="24"/>
        <v>0.18347304391386388</v>
      </c>
      <c r="K150" s="4">
        <f t="shared" si="25"/>
        <v>0.21276595744680549</v>
      </c>
      <c r="L150">
        <f t="shared" si="26"/>
        <v>143</v>
      </c>
      <c r="M150">
        <f t="shared" si="27"/>
        <v>1</v>
      </c>
      <c r="N150">
        <f t="shared" si="28"/>
        <v>1</v>
      </c>
      <c r="O150">
        <f t="shared" si="29"/>
        <v>1</v>
      </c>
      <c r="P150">
        <v>143</v>
      </c>
      <c r="Q150" s="8">
        <f>COUNTIF(I$8:I149,"&lt;"&amp;G150)</f>
        <v>141</v>
      </c>
      <c r="R150" s="8">
        <f>COUNTIF(H$8:H149,"&gt;"&amp;G150)</f>
        <v>0</v>
      </c>
      <c r="S150">
        <v>143</v>
      </c>
    </row>
    <row r="151" spans="1:19" x14ac:dyDescent="0.3">
      <c r="A151">
        <v>319</v>
      </c>
      <c r="B151">
        <v>0.20810571611682485</v>
      </c>
      <c r="C151">
        <v>0.87783440656758327</v>
      </c>
      <c r="D151" s="4">
        <f>-LN(B151)/F$3</f>
        <v>0.6679613097169067</v>
      </c>
      <c r="E151" s="4">
        <f t="shared" si="22"/>
        <v>0.21276595744680851</v>
      </c>
      <c r="F151" s="8">
        <v>3</v>
      </c>
      <c r="G151" s="4">
        <v>38.038729371129826</v>
      </c>
      <c r="H151" s="4">
        <f>IF(G151&gt;MAX(I$8:I150),G151,MAX(I$8:I150))</f>
        <v>38.038729371129826</v>
      </c>
      <c r="I151" s="4">
        <f t="shared" si="23"/>
        <v>38.251495328576631</v>
      </c>
      <c r="J151" s="4">
        <f t="shared" si="24"/>
        <v>0</v>
      </c>
      <c r="K151" s="4">
        <f t="shared" si="25"/>
        <v>0.21276595744680549</v>
      </c>
      <c r="L151">
        <f t="shared" si="26"/>
        <v>144</v>
      </c>
      <c r="M151">
        <f t="shared" si="27"/>
        <v>1</v>
      </c>
      <c r="N151">
        <f t="shared" si="28"/>
        <v>1</v>
      </c>
      <c r="O151">
        <f t="shared" si="29"/>
        <v>1</v>
      </c>
      <c r="P151">
        <v>144</v>
      </c>
      <c r="Q151" s="8">
        <f>COUNTIF(I$8:I150,"&lt;"&amp;G151)</f>
        <v>143</v>
      </c>
      <c r="R151" s="8">
        <f>COUNTIF(H$8:H150,"&gt;"&amp;G151)</f>
        <v>0</v>
      </c>
      <c r="S151">
        <v>144</v>
      </c>
    </row>
    <row r="152" spans="1:19" x14ac:dyDescent="0.3">
      <c r="A152">
        <v>320</v>
      </c>
      <c r="B152">
        <v>0.43052461317789237</v>
      </c>
      <c r="C152">
        <v>0.98132267220068969</v>
      </c>
      <c r="D152" s="4">
        <f>-LN(B152)/F$3</f>
        <v>0.35861735458760918</v>
      </c>
      <c r="E152" s="4">
        <f t="shared" si="22"/>
        <v>0.21276595744680851</v>
      </c>
      <c r="F152" s="8">
        <v>3</v>
      </c>
      <c r="G152" s="4">
        <v>38.397346725717433</v>
      </c>
      <c r="H152" s="4">
        <f>IF(G152&gt;MAX(I$8:I151),G152,MAX(I$8:I151))</f>
        <v>38.397346725717433</v>
      </c>
      <c r="I152" s="4">
        <f t="shared" si="23"/>
        <v>38.610112683164239</v>
      </c>
      <c r="J152" s="4">
        <f t="shared" si="24"/>
        <v>0</v>
      </c>
      <c r="K152" s="4">
        <f t="shared" si="25"/>
        <v>0.21276595744680549</v>
      </c>
      <c r="L152">
        <f t="shared" si="26"/>
        <v>145</v>
      </c>
      <c r="M152">
        <f t="shared" si="27"/>
        <v>1</v>
      </c>
      <c r="N152">
        <f t="shared" si="28"/>
        <v>1</v>
      </c>
      <c r="O152">
        <f t="shared" si="29"/>
        <v>1</v>
      </c>
      <c r="P152">
        <v>145</v>
      </c>
      <c r="Q152" s="8">
        <f>COUNTIF(I$8:I151,"&lt;"&amp;G152)</f>
        <v>144</v>
      </c>
      <c r="R152" s="8">
        <f>COUNTIF(H$8:H151,"&gt;"&amp;G152)</f>
        <v>0</v>
      </c>
      <c r="S152">
        <v>145</v>
      </c>
    </row>
    <row r="153" spans="1:19" x14ac:dyDescent="0.3">
      <c r="A153">
        <v>321</v>
      </c>
      <c r="B153">
        <v>0.82778405102694785</v>
      </c>
      <c r="C153">
        <v>0.80748924222540974</v>
      </c>
      <c r="D153" s="4">
        <f>-LN(B153)/F$3</f>
        <v>8.0426794277298347E-2</v>
      </c>
      <c r="E153" s="4">
        <f t="shared" si="22"/>
        <v>0.21276595744680851</v>
      </c>
      <c r="F153" s="8">
        <v>3</v>
      </c>
      <c r="G153" s="4">
        <v>38.477773519994734</v>
      </c>
      <c r="H153" s="4">
        <f>IF(G153&gt;MAX(I$8:I152),G153,MAX(I$8:I152))</f>
        <v>38.610112683164239</v>
      </c>
      <c r="I153" s="4">
        <f t="shared" si="23"/>
        <v>38.822878640611044</v>
      </c>
      <c r="J153" s="4">
        <f t="shared" si="24"/>
        <v>0.13233916316950456</v>
      </c>
      <c r="K153" s="4">
        <f t="shared" si="25"/>
        <v>0.21276595744680549</v>
      </c>
      <c r="L153">
        <f t="shared" si="26"/>
        <v>146</v>
      </c>
      <c r="M153">
        <f t="shared" si="27"/>
        <v>1</v>
      </c>
      <c r="N153">
        <f t="shared" si="28"/>
        <v>1</v>
      </c>
      <c r="O153">
        <f t="shared" si="29"/>
        <v>1</v>
      </c>
      <c r="P153">
        <v>146</v>
      </c>
      <c r="Q153" s="8">
        <f>COUNTIF(I$8:I152,"&lt;"&amp;G153)</f>
        <v>144</v>
      </c>
      <c r="R153" s="8">
        <f>COUNTIF(H$8:H152,"&gt;"&amp;G153)</f>
        <v>0</v>
      </c>
      <c r="S153">
        <v>146</v>
      </c>
    </row>
    <row r="154" spans="1:19" x14ac:dyDescent="0.3">
      <c r="A154">
        <v>13</v>
      </c>
      <c r="B154">
        <v>4.6815393536179695E-2</v>
      </c>
      <c r="C154">
        <v>0.64384899441511279</v>
      </c>
      <c r="D154" s="4">
        <f>-LN(B154)/B$3</f>
        <v>13.027843440119923</v>
      </c>
      <c r="E154" s="4">
        <f t="shared" si="22"/>
        <v>0.21276595744680851</v>
      </c>
      <c r="F154" s="8">
        <v>1</v>
      </c>
      <c r="G154" s="4">
        <v>38.743220178244982</v>
      </c>
      <c r="H154" s="4">
        <f>IF(G154&gt;MAX(I$8:I153),G154,MAX(I$8:I153))</f>
        <v>38.822878640611044</v>
      </c>
      <c r="I154" s="4">
        <f t="shared" si="23"/>
        <v>39.03564459805785</v>
      </c>
      <c r="J154" s="4">
        <f t="shared" si="24"/>
        <v>7.9658462366062111E-2</v>
      </c>
      <c r="K154" s="4">
        <f t="shared" si="25"/>
        <v>0.21276595744680549</v>
      </c>
      <c r="L154">
        <f t="shared" si="26"/>
        <v>147</v>
      </c>
      <c r="M154">
        <f t="shared" si="27"/>
        <v>1</v>
      </c>
      <c r="N154">
        <f t="shared" si="28"/>
        <v>1</v>
      </c>
      <c r="O154">
        <f t="shared" si="29"/>
        <v>1</v>
      </c>
      <c r="P154">
        <v>148</v>
      </c>
      <c r="Q154" s="8">
        <f>COUNTIF(I$8:I153,"&lt;"&amp;G154)</f>
        <v>145</v>
      </c>
      <c r="R154" s="8">
        <f>COUNTIF(H$8:H153,"&gt;"&amp;G154)</f>
        <v>0</v>
      </c>
      <c r="S154">
        <v>147</v>
      </c>
    </row>
    <row r="155" spans="1:19" x14ac:dyDescent="0.3">
      <c r="A155">
        <v>322</v>
      </c>
      <c r="B155">
        <v>0.60618915372173221</v>
      </c>
      <c r="C155">
        <v>0.83648182622760703</v>
      </c>
      <c r="D155" s="4">
        <f>-LN(B155)/F$3</f>
        <v>0.2130056198989056</v>
      </c>
      <c r="E155" s="4">
        <f t="shared" si="22"/>
        <v>0.21276595744680851</v>
      </c>
      <c r="F155" s="8">
        <v>3</v>
      </c>
      <c r="G155" s="4">
        <v>38.690779139893642</v>
      </c>
      <c r="H155" s="4">
        <f>IF(G155&gt;MAX(I$8:I154),G155,MAX(I$8:I154))</f>
        <v>39.03564459805785</v>
      </c>
      <c r="I155" s="4">
        <f t="shared" si="23"/>
        <v>39.248410555504655</v>
      </c>
      <c r="J155" s="4">
        <f t="shared" si="24"/>
        <v>0.34486545816420744</v>
      </c>
      <c r="K155" s="4">
        <f t="shared" si="25"/>
        <v>0.21276595744680549</v>
      </c>
      <c r="L155">
        <f t="shared" si="26"/>
        <v>148</v>
      </c>
      <c r="M155">
        <f t="shared" si="27"/>
        <v>1</v>
      </c>
      <c r="N155">
        <f t="shared" si="28"/>
        <v>1</v>
      </c>
      <c r="O155">
        <f t="shared" si="29"/>
        <v>1</v>
      </c>
      <c r="P155">
        <v>147</v>
      </c>
      <c r="Q155" s="8">
        <f>COUNTIF(I$8:I154,"&lt;"&amp;G155)</f>
        <v>145</v>
      </c>
      <c r="R155" s="8">
        <f>COUNTIF(H$8:H154,"&gt;"&amp;G155)</f>
        <v>1</v>
      </c>
      <c r="S155">
        <v>147</v>
      </c>
    </row>
    <row r="156" spans="1:19" x14ac:dyDescent="0.3">
      <c r="A156">
        <v>323</v>
      </c>
      <c r="B156">
        <v>0.36973174230170597</v>
      </c>
      <c r="C156">
        <v>0.97473067415387438</v>
      </c>
      <c r="D156" s="4">
        <f>-LN(B156)/F$3</f>
        <v>0.42339470515096073</v>
      </c>
      <c r="E156" s="4">
        <f t="shared" si="22"/>
        <v>0.21276595744680851</v>
      </c>
      <c r="F156" s="8">
        <v>3</v>
      </c>
      <c r="G156" s="4">
        <v>39.114173845044604</v>
      </c>
      <c r="H156" s="4">
        <f>IF(G156&gt;MAX(I$8:I155),G156,MAX(I$8:I155))</f>
        <v>39.248410555504655</v>
      </c>
      <c r="I156" s="4">
        <f t="shared" si="23"/>
        <v>39.461176512951461</v>
      </c>
      <c r="J156" s="4">
        <f t="shared" si="24"/>
        <v>0.13423671046005126</v>
      </c>
      <c r="K156" s="4">
        <f t="shared" si="25"/>
        <v>0.21276595744680549</v>
      </c>
      <c r="L156">
        <f t="shared" si="26"/>
        <v>149</v>
      </c>
      <c r="M156">
        <f t="shared" si="27"/>
        <v>1</v>
      </c>
      <c r="N156">
        <f t="shared" si="28"/>
        <v>1</v>
      </c>
      <c r="O156">
        <f t="shared" si="29"/>
        <v>1</v>
      </c>
      <c r="P156">
        <v>149</v>
      </c>
      <c r="Q156" s="8">
        <f>COUNTIF(I$8:I155,"&lt;"&amp;G156)</f>
        <v>147</v>
      </c>
      <c r="R156" s="8">
        <f>COUNTIF(H$8:H155,"&gt;"&amp;G156)</f>
        <v>0</v>
      </c>
      <c r="S156">
        <v>149</v>
      </c>
    </row>
    <row r="157" spans="1:19" x14ac:dyDescent="0.3">
      <c r="A157">
        <v>324</v>
      </c>
      <c r="B157">
        <v>0.25495162816248057</v>
      </c>
      <c r="C157">
        <v>0.14166692098757896</v>
      </c>
      <c r="D157" s="4">
        <f>-LN(B157)/F$3</f>
        <v>0.581566572467346</v>
      </c>
      <c r="E157" s="4">
        <f t="shared" si="22"/>
        <v>0.21276595744680851</v>
      </c>
      <c r="F157" s="8">
        <v>3</v>
      </c>
      <c r="G157" s="4">
        <v>39.695740417511949</v>
      </c>
      <c r="H157" s="4">
        <f>IF(G157&gt;MAX(I$8:I156),G157,MAX(I$8:I156))</f>
        <v>39.695740417511949</v>
      </c>
      <c r="I157" s="4">
        <f t="shared" si="23"/>
        <v>39.908506374958755</v>
      </c>
      <c r="J157" s="4">
        <f t="shared" si="24"/>
        <v>0</v>
      </c>
      <c r="K157" s="4">
        <f t="shared" si="25"/>
        <v>0.21276595744680549</v>
      </c>
      <c r="L157">
        <f t="shared" si="26"/>
        <v>150</v>
      </c>
      <c r="M157">
        <f t="shared" si="27"/>
        <v>1</v>
      </c>
      <c r="N157">
        <f t="shared" si="28"/>
        <v>1</v>
      </c>
      <c r="O157">
        <f t="shared" si="29"/>
        <v>1</v>
      </c>
      <c r="P157">
        <v>150</v>
      </c>
      <c r="Q157" s="8">
        <f>COUNTIF(I$8:I156,"&lt;"&amp;G157)</f>
        <v>149</v>
      </c>
      <c r="R157" s="8">
        <f>COUNTIF(H$8:H156,"&gt;"&amp;G157)</f>
        <v>0</v>
      </c>
      <c r="S157">
        <v>150</v>
      </c>
    </row>
    <row r="158" spans="1:19" x14ac:dyDescent="0.3">
      <c r="A158">
        <v>325</v>
      </c>
      <c r="B158">
        <v>0.15518662068544573</v>
      </c>
      <c r="C158">
        <v>0.62367625965147866</v>
      </c>
      <c r="D158" s="4">
        <f>-LN(B158)/F$3</f>
        <v>0.79281994973307379</v>
      </c>
      <c r="E158" s="4">
        <f t="shared" si="22"/>
        <v>0.21276595744680851</v>
      </c>
      <c r="F158" s="8">
        <v>3</v>
      </c>
      <c r="G158" s="4">
        <v>40.488560367245022</v>
      </c>
      <c r="H158" s="4">
        <f>IF(G158&gt;MAX(I$8:I157),G158,MAX(I$8:I157))</f>
        <v>40.488560367245022</v>
      </c>
      <c r="I158" s="4">
        <f t="shared" si="23"/>
        <v>40.701326324691827</v>
      </c>
      <c r="J158" s="4">
        <f t="shared" si="24"/>
        <v>0</v>
      </c>
      <c r="K158" s="4">
        <f t="shared" si="25"/>
        <v>0.21276595744680549</v>
      </c>
      <c r="L158">
        <f t="shared" si="26"/>
        <v>151</v>
      </c>
      <c r="M158">
        <f t="shared" si="27"/>
        <v>1</v>
      </c>
      <c r="N158">
        <f t="shared" si="28"/>
        <v>1</v>
      </c>
      <c r="O158">
        <f t="shared" si="29"/>
        <v>1</v>
      </c>
      <c r="P158">
        <v>151</v>
      </c>
      <c r="Q158" s="8">
        <f>COUNTIF(I$8:I157,"&lt;"&amp;G158)</f>
        <v>150</v>
      </c>
      <c r="R158" s="8">
        <f>COUNTIF(H$8:H157,"&gt;"&amp;G158)</f>
        <v>0</v>
      </c>
      <c r="S158">
        <v>151</v>
      </c>
    </row>
    <row r="159" spans="1:19" x14ac:dyDescent="0.3">
      <c r="A159">
        <v>14</v>
      </c>
      <c r="B159">
        <v>0.54588457899716181</v>
      </c>
      <c r="C159">
        <v>0.74169133579515978</v>
      </c>
      <c r="D159" s="4">
        <f>-LN(B159)/B$3</f>
        <v>2.5759477419665449</v>
      </c>
      <c r="E159" s="4">
        <f t="shared" si="22"/>
        <v>0.21276595744680851</v>
      </c>
      <c r="F159" s="8">
        <v>1</v>
      </c>
      <c r="G159" s="4">
        <v>41.319167920211527</v>
      </c>
      <c r="H159" s="4">
        <f>IF(G159&gt;MAX(I$8:I158),G159,MAX(I$8:I158))</f>
        <v>41.319167920211527</v>
      </c>
      <c r="I159" s="4">
        <f t="shared" si="23"/>
        <v>41.531933877658332</v>
      </c>
      <c r="J159" s="4">
        <f t="shared" si="24"/>
        <v>0</v>
      </c>
      <c r="K159" s="4">
        <f t="shared" si="25"/>
        <v>0.21276595744680549</v>
      </c>
      <c r="L159">
        <f t="shared" si="26"/>
        <v>152</v>
      </c>
      <c r="M159">
        <f t="shared" si="27"/>
        <v>1</v>
      </c>
      <c r="N159">
        <f t="shared" si="28"/>
        <v>1</v>
      </c>
      <c r="O159">
        <f t="shared" si="29"/>
        <v>1</v>
      </c>
      <c r="P159">
        <v>152</v>
      </c>
      <c r="Q159" s="8">
        <f>COUNTIF(I$8:I158,"&lt;"&amp;G159)</f>
        <v>151</v>
      </c>
      <c r="R159" s="8">
        <f>COUNTIF(H$8:H158,"&gt;"&amp;G159)</f>
        <v>0</v>
      </c>
      <c r="S159">
        <v>152</v>
      </c>
    </row>
    <row r="160" spans="1:19" x14ac:dyDescent="0.3">
      <c r="A160">
        <v>81</v>
      </c>
      <c r="B160">
        <v>4.2878505813776058E-2</v>
      </c>
      <c r="C160">
        <v>9.0762047181615652E-2</v>
      </c>
      <c r="D160" s="4">
        <f>-LN(B160)/D$3</f>
        <v>4.4672122107624652</v>
      </c>
      <c r="E160" s="4">
        <f t="shared" si="22"/>
        <v>0.21276595744680851</v>
      </c>
      <c r="F160" s="8">
        <v>2</v>
      </c>
      <c r="G160" s="4">
        <v>41.496283209354601</v>
      </c>
      <c r="H160" s="4">
        <f>IF(G160&gt;MAX(I$8:I159),G160,MAX(I$8:I159))</f>
        <v>41.531933877658332</v>
      </c>
      <c r="I160" s="4">
        <f t="shared" si="23"/>
        <v>41.744699835105138</v>
      </c>
      <c r="J160" s="4">
        <f t="shared" si="24"/>
        <v>3.5650668303730981E-2</v>
      </c>
      <c r="K160" s="4">
        <f t="shared" si="25"/>
        <v>0.21276595744680549</v>
      </c>
      <c r="L160">
        <f t="shared" si="26"/>
        <v>153</v>
      </c>
      <c r="M160">
        <f t="shared" si="27"/>
        <v>1</v>
      </c>
      <c r="N160">
        <f t="shared" si="28"/>
        <v>1</v>
      </c>
      <c r="O160">
        <f t="shared" si="29"/>
        <v>1</v>
      </c>
      <c r="P160">
        <v>153</v>
      </c>
      <c r="Q160" s="8">
        <f>COUNTIF(I$8:I159,"&lt;"&amp;G160)</f>
        <v>151</v>
      </c>
      <c r="R160" s="8">
        <f>COUNTIF(H$8:H159,"&gt;"&amp;G160)</f>
        <v>0</v>
      </c>
      <c r="S160">
        <v>153</v>
      </c>
    </row>
    <row r="161" spans="1:19" x14ac:dyDescent="0.3">
      <c r="A161">
        <v>82</v>
      </c>
      <c r="B161">
        <v>0.81112094485305342</v>
      </c>
      <c r="C161">
        <v>1.425214392529069E-2</v>
      </c>
      <c r="D161" s="4">
        <f>-LN(B161)/D$3</f>
        <v>0.29693348292756139</v>
      </c>
      <c r="E161" s="4">
        <f t="shared" si="22"/>
        <v>0.21276595744680851</v>
      </c>
      <c r="F161" s="8">
        <v>2</v>
      </c>
      <c r="G161" s="4">
        <v>41.793216692282165</v>
      </c>
      <c r="H161" s="4">
        <f>IF(G161&gt;MAX(I$8:I160),G161,MAX(I$8:I160))</f>
        <v>41.793216692282165</v>
      </c>
      <c r="I161" s="4">
        <f t="shared" si="23"/>
        <v>42.005982649728971</v>
      </c>
      <c r="J161" s="4">
        <f t="shared" si="24"/>
        <v>0</v>
      </c>
      <c r="K161" s="4">
        <f t="shared" si="25"/>
        <v>0.21276595744680549</v>
      </c>
      <c r="L161">
        <f t="shared" si="26"/>
        <v>154</v>
      </c>
      <c r="M161">
        <f t="shared" si="27"/>
        <v>1</v>
      </c>
      <c r="N161">
        <f t="shared" si="28"/>
        <v>1</v>
      </c>
      <c r="O161">
        <f t="shared" si="29"/>
        <v>1</v>
      </c>
      <c r="P161">
        <v>154</v>
      </c>
      <c r="Q161" s="8">
        <f>COUNTIF(I$8:I160,"&lt;"&amp;G161)</f>
        <v>153</v>
      </c>
      <c r="R161" s="8">
        <f>COUNTIF(H$8:H160,"&gt;"&amp;G161)</f>
        <v>0</v>
      </c>
      <c r="S161">
        <v>154</v>
      </c>
    </row>
    <row r="162" spans="1:19" x14ac:dyDescent="0.3">
      <c r="A162">
        <v>83</v>
      </c>
      <c r="B162">
        <v>0.99325540940580459</v>
      </c>
      <c r="C162">
        <v>0.83477278969695123</v>
      </c>
      <c r="D162" s="4">
        <f>-LN(B162)/D$3</f>
        <v>9.5992030281195316E-3</v>
      </c>
      <c r="E162" s="4">
        <f t="shared" si="22"/>
        <v>0.21276595744680851</v>
      </c>
      <c r="F162" s="8">
        <v>2</v>
      </c>
      <c r="G162" s="4">
        <v>41.802815895310282</v>
      </c>
      <c r="H162" s="4">
        <f>IF(G162&gt;MAX(I$8:I161),G162,MAX(I$8:I161))</f>
        <v>42.005982649728971</v>
      </c>
      <c r="I162" s="4">
        <f t="shared" si="23"/>
        <v>42.218748607175776</v>
      </c>
      <c r="J162" s="4">
        <f t="shared" si="24"/>
        <v>0.20316675441868881</v>
      </c>
      <c r="K162" s="4">
        <f t="shared" si="25"/>
        <v>0.21276595744680549</v>
      </c>
      <c r="L162">
        <f t="shared" si="26"/>
        <v>155</v>
      </c>
      <c r="M162">
        <f t="shared" si="27"/>
        <v>1</v>
      </c>
      <c r="N162">
        <f t="shared" si="28"/>
        <v>1</v>
      </c>
      <c r="O162">
        <f t="shared" si="29"/>
        <v>1</v>
      </c>
      <c r="P162">
        <v>155</v>
      </c>
      <c r="Q162" s="8">
        <f>COUNTIF(I$8:I161,"&lt;"&amp;G162)</f>
        <v>153</v>
      </c>
      <c r="R162" s="8">
        <f>COUNTIF(H$8:H161,"&gt;"&amp;G162)</f>
        <v>0</v>
      </c>
      <c r="S162">
        <v>155</v>
      </c>
    </row>
    <row r="163" spans="1:19" x14ac:dyDescent="0.3">
      <c r="A163">
        <v>326</v>
      </c>
      <c r="B163">
        <v>3.6347544785912657E-2</v>
      </c>
      <c r="C163">
        <v>0.54490798669392981</v>
      </c>
      <c r="D163" s="4">
        <f>-LN(B163)/F$3</f>
        <v>1.4104802642553547</v>
      </c>
      <c r="E163" s="4">
        <f t="shared" si="22"/>
        <v>0.21276595744680851</v>
      </c>
      <c r="F163" s="8">
        <v>3</v>
      </c>
      <c r="G163" s="4">
        <v>41.899040631500377</v>
      </c>
      <c r="H163" s="4">
        <f>IF(G163&gt;MAX(I$8:I162),G163,MAX(I$8:I162))</f>
        <v>42.218748607175776</v>
      </c>
      <c r="I163" s="4">
        <f t="shared" si="23"/>
        <v>42.431514564622582</v>
      </c>
      <c r="J163" s="4">
        <f t="shared" si="24"/>
        <v>0.31970797567539933</v>
      </c>
      <c r="K163" s="4">
        <f t="shared" si="25"/>
        <v>0.21276595744680549</v>
      </c>
      <c r="L163">
        <f t="shared" si="26"/>
        <v>156</v>
      </c>
      <c r="M163">
        <f t="shared" si="27"/>
        <v>1</v>
      </c>
      <c r="N163">
        <f t="shared" si="28"/>
        <v>1</v>
      </c>
      <c r="O163">
        <f t="shared" si="29"/>
        <v>1</v>
      </c>
      <c r="P163">
        <v>156</v>
      </c>
      <c r="Q163" s="8">
        <f>COUNTIF(I$8:I162,"&lt;"&amp;G163)</f>
        <v>153</v>
      </c>
      <c r="R163" s="8">
        <f>COUNTIF(H$8:H162,"&gt;"&amp;G163)</f>
        <v>1</v>
      </c>
      <c r="S163">
        <v>156</v>
      </c>
    </row>
    <row r="164" spans="1:19" x14ac:dyDescent="0.3">
      <c r="A164">
        <v>327</v>
      </c>
      <c r="B164">
        <v>0.3987853633228553</v>
      </c>
      <c r="C164">
        <v>0.23166600543229468</v>
      </c>
      <c r="D164" s="4">
        <f>-LN(B164)/F$3</f>
        <v>0.39120508228350542</v>
      </c>
      <c r="E164" s="4">
        <f t="shared" si="22"/>
        <v>0.21276595744680851</v>
      </c>
      <c r="F164" s="8">
        <v>3</v>
      </c>
      <c r="G164" s="4">
        <v>42.290245713783882</v>
      </c>
      <c r="H164" s="4">
        <f>IF(G164&gt;MAX(I$8:I163),G164,MAX(I$8:I163))</f>
        <v>42.431514564622582</v>
      </c>
      <c r="I164" s="4">
        <f t="shared" si="23"/>
        <v>42.644280522069387</v>
      </c>
      <c r="J164" s="4">
        <f t="shared" si="24"/>
        <v>0.14126885083869922</v>
      </c>
      <c r="K164" s="4">
        <f t="shared" si="25"/>
        <v>0.21276595744680549</v>
      </c>
      <c r="L164">
        <f t="shared" si="26"/>
        <v>157</v>
      </c>
      <c r="M164">
        <f t="shared" si="27"/>
        <v>1</v>
      </c>
      <c r="N164">
        <f t="shared" si="28"/>
        <v>1</v>
      </c>
      <c r="O164">
        <f t="shared" si="29"/>
        <v>1</v>
      </c>
      <c r="P164">
        <v>157</v>
      </c>
      <c r="Q164" s="8">
        <f>COUNTIF(I$8:I163,"&lt;"&amp;G164)</f>
        <v>155</v>
      </c>
      <c r="R164" s="8">
        <f>COUNTIF(H$8:H163,"&gt;"&amp;G164)</f>
        <v>0</v>
      </c>
      <c r="S164">
        <v>157</v>
      </c>
    </row>
    <row r="165" spans="1:19" x14ac:dyDescent="0.3">
      <c r="A165">
        <v>15</v>
      </c>
      <c r="B165">
        <v>0.74263740958891566</v>
      </c>
      <c r="C165">
        <v>0.38911099581896419</v>
      </c>
      <c r="D165" s="4">
        <f>-LN(B165)/B$3</f>
        <v>1.2661589872680405</v>
      </c>
      <c r="E165" s="4">
        <f t="shared" si="22"/>
        <v>0.21276595744680851</v>
      </c>
      <c r="F165" s="8">
        <v>1</v>
      </c>
      <c r="G165" s="4">
        <v>42.585326907479569</v>
      </c>
      <c r="H165" s="4">
        <f>IF(G165&gt;MAX(I$8:I164),G165,MAX(I$8:I164))</f>
        <v>42.644280522069387</v>
      </c>
      <c r="I165" s="4">
        <f t="shared" si="23"/>
        <v>42.857046479516193</v>
      </c>
      <c r="J165" s="4">
        <f t="shared" si="24"/>
        <v>5.895361458981796E-2</v>
      </c>
      <c r="K165" s="4">
        <f t="shared" si="25"/>
        <v>0.21276595744680549</v>
      </c>
      <c r="L165">
        <f t="shared" si="26"/>
        <v>158</v>
      </c>
      <c r="M165">
        <f t="shared" si="27"/>
        <v>1</v>
      </c>
      <c r="N165">
        <f t="shared" si="28"/>
        <v>1</v>
      </c>
      <c r="O165">
        <f t="shared" si="29"/>
        <v>1</v>
      </c>
      <c r="P165">
        <v>159</v>
      </c>
      <c r="Q165" s="8">
        <f>COUNTIF(I$8:I164,"&lt;"&amp;G165)</f>
        <v>156</v>
      </c>
      <c r="R165" s="8">
        <f>COUNTIF(H$8:H164,"&gt;"&amp;G165)</f>
        <v>0</v>
      </c>
      <c r="S165">
        <v>158</v>
      </c>
    </row>
    <row r="166" spans="1:19" x14ac:dyDescent="0.3">
      <c r="A166">
        <v>328</v>
      </c>
      <c r="B166">
        <v>0.53941465498825036</v>
      </c>
      <c r="C166">
        <v>0.66316721091341901</v>
      </c>
      <c r="D166" s="4">
        <f>-LN(B166)/F$3</f>
        <v>0.26266838280451504</v>
      </c>
      <c r="E166" s="4">
        <f t="shared" si="22"/>
        <v>0.21276595744680851</v>
      </c>
      <c r="F166" s="8">
        <v>3</v>
      </c>
      <c r="G166" s="4">
        <v>42.552914096588395</v>
      </c>
      <c r="H166" s="4">
        <f>IF(G166&gt;MAX(I$8:I165),G166,MAX(I$8:I165))</f>
        <v>42.857046479516193</v>
      </c>
      <c r="I166" s="4">
        <f t="shared" si="23"/>
        <v>43.069812436962998</v>
      </c>
      <c r="J166" s="4">
        <f t="shared" si="24"/>
        <v>0.3041323829277971</v>
      </c>
      <c r="K166" s="4">
        <f t="shared" si="25"/>
        <v>0.21276595744680549</v>
      </c>
      <c r="L166">
        <f t="shared" si="26"/>
        <v>159</v>
      </c>
      <c r="M166">
        <f t="shared" si="27"/>
        <v>1</v>
      </c>
      <c r="N166">
        <f t="shared" si="28"/>
        <v>1</v>
      </c>
      <c r="O166">
        <f t="shared" si="29"/>
        <v>1</v>
      </c>
      <c r="P166">
        <v>158</v>
      </c>
      <c r="Q166" s="8">
        <f>COUNTIF(I$8:I165,"&lt;"&amp;G166)</f>
        <v>156</v>
      </c>
      <c r="R166" s="8">
        <f>COUNTIF(H$8:H165,"&gt;"&amp;G166)</f>
        <v>1</v>
      </c>
      <c r="S166">
        <v>158</v>
      </c>
    </row>
    <row r="167" spans="1:19" x14ac:dyDescent="0.3">
      <c r="A167">
        <v>329</v>
      </c>
      <c r="B167">
        <v>0.19690542313913389</v>
      </c>
      <c r="C167">
        <v>0.86373485518967252</v>
      </c>
      <c r="D167" s="4">
        <f>-LN(B167)/F$3</f>
        <v>0.69150287281288692</v>
      </c>
      <c r="E167" s="4">
        <f t="shared" si="22"/>
        <v>0.21276595744680851</v>
      </c>
      <c r="F167" s="8">
        <v>3</v>
      </c>
      <c r="G167" s="4">
        <v>43.244416969401286</v>
      </c>
      <c r="H167" s="4">
        <f>IF(G167&gt;MAX(I$8:I166),G167,MAX(I$8:I166))</f>
        <v>43.244416969401286</v>
      </c>
      <c r="I167" s="4">
        <f t="shared" si="23"/>
        <v>43.457182926848091</v>
      </c>
      <c r="J167" s="4">
        <f t="shared" si="24"/>
        <v>0</v>
      </c>
      <c r="K167" s="4">
        <f t="shared" si="25"/>
        <v>0.21276595744680549</v>
      </c>
      <c r="L167">
        <f t="shared" si="26"/>
        <v>160</v>
      </c>
      <c r="M167">
        <f t="shared" si="27"/>
        <v>1</v>
      </c>
      <c r="N167">
        <f t="shared" si="28"/>
        <v>1</v>
      </c>
      <c r="O167">
        <f t="shared" si="29"/>
        <v>1</v>
      </c>
      <c r="P167">
        <v>160</v>
      </c>
      <c r="Q167" s="8">
        <f>COUNTIF(I$8:I166,"&lt;"&amp;G167)</f>
        <v>159</v>
      </c>
      <c r="R167" s="8">
        <f>COUNTIF(H$8:H166,"&gt;"&amp;G167)</f>
        <v>0</v>
      </c>
      <c r="S167">
        <v>160</v>
      </c>
    </row>
    <row r="168" spans="1:19" x14ac:dyDescent="0.3">
      <c r="A168">
        <v>84</v>
      </c>
      <c r="B168">
        <v>0.30240791039765619</v>
      </c>
      <c r="C168">
        <v>0.95129245887630853</v>
      </c>
      <c r="D168" s="4">
        <f>-LN(B168)/D$3</f>
        <v>1.6964233706333114</v>
      </c>
      <c r="E168" s="4">
        <f t="shared" si="22"/>
        <v>0.21276595744680851</v>
      </c>
      <c r="F168" s="8">
        <v>2</v>
      </c>
      <c r="G168" s="4">
        <v>43.499239265943594</v>
      </c>
      <c r="H168" s="4">
        <f>IF(G168&gt;MAX(I$8:I167),G168,MAX(I$8:I167))</f>
        <v>43.499239265943594</v>
      </c>
      <c r="I168" s="4">
        <f t="shared" si="23"/>
        <v>43.712005223390399</v>
      </c>
      <c r="J168" s="4">
        <f t="shared" si="24"/>
        <v>0</v>
      </c>
      <c r="K168" s="4">
        <f t="shared" si="25"/>
        <v>0.21276595744680549</v>
      </c>
      <c r="L168">
        <f t="shared" si="26"/>
        <v>161</v>
      </c>
      <c r="M168">
        <f t="shared" si="27"/>
        <v>1</v>
      </c>
      <c r="N168">
        <f t="shared" si="28"/>
        <v>1</v>
      </c>
      <c r="O168">
        <f t="shared" si="29"/>
        <v>1</v>
      </c>
      <c r="P168">
        <v>161</v>
      </c>
      <c r="Q168" s="8">
        <f>COUNTIF(I$8:I167,"&lt;"&amp;G168)</f>
        <v>160</v>
      </c>
      <c r="R168" s="8">
        <f>COUNTIF(H$8:H167,"&gt;"&amp;G168)</f>
        <v>0</v>
      </c>
      <c r="S168">
        <v>161</v>
      </c>
    </row>
    <row r="169" spans="1:19" x14ac:dyDescent="0.3">
      <c r="A169">
        <v>330</v>
      </c>
      <c r="B169">
        <v>0.1966002380443739</v>
      </c>
      <c r="C169">
        <v>0.36634418774987032</v>
      </c>
      <c r="D169" s="4">
        <f>-LN(B169)/F$3</f>
        <v>0.69216291934648499</v>
      </c>
      <c r="E169" s="4">
        <f t="shared" si="22"/>
        <v>0.21276595744680851</v>
      </c>
      <c r="F169" s="8">
        <v>3</v>
      </c>
      <c r="G169" s="4">
        <v>43.936579888747772</v>
      </c>
      <c r="H169" s="4">
        <f>IF(G169&gt;MAX(I$8:I168),G169,MAX(I$8:I168))</f>
        <v>43.936579888747772</v>
      </c>
      <c r="I169" s="4">
        <f t="shared" si="23"/>
        <v>44.149345846194578</v>
      </c>
      <c r="J169" s="4">
        <f t="shared" si="24"/>
        <v>0</v>
      </c>
      <c r="K169" s="4">
        <f t="shared" si="25"/>
        <v>0.21276595744680549</v>
      </c>
      <c r="L169">
        <f t="shared" si="26"/>
        <v>162</v>
      </c>
      <c r="M169">
        <f t="shared" si="27"/>
        <v>1</v>
      </c>
      <c r="N169">
        <f t="shared" si="28"/>
        <v>1</v>
      </c>
      <c r="O169">
        <f t="shared" si="29"/>
        <v>1</v>
      </c>
      <c r="P169">
        <v>162</v>
      </c>
      <c r="Q169" s="8">
        <f>COUNTIF(I$8:I168,"&lt;"&amp;G169)</f>
        <v>161</v>
      </c>
      <c r="R169" s="8">
        <f>COUNTIF(H$8:H168,"&gt;"&amp;G169)</f>
        <v>0</v>
      </c>
      <c r="S169">
        <v>162</v>
      </c>
    </row>
    <row r="170" spans="1:19" x14ac:dyDescent="0.3">
      <c r="A170">
        <v>16</v>
      </c>
      <c r="B170">
        <v>0.61314737388225959</v>
      </c>
      <c r="C170">
        <v>0.38920255134739218</v>
      </c>
      <c r="D170" s="4">
        <f>-LN(B170)/B$3</f>
        <v>2.0814891820307402</v>
      </c>
      <c r="E170" s="4">
        <f t="shared" si="22"/>
        <v>0.21276595744680851</v>
      </c>
      <c r="F170" s="8">
        <v>1</v>
      </c>
      <c r="G170" s="4">
        <v>44.666816089510306</v>
      </c>
      <c r="H170" s="4">
        <f>IF(G170&gt;MAX(I$8:I169),G170,MAX(I$8:I169))</f>
        <v>44.666816089510306</v>
      </c>
      <c r="I170" s="4">
        <f t="shared" si="23"/>
        <v>44.879582046957111</v>
      </c>
      <c r="J170" s="4">
        <f t="shared" si="24"/>
        <v>0</v>
      </c>
      <c r="K170" s="4">
        <f t="shared" si="25"/>
        <v>0.21276595744680549</v>
      </c>
      <c r="L170">
        <f t="shared" si="26"/>
        <v>163</v>
      </c>
      <c r="M170">
        <f t="shared" si="27"/>
        <v>1</v>
      </c>
      <c r="N170">
        <f t="shared" si="28"/>
        <v>1</v>
      </c>
      <c r="O170">
        <f t="shared" si="29"/>
        <v>1</v>
      </c>
      <c r="P170">
        <v>163</v>
      </c>
      <c r="Q170" s="8">
        <f>COUNTIF(I$8:I169,"&lt;"&amp;G170)</f>
        <v>162</v>
      </c>
      <c r="R170" s="8">
        <f>COUNTIF(H$8:H169,"&gt;"&amp;G170)</f>
        <v>0</v>
      </c>
      <c r="S170">
        <v>163</v>
      </c>
    </row>
    <row r="171" spans="1:19" x14ac:dyDescent="0.3">
      <c r="A171">
        <v>331</v>
      </c>
      <c r="B171">
        <v>0.14951017792291024</v>
      </c>
      <c r="C171">
        <v>0.27729117709891049</v>
      </c>
      <c r="D171" s="4">
        <f>-LN(B171)/F$3</f>
        <v>0.80867693987949318</v>
      </c>
      <c r="E171" s="4">
        <f t="shared" si="22"/>
        <v>0.21276595744680851</v>
      </c>
      <c r="F171" s="8">
        <v>3</v>
      </c>
      <c r="G171" s="4">
        <v>44.745256828627262</v>
      </c>
      <c r="H171" s="4">
        <f>IF(G171&gt;MAX(I$8:I170),G171,MAX(I$8:I170))</f>
        <v>44.879582046957111</v>
      </c>
      <c r="I171" s="4">
        <f t="shared" si="23"/>
        <v>45.092348004403917</v>
      </c>
      <c r="J171" s="4">
        <f t="shared" si="24"/>
        <v>0.13432521832984889</v>
      </c>
      <c r="K171" s="4">
        <f t="shared" si="25"/>
        <v>0.21276595744680549</v>
      </c>
      <c r="L171">
        <f t="shared" si="26"/>
        <v>164</v>
      </c>
      <c r="M171">
        <f t="shared" si="27"/>
        <v>1</v>
      </c>
      <c r="N171">
        <f t="shared" si="28"/>
        <v>1</v>
      </c>
      <c r="O171">
        <f t="shared" si="29"/>
        <v>1</v>
      </c>
      <c r="P171">
        <v>164</v>
      </c>
      <c r="Q171" s="8">
        <f>COUNTIF(I$8:I170,"&lt;"&amp;G171)</f>
        <v>162</v>
      </c>
      <c r="R171" s="8">
        <f>COUNTIF(H$8:H170,"&gt;"&amp;G171)</f>
        <v>0</v>
      </c>
      <c r="S171">
        <v>164</v>
      </c>
    </row>
    <row r="172" spans="1:19" x14ac:dyDescent="0.3">
      <c r="A172">
        <v>85</v>
      </c>
      <c r="B172">
        <v>0.36057618945890685</v>
      </c>
      <c r="C172">
        <v>0.31449324015015107</v>
      </c>
      <c r="D172" s="4">
        <f>-LN(B172)/D$3</f>
        <v>1.4468822705452138</v>
      </c>
      <c r="E172" s="4">
        <f t="shared" si="22"/>
        <v>0.21276595744680851</v>
      </c>
      <c r="F172" s="8">
        <v>2</v>
      </c>
      <c r="G172" s="4">
        <v>44.94612153648881</v>
      </c>
      <c r="H172" s="4">
        <f>IF(G172&gt;MAX(I$8:I171),G172,MAX(I$8:I171))</f>
        <v>45.092348004403917</v>
      </c>
      <c r="I172" s="4">
        <f t="shared" si="23"/>
        <v>45.305113961850722</v>
      </c>
      <c r="J172" s="4">
        <f t="shared" si="24"/>
        <v>0.14622646791510618</v>
      </c>
      <c r="K172" s="4">
        <f t="shared" si="25"/>
        <v>0.21276595744680549</v>
      </c>
      <c r="L172">
        <f t="shared" si="26"/>
        <v>165</v>
      </c>
      <c r="M172">
        <f t="shared" si="27"/>
        <v>1</v>
      </c>
      <c r="N172">
        <f t="shared" si="28"/>
        <v>1</v>
      </c>
      <c r="O172">
        <f t="shared" si="29"/>
        <v>1</v>
      </c>
      <c r="P172">
        <v>165</v>
      </c>
      <c r="Q172" s="8">
        <f>COUNTIF(I$8:I171,"&lt;"&amp;G172)</f>
        <v>163</v>
      </c>
      <c r="R172" s="8">
        <f>COUNTIF(H$8:H171,"&gt;"&amp;G172)</f>
        <v>0</v>
      </c>
      <c r="S172">
        <v>165</v>
      </c>
    </row>
    <row r="173" spans="1:19" x14ac:dyDescent="0.3">
      <c r="A173">
        <v>332</v>
      </c>
      <c r="B173">
        <v>0.32892849513229772</v>
      </c>
      <c r="C173">
        <v>0.59212012085329757</v>
      </c>
      <c r="D173" s="4">
        <f t="shared" ref="D173:D180" si="30">-LN(B173)/F$3</f>
        <v>0.47315527313274125</v>
      </c>
      <c r="E173" s="4">
        <f t="shared" si="22"/>
        <v>0.21276595744680851</v>
      </c>
      <c r="F173" s="8">
        <v>3</v>
      </c>
      <c r="G173" s="4">
        <v>45.218412101760002</v>
      </c>
      <c r="H173" s="4">
        <f>IF(G173&gt;MAX(I$8:I172),G173,MAX(I$8:I172))</f>
        <v>45.305113961850722</v>
      </c>
      <c r="I173" s="4">
        <f t="shared" si="23"/>
        <v>45.517879919297528</v>
      </c>
      <c r="J173" s="4">
        <f t="shared" si="24"/>
        <v>8.6701860090720118E-2</v>
      </c>
      <c r="K173" s="4">
        <f t="shared" si="25"/>
        <v>0.21276595744680549</v>
      </c>
      <c r="L173">
        <f t="shared" si="26"/>
        <v>166</v>
      </c>
      <c r="M173">
        <f t="shared" si="27"/>
        <v>1</v>
      </c>
      <c r="N173">
        <f t="shared" si="28"/>
        <v>1</v>
      </c>
      <c r="O173">
        <f t="shared" si="29"/>
        <v>1</v>
      </c>
      <c r="P173">
        <v>166</v>
      </c>
      <c r="Q173" s="8">
        <f>COUNTIF(I$8:I172,"&lt;"&amp;G173)</f>
        <v>164</v>
      </c>
      <c r="R173" s="8">
        <f>COUNTIF(H$8:H172,"&gt;"&amp;G173)</f>
        <v>0</v>
      </c>
      <c r="S173">
        <v>166</v>
      </c>
    </row>
    <row r="174" spans="1:19" x14ac:dyDescent="0.3">
      <c r="A174">
        <v>333</v>
      </c>
      <c r="B174">
        <v>0.49409466841639454</v>
      </c>
      <c r="C174">
        <v>9.2135380108035528E-2</v>
      </c>
      <c r="D174" s="4">
        <f t="shared" si="30"/>
        <v>0.3000119760356183</v>
      </c>
      <c r="E174" s="4">
        <f t="shared" si="22"/>
        <v>0.21276595744680851</v>
      </c>
      <c r="F174" s="8">
        <v>3</v>
      </c>
      <c r="G174" s="4">
        <v>45.518424077795622</v>
      </c>
      <c r="H174" s="4">
        <f>IF(G174&gt;MAX(I$8:I173),G174,MAX(I$8:I173))</f>
        <v>45.518424077795622</v>
      </c>
      <c r="I174" s="4">
        <f t="shared" si="23"/>
        <v>45.731190035242427</v>
      </c>
      <c r="J174" s="4">
        <f t="shared" si="24"/>
        <v>0</v>
      </c>
      <c r="K174" s="4">
        <f t="shared" si="25"/>
        <v>0.21276595744680549</v>
      </c>
      <c r="L174">
        <f t="shared" si="26"/>
        <v>167</v>
      </c>
      <c r="M174">
        <f t="shared" si="27"/>
        <v>1</v>
      </c>
      <c r="N174">
        <f t="shared" si="28"/>
        <v>1</v>
      </c>
      <c r="O174">
        <f t="shared" si="29"/>
        <v>1</v>
      </c>
      <c r="P174">
        <v>167</v>
      </c>
      <c r="Q174" s="8">
        <f>COUNTIF(I$8:I173,"&lt;"&amp;G174)</f>
        <v>166</v>
      </c>
      <c r="R174" s="8">
        <f>COUNTIF(H$8:H173,"&gt;"&amp;G174)</f>
        <v>0</v>
      </c>
      <c r="S174">
        <v>167</v>
      </c>
    </row>
    <row r="175" spans="1:19" x14ac:dyDescent="0.3">
      <c r="A175">
        <v>334</v>
      </c>
      <c r="B175">
        <v>0.93487350077822196</v>
      </c>
      <c r="C175">
        <v>0.99639881588183232</v>
      </c>
      <c r="D175" s="4">
        <f t="shared" si="30"/>
        <v>2.8657043460313301E-2</v>
      </c>
      <c r="E175" s="4">
        <f t="shared" si="22"/>
        <v>0.21276595744680851</v>
      </c>
      <c r="F175" s="8">
        <v>3</v>
      </c>
      <c r="G175" s="4">
        <v>45.547081121255935</v>
      </c>
      <c r="H175" s="4">
        <f>IF(G175&gt;MAX(I$8:I174),G175,MAX(I$8:I174))</f>
        <v>45.731190035242427</v>
      </c>
      <c r="I175" s="4">
        <f t="shared" si="23"/>
        <v>45.943955992689233</v>
      </c>
      <c r="J175" s="4">
        <f t="shared" si="24"/>
        <v>0.18410891398649198</v>
      </c>
      <c r="K175" s="4">
        <f t="shared" si="25"/>
        <v>0.21276595744680549</v>
      </c>
      <c r="L175">
        <f t="shared" si="26"/>
        <v>168</v>
      </c>
      <c r="M175">
        <f t="shared" si="27"/>
        <v>1</v>
      </c>
      <c r="N175">
        <f t="shared" si="28"/>
        <v>1</v>
      </c>
      <c r="O175">
        <f t="shared" si="29"/>
        <v>1</v>
      </c>
      <c r="P175">
        <v>168</v>
      </c>
      <c r="Q175" s="8">
        <f>COUNTIF(I$8:I174,"&lt;"&amp;G175)</f>
        <v>166</v>
      </c>
      <c r="R175" s="8">
        <f>COUNTIF(H$8:H174,"&gt;"&amp;G175)</f>
        <v>0</v>
      </c>
      <c r="S175">
        <v>168</v>
      </c>
    </row>
    <row r="176" spans="1:19" x14ac:dyDescent="0.3">
      <c r="A176">
        <v>335</v>
      </c>
      <c r="B176">
        <v>0.16473891415143285</v>
      </c>
      <c r="C176">
        <v>0.35731070894497513</v>
      </c>
      <c r="D176" s="4">
        <f t="shared" si="30"/>
        <v>0.7674014454372059</v>
      </c>
      <c r="E176" s="4">
        <f t="shared" si="22"/>
        <v>0.21276595744680851</v>
      </c>
      <c r="F176" s="8">
        <v>3</v>
      </c>
      <c r="G176" s="4">
        <v>46.314482566693144</v>
      </c>
      <c r="H176" s="4">
        <f>IF(G176&gt;MAX(I$8:I175),G176,MAX(I$8:I175))</f>
        <v>46.314482566693144</v>
      </c>
      <c r="I176" s="4">
        <f t="shared" si="23"/>
        <v>46.527248524139949</v>
      </c>
      <c r="J176" s="4">
        <f t="shared" si="24"/>
        <v>0</v>
      </c>
      <c r="K176" s="4">
        <f t="shared" si="25"/>
        <v>0.21276595744680549</v>
      </c>
      <c r="L176">
        <f t="shared" si="26"/>
        <v>169</v>
      </c>
      <c r="M176">
        <f t="shared" si="27"/>
        <v>1</v>
      </c>
      <c r="N176">
        <f t="shared" si="28"/>
        <v>1</v>
      </c>
      <c r="O176">
        <f t="shared" si="29"/>
        <v>1</v>
      </c>
      <c r="P176">
        <v>169</v>
      </c>
      <c r="Q176" s="8">
        <f>COUNTIF(I$8:I175,"&lt;"&amp;G176)</f>
        <v>168</v>
      </c>
      <c r="R176" s="8">
        <f>COUNTIF(H$8:H175,"&gt;"&amp;G176)</f>
        <v>0</v>
      </c>
      <c r="S176">
        <v>169</v>
      </c>
    </row>
    <row r="177" spans="1:19" x14ac:dyDescent="0.3">
      <c r="A177">
        <v>336</v>
      </c>
      <c r="B177">
        <v>0.2359691152684103</v>
      </c>
      <c r="C177">
        <v>0.69386883144627221</v>
      </c>
      <c r="D177" s="4">
        <f t="shared" si="30"/>
        <v>0.61449121277751584</v>
      </c>
      <c r="E177" s="4">
        <f t="shared" si="22"/>
        <v>0.21276595744680851</v>
      </c>
      <c r="F177" s="8">
        <v>3</v>
      </c>
      <c r="G177" s="4">
        <v>46.92897377947066</v>
      </c>
      <c r="H177" s="4">
        <f>IF(G177&gt;MAX(I$8:I176),G177,MAX(I$8:I176))</f>
        <v>46.92897377947066</v>
      </c>
      <c r="I177" s="4">
        <f t="shared" si="23"/>
        <v>47.141739736917465</v>
      </c>
      <c r="J177" s="4">
        <f t="shared" si="24"/>
        <v>0</v>
      </c>
      <c r="K177" s="4">
        <f t="shared" si="25"/>
        <v>0.21276595744680549</v>
      </c>
      <c r="L177">
        <f t="shared" si="26"/>
        <v>170</v>
      </c>
      <c r="M177">
        <f t="shared" si="27"/>
        <v>1</v>
      </c>
      <c r="N177">
        <f t="shared" si="28"/>
        <v>1</v>
      </c>
      <c r="O177">
        <f t="shared" si="29"/>
        <v>1</v>
      </c>
      <c r="P177">
        <v>170</v>
      </c>
      <c r="Q177" s="8">
        <f>COUNTIF(I$8:I176,"&lt;"&amp;G177)</f>
        <v>169</v>
      </c>
      <c r="R177" s="8">
        <f>COUNTIF(H$8:H176,"&gt;"&amp;G177)</f>
        <v>0</v>
      </c>
      <c r="S177">
        <v>170</v>
      </c>
    </row>
    <row r="178" spans="1:19" x14ac:dyDescent="0.3">
      <c r="A178">
        <v>337</v>
      </c>
      <c r="B178">
        <v>0.9872737815485092</v>
      </c>
      <c r="C178">
        <v>5.7985168004394665E-3</v>
      </c>
      <c r="D178" s="4">
        <f t="shared" si="30"/>
        <v>5.4501661388669052E-3</v>
      </c>
      <c r="E178" s="4">
        <f t="shared" si="22"/>
        <v>0.21276595744680851</v>
      </c>
      <c r="F178" s="8">
        <v>3</v>
      </c>
      <c r="G178" s="4">
        <v>46.934423945609524</v>
      </c>
      <c r="H178" s="4">
        <f>IF(G178&gt;MAX(I$8:I177),G178,MAX(I$8:I177))</f>
        <v>47.141739736917465</v>
      </c>
      <c r="I178" s="4">
        <f t="shared" si="23"/>
        <v>47.354505694364271</v>
      </c>
      <c r="J178" s="4">
        <f t="shared" si="24"/>
        <v>0.20731579130794131</v>
      </c>
      <c r="K178" s="4">
        <f t="shared" si="25"/>
        <v>0.21276595744680549</v>
      </c>
      <c r="L178">
        <f t="shared" si="26"/>
        <v>171</v>
      </c>
      <c r="M178">
        <f t="shared" si="27"/>
        <v>1</v>
      </c>
      <c r="N178">
        <f t="shared" si="28"/>
        <v>1</v>
      </c>
      <c r="O178">
        <f t="shared" si="29"/>
        <v>1</v>
      </c>
      <c r="P178">
        <v>171</v>
      </c>
      <c r="Q178" s="8">
        <f>COUNTIF(I$8:I177,"&lt;"&amp;G178)</f>
        <v>169</v>
      </c>
      <c r="R178" s="8">
        <f>COUNTIF(H$8:H177,"&gt;"&amp;G178)</f>
        <v>0</v>
      </c>
      <c r="S178">
        <v>171</v>
      </c>
    </row>
    <row r="179" spans="1:19" x14ac:dyDescent="0.3">
      <c r="A179">
        <v>338</v>
      </c>
      <c r="B179">
        <v>0.59584337900936923</v>
      </c>
      <c r="C179">
        <v>0.86638996551408431</v>
      </c>
      <c r="D179" s="4">
        <f t="shared" si="30"/>
        <v>0.22033082270142368</v>
      </c>
      <c r="E179" s="4">
        <f t="shared" si="22"/>
        <v>0.21276595744680851</v>
      </c>
      <c r="F179" s="8">
        <v>3</v>
      </c>
      <c r="G179" s="4">
        <v>47.154754768310944</v>
      </c>
      <c r="H179" s="4">
        <f>IF(G179&gt;MAX(I$8:I178),G179,MAX(I$8:I178))</f>
        <v>47.354505694364271</v>
      </c>
      <c r="I179" s="4">
        <f t="shared" si="23"/>
        <v>47.567271651811076</v>
      </c>
      <c r="J179" s="4">
        <f t="shared" si="24"/>
        <v>0.19975092605332634</v>
      </c>
      <c r="K179" s="4">
        <f t="shared" si="25"/>
        <v>0.21276595744680549</v>
      </c>
      <c r="L179">
        <f t="shared" si="26"/>
        <v>172</v>
      </c>
      <c r="M179">
        <f t="shared" si="27"/>
        <v>1</v>
      </c>
      <c r="N179">
        <f t="shared" si="28"/>
        <v>1</v>
      </c>
      <c r="O179">
        <f t="shared" si="29"/>
        <v>1</v>
      </c>
      <c r="P179">
        <v>172</v>
      </c>
      <c r="Q179" s="8">
        <f>COUNTIF(I$8:I178,"&lt;"&amp;G179)</f>
        <v>170</v>
      </c>
      <c r="R179" s="8">
        <f>COUNTIF(H$8:H178,"&gt;"&amp;G179)</f>
        <v>0</v>
      </c>
      <c r="S179">
        <v>172</v>
      </c>
    </row>
    <row r="180" spans="1:19" x14ac:dyDescent="0.3">
      <c r="A180">
        <v>339</v>
      </c>
      <c r="B180">
        <v>0.4106875820184942</v>
      </c>
      <c r="C180">
        <v>0.11151463362529374</v>
      </c>
      <c r="D180" s="4">
        <f t="shared" si="30"/>
        <v>0.37869042323993296</v>
      </c>
      <c r="E180" s="4">
        <f t="shared" si="22"/>
        <v>0.21276595744680851</v>
      </c>
      <c r="F180" s="8">
        <v>3</v>
      </c>
      <c r="G180" s="4">
        <v>47.533445191550875</v>
      </c>
      <c r="H180" s="4">
        <f>IF(G180&gt;MAX(I$8:I179),G180,MAX(I$8:I179))</f>
        <v>47.567271651811076</v>
      </c>
      <c r="I180" s="4">
        <f t="shared" si="23"/>
        <v>47.780037609257882</v>
      </c>
      <c r="J180" s="4">
        <f t="shared" si="24"/>
        <v>3.3826460260200975E-2</v>
      </c>
      <c r="K180" s="4">
        <f t="shared" si="25"/>
        <v>0.21276595744680549</v>
      </c>
      <c r="L180">
        <f t="shared" si="26"/>
        <v>173</v>
      </c>
      <c r="M180">
        <f t="shared" si="27"/>
        <v>1</v>
      </c>
      <c r="N180">
        <f t="shared" si="28"/>
        <v>1</v>
      </c>
      <c r="O180">
        <f t="shared" si="29"/>
        <v>1</v>
      </c>
      <c r="P180">
        <v>173</v>
      </c>
      <c r="Q180" s="8">
        <f>COUNTIF(I$8:I179,"&lt;"&amp;G180)</f>
        <v>171</v>
      </c>
      <c r="R180" s="8">
        <f>COUNTIF(H$8:H179,"&gt;"&amp;G180)</f>
        <v>0</v>
      </c>
      <c r="S180">
        <v>173</v>
      </c>
    </row>
    <row r="181" spans="1:19" x14ac:dyDescent="0.3">
      <c r="A181">
        <v>17</v>
      </c>
      <c r="B181">
        <v>0.49201940977202674</v>
      </c>
      <c r="C181">
        <v>0.76628925443281348</v>
      </c>
      <c r="D181" s="4">
        <f>-LN(B181)/B$3</f>
        <v>3.0180302660078193</v>
      </c>
      <c r="E181" s="4">
        <f t="shared" si="22"/>
        <v>0.21276595744680851</v>
      </c>
      <c r="F181" s="8">
        <v>1</v>
      </c>
      <c r="G181" s="4">
        <v>47.684846355518125</v>
      </c>
      <c r="H181" s="4">
        <f>IF(G181&gt;MAX(I$8:I180),G181,MAX(I$8:I180))</f>
        <v>47.780037609257882</v>
      </c>
      <c r="I181" s="4">
        <f t="shared" si="23"/>
        <v>47.992803566704687</v>
      </c>
      <c r="J181" s="4">
        <f t="shared" si="24"/>
        <v>9.5191253739756121E-2</v>
      </c>
      <c r="K181" s="4">
        <f t="shared" si="25"/>
        <v>0.21276595744680549</v>
      </c>
      <c r="L181">
        <f t="shared" si="26"/>
        <v>174</v>
      </c>
      <c r="M181">
        <f t="shared" si="27"/>
        <v>1</v>
      </c>
      <c r="N181">
        <f t="shared" si="28"/>
        <v>1</v>
      </c>
      <c r="O181">
        <f t="shared" si="29"/>
        <v>1</v>
      </c>
      <c r="P181">
        <v>176</v>
      </c>
      <c r="Q181" s="8">
        <f>COUNTIF(I$8:I180,"&lt;"&amp;G181)</f>
        <v>172</v>
      </c>
      <c r="R181" s="8">
        <f>COUNTIF(H$8:H180,"&gt;"&amp;G181)</f>
        <v>0</v>
      </c>
      <c r="S181">
        <v>174</v>
      </c>
    </row>
    <row r="182" spans="1:19" x14ac:dyDescent="0.3">
      <c r="A182">
        <v>340</v>
      </c>
      <c r="B182">
        <v>0.86031678212836082</v>
      </c>
      <c r="C182">
        <v>0.7466048158207953</v>
      </c>
      <c r="D182" s="4">
        <f>-LN(B182)/F$3</f>
        <v>6.4023236700947089E-2</v>
      </c>
      <c r="E182" s="4">
        <f t="shared" si="22"/>
        <v>0.21276595744680851</v>
      </c>
      <c r="F182" s="8">
        <v>3</v>
      </c>
      <c r="G182" s="4">
        <v>47.597468428251823</v>
      </c>
      <c r="H182" s="4">
        <f>IF(G182&gt;MAX(I$8:I181),G182,MAX(I$8:I181))</f>
        <v>47.992803566704687</v>
      </c>
      <c r="I182" s="4">
        <f t="shared" si="23"/>
        <v>48.205569524151493</v>
      </c>
      <c r="J182" s="4">
        <f t="shared" si="24"/>
        <v>0.3953351384528645</v>
      </c>
      <c r="K182" s="4">
        <f t="shared" si="25"/>
        <v>0.21276595744680549</v>
      </c>
      <c r="L182">
        <f t="shared" si="26"/>
        <v>175</v>
      </c>
      <c r="M182">
        <f t="shared" si="27"/>
        <v>1</v>
      </c>
      <c r="N182">
        <f t="shared" si="28"/>
        <v>1</v>
      </c>
      <c r="O182">
        <f t="shared" si="29"/>
        <v>1</v>
      </c>
      <c r="P182">
        <v>174</v>
      </c>
      <c r="Q182" s="8">
        <f>COUNTIF(I$8:I181,"&lt;"&amp;G182)</f>
        <v>172</v>
      </c>
      <c r="R182" s="8">
        <f>COUNTIF(H$8:H181,"&gt;"&amp;G182)</f>
        <v>1</v>
      </c>
      <c r="S182">
        <v>174</v>
      </c>
    </row>
    <row r="183" spans="1:19" x14ac:dyDescent="0.3">
      <c r="A183">
        <v>341</v>
      </c>
      <c r="B183">
        <v>0.88137455366679895</v>
      </c>
      <c r="C183">
        <v>0.67671742912076172</v>
      </c>
      <c r="D183" s="4">
        <f>-LN(B183)/F$3</f>
        <v>5.3733020148349492E-2</v>
      </c>
      <c r="E183" s="4">
        <f t="shared" si="22"/>
        <v>0.21276595744680851</v>
      </c>
      <c r="F183" s="8">
        <v>3</v>
      </c>
      <c r="G183" s="4">
        <v>47.651201448400172</v>
      </c>
      <c r="H183" s="4">
        <f>IF(G183&gt;MAX(I$8:I182),G183,MAX(I$8:I182))</f>
        <v>48.205569524151493</v>
      </c>
      <c r="I183" s="4">
        <f t="shared" si="23"/>
        <v>48.418335481598298</v>
      </c>
      <c r="J183" s="4">
        <f t="shared" si="24"/>
        <v>0.55436807575132008</v>
      </c>
      <c r="K183" s="4">
        <f t="shared" si="25"/>
        <v>0.21276595744680549</v>
      </c>
      <c r="L183">
        <f t="shared" si="26"/>
        <v>176</v>
      </c>
      <c r="M183">
        <f t="shared" si="27"/>
        <v>1</v>
      </c>
      <c r="N183">
        <f t="shared" si="28"/>
        <v>1</v>
      </c>
      <c r="O183">
        <f t="shared" si="29"/>
        <v>1</v>
      </c>
      <c r="P183">
        <v>175</v>
      </c>
      <c r="Q183" s="8">
        <f>COUNTIF(I$8:I182,"&lt;"&amp;G183)</f>
        <v>172</v>
      </c>
      <c r="R183" s="8">
        <f>COUNTIF(H$8:H182,"&gt;"&amp;G183)</f>
        <v>2</v>
      </c>
      <c r="S183">
        <v>175</v>
      </c>
    </row>
    <row r="184" spans="1:19" x14ac:dyDescent="0.3">
      <c r="A184">
        <v>86</v>
      </c>
      <c r="B184">
        <v>7.2328867458113344E-2</v>
      </c>
      <c r="C184">
        <v>0.24634540849024933</v>
      </c>
      <c r="D184" s="4">
        <f>-LN(B184)/D$3</f>
        <v>3.7255772428740528</v>
      </c>
      <c r="E184" s="4">
        <f t="shared" si="22"/>
        <v>0.21276595744680851</v>
      </c>
      <c r="F184" s="8">
        <v>2</v>
      </c>
      <c r="G184" s="4">
        <v>48.671698779362863</v>
      </c>
      <c r="H184" s="4">
        <f>IF(G184&gt;MAX(I$8:I183),G184,MAX(I$8:I183))</f>
        <v>48.671698779362863</v>
      </c>
      <c r="I184" s="4">
        <f t="shared" si="23"/>
        <v>48.884464736809669</v>
      </c>
      <c r="J184" s="4">
        <f t="shared" si="24"/>
        <v>0</v>
      </c>
      <c r="K184" s="4">
        <f t="shared" si="25"/>
        <v>0.21276595744680549</v>
      </c>
      <c r="L184">
        <f t="shared" si="26"/>
        <v>177</v>
      </c>
      <c r="M184">
        <f t="shared" si="27"/>
        <v>1</v>
      </c>
      <c r="N184">
        <f t="shared" si="28"/>
        <v>1</v>
      </c>
      <c r="O184">
        <f t="shared" si="29"/>
        <v>1</v>
      </c>
      <c r="P184">
        <v>177</v>
      </c>
      <c r="Q184" s="8">
        <f>COUNTIF(I$8:I183,"&lt;"&amp;G184)</f>
        <v>176</v>
      </c>
      <c r="R184" s="8">
        <f>COUNTIF(H$8:H183,"&gt;"&amp;G184)</f>
        <v>0</v>
      </c>
      <c r="S184">
        <v>177</v>
      </c>
    </row>
    <row r="185" spans="1:19" x14ac:dyDescent="0.3">
      <c r="A185">
        <v>342</v>
      </c>
      <c r="B185">
        <v>5.1576281014435253E-2</v>
      </c>
      <c r="C185">
        <v>4.0223395489364301E-2</v>
      </c>
      <c r="D185" s="4">
        <f>-LN(B185)/F$3</f>
        <v>1.2615716521013891</v>
      </c>
      <c r="E185" s="4">
        <f t="shared" si="22"/>
        <v>0.21276595744680851</v>
      </c>
      <c r="F185" s="8">
        <v>3</v>
      </c>
      <c r="G185" s="4">
        <v>48.91277310050156</v>
      </c>
      <c r="H185" s="4">
        <f>IF(G185&gt;MAX(I$8:I184),G185,MAX(I$8:I184))</f>
        <v>48.91277310050156</v>
      </c>
      <c r="I185" s="4">
        <f t="shared" si="23"/>
        <v>49.125539057948366</v>
      </c>
      <c r="J185" s="4">
        <f t="shared" si="24"/>
        <v>0</v>
      </c>
      <c r="K185" s="4">
        <f t="shared" si="25"/>
        <v>0.21276595744680549</v>
      </c>
      <c r="L185">
        <f t="shared" si="26"/>
        <v>178</v>
      </c>
      <c r="M185">
        <f t="shared" si="27"/>
        <v>1</v>
      </c>
      <c r="N185">
        <f t="shared" si="28"/>
        <v>1</v>
      </c>
      <c r="O185">
        <f t="shared" si="29"/>
        <v>1</v>
      </c>
      <c r="P185">
        <v>178</v>
      </c>
      <c r="Q185" s="8">
        <f>COUNTIF(I$8:I184,"&lt;"&amp;G185)</f>
        <v>177</v>
      </c>
      <c r="R185" s="8">
        <f>COUNTIF(H$8:H184,"&gt;"&amp;G185)</f>
        <v>0</v>
      </c>
      <c r="S185">
        <v>178</v>
      </c>
    </row>
    <row r="186" spans="1:19" x14ac:dyDescent="0.3">
      <c r="A186">
        <v>343</v>
      </c>
      <c r="B186">
        <v>0.3108310190130314</v>
      </c>
      <c r="C186">
        <v>9.0945158238471633E-3</v>
      </c>
      <c r="D186" s="4">
        <f>-LN(B186)/F$3</f>
        <v>0.49723653689126707</v>
      </c>
      <c r="E186" s="4">
        <f t="shared" si="22"/>
        <v>0.21276595744680851</v>
      </c>
      <c r="F186" s="8">
        <v>3</v>
      </c>
      <c r="G186" s="4">
        <v>49.410009637392825</v>
      </c>
      <c r="H186" s="4">
        <f>IF(G186&gt;MAX(I$8:I185),G186,MAX(I$8:I185))</f>
        <v>49.410009637392825</v>
      </c>
      <c r="I186" s="4">
        <f t="shared" si="23"/>
        <v>49.622775594839631</v>
      </c>
      <c r="J186" s="4">
        <f t="shared" si="24"/>
        <v>0</v>
      </c>
      <c r="K186" s="4">
        <f t="shared" si="25"/>
        <v>0.21276595744680549</v>
      </c>
      <c r="L186">
        <f t="shared" si="26"/>
        <v>179</v>
      </c>
      <c r="M186">
        <f t="shared" si="27"/>
        <v>1</v>
      </c>
      <c r="N186">
        <f t="shared" si="28"/>
        <v>1</v>
      </c>
      <c r="O186">
        <f t="shared" si="29"/>
        <v>1</v>
      </c>
      <c r="P186">
        <v>179</v>
      </c>
      <c r="Q186" s="8">
        <f>COUNTIF(I$8:I185,"&lt;"&amp;G186)</f>
        <v>178</v>
      </c>
      <c r="R186" s="8">
        <f>COUNTIF(H$8:H185,"&gt;"&amp;G186)</f>
        <v>0</v>
      </c>
      <c r="S186">
        <v>179</v>
      </c>
    </row>
    <row r="187" spans="1:19" x14ac:dyDescent="0.3">
      <c r="A187">
        <v>344</v>
      </c>
      <c r="B187">
        <v>0.31272316660054322</v>
      </c>
      <c r="C187">
        <v>0.86104922635578474</v>
      </c>
      <c r="D187" s="4">
        <f>-LN(B187)/F$3</f>
        <v>0.49465401342794296</v>
      </c>
      <c r="E187" s="4">
        <f t="shared" si="22"/>
        <v>0.21276595744680851</v>
      </c>
      <c r="F187" s="8">
        <v>3</v>
      </c>
      <c r="G187" s="4">
        <v>49.904663650820765</v>
      </c>
      <c r="H187" s="4">
        <f>IF(G187&gt;MAX(I$8:I186),G187,MAX(I$8:I186))</f>
        <v>49.904663650820765</v>
      </c>
      <c r="I187" s="4">
        <f t="shared" si="23"/>
        <v>50.117429608267571</v>
      </c>
      <c r="J187" s="4">
        <f t="shared" si="24"/>
        <v>0</v>
      </c>
      <c r="K187" s="4">
        <f t="shared" si="25"/>
        <v>0.21276595744680549</v>
      </c>
      <c r="L187">
        <f t="shared" si="26"/>
        <v>180</v>
      </c>
      <c r="M187">
        <f t="shared" si="27"/>
        <v>1</v>
      </c>
      <c r="N187">
        <f t="shared" si="28"/>
        <v>1</v>
      </c>
      <c r="O187">
        <f t="shared" si="29"/>
        <v>1</v>
      </c>
      <c r="P187">
        <v>180</v>
      </c>
      <c r="Q187" s="8">
        <f>COUNTIF(I$8:I186,"&lt;"&amp;G187)</f>
        <v>179</v>
      </c>
      <c r="R187" s="8">
        <f>COUNTIF(H$8:H186,"&gt;"&amp;G187)</f>
        <v>0</v>
      </c>
      <c r="S187">
        <v>180</v>
      </c>
    </row>
    <row r="188" spans="1:19" x14ac:dyDescent="0.3">
      <c r="A188">
        <v>345</v>
      </c>
      <c r="B188">
        <v>0.2000183111056856</v>
      </c>
      <c r="C188">
        <v>0.7185277871028779</v>
      </c>
      <c r="D188" s="4">
        <f>-LN(B188)/F$3</f>
        <v>0.68482823876452081</v>
      </c>
      <c r="E188" s="4">
        <f t="shared" si="22"/>
        <v>0.21276595744680851</v>
      </c>
      <c r="F188" s="8">
        <v>3</v>
      </c>
      <c r="G188" s="4">
        <v>50.58949188958529</v>
      </c>
      <c r="H188" s="4">
        <f>IF(G188&gt;MAX(I$8:I187),G188,MAX(I$8:I187))</f>
        <v>50.58949188958529</v>
      </c>
      <c r="I188" s="4">
        <f t="shared" si="23"/>
        <v>50.802257847032095</v>
      </c>
      <c r="J188" s="4">
        <f t="shared" si="24"/>
        <v>0</v>
      </c>
      <c r="K188" s="4">
        <f t="shared" si="25"/>
        <v>0.21276595744680549</v>
      </c>
      <c r="L188">
        <f t="shared" si="26"/>
        <v>181</v>
      </c>
      <c r="M188">
        <f t="shared" si="27"/>
        <v>1</v>
      </c>
      <c r="N188">
        <f t="shared" si="28"/>
        <v>1</v>
      </c>
      <c r="O188">
        <f t="shared" si="29"/>
        <v>1</v>
      </c>
      <c r="P188">
        <v>181</v>
      </c>
      <c r="Q188" s="8">
        <f>COUNTIF(I$8:I187,"&lt;"&amp;G188)</f>
        <v>180</v>
      </c>
      <c r="R188" s="8">
        <f>COUNTIF(H$8:H187,"&gt;"&amp;G188)</f>
        <v>0</v>
      </c>
      <c r="S188">
        <v>181</v>
      </c>
    </row>
    <row r="189" spans="1:19" x14ac:dyDescent="0.3">
      <c r="A189">
        <v>87</v>
      </c>
      <c r="B189">
        <v>0.24848170415356913</v>
      </c>
      <c r="C189">
        <v>0.40723899044770656</v>
      </c>
      <c r="D189" s="4">
        <f>-LN(B189)/D$3</f>
        <v>1.975015689776539</v>
      </c>
      <c r="E189" s="4">
        <f t="shared" si="22"/>
        <v>0.21276595744680851</v>
      </c>
      <c r="F189" s="8">
        <v>2</v>
      </c>
      <c r="G189" s="4">
        <v>50.646714469139404</v>
      </c>
      <c r="H189" s="4">
        <f>IF(G189&gt;MAX(I$8:I188),G189,MAX(I$8:I188))</f>
        <v>50.802257847032095</v>
      </c>
      <c r="I189" s="4">
        <f t="shared" si="23"/>
        <v>51.015023804478901</v>
      </c>
      <c r="J189" s="4">
        <f t="shared" si="24"/>
        <v>0.15554337789269113</v>
      </c>
      <c r="K189" s="4">
        <f t="shared" si="25"/>
        <v>0.21276595744680549</v>
      </c>
      <c r="L189">
        <f t="shared" si="26"/>
        <v>182</v>
      </c>
      <c r="M189">
        <f t="shared" si="27"/>
        <v>1</v>
      </c>
      <c r="N189">
        <f t="shared" si="28"/>
        <v>1</v>
      </c>
      <c r="O189">
        <f t="shared" si="29"/>
        <v>1</v>
      </c>
      <c r="P189">
        <v>182</v>
      </c>
      <c r="Q189" s="8">
        <f>COUNTIF(I$8:I188,"&lt;"&amp;G189)</f>
        <v>180</v>
      </c>
      <c r="R189" s="8">
        <f>COUNTIF(H$8:H188,"&gt;"&amp;G189)</f>
        <v>0</v>
      </c>
      <c r="S189">
        <v>182</v>
      </c>
    </row>
    <row r="190" spans="1:19" x14ac:dyDescent="0.3">
      <c r="A190">
        <v>346</v>
      </c>
      <c r="B190">
        <v>0.66338084047975099</v>
      </c>
      <c r="C190">
        <v>0.3393047883541368</v>
      </c>
      <c r="D190" s="4">
        <f>-LN(B190)/F$3</f>
        <v>0.17464086539681636</v>
      </c>
      <c r="E190" s="4">
        <f t="shared" si="22"/>
        <v>0.21276595744680851</v>
      </c>
      <c r="F190" s="8">
        <v>3</v>
      </c>
      <c r="G190" s="4">
        <v>50.764132754982107</v>
      </c>
      <c r="H190" s="4">
        <f>IF(G190&gt;MAX(I$8:I189),G190,MAX(I$8:I189))</f>
        <v>51.015023804478901</v>
      </c>
      <c r="I190" s="4">
        <f t="shared" si="23"/>
        <v>51.227789761925706</v>
      </c>
      <c r="J190" s="4">
        <f t="shared" si="24"/>
        <v>0.25089104949679353</v>
      </c>
      <c r="K190" s="4">
        <f t="shared" si="25"/>
        <v>0.21276595744680549</v>
      </c>
      <c r="L190">
        <f t="shared" si="26"/>
        <v>183</v>
      </c>
      <c r="M190">
        <f t="shared" si="27"/>
        <v>1</v>
      </c>
      <c r="N190">
        <f t="shared" si="28"/>
        <v>1</v>
      </c>
      <c r="O190">
        <f t="shared" si="29"/>
        <v>1</v>
      </c>
      <c r="P190">
        <v>183</v>
      </c>
      <c r="Q190" s="8">
        <f>COUNTIF(I$8:I189,"&lt;"&amp;G190)</f>
        <v>180</v>
      </c>
      <c r="R190" s="8">
        <f>COUNTIF(H$8:H189,"&gt;"&amp;G190)</f>
        <v>1</v>
      </c>
      <c r="S190">
        <v>183</v>
      </c>
    </row>
    <row r="191" spans="1:19" x14ac:dyDescent="0.3">
      <c r="A191">
        <v>347</v>
      </c>
      <c r="B191">
        <v>0.98495437482833337</v>
      </c>
      <c r="C191">
        <v>9.8055970946378981E-2</v>
      </c>
      <c r="D191" s="4">
        <f>-LN(B191)/F$3</f>
        <v>6.4510463208877974E-3</v>
      </c>
      <c r="E191" s="4">
        <f t="shared" si="22"/>
        <v>0.21276595744680851</v>
      </c>
      <c r="F191" s="8">
        <v>3</v>
      </c>
      <c r="G191" s="4">
        <v>50.770583801302998</v>
      </c>
      <c r="H191" s="4">
        <f>IF(G191&gt;MAX(I$8:I190),G191,MAX(I$8:I190))</f>
        <v>51.227789761925706</v>
      </c>
      <c r="I191" s="4">
        <f t="shared" si="23"/>
        <v>51.440555719372512</v>
      </c>
      <c r="J191" s="4">
        <f t="shared" si="24"/>
        <v>0.45720596062270857</v>
      </c>
      <c r="K191" s="4">
        <f t="shared" si="25"/>
        <v>0.21276595744680549</v>
      </c>
      <c r="L191">
        <f t="shared" si="26"/>
        <v>184</v>
      </c>
      <c r="M191">
        <f t="shared" si="27"/>
        <v>1</v>
      </c>
      <c r="N191">
        <f t="shared" si="28"/>
        <v>1</v>
      </c>
      <c r="O191">
        <f t="shared" si="29"/>
        <v>1</v>
      </c>
      <c r="P191">
        <v>184</v>
      </c>
      <c r="Q191" s="8">
        <f>COUNTIF(I$8:I190,"&lt;"&amp;G191)</f>
        <v>180</v>
      </c>
      <c r="R191" s="8">
        <f>COUNTIF(H$8:H190,"&gt;"&amp;G191)</f>
        <v>2</v>
      </c>
      <c r="S191">
        <v>184</v>
      </c>
    </row>
    <row r="192" spans="1:19" x14ac:dyDescent="0.3">
      <c r="A192">
        <v>348</v>
      </c>
      <c r="B192">
        <v>0.12332529679250466</v>
      </c>
      <c r="C192">
        <v>0.85644093142490918</v>
      </c>
      <c r="D192" s="4">
        <f>-LN(B192)/F$3</f>
        <v>0.89060839373485545</v>
      </c>
      <c r="E192" s="4">
        <f t="shared" si="22"/>
        <v>0.21276595744680851</v>
      </c>
      <c r="F192" s="8">
        <v>3</v>
      </c>
      <c r="G192" s="4">
        <v>51.661192195037856</v>
      </c>
      <c r="H192" s="4">
        <f>IF(G192&gt;MAX(I$8:I191),G192,MAX(I$8:I191))</f>
        <v>51.661192195037856</v>
      </c>
      <c r="I192" s="4">
        <f t="shared" si="23"/>
        <v>51.873958152484661</v>
      </c>
      <c r="J192" s="4">
        <f t="shared" si="24"/>
        <v>0</v>
      </c>
      <c r="K192" s="4">
        <f t="shared" si="25"/>
        <v>0.21276595744680549</v>
      </c>
      <c r="L192">
        <f t="shared" si="26"/>
        <v>185</v>
      </c>
      <c r="M192">
        <f t="shared" si="27"/>
        <v>1</v>
      </c>
      <c r="N192">
        <f t="shared" si="28"/>
        <v>1</v>
      </c>
      <c r="O192">
        <f t="shared" si="29"/>
        <v>1</v>
      </c>
      <c r="P192">
        <v>185</v>
      </c>
      <c r="Q192" s="8">
        <f>COUNTIF(I$8:I191,"&lt;"&amp;G192)</f>
        <v>184</v>
      </c>
      <c r="R192" s="8">
        <f>COUNTIF(H$8:H191,"&gt;"&amp;G192)</f>
        <v>0</v>
      </c>
      <c r="S192">
        <v>185</v>
      </c>
    </row>
    <row r="193" spans="1:19" x14ac:dyDescent="0.3">
      <c r="A193">
        <v>88</v>
      </c>
      <c r="B193">
        <v>0.37516403698843348</v>
      </c>
      <c r="C193">
        <v>0.49217200231940672</v>
      </c>
      <c r="D193" s="4">
        <f>-LN(B193)/D$3</f>
        <v>1.3906268321816211</v>
      </c>
      <c r="E193" s="4">
        <f t="shared" si="22"/>
        <v>0.21276595744680851</v>
      </c>
      <c r="F193" s="8">
        <v>2</v>
      </c>
      <c r="G193" s="4">
        <v>52.037341301321028</v>
      </c>
      <c r="H193" s="4">
        <f>IF(G193&gt;MAX(I$8:I192),G193,MAX(I$8:I192))</f>
        <v>52.037341301321028</v>
      </c>
      <c r="I193" s="4">
        <f t="shared" si="23"/>
        <v>52.250107258767834</v>
      </c>
      <c r="J193" s="4">
        <f t="shared" si="24"/>
        <v>0</v>
      </c>
      <c r="K193" s="4">
        <f t="shared" si="25"/>
        <v>0.21276595744680549</v>
      </c>
      <c r="L193">
        <f t="shared" si="26"/>
        <v>186</v>
      </c>
      <c r="M193">
        <f t="shared" si="27"/>
        <v>1</v>
      </c>
      <c r="N193">
        <f t="shared" si="28"/>
        <v>1</v>
      </c>
      <c r="O193">
        <f t="shared" si="29"/>
        <v>1</v>
      </c>
      <c r="P193">
        <v>186</v>
      </c>
      <c r="Q193" s="8">
        <f>COUNTIF(I$8:I192,"&lt;"&amp;G193)</f>
        <v>185</v>
      </c>
      <c r="R193" s="8">
        <f>COUNTIF(H$8:H192,"&gt;"&amp;G193)</f>
        <v>0</v>
      </c>
      <c r="S193">
        <v>186</v>
      </c>
    </row>
    <row r="194" spans="1:19" x14ac:dyDescent="0.3">
      <c r="A194">
        <v>349</v>
      </c>
      <c r="B194">
        <v>0.18555253761406293</v>
      </c>
      <c r="C194">
        <v>0.28348643452253791</v>
      </c>
      <c r="D194" s="4">
        <f>-LN(B194)/F$3</f>
        <v>0.71677328314688127</v>
      </c>
      <c r="E194" s="4">
        <f t="shared" si="22"/>
        <v>0.21276595744680851</v>
      </c>
      <c r="F194" s="8">
        <v>3</v>
      </c>
      <c r="G194" s="4">
        <v>52.377965478184734</v>
      </c>
      <c r="H194" s="4">
        <f>IF(G194&gt;MAX(I$8:I193),G194,MAX(I$8:I193))</f>
        <v>52.377965478184734</v>
      </c>
      <c r="I194" s="4">
        <f t="shared" si="23"/>
        <v>52.59073143563154</v>
      </c>
      <c r="J194" s="4">
        <f t="shared" si="24"/>
        <v>0</v>
      </c>
      <c r="K194" s="4">
        <f t="shared" si="25"/>
        <v>0.21276595744680549</v>
      </c>
      <c r="L194">
        <f t="shared" si="26"/>
        <v>187</v>
      </c>
      <c r="M194">
        <f t="shared" si="27"/>
        <v>1</v>
      </c>
      <c r="N194">
        <f t="shared" si="28"/>
        <v>1</v>
      </c>
      <c r="O194">
        <f t="shared" si="29"/>
        <v>1</v>
      </c>
      <c r="P194">
        <v>187</v>
      </c>
      <c r="Q194" s="8">
        <f>COUNTIF(I$8:I193,"&lt;"&amp;G194)</f>
        <v>186</v>
      </c>
      <c r="R194" s="8">
        <f>COUNTIF(H$8:H193,"&gt;"&amp;G194)</f>
        <v>0</v>
      </c>
      <c r="S194">
        <v>187</v>
      </c>
    </row>
    <row r="195" spans="1:19" x14ac:dyDescent="0.3">
      <c r="A195">
        <v>89</v>
      </c>
      <c r="B195">
        <v>0.76161992248298593</v>
      </c>
      <c r="C195">
        <v>0.72347178563798942</v>
      </c>
      <c r="D195" s="4">
        <f>-LN(B195)/D$3</f>
        <v>0.38625196755277574</v>
      </c>
      <c r="E195" s="4">
        <f t="shared" si="22"/>
        <v>0.21276595744680851</v>
      </c>
      <c r="F195" s="8">
        <v>2</v>
      </c>
      <c r="G195" s="4">
        <v>52.423593268873802</v>
      </c>
      <c r="H195" s="4">
        <f>IF(G195&gt;MAX(I$8:I194),G195,MAX(I$8:I194))</f>
        <v>52.59073143563154</v>
      </c>
      <c r="I195" s="4">
        <f t="shared" si="23"/>
        <v>52.803497393078345</v>
      </c>
      <c r="J195" s="4">
        <f t="shared" si="24"/>
        <v>0.16713816675773785</v>
      </c>
      <c r="K195" s="4">
        <f t="shared" si="25"/>
        <v>0.21276595744680549</v>
      </c>
      <c r="L195">
        <f t="shared" si="26"/>
        <v>188</v>
      </c>
      <c r="M195">
        <f t="shared" si="27"/>
        <v>1</v>
      </c>
      <c r="N195">
        <f t="shared" si="28"/>
        <v>1</v>
      </c>
      <c r="O195">
        <f t="shared" si="29"/>
        <v>1</v>
      </c>
      <c r="P195">
        <v>188</v>
      </c>
      <c r="Q195" s="8">
        <f>COUNTIF(I$8:I194,"&lt;"&amp;G195)</f>
        <v>186</v>
      </c>
      <c r="R195" s="8">
        <f>COUNTIF(H$8:H194,"&gt;"&amp;G195)</f>
        <v>0</v>
      </c>
      <c r="S195">
        <v>188</v>
      </c>
    </row>
    <row r="196" spans="1:19" x14ac:dyDescent="0.3">
      <c r="A196">
        <v>350</v>
      </c>
      <c r="B196">
        <v>0.70674764244514299</v>
      </c>
      <c r="C196">
        <v>0.97741630298776205</v>
      </c>
      <c r="D196" s="4">
        <f>-LN(B196)/F$3</f>
        <v>0.14769430560985766</v>
      </c>
      <c r="E196" s="4">
        <f t="shared" si="22"/>
        <v>0.21276595744680851</v>
      </c>
      <c r="F196" s="8">
        <v>3</v>
      </c>
      <c r="G196" s="4">
        <v>52.525659783794595</v>
      </c>
      <c r="H196" s="4">
        <f>IF(G196&gt;MAX(I$8:I195),G196,MAX(I$8:I195))</f>
        <v>52.803497393078345</v>
      </c>
      <c r="I196" s="4">
        <f t="shared" si="23"/>
        <v>53.016263350525151</v>
      </c>
      <c r="J196" s="4">
        <f t="shared" si="24"/>
        <v>0.27783760928375045</v>
      </c>
      <c r="K196" s="4">
        <f t="shared" si="25"/>
        <v>0.21276595744680549</v>
      </c>
      <c r="L196">
        <f t="shared" si="26"/>
        <v>189</v>
      </c>
      <c r="M196">
        <f t="shared" si="27"/>
        <v>1</v>
      </c>
      <c r="N196">
        <f t="shared" si="28"/>
        <v>1</v>
      </c>
      <c r="O196">
        <f t="shared" si="29"/>
        <v>1</v>
      </c>
      <c r="P196">
        <v>189</v>
      </c>
      <c r="Q196" s="8">
        <f>COUNTIF(I$8:I195,"&lt;"&amp;G196)</f>
        <v>186</v>
      </c>
      <c r="R196" s="8">
        <f>COUNTIF(H$8:H195,"&gt;"&amp;G196)</f>
        <v>1</v>
      </c>
      <c r="S196">
        <v>189</v>
      </c>
    </row>
    <row r="197" spans="1:19" x14ac:dyDescent="0.3">
      <c r="A197">
        <v>90</v>
      </c>
      <c r="B197">
        <v>0.60701315347758411</v>
      </c>
      <c r="C197">
        <v>0.50450148014770957</v>
      </c>
      <c r="D197" s="4">
        <f>-LN(B197)/D$3</f>
        <v>0.70809194114520013</v>
      </c>
      <c r="E197" s="4">
        <f t="shared" si="22"/>
        <v>0.21276595744680851</v>
      </c>
      <c r="F197" s="8">
        <v>2</v>
      </c>
      <c r="G197" s="4">
        <v>53.131685210019</v>
      </c>
      <c r="H197" s="4">
        <f>IF(G197&gt;MAX(I$8:I196),G197,MAX(I$8:I196))</f>
        <v>53.131685210019</v>
      </c>
      <c r="I197" s="4">
        <f t="shared" si="23"/>
        <v>53.344451167465806</v>
      </c>
      <c r="J197" s="4">
        <f t="shared" si="24"/>
        <v>0</v>
      </c>
      <c r="K197" s="4">
        <f t="shared" si="25"/>
        <v>0.21276595744680549</v>
      </c>
      <c r="L197">
        <f t="shared" si="26"/>
        <v>190</v>
      </c>
      <c r="M197">
        <f t="shared" si="27"/>
        <v>1</v>
      </c>
      <c r="N197">
        <f t="shared" si="28"/>
        <v>1</v>
      </c>
      <c r="O197">
        <f t="shared" si="29"/>
        <v>1</v>
      </c>
      <c r="P197">
        <v>190</v>
      </c>
      <c r="Q197" s="8">
        <f>COUNTIF(I$8:I196,"&lt;"&amp;G197)</f>
        <v>189</v>
      </c>
      <c r="R197" s="8">
        <f>COUNTIF(H$8:H196,"&gt;"&amp;G197)</f>
        <v>0</v>
      </c>
      <c r="S197">
        <v>190</v>
      </c>
    </row>
    <row r="198" spans="1:19" x14ac:dyDescent="0.3">
      <c r="A198">
        <v>18</v>
      </c>
      <c r="B198">
        <v>0.26636555070650347</v>
      </c>
      <c r="C198">
        <v>0.38917203283791618</v>
      </c>
      <c r="D198" s="4">
        <f>-LN(B198)/B$3</f>
        <v>5.6293006929467113</v>
      </c>
      <c r="E198" s="4">
        <f t="shared" si="22"/>
        <v>0.21276595744680851</v>
      </c>
      <c r="F198" s="8">
        <v>1</v>
      </c>
      <c r="G198" s="4">
        <v>53.314147048464839</v>
      </c>
      <c r="H198" s="4">
        <f>IF(G198&gt;MAX(I$8:I197),G198,MAX(I$8:I197))</f>
        <v>53.344451167465806</v>
      </c>
      <c r="I198" s="4">
        <f t="shared" si="23"/>
        <v>53.557217124912611</v>
      </c>
      <c r="J198" s="4">
        <f t="shared" si="24"/>
        <v>3.0304119000966523E-2</v>
      </c>
      <c r="K198" s="4">
        <f t="shared" si="25"/>
        <v>0.21276595744680549</v>
      </c>
      <c r="L198">
        <f t="shared" si="26"/>
        <v>191</v>
      </c>
      <c r="M198">
        <f t="shared" si="27"/>
        <v>1</v>
      </c>
      <c r="N198">
        <f t="shared" si="28"/>
        <v>1</v>
      </c>
      <c r="O198">
        <f t="shared" si="29"/>
        <v>1</v>
      </c>
      <c r="P198">
        <v>191</v>
      </c>
      <c r="Q198" s="8">
        <f>COUNTIF(I$8:I197,"&lt;"&amp;G198)</f>
        <v>189</v>
      </c>
      <c r="R198" s="8">
        <f>COUNTIF(H$8:H197,"&gt;"&amp;G198)</f>
        <v>0</v>
      </c>
      <c r="S198">
        <v>191</v>
      </c>
    </row>
    <row r="199" spans="1:19" x14ac:dyDescent="0.3">
      <c r="A199">
        <v>351</v>
      </c>
      <c r="B199">
        <v>9.9063081759086888E-2</v>
      </c>
      <c r="C199">
        <v>0.22574541459395123</v>
      </c>
      <c r="D199" s="4">
        <f>-LN(B199)/F$3</f>
        <v>0.98382912437482872</v>
      </c>
      <c r="E199" s="4">
        <f t="shared" si="22"/>
        <v>0.21276595744680851</v>
      </c>
      <c r="F199" s="8">
        <v>3</v>
      </c>
      <c r="G199" s="4">
        <v>53.509488908169423</v>
      </c>
      <c r="H199" s="4">
        <f>IF(G199&gt;MAX(I$8:I198),G199,MAX(I$8:I198))</f>
        <v>53.557217124912611</v>
      </c>
      <c r="I199" s="4">
        <f t="shared" si="23"/>
        <v>53.769983082359417</v>
      </c>
      <c r="J199" s="4">
        <f t="shared" si="24"/>
        <v>4.7728216743188057E-2</v>
      </c>
      <c r="K199" s="4">
        <f t="shared" si="25"/>
        <v>0.21276595744680549</v>
      </c>
      <c r="L199">
        <f t="shared" si="26"/>
        <v>192</v>
      </c>
      <c r="M199">
        <f t="shared" si="27"/>
        <v>1</v>
      </c>
      <c r="N199">
        <f t="shared" si="28"/>
        <v>1</v>
      </c>
      <c r="O199">
        <f t="shared" si="29"/>
        <v>1</v>
      </c>
      <c r="P199">
        <v>192</v>
      </c>
      <c r="Q199" s="8">
        <f>COUNTIF(I$8:I198,"&lt;"&amp;G199)</f>
        <v>190</v>
      </c>
      <c r="R199" s="8">
        <f>COUNTIF(H$8:H198,"&gt;"&amp;G199)</f>
        <v>0</v>
      </c>
      <c r="S199">
        <v>192</v>
      </c>
    </row>
    <row r="200" spans="1:19" x14ac:dyDescent="0.3">
      <c r="A200">
        <v>91</v>
      </c>
      <c r="B200">
        <v>0.64421521652882474</v>
      </c>
      <c r="C200">
        <v>0.43733024079103977</v>
      </c>
      <c r="D200" s="4">
        <f>-LN(B200)/D$3</f>
        <v>0.62371974687845877</v>
      </c>
      <c r="E200" s="4">
        <f t="shared" ref="E200:E263" si="31">1/B$4</f>
        <v>0.21276595744680851</v>
      </c>
      <c r="F200" s="8">
        <v>2</v>
      </c>
      <c r="G200" s="4">
        <v>53.755404956897458</v>
      </c>
      <c r="H200" s="4">
        <f>IF(G200&gt;MAX(I$8:I199),G200,MAX(I$8:I199))</f>
        <v>53.769983082359417</v>
      </c>
      <c r="I200" s="4">
        <f t="shared" ref="I200:I263" si="32">+H200+E200</f>
        <v>53.982749039806222</v>
      </c>
      <c r="J200" s="4">
        <f t="shared" ref="J200:J263" si="33">(H200-G200)*O200</f>
        <v>1.4578125461959246E-2</v>
      </c>
      <c r="K200" s="4">
        <f t="shared" ref="K200:K263" si="34">(I200-H200)*O200</f>
        <v>0.21276595744680549</v>
      </c>
      <c r="L200">
        <f t="shared" ref="L200:L263" si="35">_xlfn.RANK.EQ(I200,I$8:I$507,1)</f>
        <v>193</v>
      </c>
      <c r="M200">
        <f t="shared" ref="M200:M263" si="36">IF(L200=A200,0,1)</f>
        <v>1</v>
      </c>
      <c r="N200">
        <f t="shared" ref="N200:N263" si="37">IF(G200&lt;B$2,1,0)</f>
        <v>1</v>
      </c>
      <c r="O200">
        <f t="shared" ref="O200:O263" si="38">IF(I200&lt;B$2,1,0)</f>
        <v>1</v>
      </c>
      <c r="P200">
        <v>193</v>
      </c>
      <c r="Q200" s="8">
        <f>COUNTIF(I$8:I199,"&lt;"&amp;G200)</f>
        <v>191</v>
      </c>
      <c r="R200" s="8">
        <f>COUNTIF(H$8:H199,"&gt;"&amp;G200)</f>
        <v>0</v>
      </c>
      <c r="S200">
        <v>193</v>
      </c>
    </row>
    <row r="201" spans="1:19" x14ac:dyDescent="0.3">
      <c r="A201">
        <v>352</v>
      </c>
      <c r="B201">
        <v>0.31580553605761896</v>
      </c>
      <c r="C201">
        <v>0.22446363719595935</v>
      </c>
      <c r="D201" s="4">
        <f>-LN(B201)/F$3</f>
        <v>0.49048027534019745</v>
      </c>
      <c r="E201" s="4">
        <f t="shared" si="31"/>
        <v>0.21276595744680851</v>
      </c>
      <c r="F201" s="8">
        <v>3</v>
      </c>
      <c r="G201" s="4">
        <v>53.99996918350962</v>
      </c>
      <c r="H201" s="4">
        <f>IF(G201&gt;MAX(I$8:I200),G201,MAX(I$8:I200))</f>
        <v>53.99996918350962</v>
      </c>
      <c r="I201" s="4">
        <f t="shared" si="32"/>
        <v>54.212735140956426</v>
      </c>
      <c r="J201" s="4">
        <f t="shared" si="33"/>
        <v>0</v>
      </c>
      <c r="K201" s="4">
        <f t="shared" si="34"/>
        <v>0.21276595744680549</v>
      </c>
      <c r="L201">
        <f t="shared" si="35"/>
        <v>194</v>
      </c>
      <c r="M201">
        <f t="shared" si="36"/>
        <v>1</v>
      </c>
      <c r="N201">
        <f t="shared" si="37"/>
        <v>1</v>
      </c>
      <c r="O201">
        <f t="shared" si="38"/>
        <v>1</v>
      </c>
      <c r="P201">
        <v>194</v>
      </c>
      <c r="Q201" s="8">
        <f>COUNTIF(I$8:I200,"&lt;"&amp;G201)</f>
        <v>193</v>
      </c>
      <c r="R201" s="8">
        <f>COUNTIF(H$8:H200,"&gt;"&amp;G201)</f>
        <v>0</v>
      </c>
      <c r="S201">
        <v>194</v>
      </c>
    </row>
    <row r="202" spans="1:19" x14ac:dyDescent="0.3">
      <c r="A202">
        <v>92</v>
      </c>
      <c r="B202">
        <v>0.5502182073427534</v>
      </c>
      <c r="C202">
        <v>0.20911282692953276</v>
      </c>
      <c r="D202" s="4">
        <f>-LN(B202)/D$3</f>
        <v>0.84743310469955124</v>
      </c>
      <c r="E202" s="4">
        <f t="shared" si="31"/>
        <v>0.21276595744680851</v>
      </c>
      <c r="F202" s="8">
        <v>2</v>
      </c>
      <c r="G202" s="4">
        <v>54.602838061597012</v>
      </c>
      <c r="H202" s="4">
        <f>IF(G202&gt;MAX(I$8:I201),G202,MAX(I$8:I201))</f>
        <v>54.602838061597012</v>
      </c>
      <c r="I202" s="4">
        <f t="shared" si="32"/>
        <v>54.815604019043818</v>
      </c>
      <c r="J202" s="4">
        <f t="shared" si="33"/>
        <v>0</v>
      </c>
      <c r="K202" s="4">
        <f t="shared" si="34"/>
        <v>0.21276595744680549</v>
      </c>
      <c r="L202">
        <f t="shared" si="35"/>
        <v>195</v>
      </c>
      <c r="M202">
        <f t="shared" si="36"/>
        <v>1</v>
      </c>
      <c r="N202">
        <f t="shared" si="37"/>
        <v>1</v>
      </c>
      <c r="O202">
        <f t="shared" si="38"/>
        <v>1</v>
      </c>
      <c r="P202">
        <v>195</v>
      </c>
      <c r="Q202" s="8">
        <f>COUNTIF(I$8:I201,"&lt;"&amp;G202)</f>
        <v>194</v>
      </c>
      <c r="R202" s="8">
        <f>COUNTIF(H$8:H201,"&gt;"&amp;G202)</f>
        <v>0</v>
      </c>
      <c r="S202">
        <v>195</v>
      </c>
    </row>
    <row r="203" spans="1:19" x14ac:dyDescent="0.3">
      <c r="A203">
        <v>353</v>
      </c>
      <c r="B203">
        <v>0.20093386638996552</v>
      </c>
      <c r="C203">
        <v>0.29529709768974882</v>
      </c>
      <c r="D203" s="4">
        <f>-LN(B203)/F$3</f>
        <v>0.68288487148871402</v>
      </c>
      <c r="E203" s="4">
        <f t="shared" si="31"/>
        <v>0.21276595744680851</v>
      </c>
      <c r="F203" s="8">
        <v>3</v>
      </c>
      <c r="G203" s="4">
        <v>54.682854054998337</v>
      </c>
      <c r="H203" s="4">
        <f>IF(G203&gt;MAX(I$8:I202),G203,MAX(I$8:I202))</f>
        <v>54.815604019043818</v>
      </c>
      <c r="I203" s="4">
        <f t="shared" si="32"/>
        <v>55.028369976490623</v>
      </c>
      <c r="J203" s="4">
        <f t="shared" si="33"/>
        <v>0.13274996404548034</v>
      </c>
      <c r="K203" s="4">
        <f t="shared" si="34"/>
        <v>0.21276595744680549</v>
      </c>
      <c r="L203">
        <f t="shared" si="35"/>
        <v>196</v>
      </c>
      <c r="M203">
        <f t="shared" si="36"/>
        <v>1</v>
      </c>
      <c r="N203">
        <f t="shared" si="37"/>
        <v>1</v>
      </c>
      <c r="O203">
        <f t="shared" si="38"/>
        <v>1</v>
      </c>
      <c r="P203">
        <v>196</v>
      </c>
      <c r="Q203" s="8">
        <f>COUNTIF(I$8:I202,"&lt;"&amp;G203)</f>
        <v>194</v>
      </c>
      <c r="R203" s="8">
        <f>COUNTIF(H$8:H202,"&gt;"&amp;G203)</f>
        <v>0</v>
      </c>
      <c r="S203">
        <v>196</v>
      </c>
    </row>
    <row r="204" spans="1:19" x14ac:dyDescent="0.3">
      <c r="A204">
        <v>354</v>
      </c>
      <c r="B204">
        <v>0.29053621021149328</v>
      </c>
      <c r="C204">
        <v>0.48667867061372722</v>
      </c>
      <c r="D204" s="4">
        <f>-LN(B204)/F$3</f>
        <v>0.52596896279573302</v>
      </c>
      <c r="E204" s="4">
        <f t="shared" si="31"/>
        <v>0.21276595744680851</v>
      </c>
      <c r="F204" s="8">
        <v>3</v>
      </c>
      <c r="G204" s="4">
        <v>55.208823017794067</v>
      </c>
      <c r="H204" s="4">
        <f>IF(G204&gt;MAX(I$8:I203),G204,MAX(I$8:I203))</f>
        <v>55.208823017794067</v>
      </c>
      <c r="I204" s="4">
        <f t="shared" si="32"/>
        <v>55.421588975240873</v>
      </c>
      <c r="J204" s="4">
        <f t="shared" si="33"/>
        <v>0</v>
      </c>
      <c r="K204" s="4">
        <f t="shared" si="34"/>
        <v>0.21276595744680549</v>
      </c>
      <c r="L204">
        <f t="shared" si="35"/>
        <v>197</v>
      </c>
      <c r="M204">
        <f t="shared" si="36"/>
        <v>1</v>
      </c>
      <c r="N204">
        <f t="shared" si="37"/>
        <v>1</v>
      </c>
      <c r="O204">
        <f t="shared" si="38"/>
        <v>1</v>
      </c>
      <c r="P204">
        <v>197</v>
      </c>
      <c r="Q204" s="8">
        <f>COUNTIF(I$8:I203,"&lt;"&amp;G204)</f>
        <v>196</v>
      </c>
      <c r="R204" s="8">
        <f>COUNTIF(H$8:H203,"&gt;"&amp;G204)</f>
        <v>0</v>
      </c>
      <c r="S204">
        <v>197</v>
      </c>
    </row>
    <row r="205" spans="1:19" x14ac:dyDescent="0.3">
      <c r="A205">
        <v>19</v>
      </c>
      <c r="B205">
        <v>0.56349375896481213</v>
      </c>
      <c r="C205">
        <v>9.9459822382274854E-2</v>
      </c>
      <c r="D205" s="4">
        <f>-LN(B205)/B$3</f>
        <v>2.4408468980747138</v>
      </c>
      <c r="E205" s="4">
        <f t="shared" si="31"/>
        <v>0.21276595744680851</v>
      </c>
      <c r="F205" s="8">
        <v>1</v>
      </c>
      <c r="G205" s="4">
        <v>55.754993946539557</v>
      </c>
      <c r="H205" s="4">
        <f>IF(G205&gt;MAX(I$8:I204),G205,MAX(I$8:I204))</f>
        <v>55.754993946539557</v>
      </c>
      <c r="I205" s="4">
        <f t="shared" si="32"/>
        <v>55.967759903986362</v>
      </c>
      <c r="J205" s="4">
        <f t="shared" si="33"/>
        <v>0</v>
      </c>
      <c r="K205" s="4">
        <f t="shared" si="34"/>
        <v>0.21276595744680549</v>
      </c>
      <c r="L205">
        <f t="shared" si="35"/>
        <v>198</v>
      </c>
      <c r="M205">
        <f t="shared" si="36"/>
        <v>1</v>
      </c>
      <c r="N205">
        <f t="shared" si="37"/>
        <v>1</v>
      </c>
      <c r="O205">
        <f t="shared" si="38"/>
        <v>1</v>
      </c>
      <c r="P205">
        <v>198</v>
      </c>
      <c r="Q205" s="8">
        <f>COUNTIF(I$8:I204,"&lt;"&amp;G205)</f>
        <v>197</v>
      </c>
      <c r="R205" s="8">
        <f>COUNTIF(H$8:H204,"&gt;"&amp;G205)</f>
        <v>0</v>
      </c>
      <c r="S205">
        <v>198</v>
      </c>
    </row>
    <row r="206" spans="1:19" x14ac:dyDescent="0.3">
      <c r="A206">
        <v>355</v>
      </c>
      <c r="B206">
        <v>0.23346659749137852</v>
      </c>
      <c r="C206">
        <v>0.38599810785241251</v>
      </c>
      <c r="D206" s="4">
        <f>-LN(B206)/F$3</f>
        <v>0.61902819724885205</v>
      </c>
      <c r="E206" s="4">
        <f t="shared" si="31"/>
        <v>0.21276595744680851</v>
      </c>
      <c r="F206" s="8">
        <v>3</v>
      </c>
      <c r="G206" s="4">
        <v>55.827851215042919</v>
      </c>
      <c r="H206" s="4">
        <f>IF(G206&gt;MAX(I$8:I205),G206,MAX(I$8:I205))</f>
        <v>55.967759903986362</v>
      </c>
      <c r="I206" s="4">
        <f t="shared" si="32"/>
        <v>56.180525861433168</v>
      </c>
      <c r="J206" s="4">
        <f t="shared" si="33"/>
        <v>0.13990868894344288</v>
      </c>
      <c r="K206" s="4">
        <f t="shared" si="34"/>
        <v>0.21276595744680549</v>
      </c>
      <c r="L206">
        <f t="shared" si="35"/>
        <v>199</v>
      </c>
      <c r="M206">
        <f t="shared" si="36"/>
        <v>1</v>
      </c>
      <c r="N206">
        <f t="shared" si="37"/>
        <v>1</v>
      </c>
      <c r="O206">
        <f t="shared" si="38"/>
        <v>1</v>
      </c>
      <c r="P206">
        <v>199</v>
      </c>
      <c r="Q206" s="8">
        <f>COUNTIF(I$8:I205,"&lt;"&amp;G206)</f>
        <v>197</v>
      </c>
      <c r="R206" s="8">
        <f>COUNTIF(H$8:H205,"&gt;"&amp;G206)</f>
        <v>0</v>
      </c>
      <c r="S206">
        <v>199</v>
      </c>
    </row>
    <row r="207" spans="1:19" x14ac:dyDescent="0.3">
      <c r="A207">
        <v>356</v>
      </c>
      <c r="B207">
        <v>0.92907498397778254</v>
      </c>
      <c r="C207">
        <v>0.71260719626453439</v>
      </c>
      <c r="D207" s="4">
        <f>-LN(B207)/F$3</f>
        <v>3.1304607958481764E-2</v>
      </c>
      <c r="E207" s="4">
        <f t="shared" si="31"/>
        <v>0.21276595744680851</v>
      </c>
      <c r="F207" s="8">
        <v>3</v>
      </c>
      <c r="G207" s="4">
        <v>55.859155823001402</v>
      </c>
      <c r="H207" s="4">
        <f>IF(G207&gt;MAX(I$8:I206),G207,MAX(I$8:I206))</f>
        <v>56.180525861433168</v>
      </c>
      <c r="I207" s="4">
        <f t="shared" si="32"/>
        <v>56.393291818879973</v>
      </c>
      <c r="J207" s="4">
        <f t="shared" si="33"/>
        <v>0.32137003843176615</v>
      </c>
      <c r="K207" s="4">
        <f t="shared" si="34"/>
        <v>0.21276595744680549</v>
      </c>
      <c r="L207">
        <f t="shared" si="35"/>
        <v>200</v>
      </c>
      <c r="M207">
        <f t="shared" si="36"/>
        <v>1</v>
      </c>
      <c r="N207">
        <f t="shared" si="37"/>
        <v>1</v>
      </c>
      <c r="O207">
        <f t="shared" si="38"/>
        <v>1</v>
      </c>
      <c r="P207">
        <v>200</v>
      </c>
      <c r="Q207" s="8">
        <f>COUNTIF(I$8:I206,"&lt;"&amp;G207)</f>
        <v>197</v>
      </c>
      <c r="R207" s="8">
        <f>COUNTIF(H$8:H206,"&gt;"&amp;G207)</f>
        <v>1</v>
      </c>
      <c r="S207">
        <v>200</v>
      </c>
    </row>
    <row r="208" spans="1:19" x14ac:dyDescent="0.3">
      <c r="A208">
        <v>357</v>
      </c>
      <c r="B208">
        <v>0.2899563585314493</v>
      </c>
      <c r="C208">
        <v>0.82476271858882411</v>
      </c>
      <c r="D208" s="4">
        <f>-LN(B208)/F$3</f>
        <v>0.52681908729729132</v>
      </c>
      <c r="E208" s="4">
        <f t="shared" si="31"/>
        <v>0.21276595744680851</v>
      </c>
      <c r="F208" s="8">
        <v>3</v>
      </c>
      <c r="G208" s="4">
        <v>56.385974910298692</v>
      </c>
      <c r="H208" s="4">
        <f>IF(G208&gt;MAX(I$8:I207),G208,MAX(I$8:I207))</f>
        <v>56.393291818879973</v>
      </c>
      <c r="I208" s="4">
        <f t="shared" si="32"/>
        <v>56.606057776326779</v>
      </c>
      <c r="J208" s="4">
        <f t="shared" si="33"/>
        <v>7.3169085812807566E-3</v>
      </c>
      <c r="K208" s="4">
        <f t="shared" si="34"/>
        <v>0.21276595744680549</v>
      </c>
      <c r="L208">
        <f t="shared" si="35"/>
        <v>201</v>
      </c>
      <c r="M208">
        <f t="shared" si="36"/>
        <v>1</v>
      </c>
      <c r="N208">
        <f t="shared" si="37"/>
        <v>1</v>
      </c>
      <c r="O208">
        <f t="shared" si="38"/>
        <v>1</v>
      </c>
      <c r="P208">
        <v>201</v>
      </c>
      <c r="Q208" s="8">
        <f>COUNTIF(I$8:I207,"&lt;"&amp;G208)</f>
        <v>199</v>
      </c>
      <c r="R208" s="8">
        <f>COUNTIF(H$8:H207,"&gt;"&amp;G208)</f>
        <v>0</v>
      </c>
      <c r="S208">
        <v>201</v>
      </c>
    </row>
    <row r="209" spans="1:19" x14ac:dyDescent="0.3">
      <c r="A209">
        <v>358</v>
      </c>
      <c r="B209">
        <v>0.30127872554704427</v>
      </c>
      <c r="C209">
        <v>0.21579638050477615</v>
      </c>
      <c r="D209" s="4">
        <f>-LN(B209)/F$3</f>
        <v>0.51051891242987868</v>
      </c>
      <c r="E209" s="4">
        <f t="shared" si="31"/>
        <v>0.21276595744680851</v>
      </c>
      <c r="F209" s="8">
        <v>3</v>
      </c>
      <c r="G209" s="4">
        <v>56.896493822728573</v>
      </c>
      <c r="H209" s="4">
        <f>IF(G209&gt;MAX(I$8:I208),G209,MAX(I$8:I208))</f>
        <v>56.896493822728573</v>
      </c>
      <c r="I209" s="4">
        <f t="shared" si="32"/>
        <v>57.109259780175378</v>
      </c>
      <c r="J209" s="4">
        <f t="shared" si="33"/>
        <v>0</v>
      </c>
      <c r="K209" s="4">
        <f t="shared" si="34"/>
        <v>0.21276595744680549</v>
      </c>
      <c r="L209">
        <f t="shared" si="35"/>
        <v>202</v>
      </c>
      <c r="M209">
        <f t="shared" si="36"/>
        <v>1</v>
      </c>
      <c r="N209">
        <f t="shared" si="37"/>
        <v>1</v>
      </c>
      <c r="O209">
        <f t="shared" si="38"/>
        <v>1</v>
      </c>
      <c r="P209">
        <v>202</v>
      </c>
      <c r="Q209" s="8">
        <f>COUNTIF(I$8:I208,"&lt;"&amp;G209)</f>
        <v>201</v>
      </c>
      <c r="R209" s="8">
        <f>COUNTIF(H$8:H208,"&gt;"&amp;G209)</f>
        <v>0</v>
      </c>
      <c r="S209">
        <v>202</v>
      </c>
    </row>
    <row r="210" spans="1:19" x14ac:dyDescent="0.3">
      <c r="A210">
        <v>20</v>
      </c>
      <c r="B210">
        <v>0.75240333262123482</v>
      </c>
      <c r="C210">
        <v>0.20783104953154088</v>
      </c>
      <c r="D210" s="4">
        <f>-LN(B210)/B$3</f>
        <v>1.2105649031656129</v>
      </c>
      <c r="E210" s="4">
        <f t="shared" si="31"/>
        <v>0.21276595744680851</v>
      </c>
      <c r="F210" s="8">
        <v>1</v>
      </c>
      <c r="G210" s="4">
        <v>56.965558849705168</v>
      </c>
      <c r="H210" s="4">
        <f>IF(G210&gt;MAX(I$8:I209),G210,MAX(I$8:I209))</f>
        <v>57.109259780175378</v>
      </c>
      <c r="I210" s="4">
        <f t="shared" si="32"/>
        <v>57.322025737622184</v>
      </c>
      <c r="J210" s="4">
        <f t="shared" si="33"/>
        <v>0.14370093047021015</v>
      </c>
      <c r="K210" s="4">
        <f t="shared" si="34"/>
        <v>0.21276595744680549</v>
      </c>
      <c r="L210">
        <f t="shared" si="35"/>
        <v>203</v>
      </c>
      <c r="M210">
        <f t="shared" si="36"/>
        <v>1</v>
      </c>
      <c r="N210">
        <f t="shared" si="37"/>
        <v>1</v>
      </c>
      <c r="O210">
        <f t="shared" si="38"/>
        <v>1</v>
      </c>
      <c r="P210">
        <v>203</v>
      </c>
      <c r="Q210" s="8">
        <f>COUNTIF(I$8:I209,"&lt;"&amp;G210)</f>
        <v>201</v>
      </c>
      <c r="R210" s="8">
        <f>COUNTIF(H$8:H209,"&gt;"&amp;G210)</f>
        <v>0</v>
      </c>
      <c r="S210">
        <v>203</v>
      </c>
    </row>
    <row r="211" spans="1:19" x14ac:dyDescent="0.3">
      <c r="A211">
        <v>359</v>
      </c>
      <c r="B211">
        <v>0.17429120761741995</v>
      </c>
      <c r="C211">
        <v>0.34971160008545182</v>
      </c>
      <c r="D211" s="4">
        <f>-LN(B211)/F$3</f>
        <v>0.74341607305979618</v>
      </c>
      <c r="E211" s="4">
        <f t="shared" si="31"/>
        <v>0.21276595744680851</v>
      </c>
      <c r="F211" s="8">
        <v>3</v>
      </c>
      <c r="G211" s="4">
        <v>57.639909895788371</v>
      </c>
      <c r="H211" s="4">
        <f>IF(G211&gt;MAX(I$8:I210),G211,MAX(I$8:I210))</f>
        <v>57.639909895788371</v>
      </c>
      <c r="I211" s="4">
        <f t="shared" si="32"/>
        <v>57.852675853235176</v>
      </c>
      <c r="J211" s="4">
        <f t="shared" si="33"/>
        <v>0</v>
      </c>
      <c r="K211" s="4">
        <f t="shared" si="34"/>
        <v>0.21276595744680549</v>
      </c>
      <c r="L211">
        <f t="shared" si="35"/>
        <v>204</v>
      </c>
      <c r="M211">
        <f t="shared" si="36"/>
        <v>1</v>
      </c>
      <c r="N211">
        <f t="shared" si="37"/>
        <v>1</v>
      </c>
      <c r="O211">
        <f t="shared" si="38"/>
        <v>1</v>
      </c>
      <c r="P211">
        <v>204</v>
      </c>
      <c r="Q211" s="8">
        <f>COUNTIF(I$8:I210,"&lt;"&amp;G211)</f>
        <v>203</v>
      </c>
      <c r="R211" s="8">
        <f>COUNTIF(H$8:H210,"&gt;"&amp;G211)</f>
        <v>0</v>
      </c>
      <c r="S211">
        <v>204</v>
      </c>
    </row>
    <row r="212" spans="1:19" x14ac:dyDescent="0.3">
      <c r="A212">
        <v>360</v>
      </c>
      <c r="B212">
        <v>0.76744895779290134</v>
      </c>
      <c r="C212">
        <v>5.7344279305398725E-2</v>
      </c>
      <c r="D212" s="4">
        <f>-LN(B212)/F$3</f>
        <v>0.11263119414326404</v>
      </c>
      <c r="E212" s="4">
        <f t="shared" si="31"/>
        <v>0.21276595744680851</v>
      </c>
      <c r="F212" s="8">
        <v>3</v>
      </c>
      <c r="G212" s="4">
        <v>57.752541089931633</v>
      </c>
      <c r="H212" s="4">
        <f>IF(G212&gt;MAX(I$8:I211),G212,MAX(I$8:I211))</f>
        <v>57.852675853235176</v>
      </c>
      <c r="I212" s="4">
        <f t="shared" si="32"/>
        <v>58.065441810681982</v>
      </c>
      <c r="J212" s="4">
        <f t="shared" si="33"/>
        <v>0.10013476330354365</v>
      </c>
      <c r="K212" s="4">
        <f t="shared" si="34"/>
        <v>0.21276595744680549</v>
      </c>
      <c r="L212">
        <f t="shared" si="35"/>
        <v>205</v>
      </c>
      <c r="M212">
        <f t="shared" si="36"/>
        <v>1</v>
      </c>
      <c r="N212">
        <f t="shared" si="37"/>
        <v>1</v>
      </c>
      <c r="O212">
        <f t="shared" si="38"/>
        <v>1</v>
      </c>
      <c r="P212">
        <v>205</v>
      </c>
      <c r="Q212" s="8">
        <f>COUNTIF(I$8:I211,"&lt;"&amp;G212)</f>
        <v>203</v>
      </c>
      <c r="R212" s="8">
        <f>COUNTIF(H$8:H211,"&gt;"&amp;G212)</f>
        <v>0</v>
      </c>
      <c r="S212">
        <v>205</v>
      </c>
    </row>
    <row r="213" spans="1:19" x14ac:dyDescent="0.3">
      <c r="A213">
        <v>93</v>
      </c>
      <c r="B213">
        <v>6.5889461958677939E-2</v>
      </c>
      <c r="C213">
        <v>0.488937040314951</v>
      </c>
      <c r="D213" s="4">
        <f>-LN(B213)/D$3</f>
        <v>3.8578393756603928</v>
      </c>
      <c r="E213" s="4">
        <f t="shared" si="31"/>
        <v>0.21276595744680851</v>
      </c>
      <c r="F213" s="8">
        <v>2</v>
      </c>
      <c r="G213" s="4">
        <v>58.460677437257402</v>
      </c>
      <c r="H213" s="4">
        <f>IF(G213&gt;MAX(I$8:I212),G213,MAX(I$8:I212))</f>
        <v>58.460677437257402</v>
      </c>
      <c r="I213" s="4">
        <f t="shared" si="32"/>
        <v>58.673443394704208</v>
      </c>
      <c r="J213" s="4">
        <f t="shared" si="33"/>
        <v>0</v>
      </c>
      <c r="K213" s="4">
        <f t="shared" si="34"/>
        <v>0.21276595744680549</v>
      </c>
      <c r="L213">
        <f t="shared" si="35"/>
        <v>206</v>
      </c>
      <c r="M213">
        <f t="shared" si="36"/>
        <v>1</v>
      </c>
      <c r="N213">
        <f t="shared" si="37"/>
        <v>1</v>
      </c>
      <c r="O213">
        <f t="shared" si="38"/>
        <v>1</v>
      </c>
      <c r="P213">
        <v>206</v>
      </c>
      <c r="Q213" s="8">
        <f>COUNTIF(I$8:I212,"&lt;"&amp;G213)</f>
        <v>205</v>
      </c>
      <c r="R213" s="8">
        <f>COUNTIF(H$8:H212,"&gt;"&amp;G213)</f>
        <v>0</v>
      </c>
      <c r="S213">
        <v>206</v>
      </c>
    </row>
    <row r="214" spans="1:19" x14ac:dyDescent="0.3">
      <c r="A214">
        <v>21</v>
      </c>
      <c r="B214">
        <v>0.62218085268715473</v>
      </c>
      <c r="C214">
        <v>0.73668630024109627</v>
      </c>
      <c r="D214" s="4">
        <f>-LN(B214)/B$3</f>
        <v>2.0192530576946592</v>
      </c>
      <c r="E214" s="4">
        <f t="shared" si="31"/>
        <v>0.21276595744680851</v>
      </c>
      <c r="F214" s="8">
        <v>1</v>
      </c>
      <c r="G214" s="4">
        <v>58.98481190739983</v>
      </c>
      <c r="H214" s="4">
        <f>IF(G214&gt;MAX(I$8:I213),G214,MAX(I$8:I213))</f>
        <v>58.98481190739983</v>
      </c>
      <c r="I214" s="4">
        <f t="shared" si="32"/>
        <v>59.197577864846636</v>
      </c>
      <c r="J214" s="4">
        <f t="shared" si="33"/>
        <v>0</v>
      </c>
      <c r="K214" s="4">
        <f t="shared" si="34"/>
        <v>0.21276595744680549</v>
      </c>
      <c r="L214">
        <f t="shared" si="35"/>
        <v>207</v>
      </c>
      <c r="M214">
        <f t="shared" si="36"/>
        <v>1</v>
      </c>
      <c r="N214">
        <f t="shared" si="37"/>
        <v>1</v>
      </c>
      <c r="O214">
        <f t="shared" si="38"/>
        <v>1</v>
      </c>
      <c r="P214">
        <v>207</v>
      </c>
      <c r="Q214" s="8">
        <f>COUNTIF(I$8:I213,"&lt;"&amp;G214)</f>
        <v>206</v>
      </c>
      <c r="R214" s="8">
        <f>COUNTIF(H$8:H213,"&gt;"&amp;G214)</f>
        <v>0</v>
      </c>
      <c r="S214">
        <v>207</v>
      </c>
    </row>
    <row r="215" spans="1:19" x14ac:dyDescent="0.3">
      <c r="A215">
        <v>361</v>
      </c>
      <c r="B215">
        <v>5.2003540147099216E-2</v>
      </c>
      <c r="C215">
        <v>1.4130069887386701E-2</v>
      </c>
      <c r="D215" s="4">
        <f>-LN(B215)/F$3</f>
        <v>1.2580610565813288</v>
      </c>
      <c r="E215" s="4">
        <f t="shared" si="31"/>
        <v>0.21276595744680851</v>
      </c>
      <c r="F215" s="8">
        <v>3</v>
      </c>
      <c r="G215" s="4">
        <v>59.010602146512959</v>
      </c>
      <c r="H215" s="4">
        <f>IF(G215&gt;MAX(I$8:I214),G215,MAX(I$8:I214))</f>
        <v>59.197577864846636</v>
      </c>
      <c r="I215" s="4">
        <f t="shared" si="32"/>
        <v>59.410343822293441</v>
      </c>
      <c r="J215" s="4">
        <f t="shared" si="33"/>
        <v>0.18697571833367732</v>
      </c>
      <c r="K215" s="4">
        <f t="shared" si="34"/>
        <v>0.21276595744680549</v>
      </c>
      <c r="L215">
        <f t="shared" si="35"/>
        <v>208</v>
      </c>
      <c r="M215">
        <f t="shared" si="36"/>
        <v>1</v>
      </c>
      <c r="N215">
        <f t="shared" si="37"/>
        <v>1</v>
      </c>
      <c r="O215">
        <f t="shared" si="38"/>
        <v>1</v>
      </c>
      <c r="P215">
        <v>208</v>
      </c>
      <c r="Q215" s="8">
        <f>COUNTIF(I$8:I214,"&lt;"&amp;G215)</f>
        <v>206</v>
      </c>
      <c r="R215" s="8">
        <f>COUNTIF(H$8:H214,"&gt;"&amp;G215)</f>
        <v>0</v>
      </c>
      <c r="S215">
        <v>208</v>
      </c>
    </row>
    <row r="216" spans="1:19" x14ac:dyDescent="0.3">
      <c r="A216">
        <v>362</v>
      </c>
      <c r="B216">
        <v>0.40440076906643879</v>
      </c>
      <c r="C216">
        <v>0.18164616840113529</v>
      </c>
      <c r="D216" s="4">
        <f>-LN(B216)/F$3</f>
        <v>0.38525484684712669</v>
      </c>
      <c r="E216" s="4">
        <f t="shared" si="31"/>
        <v>0.21276595744680851</v>
      </c>
      <c r="F216" s="8">
        <v>3</v>
      </c>
      <c r="G216" s="4">
        <v>59.395856993360084</v>
      </c>
      <c r="H216" s="4">
        <f>IF(G216&gt;MAX(I$8:I215),G216,MAX(I$8:I215))</f>
        <v>59.410343822293441</v>
      </c>
      <c r="I216" s="4">
        <f t="shared" si="32"/>
        <v>59.623109779740247</v>
      </c>
      <c r="J216" s="4">
        <f t="shared" si="33"/>
        <v>1.4486828933357287E-2</v>
      </c>
      <c r="K216" s="4">
        <f t="shared" si="34"/>
        <v>0.21276595744680549</v>
      </c>
      <c r="L216">
        <f t="shared" si="35"/>
        <v>209</v>
      </c>
      <c r="M216">
        <f t="shared" si="36"/>
        <v>1</v>
      </c>
      <c r="N216">
        <f t="shared" si="37"/>
        <v>1</v>
      </c>
      <c r="O216">
        <f t="shared" si="38"/>
        <v>1</v>
      </c>
      <c r="P216">
        <v>209</v>
      </c>
      <c r="Q216" s="8">
        <f>COUNTIF(I$8:I215,"&lt;"&amp;G216)</f>
        <v>207</v>
      </c>
      <c r="R216" s="8">
        <f>COUNTIF(H$8:H215,"&gt;"&amp;G216)</f>
        <v>0</v>
      </c>
      <c r="S216">
        <v>209</v>
      </c>
    </row>
    <row r="217" spans="1:19" x14ac:dyDescent="0.3">
      <c r="A217">
        <v>94</v>
      </c>
      <c r="B217">
        <v>0.45774712363048187</v>
      </c>
      <c r="C217">
        <v>0.44538712729270302</v>
      </c>
      <c r="D217" s="4">
        <f>-LN(B217)/D$3</f>
        <v>1.1084232328510986</v>
      </c>
      <c r="E217" s="4">
        <f t="shared" si="31"/>
        <v>0.21276595744680851</v>
      </c>
      <c r="F217" s="8">
        <v>2</v>
      </c>
      <c r="G217" s="4">
        <v>59.569100670108497</v>
      </c>
      <c r="H217" s="4">
        <f>IF(G217&gt;MAX(I$8:I216),G217,MAX(I$8:I216))</f>
        <v>59.623109779740247</v>
      </c>
      <c r="I217" s="4">
        <f t="shared" si="32"/>
        <v>59.835875737187052</v>
      </c>
      <c r="J217" s="4">
        <f t="shared" si="33"/>
        <v>5.4009109631749652E-2</v>
      </c>
      <c r="K217" s="4">
        <f t="shared" si="34"/>
        <v>0.21276595744680549</v>
      </c>
      <c r="L217">
        <f t="shared" si="35"/>
        <v>210</v>
      </c>
      <c r="M217">
        <f t="shared" si="36"/>
        <v>1</v>
      </c>
      <c r="N217">
        <f t="shared" si="37"/>
        <v>1</v>
      </c>
      <c r="O217">
        <f t="shared" si="38"/>
        <v>1</v>
      </c>
      <c r="P217">
        <v>210</v>
      </c>
      <c r="Q217" s="8">
        <f>COUNTIF(I$8:I216,"&lt;"&amp;G217)</f>
        <v>208</v>
      </c>
      <c r="R217" s="8">
        <f>COUNTIF(H$8:H216,"&gt;"&amp;G217)</f>
        <v>0</v>
      </c>
      <c r="S217">
        <v>210</v>
      </c>
    </row>
    <row r="218" spans="1:19" x14ac:dyDescent="0.3">
      <c r="A218">
        <v>363</v>
      </c>
      <c r="B218">
        <v>3.5157322916348765E-2</v>
      </c>
      <c r="C218">
        <v>0.23487044892727441</v>
      </c>
      <c r="D218" s="4">
        <f t="shared" ref="D218:D229" si="39">-LN(B218)/F$3</f>
        <v>1.4246478081274667</v>
      </c>
      <c r="E218" s="4">
        <f t="shared" si="31"/>
        <v>0.21276595744680851</v>
      </c>
      <c r="F218" s="8">
        <v>3</v>
      </c>
      <c r="G218" s="4">
        <v>60.820504801487552</v>
      </c>
      <c r="H218" s="4">
        <f>IF(G218&gt;MAX(I$8:I217),G218,MAX(I$8:I217))</f>
        <v>60.820504801487552</v>
      </c>
      <c r="I218" s="4">
        <f t="shared" si="32"/>
        <v>61.033270758934357</v>
      </c>
      <c r="J218" s="4">
        <f t="shared" si="33"/>
        <v>0</v>
      </c>
      <c r="K218" s="4">
        <f t="shared" si="34"/>
        <v>0.21276595744680549</v>
      </c>
      <c r="L218">
        <f t="shared" si="35"/>
        <v>211</v>
      </c>
      <c r="M218">
        <f t="shared" si="36"/>
        <v>1</v>
      </c>
      <c r="N218">
        <f t="shared" si="37"/>
        <v>1</v>
      </c>
      <c r="O218">
        <f t="shared" si="38"/>
        <v>1</v>
      </c>
      <c r="P218">
        <v>211</v>
      </c>
      <c r="Q218" s="8">
        <f>COUNTIF(I$8:I217,"&lt;"&amp;G218)</f>
        <v>210</v>
      </c>
      <c r="R218" s="8">
        <f>COUNTIF(H$8:H217,"&gt;"&amp;G218)</f>
        <v>0</v>
      </c>
      <c r="S218">
        <v>211</v>
      </c>
    </row>
    <row r="219" spans="1:19" x14ac:dyDescent="0.3">
      <c r="A219">
        <v>364</v>
      </c>
      <c r="B219">
        <v>0.66048158207953123</v>
      </c>
      <c r="C219">
        <v>0.89968565935239719</v>
      </c>
      <c r="D219" s="4">
        <f t="shared" si="39"/>
        <v>0.17650469796757015</v>
      </c>
      <c r="E219" s="4">
        <f t="shared" si="31"/>
        <v>0.21276595744680851</v>
      </c>
      <c r="F219" s="8">
        <v>3</v>
      </c>
      <c r="G219" s="4">
        <v>60.997009499455125</v>
      </c>
      <c r="H219" s="4">
        <f>IF(G219&gt;MAX(I$8:I218),G219,MAX(I$8:I218))</f>
        <v>61.033270758934357</v>
      </c>
      <c r="I219" s="4">
        <f t="shared" si="32"/>
        <v>61.246036716381163</v>
      </c>
      <c r="J219" s="4">
        <f t="shared" si="33"/>
        <v>3.6261259479232422E-2</v>
      </c>
      <c r="K219" s="4">
        <f t="shared" si="34"/>
        <v>0.21276595744680549</v>
      </c>
      <c r="L219">
        <f t="shared" si="35"/>
        <v>212</v>
      </c>
      <c r="M219">
        <f t="shared" si="36"/>
        <v>1</v>
      </c>
      <c r="N219">
        <f t="shared" si="37"/>
        <v>1</v>
      </c>
      <c r="O219">
        <f t="shared" si="38"/>
        <v>1</v>
      </c>
      <c r="P219">
        <v>212</v>
      </c>
      <c r="Q219" s="8">
        <f>COUNTIF(I$8:I218,"&lt;"&amp;G219)</f>
        <v>210</v>
      </c>
      <c r="R219" s="8">
        <f>COUNTIF(H$8:H218,"&gt;"&amp;G219)</f>
        <v>0</v>
      </c>
      <c r="S219">
        <v>212</v>
      </c>
    </row>
    <row r="220" spans="1:19" x14ac:dyDescent="0.3">
      <c r="A220">
        <v>365</v>
      </c>
      <c r="B220">
        <v>0.98718222602008121</v>
      </c>
      <c r="C220">
        <v>0.45689260536515397</v>
      </c>
      <c r="D220" s="4">
        <f t="shared" si="39"/>
        <v>5.4896299701294301E-3</v>
      </c>
      <c r="E220" s="4">
        <f t="shared" si="31"/>
        <v>0.21276595744680851</v>
      </c>
      <c r="F220" s="8">
        <v>3</v>
      </c>
      <c r="G220" s="4">
        <v>61.002499129425253</v>
      </c>
      <c r="H220" s="4">
        <f>IF(G220&gt;MAX(I$8:I219),G220,MAX(I$8:I219))</f>
        <v>61.246036716381163</v>
      </c>
      <c r="I220" s="4">
        <f t="shared" si="32"/>
        <v>61.458802673827968</v>
      </c>
      <c r="J220" s="4">
        <f t="shared" si="33"/>
        <v>0.24353758695590955</v>
      </c>
      <c r="K220" s="4">
        <f t="shared" si="34"/>
        <v>0.21276595744680549</v>
      </c>
      <c r="L220">
        <f t="shared" si="35"/>
        <v>213</v>
      </c>
      <c r="M220">
        <f t="shared" si="36"/>
        <v>1</v>
      </c>
      <c r="N220">
        <f t="shared" si="37"/>
        <v>1</v>
      </c>
      <c r="O220">
        <f t="shared" si="38"/>
        <v>1</v>
      </c>
      <c r="P220">
        <v>213</v>
      </c>
      <c r="Q220" s="8">
        <f>COUNTIF(I$8:I219,"&lt;"&amp;G220)</f>
        <v>210</v>
      </c>
      <c r="R220" s="8">
        <f>COUNTIF(H$8:H219,"&gt;"&amp;G220)</f>
        <v>1</v>
      </c>
      <c r="S220">
        <v>213</v>
      </c>
    </row>
    <row r="221" spans="1:19" x14ac:dyDescent="0.3">
      <c r="A221">
        <v>366</v>
      </c>
      <c r="B221">
        <v>0.63316751609851374</v>
      </c>
      <c r="C221">
        <v>0.55568102053895685</v>
      </c>
      <c r="D221" s="4">
        <f t="shared" si="39"/>
        <v>0.19447670360095504</v>
      </c>
      <c r="E221" s="4">
        <f t="shared" si="31"/>
        <v>0.21276595744680851</v>
      </c>
      <c r="F221" s="8">
        <v>3</v>
      </c>
      <c r="G221" s="4">
        <v>61.196975833026208</v>
      </c>
      <c r="H221" s="4">
        <f>IF(G221&gt;MAX(I$8:I220),G221,MAX(I$8:I220))</f>
        <v>61.458802673827968</v>
      </c>
      <c r="I221" s="4">
        <f t="shared" si="32"/>
        <v>61.671568631274774</v>
      </c>
      <c r="J221" s="4">
        <f t="shared" si="33"/>
        <v>0.26182684080175989</v>
      </c>
      <c r="K221" s="4">
        <f t="shared" si="34"/>
        <v>0.21276595744680549</v>
      </c>
      <c r="L221">
        <f t="shared" si="35"/>
        <v>214</v>
      </c>
      <c r="M221">
        <f t="shared" si="36"/>
        <v>1</v>
      </c>
      <c r="N221">
        <f t="shared" si="37"/>
        <v>1</v>
      </c>
      <c r="O221">
        <f t="shared" si="38"/>
        <v>1</v>
      </c>
      <c r="P221">
        <v>214</v>
      </c>
      <c r="Q221" s="8">
        <f>COUNTIF(I$8:I220,"&lt;"&amp;G221)</f>
        <v>211</v>
      </c>
      <c r="R221" s="8">
        <f>COUNTIF(H$8:H220,"&gt;"&amp;G221)</f>
        <v>1</v>
      </c>
      <c r="S221">
        <v>214</v>
      </c>
    </row>
    <row r="222" spans="1:19" x14ac:dyDescent="0.3">
      <c r="A222">
        <v>367</v>
      </c>
      <c r="B222">
        <v>0.61525315103610345</v>
      </c>
      <c r="C222">
        <v>0.17194128238776818</v>
      </c>
      <c r="D222" s="4">
        <f t="shared" si="39"/>
        <v>0.20668998645535272</v>
      </c>
      <c r="E222" s="4">
        <f t="shared" si="31"/>
        <v>0.21276595744680851</v>
      </c>
      <c r="F222" s="8">
        <v>3</v>
      </c>
      <c r="G222" s="4">
        <v>61.40366581948156</v>
      </c>
      <c r="H222" s="4">
        <f>IF(G222&gt;MAX(I$8:I221),G222,MAX(I$8:I221))</f>
        <v>61.671568631274774</v>
      </c>
      <c r="I222" s="4">
        <f t="shared" si="32"/>
        <v>61.884334588721579</v>
      </c>
      <c r="J222" s="4">
        <f t="shared" si="33"/>
        <v>0.2679028117932134</v>
      </c>
      <c r="K222" s="4">
        <f t="shared" si="34"/>
        <v>0.21276595744680549</v>
      </c>
      <c r="L222">
        <f t="shared" si="35"/>
        <v>215</v>
      </c>
      <c r="M222">
        <f t="shared" si="36"/>
        <v>1</v>
      </c>
      <c r="N222">
        <f t="shared" si="37"/>
        <v>1</v>
      </c>
      <c r="O222">
        <f t="shared" si="38"/>
        <v>1</v>
      </c>
      <c r="P222">
        <v>215</v>
      </c>
      <c r="Q222" s="8">
        <f>COUNTIF(I$8:I221,"&lt;"&amp;G222)</f>
        <v>212</v>
      </c>
      <c r="R222" s="8">
        <f>COUNTIF(H$8:H221,"&gt;"&amp;G222)</f>
        <v>1</v>
      </c>
      <c r="S222">
        <v>215</v>
      </c>
    </row>
    <row r="223" spans="1:19" x14ac:dyDescent="0.3">
      <c r="A223">
        <v>368</v>
      </c>
      <c r="B223">
        <v>1.3824884792626729E-2</v>
      </c>
      <c r="C223">
        <v>0.412823877681814</v>
      </c>
      <c r="D223" s="4">
        <f t="shared" si="39"/>
        <v>1.8218234318605744</v>
      </c>
      <c r="E223" s="4">
        <f t="shared" si="31"/>
        <v>0.21276595744680851</v>
      </c>
      <c r="F223" s="8">
        <v>3</v>
      </c>
      <c r="G223" s="4">
        <v>63.225489251342132</v>
      </c>
      <c r="H223" s="4">
        <f>IF(G223&gt;MAX(I$8:I222),G223,MAX(I$8:I222))</f>
        <v>63.225489251342132</v>
      </c>
      <c r="I223" s="4">
        <f t="shared" si="32"/>
        <v>63.438255208788938</v>
      </c>
      <c r="J223" s="4">
        <f t="shared" si="33"/>
        <v>0</v>
      </c>
      <c r="K223" s="4">
        <f t="shared" si="34"/>
        <v>0.21276595744680549</v>
      </c>
      <c r="L223">
        <f t="shared" si="35"/>
        <v>216</v>
      </c>
      <c r="M223">
        <f t="shared" si="36"/>
        <v>1</v>
      </c>
      <c r="N223">
        <f t="shared" si="37"/>
        <v>1</v>
      </c>
      <c r="O223">
        <f t="shared" si="38"/>
        <v>1</v>
      </c>
      <c r="P223">
        <v>216</v>
      </c>
      <c r="Q223" s="8">
        <f>COUNTIF(I$8:I222,"&lt;"&amp;G223)</f>
        <v>215</v>
      </c>
      <c r="R223" s="8">
        <f>COUNTIF(H$8:H222,"&gt;"&amp;G223)</f>
        <v>0</v>
      </c>
      <c r="S223">
        <v>216</v>
      </c>
    </row>
    <row r="224" spans="1:19" x14ac:dyDescent="0.3">
      <c r="A224">
        <v>369</v>
      </c>
      <c r="B224">
        <v>0.96874904629657888</v>
      </c>
      <c r="C224">
        <v>0.43827631458479566</v>
      </c>
      <c r="D224" s="4">
        <f t="shared" si="39"/>
        <v>1.3510503311962765E-2</v>
      </c>
      <c r="E224" s="4">
        <f t="shared" si="31"/>
        <v>0.21276595744680851</v>
      </c>
      <c r="F224" s="8">
        <v>3</v>
      </c>
      <c r="G224" s="4">
        <v>63.238999754654095</v>
      </c>
      <c r="H224" s="4">
        <f>IF(G224&gt;MAX(I$8:I223),G224,MAX(I$8:I223))</f>
        <v>63.438255208788938</v>
      </c>
      <c r="I224" s="4">
        <f t="shared" si="32"/>
        <v>63.651021166235743</v>
      </c>
      <c r="J224" s="4">
        <f t="shared" si="33"/>
        <v>0.19925545413484258</v>
      </c>
      <c r="K224" s="4">
        <f t="shared" si="34"/>
        <v>0.21276595744680549</v>
      </c>
      <c r="L224">
        <f t="shared" si="35"/>
        <v>217</v>
      </c>
      <c r="M224">
        <f t="shared" si="36"/>
        <v>1</v>
      </c>
      <c r="N224">
        <f t="shared" si="37"/>
        <v>1</v>
      </c>
      <c r="O224">
        <f t="shared" si="38"/>
        <v>1</v>
      </c>
      <c r="P224">
        <v>217</v>
      </c>
      <c r="Q224" s="8">
        <f>COUNTIF(I$8:I223,"&lt;"&amp;G224)</f>
        <v>215</v>
      </c>
      <c r="R224" s="8">
        <f>COUNTIF(H$8:H223,"&gt;"&amp;G224)</f>
        <v>0</v>
      </c>
      <c r="S224">
        <v>217</v>
      </c>
    </row>
    <row r="225" spans="1:19" x14ac:dyDescent="0.3">
      <c r="A225">
        <v>370</v>
      </c>
      <c r="B225">
        <v>0.59678945280312512</v>
      </c>
      <c r="C225">
        <v>0.56651509140293588</v>
      </c>
      <c r="D225" s="4">
        <f t="shared" si="39"/>
        <v>0.21965570347479546</v>
      </c>
      <c r="E225" s="4">
        <f t="shared" si="31"/>
        <v>0.21276595744680851</v>
      </c>
      <c r="F225" s="8">
        <v>3</v>
      </c>
      <c r="G225" s="4">
        <v>63.458655458128888</v>
      </c>
      <c r="H225" s="4">
        <f>IF(G225&gt;MAX(I$8:I224),G225,MAX(I$8:I224))</f>
        <v>63.651021166235743</v>
      </c>
      <c r="I225" s="4">
        <f t="shared" si="32"/>
        <v>63.863787123682549</v>
      </c>
      <c r="J225" s="4">
        <f t="shared" si="33"/>
        <v>0.19236570810685549</v>
      </c>
      <c r="K225" s="4">
        <f t="shared" si="34"/>
        <v>0.21276595744680549</v>
      </c>
      <c r="L225">
        <f t="shared" si="35"/>
        <v>218</v>
      </c>
      <c r="M225">
        <f t="shared" si="36"/>
        <v>1</v>
      </c>
      <c r="N225">
        <f t="shared" si="37"/>
        <v>1</v>
      </c>
      <c r="O225">
        <f t="shared" si="38"/>
        <v>1</v>
      </c>
      <c r="P225">
        <v>218</v>
      </c>
      <c r="Q225" s="8">
        <f>COUNTIF(I$8:I224,"&lt;"&amp;G225)</f>
        <v>216</v>
      </c>
      <c r="R225" s="8">
        <f>COUNTIF(H$8:H224,"&gt;"&amp;G225)</f>
        <v>0</v>
      </c>
      <c r="S225">
        <v>218</v>
      </c>
    </row>
    <row r="226" spans="1:19" x14ac:dyDescent="0.3">
      <c r="A226">
        <v>371</v>
      </c>
      <c r="B226">
        <v>0.89986877040925317</v>
      </c>
      <c r="C226">
        <v>0.72179326761680962</v>
      </c>
      <c r="D226" s="4">
        <f t="shared" si="39"/>
        <v>4.4896313593880376E-2</v>
      </c>
      <c r="E226" s="4">
        <f t="shared" si="31"/>
        <v>0.21276595744680851</v>
      </c>
      <c r="F226" s="8">
        <v>3</v>
      </c>
      <c r="G226" s="4">
        <v>63.503551771722769</v>
      </c>
      <c r="H226" s="4">
        <f>IF(G226&gt;MAX(I$8:I225),G226,MAX(I$8:I225))</f>
        <v>63.863787123682549</v>
      </c>
      <c r="I226" s="4">
        <f t="shared" si="32"/>
        <v>64.076553081129362</v>
      </c>
      <c r="J226" s="4">
        <f t="shared" si="33"/>
        <v>0.36023535195977985</v>
      </c>
      <c r="K226" s="4">
        <f t="shared" si="34"/>
        <v>0.21276595744681259</v>
      </c>
      <c r="L226">
        <f t="shared" si="35"/>
        <v>219</v>
      </c>
      <c r="M226">
        <f t="shared" si="36"/>
        <v>1</v>
      </c>
      <c r="N226">
        <f t="shared" si="37"/>
        <v>1</v>
      </c>
      <c r="O226">
        <f t="shared" si="38"/>
        <v>1</v>
      </c>
      <c r="P226">
        <v>219</v>
      </c>
      <c r="Q226" s="8">
        <f>COUNTIF(I$8:I225,"&lt;"&amp;G226)</f>
        <v>216</v>
      </c>
      <c r="R226" s="8">
        <f>COUNTIF(H$8:H225,"&gt;"&amp;G226)</f>
        <v>1</v>
      </c>
      <c r="S226">
        <v>219</v>
      </c>
    </row>
    <row r="227" spans="1:19" x14ac:dyDescent="0.3">
      <c r="A227">
        <v>372</v>
      </c>
      <c r="B227">
        <v>0.93252357554857024</v>
      </c>
      <c r="C227">
        <v>0.67470320749534596</v>
      </c>
      <c r="D227" s="4">
        <f t="shared" si="39"/>
        <v>2.9728019444312141E-2</v>
      </c>
      <c r="E227" s="4">
        <f t="shared" si="31"/>
        <v>0.21276595744680851</v>
      </c>
      <c r="F227" s="8">
        <v>3</v>
      </c>
      <c r="G227" s="4">
        <v>63.533279791167082</v>
      </c>
      <c r="H227" s="4">
        <f>IF(G227&gt;MAX(I$8:I226),G227,MAX(I$8:I226))</f>
        <v>64.076553081129362</v>
      </c>
      <c r="I227" s="4">
        <f t="shared" si="32"/>
        <v>64.289319038576167</v>
      </c>
      <c r="J227" s="4">
        <f t="shared" si="33"/>
        <v>0.54327328996227919</v>
      </c>
      <c r="K227" s="4">
        <f t="shared" si="34"/>
        <v>0.21276595744680549</v>
      </c>
      <c r="L227">
        <f t="shared" si="35"/>
        <v>220</v>
      </c>
      <c r="M227">
        <f t="shared" si="36"/>
        <v>1</v>
      </c>
      <c r="N227">
        <f t="shared" si="37"/>
        <v>1</v>
      </c>
      <c r="O227">
        <f t="shared" si="38"/>
        <v>1</v>
      </c>
      <c r="P227">
        <v>220</v>
      </c>
      <c r="Q227" s="8">
        <f>COUNTIF(I$8:I226,"&lt;"&amp;G227)</f>
        <v>216</v>
      </c>
      <c r="R227" s="8">
        <f>COUNTIF(H$8:H226,"&gt;"&amp;G227)</f>
        <v>2</v>
      </c>
      <c r="S227">
        <v>220</v>
      </c>
    </row>
    <row r="228" spans="1:19" x14ac:dyDescent="0.3">
      <c r="A228">
        <v>373</v>
      </c>
      <c r="B228">
        <v>0.99859614856410417</v>
      </c>
      <c r="C228">
        <v>0.94396801660206919</v>
      </c>
      <c r="D228" s="4">
        <f t="shared" si="39"/>
        <v>5.9780330150265319E-4</v>
      </c>
      <c r="E228" s="4">
        <f t="shared" si="31"/>
        <v>0.21276595744680851</v>
      </c>
      <c r="F228" s="8">
        <v>3</v>
      </c>
      <c r="G228" s="4">
        <v>63.533877594468585</v>
      </c>
      <c r="H228" s="4">
        <f>IF(G228&gt;MAX(I$8:I227),G228,MAX(I$8:I227))</f>
        <v>64.289319038576167</v>
      </c>
      <c r="I228" s="4">
        <f t="shared" si="32"/>
        <v>64.502084996022973</v>
      </c>
      <c r="J228" s="4">
        <f t="shared" si="33"/>
        <v>0.75544144410758207</v>
      </c>
      <c r="K228" s="4">
        <f t="shared" si="34"/>
        <v>0.21276595744680549</v>
      </c>
      <c r="L228">
        <f t="shared" si="35"/>
        <v>221</v>
      </c>
      <c r="M228">
        <f t="shared" si="36"/>
        <v>1</v>
      </c>
      <c r="N228">
        <f t="shared" si="37"/>
        <v>1</v>
      </c>
      <c r="O228">
        <f t="shared" si="38"/>
        <v>1</v>
      </c>
      <c r="P228">
        <v>221</v>
      </c>
      <c r="Q228" s="8">
        <f>COUNTIF(I$8:I227,"&lt;"&amp;G228)</f>
        <v>216</v>
      </c>
      <c r="R228" s="8">
        <f>COUNTIF(H$8:H227,"&gt;"&amp;G228)</f>
        <v>3</v>
      </c>
      <c r="S228">
        <v>221</v>
      </c>
    </row>
    <row r="229" spans="1:19" x14ac:dyDescent="0.3">
      <c r="A229">
        <v>374</v>
      </c>
      <c r="B229">
        <v>0.83895382549516284</v>
      </c>
      <c r="C229">
        <v>9.9520859401226847E-2</v>
      </c>
      <c r="D229" s="4">
        <f t="shared" si="39"/>
        <v>7.4723237955784019E-2</v>
      </c>
      <c r="E229" s="4">
        <f t="shared" si="31"/>
        <v>0.21276595744680851</v>
      </c>
      <c r="F229" s="8">
        <v>3</v>
      </c>
      <c r="G229" s="4">
        <v>63.608600832424372</v>
      </c>
      <c r="H229" s="4">
        <f>IF(G229&gt;MAX(I$8:I228),G229,MAX(I$8:I228))</f>
        <v>64.502084996022973</v>
      </c>
      <c r="I229" s="4">
        <f t="shared" si="32"/>
        <v>64.714850953469778</v>
      </c>
      <c r="J229" s="4">
        <f t="shared" si="33"/>
        <v>0.89348416359860039</v>
      </c>
      <c r="K229" s="4">
        <f t="shared" si="34"/>
        <v>0.21276595744680549</v>
      </c>
      <c r="L229">
        <f t="shared" si="35"/>
        <v>222</v>
      </c>
      <c r="M229">
        <f t="shared" si="36"/>
        <v>1</v>
      </c>
      <c r="N229">
        <f t="shared" si="37"/>
        <v>1</v>
      </c>
      <c r="O229">
        <f t="shared" si="38"/>
        <v>1</v>
      </c>
      <c r="P229">
        <v>222</v>
      </c>
      <c r="Q229" s="8">
        <f>COUNTIF(I$8:I228,"&lt;"&amp;G229)</f>
        <v>216</v>
      </c>
      <c r="R229" s="8">
        <f>COUNTIF(H$8:H228,"&gt;"&amp;G229)</f>
        <v>4</v>
      </c>
      <c r="S229">
        <v>222</v>
      </c>
    </row>
    <row r="230" spans="1:19" x14ac:dyDescent="0.3">
      <c r="A230">
        <v>95</v>
      </c>
      <c r="B230">
        <v>4.5197912533951841E-2</v>
      </c>
      <c r="C230">
        <v>0.94372386852626122</v>
      </c>
      <c r="D230" s="4">
        <f>-LN(B230)/D$3</f>
        <v>4.3924884767199792</v>
      </c>
      <c r="E230" s="4">
        <f t="shared" si="31"/>
        <v>0.21276595744680851</v>
      </c>
      <c r="F230" s="8">
        <v>2</v>
      </c>
      <c r="G230" s="4">
        <v>63.961589146828473</v>
      </c>
      <c r="H230" s="4">
        <f>IF(G230&gt;MAX(I$8:I229),G230,MAX(I$8:I229))</f>
        <v>64.714850953469778</v>
      </c>
      <c r="I230" s="4">
        <f t="shared" si="32"/>
        <v>64.927616910916583</v>
      </c>
      <c r="J230" s="4">
        <f t="shared" si="33"/>
        <v>0.75326180664130504</v>
      </c>
      <c r="K230" s="4">
        <f t="shared" si="34"/>
        <v>0.21276595744680549</v>
      </c>
      <c r="L230">
        <f t="shared" si="35"/>
        <v>223</v>
      </c>
      <c r="M230">
        <f t="shared" si="36"/>
        <v>1</v>
      </c>
      <c r="N230">
        <f t="shared" si="37"/>
        <v>1</v>
      </c>
      <c r="O230">
        <f t="shared" si="38"/>
        <v>1</v>
      </c>
      <c r="P230">
        <v>223</v>
      </c>
      <c r="Q230" s="8">
        <f>COUNTIF(I$8:I229,"&lt;"&amp;G230)</f>
        <v>218</v>
      </c>
      <c r="R230" s="8">
        <f>COUNTIF(H$8:H229,"&gt;"&amp;G230)</f>
        <v>3</v>
      </c>
      <c r="S230">
        <v>223</v>
      </c>
    </row>
    <row r="231" spans="1:19" x14ac:dyDescent="0.3">
      <c r="A231">
        <v>96</v>
      </c>
      <c r="B231">
        <v>0.7550584429456465</v>
      </c>
      <c r="C231">
        <v>0.57972960600604262</v>
      </c>
      <c r="D231" s="4">
        <f>-LN(B231)/D$3</f>
        <v>0.39852499979279266</v>
      </c>
      <c r="E231" s="4">
        <f t="shared" si="31"/>
        <v>0.21276595744680851</v>
      </c>
      <c r="F231" s="8">
        <v>2</v>
      </c>
      <c r="G231" s="4">
        <v>64.360114146621271</v>
      </c>
      <c r="H231" s="4">
        <f>IF(G231&gt;MAX(I$8:I230),G231,MAX(I$8:I230))</f>
        <v>64.927616910916583</v>
      </c>
      <c r="I231" s="4">
        <f t="shared" si="32"/>
        <v>65.140382868363389</v>
      </c>
      <c r="J231" s="4">
        <f t="shared" si="33"/>
        <v>0.56750276429531255</v>
      </c>
      <c r="K231" s="4">
        <f t="shared" si="34"/>
        <v>0.21276595744680549</v>
      </c>
      <c r="L231">
        <f t="shared" si="35"/>
        <v>224</v>
      </c>
      <c r="M231">
        <f t="shared" si="36"/>
        <v>1</v>
      </c>
      <c r="N231">
        <f t="shared" si="37"/>
        <v>1</v>
      </c>
      <c r="O231">
        <f t="shared" si="38"/>
        <v>1</v>
      </c>
      <c r="P231">
        <v>224</v>
      </c>
      <c r="Q231" s="8">
        <f>COUNTIF(I$8:I230,"&lt;"&amp;G231)</f>
        <v>220</v>
      </c>
      <c r="R231" s="8">
        <f>COUNTIF(H$8:H230,"&gt;"&amp;G231)</f>
        <v>2</v>
      </c>
      <c r="S231">
        <v>224</v>
      </c>
    </row>
    <row r="232" spans="1:19" x14ac:dyDescent="0.3">
      <c r="A232">
        <v>375</v>
      </c>
      <c r="B232">
        <v>0.10995818964201788</v>
      </c>
      <c r="C232">
        <v>0.20120853297524949</v>
      </c>
      <c r="D232" s="4">
        <f>-LN(B232)/F$3</f>
        <v>0.93942769344991084</v>
      </c>
      <c r="E232" s="4">
        <f t="shared" si="31"/>
        <v>0.21276595744680851</v>
      </c>
      <c r="F232" s="8">
        <v>3</v>
      </c>
      <c r="G232" s="4">
        <v>64.548028525874287</v>
      </c>
      <c r="H232" s="4">
        <f>IF(G232&gt;MAX(I$8:I231),G232,MAX(I$8:I231))</f>
        <v>65.140382868363389</v>
      </c>
      <c r="I232" s="4">
        <f t="shared" si="32"/>
        <v>65.353148825810194</v>
      </c>
      <c r="J232" s="4">
        <f t="shared" si="33"/>
        <v>0.59235434248910224</v>
      </c>
      <c r="K232" s="4">
        <f t="shared" si="34"/>
        <v>0.21276595744680549</v>
      </c>
      <c r="L232">
        <f t="shared" si="35"/>
        <v>225</v>
      </c>
      <c r="M232">
        <f t="shared" si="36"/>
        <v>1</v>
      </c>
      <c r="N232">
        <f t="shared" si="37"/>
        <v>1</v>
      </c>
      <c r="O232">
        <f t="shared" si="38"/>
        <v>1</v>
      </c>
      <c r="P232">
        <v>225</v>
      </c>
      <c r="Q232" s="8">
        <f>COUNTIF(I$8:I231,"&lt;"&amp;G232)</f>
        <v>221</v>
      </c>
      <c r="R232" s="8">
        <f>COUNTIF(H$8:H231,"&gt;"&amp;G232)</f>
        <v>2</v>
      </c>
      <c r="S232">
        <v>225</v>
      </c>
    </row>
    <row r="233" spans="1:19" x14ac:dyDescent="0.3">
      <c r="A233">
        <v>376</v>
      </c>
      <c r="B233">
        <v>0.69756157109286787</v>
      </c>
      <c r="C233">
        <v>0.31531723990600297</v>
      </c>
      <c r="D233" s="4">
        <f>-LN(B233)/F$3</f>
        <v>0.15326148732521891</v>
      </c>
      <c r="E233" s="4">
        <f t="shared" si="31"/>
        <v>0.21276595744680851</v>
      </c>
      <c r="F233" s="8">
        <v>3</v>
      </c>
      <c r="G233" s="4">
        <v>64.701290013199511</v>
      </c>
      <c r="H233" s="4">
        <f>IF(G233&gt;MAX(I$8:I232),G233,MAX(I$8:I232))</f>
        <v>65.353148825810194</v>
      </c>
      <c r="I233" s="4">
        <f t="shared" si="32"/>
        <v>65.565914783257</v>
      </c>
      <c r="J233" s="4">
        <f t="shared" si="33"/>
        <v>0.65185881261068346</v>
      </c>
      <c r="K233" s="4">
        <f t="shared" si="34"/>
        <v>0.21276595744680549</v>
      </c>
      <c r="L233">
        <f t="shared" si="35"/>
        <v>226</v>
      </c>
      <c r="M233">
        <f t="shared" si="36"/>
        <v>1</v>
      </c>
      <c r="N233">
        <f t="shared" si="37"/>
        <v>1</v>
      </c>
      <c r="O233">
        <f t="shared" si="38"/>
        <v>1</v>
      </c>
      <c r="P233">
        <v>226</v>
      </c>
      <c r="Q233" s="8">
        <f>COUNTIF(I$8:I232,"&lt;"&amp;G233)</f>
        <v>221</v>
      </c>
      <c r="R233" s="8">
        <f>COUNTIF(H$8:H232,"&gt;"&amp;G233)</f>
        <v>3</v>
      </c>
      <c r="S233">
        <v>226</v>
      </c>
    </row>
    <row r="234" spans="1:19" x14ac:dyDescent="0.3">
      <c r="A234">
        <v>377</v>
      </c>
      <c r="B234">
        <v>0.90215765861995301</v>
      </c>
      <c r="C234">
        <v>0.84206671346171458</v>
      </c>
      <c r="D234" s="4">
        <f>-LN(B234)/F$3</f>
        <v>4.3815313347288082E-2</v>
      </c>
      <c r="E234" s="4">
        <f t="shared" si="31"/>
        <v>0.21276595744680851</v>
      </c>
      <c r="F234" s="8">
        <v>3</v>
      </c>
      <c r="G234" s="4">
        <v>64.745105326546806</v>
      </c>
      <c r="H234" s="4">
        <f>IF(G234&gt;MAX(I$8:I233),G234,MAX(I$8:I233))</f>
        <v>65.565914783257</v>
      </c>
      <c r="I234" s="4">
        <f t="shared" si="32"/>
        <v>65.778680740703805</v>
      </c>
      <c r="J234" s="4">
        <f t="shared" si="33"/>
        <v>0.82080945671019379</v>
      </c>
      <c r="K234" s="4">
        <f t="shared" si="34"/>
        <v>0.21276595744680549</v>
      </c>
      <c r="L234">
        <f t="shared" si="35"/>
        <v>227</v>
      </c>
      <c r="M234">
        <f t="shared" si="36"/>
        <v>1</v>
      </c>
      <c r="N234">
        <f t="shared" si="37"/>
        <v>1</v>
      </c>
      <c r="O234">
        <f t="shared" si="38"/>
        <v>1</v>
      </c>
      <c r="P234">
        <v>227</v>
      </c>
      <c r="Q234" s="8">
        <f>COUNTIF(I$8:I233,"&lt;"&amp;G234)</f>
        <v>222</v>
      </c>
      <c r="R234" s="8">
        <f>COUNTIF(H$8:H233,"&gt;"&amp;G234)</f>
        <v>3</v>
      </c>
      <c r="S234">
        <v>227</v>
      </c>
    </row>
    <row r="235" spans="1:19" x14ac:dyDescent="0.3">
      <c r="A235">
        <v>378</v>
      </c>
      <c r="B235">
        <v>0.37797173986022525</v>
      </c>
      <c r="C235">
        <v>0.77532273323770862</v>
      </c>
      <c r="D235" s="4">
        <f>-LN(B235)/F$3</f>
        <v>0.41401525465188244</v>
      </c>
      <c r="E235" s="4">
        <f t="shared" si="31"/>
        <v>0.21276595744680851</v>
      </c>
      <c r="F235" s="8">
        <v>3</v>
      </c>
      <c r="G235" s="4">
        <v>65.159120581198692</v>
      </c>
      <c r="H235" s="4">
        <f>IF(G235&gt;MAX(I$8:I234),G235,MAX(I$8:I234))</f>
        <v>65.778680740703805</v>
      </c>
      <c r="I235" s="4">
        <f t="shared" si="32"/>
        <v>65.991446698150611</v>
      </c>
      <c r="J235" s="4">
        <f t="shared" si="33"/>
        <v>0.61956015950511301</v>
      </c>
      <c r="K235" s="4">
        <f t="shared" si="34"/>
        <v>0.21276595744680549</v>
      </c>
      <c r="L235">
        <f t="shared" si="35"/>
        <v>228</v>
      </c>
      <c r="M235">
        <f t="shared" si="36"/>
        <v>1</v>
      </c>
      <c r="N235">
        <f t="shared" si="37"/>
        <v>1</v>
      </c>
      <c r="O235">
        <f t="shared" si="38"/>
        <v>1</v>
      </c>
      <c r="P235">
        <v>228</v>
      </c>
      <c r="Q235" s="8">
        <f>COUNTIF(I$8:I234,"&lt;"&amp;G235)</f>
        <v>224</v>
      </c>
      <c r="R235" s="8">
        <f>COUNTIF(H$8:H234,"&gt;"&amp;G235)</f>
        <v>2</v>
      </c>
      <c r="S235">
        <v>228</v>
      </c>
    </row>
    <row r="236" spans="1:19" x14ac:dyDescent="0.3">
      <c r="A236">
        <v>97</v>
      </c>
      <c r="B236">
        <v>0.42503128147221292</v>
      </c>
      <c r="C236">
        <v>7.7059236426892913E-2</v>
      </c>
      <c r="D236" s="4">
        <f>-LN(B236)/D$3</f>
        <v>1.2136063961734638</v>
      </c>
      <c r="E236" s="4">
        <f t="shared" si="31"/>
        <v>0.21276595744680851</v>
      </c>
      <c r="F236" s="8">
        <v>2</v>
      </c>
      <c r="G236" s="4">
        <v>65.573720542794732</v>
      </c>
      <c r="H236" s="4">
        <f>IF(G236&gt;MAX(I$8:I235),G236,MAX(I$8:I235))</f>
        <v>65.991446698150611</v>
      </c>
      <c r="I236" s="4">
        <f t="shared" si="32"/>
        <v>66.204212655597416</v>
      </c>
      <c r="J236" s="4">
        <f t="shared" si="33"/>
        <v>0.41772615535587931</v>
      </c>
      <c r="K236" s="4">
        <f t="shared" si="34"/>
        <v>0.21276595744680549</v>
      </c>
      <c r="L236">
        <f t="shared" si="35"/>
        <v>229</v>
      </c>
      <c r="M236">
        <f t="shared" si="36"/>
        <v>1</v>
      </c>
      <c r="N236">
        <f t="shared" si="37"/>
        <v>1</v>
      </c>
      <c r="O236">
        <f t="shared" si="38"/>
        <v>1</v>
      </c>
      <c r="P236">
        <v>229</v>
      </c>
      <c r="Q236" s="8">
        <f>COUNTIF(I$8:I235,"&lt;"&amp;G236)</f>
        <v>226</v>
      </c>
      <c r="R236" s="8">
        <f>COUNTIF(H$8:H235,"&gt;"&amp;G236)</f>
        <v>1</v>
      </c>
      <c r="S236">
        <v>229</v>
      </c>
    </row>
    <row r="237" spans="1:19" x14ac:dyDescent="0.3">
      <c r="A237">
        <v>98</v>
      </c>
      <c r="B237">
        <v>0.86767174291207616</v>
      </c>
      <c r="C237">
        <v>0.47376934110538044</v>
      </c>
      <c r="D237" s="4">
        <f>-LN(B237)/D$3</f>
        <v>0.20133590385401323</v>
      </c>
      <c r="E237" s="4">
        <f t="shared" si="31"/>
        <v>0.21276595744680851</v>
      </c>
      <c r="F237" s="8">
        <v>2</v>
      </c>
      <c r="G237" s="4">
        <v>65.775056446648748</v>
      </c>
      <c r="H237" s="4">
        <f>IF(G237&gt;MAX(I$8:I236),G237,MAX(I$8:I236))</f>
        <v>66.204212655597416</v>
      </c>
      <c r="I237" s="4">
        <f t="shared" si="32"/>
        <v>66.416978613044222</v>
      </c>
      <c r="J237" s="4">
        <f t="shared" si="33"/>
        <v>0.4291562089486689</v>
      </c>
      <c r="K237" s="4">
        <f t="shared" si="34"/>
        <v>0.21276595744680549</v>
      </c>
      <c r="L237">
        <f t="shared" si="35"/>
        <v>230</v>
      </c>
      <c r="M237">
        <f t="shared" si="36"/>
        <v>1</v>
      </c>
      <c r="N237">
        <f t="shared" si="37"/>
        <v>1</v>
      </c>
      <c r="O237">
        <f t="shared" si="38"/>
        <v>1</v>
      </c>
      <c r="P237">
        <v>230</v>
      </c>
      <c r="Q237" s="8">
        <f>COUNTIF(I$8:I236,"&lt;"&amp;G237)</f>
        <v>226</v>
      </c>
      <c r="R237" s="8">
        <f>COUNTIF(H$8:H236,"&gt;"&amp;G237)</f>
        <v>2</v>
      </c>
      <c r="S237">
        <v>230</v>
      </c>
    </row>
    <row r="238" spans="1:19" x14ac:dyDescent="0.3">
      <c r="A238">
        <v>379</v>
      </c>
      <c r="B238">
        <v>0.206610309152501</v>
      </c>
      <c r="C238">
        <v>0.57338175603503527</v>
      </c>
      <c r="D238" s="4">
        <f>-LN(B238)/F$3</f>
        <v>0.67103013806343104</v>
      </c>
      <c r="E238" s="4">
        <f t="shared" si="31"/>
        <v>0.21276595744680851</v>
      </c>
      <c r="F238" s="8">
        <v>3</v>
      </c>
      <c r="G238" s="4">
        <v>65.830150719262122</v>
      </c>
      <c r="H238" s="4">
        <f>IF(G238&gt;MAX(I$8:I237),G238,MAX(I$8:I237))</f>
        <v>66.416978613044222</v>
      </c>
      <c r="I238" s="4">
        <f t="shared" si="32"/>
        <v>66.629744570491027</v>
      </c>
      <c r="J238" s="4">
        <f t="shared" si="33"/>
        <v>0.58682789378210032</v>
      </c>
      <c r="K238" s="4">
        <f t="shared" si="34"/>
        <v>0.21276595744680549</v>
      </c>
      <c r="L238">
        <f t="shared" si="35"/>
        <v>231</v>
      </c>
      <c r="M238">
        <f t="shared" si="36"/>
        <v>1</v>
      </c>
      <c r="N238">
        <f t="shared" si="37"/>
        <v>1</v>
      </c>
      <c r="O238">
        <f t="shared" si="38"/>
        <v>1</v>
      </c>
      <c r="P238">
        <v>231</v>
      </c>
      <c r="Q238" s="8">
        <f>COUNTIF(I$8:I237,"&lt;"&amp;G238)</f>
        <v>227</v>
      </c>
      <c r="R238" s="8">
        <f>COUNTIF(H$8:H237,"&gt;"&amp;G238)</f>
        <v>2</v>
      </c>
      <c r="S238">
        <v>231</v>
      </c>
    </row>
    <row r="239" spans="1:19" x14ac:dyDescent="0.3">
      <c r="A239">
        <v>22</v>
      </c>
      <c r="B239">
        <v>0.17163609729300822</v>
      </c>
      <c r="C239">
        <v>0.3729056672872097</v>
      </c>
      <c r="D239" s="4">
        <f>-LN(B239)/B$3</f>
        <v>7.4994840717654592</v>
      </c>
      <c r="E239" s="4">
        <f t="shared" si="31"/>
        <v>0.21276595744680851</v>
      </c>
      <c r="F239" s="8">
        <v>1</v>
      </c>
      <c r="G239" s="4">
        <v>66.484295979165296</v>
      </c>
      <c r="H239" s="4">
        <f>IF(G239&gt;MAX(I$8:I238),G239,MAX(I$8:I238))</f>
        <v>66.629744570491027</v>
      </c>
      <c r="I239" s="4">
        <f t="shared" si="32"/>
        <v>66.842510527937833</v>
      </c>
      <c r="J239" s="4">
        <f t="shared" si="33"/>
        <v>0.14544859132573151</v>
      </c>
      <c r="K239" s="4">
        <f t="shared" si="34"/>
        <v>0.21276595744680549</v>
      </c>
      <c r="L239">
        <f t="shared" si="35"/>
        <v>232</v>
      </c>
      <c r="M239">
        <f t="shared" si="36"/>
        <v>1</v>
      </c>
      <c r="N239">
        <f t="shared" si="37"/>
        <v>1</v>
      </c>
      <c r="O239">
        <f t="shared" si="38"/>
        <v>1</v>
      </c>
      <c r="P239">
        <v>233</v>
      </c>
      <c r="Q239" s="8">
        <f>COUNTIF(I$8:I238,"&lt;"&amp;G239)</f>
        <v>230</v>
      </c>
      <c r="R239" s="8">
        <f>COUNTIF(H$8:H238,"&gt;"&amp;G239)</f>
        <v>0</v>
      </c>
      <c r="S239">
        <v>232</v>
      </c>
    </row>
    <row r="240" spans="1:19" x14ac:dyDescent="0.3">
      <c r="A240">
        <v>380</v>
      </c>
      <c r="B240">
        <v>0.87743766594439532</v>
      </c>
      <c r="C240">
        <v>0.47111423078096865</v>
      </c>
      <c r="D240" s="4">
        <f t="shared" ref="D240:D245" si="40">-LN(B240)/F$3</f>
        <v>5.5638026436635145E-2</v>
      </c>
      <c r="E240" s="4">
        <f t="shared" si="31"/>
        <v>0.21276595744680851</v>
      </c>
      <c r="F240" s="8">
        <v>3</v>
      </c>
      <c r="G240" s="4">
        <v>65.885788745698761</v>
      </c>
      <c r="H240" s="4">
        <f>IF(G240&gt;MAX(I$8:I239),G240,MAX(I$8:I239))</f>
        <v>66.842510527937833</v>
      </c>
      <c r="I240" s="4">
        <f t="shared" si="32"/>
        <v>67.055276485384638</v>
      </c>
      <c r="J240" s="4">
        <f t="shared" si="33"/>
        <v>0.95672178223907167</v>
      </c>
      <c r="K240" s="4">
        <f t="shared" si="34"/>
        <v>0.21276595744680549</v>
      </c>
      <c r="L240">
        <f t="shared" si="35"/>
        <v>233</v>
      </c>
      <c r="M240">
        <f t="shared" si="36"/>
        <v>1</v>
      </c>
      <c r="N240">
        <f t="shared" si="37"/>
        <v>1</v>
      </c>
      <c r="O240">
        <f t="shared" si="38"/>
        <v>1</v>
      </c>
      <c r="P240">
        <v>232</v>
      </c>
      <c r="Q240" s="8">
        <f>COUNTIF(I$8:I239,"&lt;"&amp;G240)</f>
        <v>227</v>
      </c>
      <c r="R240" s="8">
        <f>COUNTIF(H$8:H239,"&gt;"&amp;G240)</f>
        <v>4</v>
      </c>
      <c r="S240">
        <v>232</v>
      </c>
    </row>
    <row r="241" spans="1:19" x14ac:dyDescent="0.3">
      <c r="A241">
        <v>381</v>
      </c>
      <c r="B241">
        <v>0.11899166844691306</v>
      </c>
      <c r="C241">
        <v>0.14569536423841059</v>
      </c>
      <c r="D241" s="4">
        <f t="shared" si="40"/>
        <v>0.90583055377565369</v>
      </c>
      <c r="E241" s="4">
        <f t="shared" si="31"/>
        <v>0.21276595744680851</v>
      </c>
      <c r="F241" s="8">
        <v>3</v>
      </c>
      <c r="G241" s="4">
        <v>66.791619299474419</v>
      </c>
      <c r="H241" s="4">
        <f>IF(G241&gt;MAX(I$8:I240),G241,MAX(I$8:I240))</f>
        <v>67.055276485384638</v>
      </c>
      <c r="I241" s="4">
        <f t="shared" si="32"/>
        <v>67.268042442831444</v>
      </c>
      <c r="J241" s="4">
        <f t="shared" si="33"/>
        <v>0.26365718591021903</v>
      </c>
      <c r="K241" s="4">
        <f t="shared" si="34"/>
        <v>0.21276595744680549</v>
      </c>
      <c r="L241">
        <f t="shared" si="35"/>
        <v>234</v>
      </c>
      <c r="M241">
        <f t="shared" si="36"/>
        <v>1</v>
      </c>
      <c r="N241">
        <f t="shared" si="37"/>
        <v>1</v>
      </c>
      <c r="O241">
        <f t="shared" si="38"/>
        <v>1</v>
      </c>
      <c r="P241">
        <v>234</v>
      </c>
      <c r="Q241" s="8">
        <f>COUNTIF(I$8:I240,"&lt;"&amp;G241)</f>
        <v>231</v>
      </c>
      <c r="R241" s="8">
        <f>COUNTIF(H$8:H240,"&gt;"&amp;G241)</f>
        <v>1</v>
      </c>
      <c r="S241">
        <v>234</v>
      </c>
    </row>
    <row r="242" spans="1:19" x14ac:dyDescent="0.3">
      <c r="A242">
        <v>382</v>
      </c>
      <c r="B242">
        <v>0.95999023407696771</v>
      </c>
      <c r="C242">
        <v>0.7874385814996796</v>
      </c>
      <c r="D242" s="4">
        <f t="shared" si="40"/>
        <v>1.7375390386591808E-2</v>
      </c>
      <c r="E242" s="4">
        <f t="shared" si="31"/>
        <v>0.21276595744680851</v>
      </c>
      <c r="F242" s="8">
        <v>3</v>
      </c>
      <c r="G242" s="4">
        <v>66.808994689861009</v>
      </c>
      <c r="H242" s="4">
        <f>IF(G242&gt;MAX(I$8:I241),G242,MAX(I$8:I241))</f>
        <v>67.268042442831444</v>
      </c>
      <c r="I242" s="4">
        <f t="shared" si="32"/>
        <v>67.480808400278249</v>
      </c>
      <c r="J242" s="4">
        <f t="shared" si="33"/>
        <v>0.45904775297043443</v>
      </c>
      <c r="K242" s="4">
        <f t="shared" si="34"/>
        <v>0.21276595744680549</v>
      </c>
      <c r="L242">
        <f t="shared" si="35"/>
        <v>235</v>
      </c>
      <c r="M242">
        <f t="shared" si="36"/>
        <v>1</v>
      </c>
      <c r="N242">
        <f t="shared" si="37"/>
        <v>1</v>
      </c>
      <c r="O242">
        <f t="shared" si="38"/>
        <v>1</v>
      </c>
      <c r="P242">
        <v>235</v>
      </c>
      <c r="Q242" s="8">
        <f>COUNTIF(I$8:I241,"&lt;"&amp;G242)</f>
        <v>231</v>
      </c>
      <c r="R242" s="8">
        <f>COUNTIF(H$8:H241,"&gt;"&amp;G242)</f>
        <v>2</v>
      </c>
      <c r="S242">
        <v>235</v>
      </c>
    </row>
    <row r="243" spans="1:19" x14ac:dyDescent="0.3">
      <c r="A243">
        <v>383</v>
      </c>
      <c r="B243">
        <v>0.25687429425946839</v>
      </c>
      <c r="C243">
        <v>5.8687093722342598E-2</v>
      </c>
      <c r="D243" s="4">
        <f t="shared" si="40"/>
        <v>0.57836954942289687</v>
      </c>
      <c r="E243" s="4">
        <f t="shared" si="31"/>
        <v>0.21276595744680851</v>
      </c>
      <c r="F243" s="8">
        <v>3</v>
      </c>
      <c r="G243" s="4">
        <v>67.387364239283912</v>
      </c>
      <c r="H243" s="4">
        <f>IF(G243&gt;MAX(I$8:I242),G243,MAX(I$8:I242))</f>
        <v>67.480808400278249</v>
      </c>
      <c r="I243" s="4">
        <f t="shared" si="32"/>
        <v>67.693574357725055</v>
      </c>
      <c r="J243" s="4">
        <f t="shared" si="33"/>
        <v>9.3444160994337722E-2</v>
      </c>
      <c r="K243" s="4">
        <f t="shared" si="34"/>
        <v>0.21276595744680549</v>
      </c>
      <c r="L243">
        <f t="shared" si="35"/>
        <v>236</v>
      </c>
      <c r="M243">
        <f t="shared" si="36"/>
        <v>1</v>
      </c>
      <c r="N243">
        <f t="shared" si="37"/>
        <v>1</v>
      </c>
      <c r="O243">
        <f t="shared" si="38"/>
        <v>1</v>
      </c>
      <c r="P243">
        <v>236</v>
      </c>
      <c r="Q243" s="8">
        <f>COUNTIF(I$8:I242,"&lt;"&amp;G243)</f>
        <v>234</v>
      </c>
      <c r="R243" s="8">
        <f>COUNTIF(H$8:H242,"&gt;"&amp;G243)</f>
        <v>0</v>
      </c>
      <c r="S243">
        <v>236</v>
      </c>
    </row>
    <row r="244" spans="1:19" x14ac:dyDescent="0.3">
      <c r="A244">
        <v>384</v>
      </c>
      <c r="B244">
        <v>0.8554643391216773</v>
      </c>
      <c r="C244">
        <v>0.57704397717215494</v>
      </c>
      <c r="D244" s="4">
        <f t="shared" si="40"/>
        <v>6.6430157775133031E-2</v>
      </c>
      <c r="E244" s="4">
        <f t="shared" si="31"/>
        <v>0.21276595744680851</v>
      </c>
      <c r="F244" s="8">
        <v>3</v>
      </c>
      <c r="G244" s="4">
        <v>67.453794397059042</v>
      </c>
      <c r="H244" s="4">
        <f>IF(G244&gt;MAX(I$8:I243),G244,MAX(I$8:I243))</f>
        <v>67.693574357725055</v>
      </c>
      <c r="I244" s="4">
        <f t="shared" si="32"/>
        <v>67.90634031517186</v>
      </c>
      <c r="J244" s="4">
        <f t="shared" si="33"/>
        <v>0.23977996066601293</v>
      </c>
      <c r="K244" s="4">
        <f t="shared" si="34"/>
        <v>0.21276595744680549</v>
      </c>
      <c r="L244">
        <f t="shared" si="35"/>
        <v>237</v>
      </c>
      <c r="M244">
        <f t="shared" si="36"/>
        <v>1</v>
      </c>
      <c r="N244">
        <f t="shared" si="37"/>
        <v>1</v>
      </c>
      <c r="O244">
        <f t="shared" si="38"/>
        <v>1</v>
      </c>
      <c r="P244">
        <v>237</v>
      </c>
      <c r="Q244" s="8">
        <f>COUNTIF(I$8:I243,"&lt;"&amp;G244)</f>
        <v>234</v>
      </c>
      <c r="R244" s="8">
        <f>COUNTIF(H$8:H243,"&gt;"&amp;G244)</f>
        <v>1</v>
      </c>
      <c r="S244">
        <v>237</v>
      </c>
    </row>
    <row r="245" spans="1:19" x14ac:dyDescent="0.3">
      <c r="A245">
        <v>385</v>
      </c>
      <c r="B245">
        <v>0.24564348277230141</v>
      </c>
      <c r="C245">
        <v>0.76158940397350994</v>
      </c>
      <c r="D245" s="4">
        <f t="shared" si="40"/>
        <v>0.5973932133028298</v>
      </c>
      <c r="E245" s="4">
        <f t="shared" si="31"/>
        <v>0.21276595744680851</v>
      </c>
      <c r="F245" s="8">
        <v>3</v>
      </c>
      <c r="G245" s="4">
        <v>68.051187610361865</v>
      </c>
      <c r="H245" s="4">
        <f>IF(G245&gt;MAX(I$8:I244),G245,MAX(I$8:I244))</f>
        <v>68.051187610361865</v>
      </c>
      <c r="I245" s="4">
        <f t="shared" si="32"/>
        <v>68.26395356780867</v>
      </c>
      <c r="J245" s="4">
        <f t="shared" si="33"/>
        <v>0</v>
      </c>
      <c r="K245" s="4">
        <f t="shared" si="34"/>
        <v>0.21276595744680549</v>
      </c>
      <c r="L245">
        <f t="shared" si="35"/>
        <v>238</v>
      </c>
      <c r="M245">
        <f t="shared" si="36"/>
        <v>1</v>
      </c>
      <c r="N245">
        <f t="shared" si="37"/>
        <v>1</v>
      </c>
      <c r="O245">
        <f t="shared" si="38"/>
        <v>1</v>
      </c>
      <c r="P245">
        <v>238</v>
      </c>
      <c r="Q245" s="8">
        <f>COUNTIF(I$8:I244,"&lt;"&amp;G245)</f>
        <v>237</v>
      </c>
      <c r="R245" s="8">
        <f>COUNTIF(H$8:H244,"&gt;"&amp;G245)</f>
        <v>0</v>
      </c>
      <c r="S245">
        <v>238</v>
      </c>
    </row>
    <row r="246" spans="1:19" x14ac:dyDescent="0.3">
      <c r="A246">
        <v>99</v>
      </c>
      <c r="B246">
        <v>0.12897122104556413</v>
      </c>
      <c r="C246">
        <v>0.80257576219977411</v>
      </c>
      <c r="D246" s="4">
        <f>-LN(B246)/D$3</f>
        <v>2.9051999889069249</v>
      </c>
      <c r="E246" s="4">
        <f t="shared" si="31"/>
        <v>0.21276595744680851</v>
      </c>
      <c r="F246" s="8">
        <v>2</v>
      </c>
      <c r="G246" s="4">
        <v>68.680256435555677</v>
      </c>
      <c r="H246" s="4">
        <f>IF(G246&gt;MAX(I$8:I245),G246,MAX(I$8:I245))</f>
        <v>68.680256435555677</v>
      </c>
      <c r="I246" s="4">
        <f t="shared" si="32"/>
        <v>68.893022393002482</v>
      </c>
      <c r="J246" s="4">
        <f t="shared" si="33"/>
        <v>0</v>
      </c>
      <c r="K246" s="4">
        <f t="shared" si="34"/>
        <v>0.21276595744680549</v>
      </c>
      <c r="L246">
        <f t="shared" si="35"/>
        <v>239</v>
      </c>
      <c r="M246">
        <f t="shared" si="36"/>
        <v>1</v>
      </c>
      <c r="N246">
        <f t="shared" si="37"/>
        <v>1</v>
      </c>
      <c r="O246">
        <f t="shared" si="38"/>
        <v>1</v>
      </c>
      <c r="P246">
        <v>239</v>
      </c>
      <c r="Q246" s="8">
        <f>COUNTIF(I$8:I245,"&lt;"&amp;G246)</f>
        <v>238</v>
      </c>
      <c r="R246" s="8">
        <f>COUNTIF(H$8:H245,"&gt;"&amp;G246)</f>
        <v>0</v>
      </c>
      <c r="S246">
        <v>239</v>
      </c>
    </row>
    <row r="247" spans="1:19" x14ac:dyDescent="0.3">
      <c r="A247">
        <v>386</v>
      </c>
      <c r="B247">
        <v>5.5848872341074864E-2</v>
      </c>
      <c r="C247">
        <v>0.28165532395397808</v>
      </c>
      <c r="D247" s="4">
        <f>-LN(B247)/F$3</f>
        <v>1.2277046572425179</v>
      </c>
      <c r="E247" s="4">
        <f t="shared" si="31"/>
        <v>0.21276595744680851</v>
      </c>
      <c r="F247" s="8">
        <v>3</v>
      </c>
      <c r="G247" s="4">
        <v>69.278892267604377</v>
      </c>
      <c r="H247" s="4">
        <f>IF(G247&gt;MAX(I$8:I246),G247,MAX(I$8:I246))</f>
        <v>69.278892267604377</v>
      </c>
      <c r="I247" s="4">
        <f t="shared" si="32"/>
        <v>69.491658225051182</v>
      </c>
      <c r="J247" s="4">
        <f t="shared" si="33"/>
        <v>0</v>
      </c>
      <c r="K247" s="4">
        <f t="shared" si="34"/>
        <v>0.21276595744680549</v>
      </c>
      <c r="L247">
        <f t="shared" si="35"/>
        <v>240</v>
      </c>
      <c r="M247">
        <f t="shared" si="36"/>
        <v>1</v>
      </c>
      <c r="N247">
        <f t="shared" si="37"/>
        <v>1</v>
      </c>
      <c r="O247">
        <f t="shared" si="38"/>
        <v>1</v>
      </c>
      <c r="P247">
        <v>240</v>
      </c>
      <c r="Q247" s="8">
        <f>COUNTIF(I$8:I246,"&lt;"&amp;G247)</f>
        <v>239</v>
      </c>
      <c r="R247" s="8">
        <f>COUNTIF(H$8:H246,"&gt;"&amp;G247)</f>
        <v>0</v>
      </c>
      <c r="S247">
        <v>240</v>
      </c>
    </row>
    <row r="248" spans="1:19" x14ac:dyDescent="0.3">
      <c r="A248">
        <v>387</v>
      </c>
      <c r="B248">
        <v>0.5671559801019318</v>
      </c>
      <c r="C248">
        <v>0.1227759636219367</v>
      </c>
      <c r="D248" s="4">
        <f>-LN(B248)/F$3</f>
        <v>0.24132804932133564</v>
      </c>
      <c r="E248" s="4">
        <f t="shared" si="31"/>
        <v>0.21276595744680851</v>
      </c>
      <c r="F248" s="8">
        <v>3</v>
      </c>
      <c r="G248" s="4">
        <v>69.520220316925716</v>
      </c>
      <c r="H248" s="4">
        <f>IF(G248&gt;MAX(I$8:I247),G248,MAX(I$8:I247))</f>
        <v>69.520220316925716</v>
      </c>
      <c r="I248" s="4">
        <f t="shared" si="32"/>
        <v>69.732986274372522</v>
      </c>
      <c r="J248" s="4">
        <f t="shared" si="33"/>
        <v>0</v>
      </c>
      <c r="K248" s="4">
        <f t="shared" si="34"/>
        <v>0.21276595744680549</v>
      </c>
      <c r="L248">
        <f t="shared" si="35"/>
        <v>241</v>
      </c>
      <c r="M248">
        <f t="shared" si="36"/>
        <v>1</v>
      </c>
      <c r="N248">
        <f t="shared" si="37"/>
        <v>1</v>
      </c>
      <c r="O248">
        <f t="shared" si="38"/>
        <v>1</v>
      </c>
      <c r="P248">
        <v>241</v>
      </c>
      <c r="Q248" s="8">
        <f>COUNTIF(I$8:I247,"&lt;"&amp;G248)</f>
        <v>240</v>
      </c>
      <c r="R248" s="8">
        <f>COUNTIF(H$8:H247,"&gt;"&amp;G248)</f>
        <v>0</v>
      </c>
      <c r="S248">
        <v>241</v>
      </c>
    </row>
    <row r="249" spans="1:19" x14ac:dyDescent="0.3">
      <c r="A249">
        <v>100</v>
      </c>
      <c r="B249">
        <v>0.23709830011902219</v>
      </c>
      <c r="C249">
        <v>0.20438245796075319</v>
      </c>
      <c r="D249" s="4">
        <f>-LN(B249)/D$3</f>
        <v>2.0415325608581036</v>
      </c>
      <c r="E249" s="4">
        <f t="shared" si="31"/>
        <v>0.21276595744680851</v>
      </c>
      <c r="F249" s="8">
        <v>2</v>
      </c>
      <c r="G249" s="4">
        <v>70.721788996413778</v>
      </c>
      <c r="H249" s="4">
        <f>IF(G249&gt;MAX(I$8:I248),G249,MAX(I$8:I248))</f>
        <v>70.721788996413778</v>
      </c>
      <c r="I249" s="4">
        <f t="shared" si="32"/>
        <v>70.934554953860584</v>
      </c>
      <c r="J249" s="4">
        <f t="shared" si="33"/>
        <v>0</v>
      </c>
      <c r="K249" s="4">
        <f t="shared" si="34"/>
        <v>0.21276595744680549</v>
      </c>
      <c r="L249">
        <f t="shared" si="35"/>
        <v>242</v>
      </c>
      <c r="M249">
        <f t="shared" si="36"/>
        <v>1</v>
      </c>
      <c r="N249">
        <f t="shared" si="37"/>
        <v>1</v>
      </c>
      <c r="O249">
        <f t="shared" si="38"/>
        <v>1</v>
      </c>
      <c r="P249">
        <v>242</v>
      </c>
      <c r="Q249" s="8">
        <f>COUNTIF(I$8:I248,"&lt;"&amp;G249)</f>
        <v>241</v>
      </c>
      <c r="R249" s="8">
        <f>COUNTIF(H$8:H248,"&gt;"&amp;G249)</f>
        <v>0</v>
      </c>
      <c r="S249">
        <v>242</v>
      </c>
    </row>
    <row r="250" spans="1:19" x14ac:dyDescent="0.3">
      <c r="A250">
        <v>388</v>
      </c>
      <c r="B250">
        <v>5.4719687490462965E-2</v>
      </c>
      <c r="C250">
        <v>2.7680288094729454E-2</v>
      </c>
      <c r="D250" s="4">
        <f>-LN(B250)/F$3</f>
        <v>1.2363964752128727</v>
      </c>
      <c r="E250" s="4">
        <f t="shared" si="31"/>
        <v>0.21276595744680851</v>
      </c>
      <c r="F250" s="8">
        <v>3</v>
      </c>
      <c r="G250" s="4">
        <v>70.756616792138587</v>
      </c>
      <c r="H250" s="4">
        <f>IF(G250&gt;MAX(I$8:I249),G250,MAX(I$8:I249))</f>
        <v>70.934554953860584</v>
      </c>
      <c r="I250" s="4">
        <f t="shared" si="32"/>
        <v>71.147320911307389</v>
      </c>
      <c r="J250" s="4">
        <f t="shared" si="33"/>
        <v>0.17793816172199683</v>
      </c>
      <c r="K250" s="4">
        <f t="shared" si="34"/>
        <v>0.21276595744680549</v>
      </c>
      <c r="L250">
        <f t="shared" si="35"/>
        <v>243</v>
      </c>
      <c r="M250">
        <f t="shared" si="36"/>
        <v>1</v>
      </c>
      <c r="N250">
        <f t="shared" si="37"/>
        <v>1</v>
      </c>
      <c r="O250">
        <f t="shared" si="38"/>
        <v>1</v>
      </c>
      <c r="P250">
        <v>243</v>
      </c>
      <c r="Q250" s="8">
        <f>COUNTIF(I$8:I249,"&lt;"&amp;G250)</f>
        <v>241</v>
      </c>
      <c r="R250" s="8">
        <f>COUNTIF(H$8:H249,"&gt;"&amp;G250)</f>
        <v>0</v>
      </c>
      <c r="S250">
        <v>243</v>
      </c>
    </row>
    <row r="251" spans="1:19" x14ac:dyDescent="0.3">
      <c r="A251">
        <v>389</v>
      </c>
      <c r="B251">
        <v>0.48612933744315928</v>
      </c>
      <c r="C251">
        <v>0.63112277596362198</v>
      </c>
      <c r="D251" s="4">
        <f>-LN(B251)/F$3</f>
        <v>0.30692789960031724</v>
      </c>
      <c r="E251" s="4">
        <f t="shared" si="31"/>
        <v>0.21276595744680851</v>
      </c>
      <c r="F251" s="8">
        <v>3</v>
      </c>
      <c r="G251" s="4">
        <v>71.063544691738898</v>
      </c>
      <c r="H251" s="4">
        <f>IF(G251&gt;MAX(I$8:I250),G251,MAX(I$8:I250))</f>
        <v>71.147320911307389</v>
      </c>
      <c r="I251" s="4">
        <f t="shared" si="32"/>
        <v>71.360086868754195</v>
      </c>
      <c r="J251" s="4">
        <f t="shared" si="33"/>
        <v>8.3776219568491683E-2</v>
      </c>
      <c r="K251" s="4">
        <f t="shared" si="34"/>
        <v>0.21276595744680549</v>
      </c>
      <c r="L251">
        <f t="shared" si="35"/>
        <v>244</v>
      </c>
      <c r="M251">
        <f t="shared" si="36"/>
        <v>1</v>
      </c>
      <c r="N251">
        <f t="shared" si="37"/>
        <v>1</v>
      </c>
      <c r="O251">
        <f t="shared" si="38"/>
        <v>1</v>
      </c>
      <c r="P251">
        <v>244</v>
      </c>
      <c r="Q251" s="8">
        <f>COUNTIF(I$8:I250,"&lt;"&amp;G251)</f>
        <v>242</v>
      </c>
      <c r="R251" s="8">
        <f>COUNTIF(H$8:H250,"&gt;"&amp;G251)</f>
        <v>0</v>
      </c>
      <c r="S251">
        <v>244</v>
      </c>
    </row>
    <row r="252" spans="1:19" x14ac:dyDescent="0.3">
      <c r="A252">
        <v>101</v>
      </c>
      <c r="B252">
        <v>0.75734733115634634</v>
      </c>
      <c r="C252">
        <v>0.49958800012207405</v>
      </c>
      <c r="D252" s="4">
        <f>-LN(B252)/D$3</f>
        <v>0.39423163821143808</v>
      </c>
      <c r="E252" s="4">
        <f t="shared" si="31"/>
        <v>0.21276595744680851</v>
      </c>
      <c r="F252" s="8">
        <v>2</v>
      </c>
      <c r="G252" s="4">
        <v>71.116020634625215</v>
      </c>
      <c r="H252" s="4">
        <f>IF(G252&gt;MAX(I$8:I251),G252,MAX(I$8:I251))</f>
        <v>71.360086868754195</v>
      </c>
      <c r="I252" s="4">
        <f t="shared" si="32"/>
        <v>71.572852826201</v>
      </c>
      <c r="J252" s="4">
        <f t="shared" si="33"/>
        <v>0.24406623412897943</v>
      </c>
      <c r="K252" s="4">
        <f t="shared" si="34"/>
        <v>0.21276595744680549</v>
      </c>
      <c r="L252">
        <f t="shared" si="35"/>
        <v>245</v>
      </c>
      <c r="M252">
        <f t="shared" si="36"/>
        <v>1</v>
      </c>
      <c r="N252">
        <f t="shared" si="37"/>
        <v>1</v>
      </c>
      <c r="O252">
        <f t="shared" si="38"/>
        <v>1</v>
      </c>
      <c r="P252">
        <v>245</v>
      </c>
      <c r="Q252" s="8">
        <f>COUNTIF(I$8:I251,"&lt;"&amp;G252)</f>
        <v>242</v>
      </c>
      <c r="R252" s="8">
        <f>COUNTIF(H$8:H251,"&gt;"&amp;G252)</f>
        <v>1</v>
      </c>
      <c r="S252">
        <v>245</v>
      </c>
    </row>
    <row r="253" spans="1:19" x14ac:dyDescent="0.3">
      <c r="A253">
        <v>102</v>
      </c>
      <c r="B253">
        <v>0.59974974822229687</v>
      </c>
      <c r="C253">
        <v>0.61549729911191142</v>
      </c>
      <c r="D253" s="4">
        <f>-LN(B253)/D$3</f>
        <v>0.72516708803807794</v>
      </c>
      <c r="E253" s="4">
        <f t="shared" si="31"/>
        <v>0.21276595744680851</v>
      </c>
      <c r="F253" s="8">
        <v>2</v>
      </c>
      <c r="G253" s="4">
        <v>71.841187722663292</v>
      </c>
      <c r="H253" s="4">
        <f>IF(G253&gt;MAX(I$8:I252),G253,MAX(I$8:I252))</f>
        <v>71.841187722663292</v>
      </c>
      <c r="I253" s="4">
        <f t="shared" si="32"/>
        <v>72.053953680110098</v>
      </c>
      <c r="J253" s="4">
        <f t="shared" si="33"/>
        <v>0</v>
      </c>
      <c r="K253" s="4">
        <f t="shared" si="34"/>
        <v>0.21276595744680549</v>
      </c>
      <c r="L253">
        <f t="shared" si="35"/>
        <v>246</v>
      </c>
      <c r="M253">
        <f t="shared" si="36"/>
        <v>1</v>
      </c>
      <c r="N253">
        <f t="shared" si="37"/>
        <v>1</v>
      </c>
      <c r="O253">
        <f t="shared" si="38"/>
        <v>1</v>
      </c>
      <c r="P253">
        <v>246</v>
      </c>
      <c r="Q253" s="8">
        <f>COUNTIF(I$8:I252,"&lt;"&amp;G253)</f>
        <v>245</v>
      </c>
      <c r="R253" s="8">
        <f>COUNTIF(H$8:H252,"&gt;"&amp;G253)</f>
        <v>0</v>
      </c>
      <c r="S253">
        <v>246</v>
      </c>
    </row>
    <row r="254" spans="1:19" x14ac:dyDescent="0.3">
      <c r="A254">
        <v>390</v>
      </c>
      <c r="B254">
        <v>0.13403729361857966</v>
      </c>
      <c r="C254">
        <v>0.55714590899380478</v>
      </c>
      <c r="D254" s="4">
        <f>-LN(B254)/F$3</f>
        <v>0.85516476900681582</v>
      </c>
      <c r="E254" s="4">
        <f t="shared" si="31"/>
        <v>0.21276595744680851</v>
      </c>
      <c r="F254" s="8">
        <v>3</v>
      </c>
      <c r="G254" s="4">
        <v>71.918709460745717</v>
      </c>
      <c r="H254" s="4">
        <f>IF(G254&gt;MAX(I$8:I253),G254,MAX(I$8:I253))</f>
        <v>72.053953680110098</v>
      </c>
      <c r="I254" s="4">
        <f t="shared" si="32"/>
        <v>72.266719637556903</v>
      </c>
      <c r="J254" s="4">
        <f t="shared" si="33"/>
        <v>0.13524421936438102</v>
      </c>
      <c r="K254" s="4">
        <f t="shared" si="34"/>
        <v>0.21276595744680549</v>
      </c>
      <c r="L254">
        <f t="shared" si="35"/>
        <v>247</v>
      </c>
      <c r="M254">
        <f t="shared" si="36"/>
        <v>1</v>
      </c>
      <c r="N254">
        <f t="shared" si="37"/>
        <v>1</v>
      </c>
      <c r="O254">
        <f t="shared" si="38"/>
        <v>1</v>
      </c>
      <c r="P254">
        <v>247</v>
      </c>
      <c r="Q254" s="8">
        <f>COUNTIF(I$8:I253,"&lt;"&amp;G254)</f>
        <v>245</v>
      </c>
      <c r="R254" s="8">
        <f>COUNTIF(H$8:H253,"&gt;"&amp;G254)</f>
        <v>0</v>
      </c>
      <c r="S254">
        <v>247</v>
      </c>
    </row>
    <row r="255" spans="1:19" x14ac:dyDescent="0.3">
      <c r="A255">
        <v>391</v>
      </c>
      <c r="B255">
        <v>0.99050874355296492</v>
      </c>
      <c r="C255">
        <v>0.99755851924192018</v>
      </c>
      <c r="D255" s="4">
        <f>-LN(B255)/F$3</f>
        <v>4.0581214762130512E-3</v>
      </c>
      <c r="E255" s="4">
        <f t="shared" si="31"/>
        <v>0.21276595744680851</v>
      </c>
      <c r="F255" s="8">
        <v>3</v>
      </c>
      <c r="G255" s="4">
        <v>71.922767582221937</v>
      </c>
      <c r="H255" s="4">
        <f>IF(G255&gt;MAX(I$8:I254),G255,MAX(I$8:I254))</f>
        <v>72.266719637556903</v>
      </c>
      <c r="I255" s="4">
        <f t="shared" si="32"/>
        <v>72.479485595003709</v>
      </c>
      <c r="J255" s="4">
        <f t="shared" si="33"/>
        <v>0.34395205533496664</v>
      </c>
      <c r="K255" s="4">
        <f t="shared" si="34"/>
        <v>0.21276595744680549</v>
      </c>
      <c r="L255">
        <f t="shared" si="35"/>
        <v>248</v>
      </c>
      <c r="M255">
        <f t="shared" si="36"/>
        <v>1</v>
      </c>
      <c r="N255">
        <f t="shared" si="37"/>
        <v>1</v>
      </c>
      <c r="O255">
        <f t="shared" si="38"/>
        <v>1</v>
      </c>
      <c r="P255">
        <v>248</v>
      </c>
      <c r="Q255" s="8">
        <f>COUNTIF(I$8:I254,"&lt;"&amp;G255)</f>
        <v>245</v>
      </c>
      <c r="R255" s="8">
        <f>COUNTIF(H$8:H254,"&gt;"&amp;G255)</f>
        <v>1</v>
      </c>
      <c r="S255">
        <v>248</v>
      </c>
    </row>
    <row r="256" spans="1:19" x14ac:dyDescent="0.3">
      <c r="A256">
        <v>392</v>
      </c>
      <c r="B256">
        <v>0.641163365581225</v>
      </c>
      <c r="C256">
        <v>0.23923459578234199</v>
      </c>
      <c r="D256" s="4">
        <f>-LN(B256)/F$3</f>
        <v>0.18913659320500276</v>
      </c>
      <c r="E256" s="4">
        <f t="shared" si="31"/>
        <v>0.21276595744680851</v>
      </c>
      <c r="F256" s="8">
        <v>3</v>
      </c>
      <c r="G256" s="4">
        <v>72.111904175426943</v>
      </c>
      <c r="H256" s="4">
        <f>IF(G256&gt;MAX(I$8:I255),G256,MAX(I$8:I255))</f>
        <v>72.479485595003709</v>
      </c>
      <c r="I256" s="4">
        <f t="shared" si="32"/>
        <v>72.692251552450514</v>
      </c>
      <c r="J256" s="4">
        <f t="shared" si="33"/>
        <v>0.36758141957676571</v>
      </c>
      <c r="K256" s="4">
        <f t="shared" si="34"/>
        <v>0.21276595744680549</v>
      </c>
      <c r="L256">
        <f t="shared" si="35"/>
        <v>249</v>
      </c>
      <c r="M256">
        <f t="shared" si="36"/>
        <v>1</v>
      </c>
      <c r="N256">
        <f t="shared" si="37"/>
        <v>1</v>
      </c>
      <c r="O256">
        <f t="shared" si="38"/>
        <v>1</v>
      </c>
      <c r="P256">
        <v>249</v>
      </c>
      <c r="Q256" s="8">
        <f>COUNTIF(I$8:I255,"&lt;"&amp;G256)</f>
        <v>246</v>
      </c>
      <c r="R256" s="8">
        <f>COUNTIF(H$8:H255,"&gt;"&amp;G256)</f>
        <v>1</v>
      </c>
      <c r="S256">
        <v>249</v>
      </c>
    </row>
    <row r="257" spans="1:19" x14ac:dyDescent="0.3">
      <c r="A257">
        <v>393</v>
      </c>
      <c r="B257">
        <v>0.66734824671163062</v>
      </c>
      <c r="C257">
        <v>0.67067476424451433</v>
      </c>
      <c r="D257" s="4">
        <f>-LN(B257)/F$3</f>
        <v>0.1721035150234303</v>
      </c>
      <c r="E257" s="4">
        <f t="shared" si="31"/>
        <v>0.21276595744680851</v>
      </c>
      <c r="F257" s="8">
        <v>3</v>
      </c>
      <c r="G257" s="4">
        <v>72.28400769045038</v>
      </c>
      <c r="H257" s="4">
        <f>IF(G257&gt;MAX(I$8:I256),G257,MAX(I$8:I256))</f>
        <v>72.692251552450514</v>
      </c>
      <c r="I257" s="4">
        <f t="shared" si="32"/>
        <v>72.90501750989732</v>
      </c>
      <c r="J257" s="4">
        <f t="shared" si="33"/>
        <v>0.40824386200013407</v>
      </c>
      <c r="K257" s="4">
        <f t="shared" si="34"/>
        <v>0.21276595744680549</v>
      </c>
      <c r="L257">
        <f t="shared" si="35"/>
        <v>250</v>
      </c>
      <c r="M257">
        <f t="shared" si="36"/>
        <v>1</v>
      </c>
      <c r="N257">
        <f t="shared" si="37"/>
        <v>1</v>
      </c>
      <c r="O257">
        <f t="shared" si="38"/>
        <v>1</v>
      </c>
      <c r="P257">
        <v>250</v>
      </c>
      <c r="Q257" s="8">
        <f>COUNTIF(I$8:I256,"&lt;"&amp;G257)</f>
        <v>247</v>
      </c>
      <c r="R257" s="8">
        <f>COUNTIF(H$8:H256,"&gt;"&amp;G257)</f>
        <v>1</v>
      </c>
      <c r="S257">
        <v>250</v>
      </c>
    </row>
    <row r="258" spans="1:19" x14ac:dyDescent="0.3">
      <c r="A258">
        <v>103</v>
      </c>
      <c r="B258">
        <v>0.55220191045869316</v>
      </c>
      <c r="C258">
        <v>0.25312051759392074</v>
      </c>
      <c r="D258" s="4">
        <f>-LN(B258)/D$3</f>
        <v>0.84232839683644967</v>
      </c>
      <c r="E258" s="4">
        <f t="shared" si="31"/>
        <v>0.21276595744680851</v>
      </c>
      <c r="F258" s="8">
        <v>2</v>
      </c>
      <c r="G258" s="4">
        <v>72.683516119499743</v>
      </c>
      <c r="H258" s="4">
        <f>IF(G258&gt;MAX(I$8:I257),G258,MAX(I$8:I257))</f>
        <v>72.90501750989732</v>
      </c>
      <c r="I258" s="4">
        <f t="shared" si="32"/>
        <v>73.117783467344125</v>
      </c>
      <c r="J258" s="4">
        <f t="shared" si="33"/>
        <v>0.22150139039757732</v>
      </c>
      <c r="K258" s="4">
        <f t="shared" si="34"/>
        <v>0.21276595744680549</v>
      </c>
      <c r="L258">
        <f t="shared" si="35"/>
        <v>251</v>
      </c>
      <c r="M258">
        <f t="shared" si="36"/>
        <v>1</v>
      </c>
      <c r="N258">
        <f t="shared" si="37"/>
        <v>1</v>
      </c>
      <c r="O258">
        <f t="shared" si="38"/>
        <v>1</v>
      </c>
      <c r="P258">
        <v>251</v>
      </c>
      <c r="Q258" s="8">
        <f>COUNTIF(I$8:I257,"&lt;"&amp;G258)</f>
        <v>248</v>
      </c>
      <c r="R258" s="8">
        <f>COUNTIF(H$8:H257,"&gt;"&amp;G258)</f>
        <v>1</v>
      </c>
      <c r="S258">
        <v>251</v>
      </c>
    </row>
    <row r="259" spans="1:19" x14ac:dyDescent="0.3">
      <c r="A259">
        <v>394</v>
      </c>
      <c r="B259">
        <v>0.23963133640552994</v>
      </c>
      <c r="C259">
        <v>0.87127292703024384</v>
      </c>
      <c r="D259" s="4">
        <f>-LN(B259)/F$3</f>
        <v>0.60793771700384347</v>
      </c>
      <c r="E259" s="4">
        <f t="shared" si="31"/>
        <v>0.21276595744680851</v>
      </c>
      <c r="F259" s="8">
        <v>3</v>
      </c>
      <c r="G259" s="4">
        <v>72.89194540745423</v>
      </c>
      <c r="H259" s="4">
        <f>IF(G259&gt;MAX(I$8:I258),G259,MAX(I$8:I258))</f>
        <v>73.117783467344125</v>
      </c>
      <c r="I259" s="4">
        <f t="shared" si="32"/>
        <v>73.330549424790931</v>
      </c>
      <c r="J259" s="4">
        <f t="shared" si="33"/>
        <v>0.22583805988989525</v>
      </c>
      <c r="K259" s="4">
        <f t="shared" si="34"/>
        <v>0.21276595744680549</v>
      </c>
      <c r="L259">
        <f t="shared" si="35"/>
        <v>252</v>
      </c>
      <c r="M259">
        <f t="shared" si="36"/>
        <v>1</v>
      </c>
      <c r="N259">
        <f t="shared" si="37"/>
        <v>1</v>
      </c>
      <c r="O259">
        <f t="shared" si="38"/>
        <v>1</v>
      </c>
      <c r="P259">
        <v>252</v>
      </c>
      <c r="Q259" s="8">
        <f>COUNTIF(I$8:I258,"&lt;"&amp;G259)</f>
        <v>249</v>
      </c>
      <c r="R259" s="8">
        <f>COUNTIF(H$8:H258,"&gt;"&amp;G259)</f>
        <v>1</v>
      </c>
      <c r="S259">
        <v>252</v>
      </c>
    </row>
    <row r="260" spans="1:19" x14ac:dyDescent="0.3">
      <c r="A260">
        <v>104</v>
      </c>
      <c r="B260">
        <v>0.68886379589220859</v>
      </c>
      <c r="C260">
        <v>0.9149449140903958</v>
      </c>
      <c r="D260" s="4">
        <f>-LN(B260)/D$3</f>
        <v>0.52866909399482731</v>
      </c>
      <c r="E260" s="4">
        <f t="shared" si="31"/>
        <v>0.21276595744680851</v>
      </c>
      <c r="F260" s="8">
        <v>2</v>
      </c>
      <c r="G260" s="4">
        <v>73.212185213494564</v>
      </c>
      <c r="H260" s="4">
        <f>IF(G260&gt;MAX(I$8:I259),G260,MAX(I$8:I259))</f>
        <v>73.330549424790931</v>
      </c>
      <c r="I260" s="4">
        <f t="shared" si="32"/>
        <v>73.543315382237736</v>
      </c>
      <c r="J260" s="4">
        <f t="shared" si="33"/>
        <v>0.11836421129636676</v>
      </c>
      <c r="K260" s="4">
        <f t="shared" si="34"/>
        <v>0.21276595744680549</v>
      </c>
      <c r="L260">
        <f t="shared" si="35"/>
        <v>253</v>
      </c>
      <c r="M260">
        <f t="shared" si="36"/>
        <v>1</v>
      </c>
      <c r="N260">
        <f t="shared" si="37"/>
        <v>1</v>
      </c>
      <c r="O260">
        <f t="shared" si="38"/>
        <v>1</v>
      </c>
      <c r="P260">
        <v>253</v>
      </c>
      <c r="Q260" s="8">
        <f>COUNTIF(I$8:I259,"&lt;"&amp;G260)</f>
        <v>251</v>
      </c>
      <c r="R260" s="8">
        <f>COUNTIF(H$8:H259,"&gt;"&amp;G260)</f>
        <v>0</v>
      </c>
      <c r="S260">
        <v>253</v>
      </c>
    </row>
    <row r="261" spans="1:19" x14ac:dyDescent="0.3">
      <c r="A261">
        <v>395</v>
      </c>
      <c r="B261">
        <v>0.31391338847010714</v>
      </c>
      <c r="C261">
        <v>0.39179662465285198</v>
      </c>
      <c r="D261" s="4">
        <f>-LN(B261)/F$3</f>
        <v>0.49303751660447759</v>
      </c>
      <c r="E261" s="4">
        <f t="shared" si="31"/>
        <v>0.21276595744680851</v>
      </c>
      <c r="F261" s="8">
        <v>3</v>
      </c>
      <c r="G261" s="4">
        <v>73.384982924058704</v>
      </c>
      <c r="H261" s="4">
        <f>IF(G261&gt;MAX(I$8:I260),G261,MAX(I$8:I260))</f>
        <v>73.543315382237736</v>
      </c>
      <c r="I261" s="4">
        <f t="shared" si="32"/>
        <v>73.756081339684542</v>
      </c>
      <c r="J261" s="4">
        <f t="shared" si="33"/>
        <v>0.15833245817903219</v>
      </c>
      <c r="K261" s="4">
        <f t="shared" si="34"/>
        <v>0.21276595744680549</v>
      </c>
      <c r="L261">
        <f t="shared" si="35"/>
        <v>254</v>
      </c>
      <c r="M261">
        <f t="shared" si="36"/>
        <v>1</v>
      </c>
      <c r="N261">
        <f t="shared" si="37"/>
        <v>1</v>
      </c>
      <c r="O261">
        <f t="shared" si="38"/>
        <v>1</v>
      </c>
      <c r="P261">
        <v>254</v>
      </c>
      <c r="Q261" s="8">
        <f>COUNTIF(I$8:I260,"&lt;"&amp;G261)</f>
        <v>252</v>
      </c>
      <c r="R261" s="8">
        <f>COUNTIF(H$8:H260,"&gt;"&amp;G261)</f>
        <v>0</v>
      </c>
      <c r="S261">
        <v>254</v>
      </c>
    </row>
    <row r="262" spans="1:19" x14ac:dyDescent="0.3">
      <c r="A262">
        <v>396</v>
      </c>
      <c r="B262">
        <v>0.98660237434003728</v>
      </c>
      <c r="C262">
        <v>0.14236884670552691</v>
      </c>
      <c r="D262" s="4">
        <f>-LN(B262)/F$3</f>
        <v>5.7396525944996713E-3</v>
      </c>
      <c r="E262" s="4">
        <f t="shared" si="31"/>
        <v>0.21276595744680851</v>
      </c>
      <c r="F262" s="8">
        <v>3</v>
      </c>
      <c r="G262" s="4">
        <v>73.390722576653204</v>
      </c>
      <c r="H262" s="4">
        <f>IF(G262&gt;MAX(I$8:I261),G262,MAX(I$8:I261))</f>
        <v>73.756081339684542</v>
      </c>
      <c r="I262" s="4">
        <f t="shared" si="32"/>
        <v>73.968847297131347</v>
      </c>
      <c r="J262" s="4">
        <f t="shared" si="33"/>
        <v>0.36535876303133819</v>
      </c>
      <c r="K262" s="4">
        <f t="shared" si="34"/>
        <v>0.21276595744680549</v>
      </c>
      <c r="L262">
        <f t="shared" si="35"/>
        <v>255</v>
      </c>
      <c r="M262">
        <f t="shared" si="36"/>
        <v>1</v>
      </c>
      <c r="N262">
        <f t="shared" si="37"/>
        <v>1</v>
      </c>
      <c r="O262">
        <f t="shared" si="38"/>
        <v>1</v>
      </c>
      <c r="P262">
        <v>255</v>
      </c>
      <c r="Q262" s="8">
        <f>COUNTIF(I$8:I261,"&lt;"&amp;G262)</f>
        <v>252</v>
      </c>
      <c r="R262" s="8">
        <f>COUNTIF(H$8:H261,"&gt;"&amp;G262)</f>
        <v>1</v>
      </c>
      <c r="S262">
        <v>255</v>
      </c>
    </row>
    <row r="263" spans="1:19" x14ac:dyDescent="0.3">
      <c r="A263">
        <v>397</v>
      </c>
      <c r="B263">
        <v>0.97506637775811034</v>
      </c>
      <c r="C263">
        <v>0.41648609881893367</v>
      </c>
      <c r="D263" s="4">
        <f>-LN(B263)/F$3</f>
        <v>1.0744566191362966E-2</v>
      </c>
      <c r="E263" s="4">
        <f t="shared" si="31"/>
        <v>0.21276595744680851</v>
      </c>
      <c r="F263" s="8">
        <v>3</v>
      </c>
      <c r="G263" s="4">
        <v>73.401467142844567</v>
      </c>
      <c r="H263" s="4">
        <f>IF(G263&gt;MAX(I$8:I262),G263,MAX(I$8:I262))</f>
        <v>73.968847297131347</v>
      </c>
      <c r="I263" s="4">
        <f t="shared" si="32"/>
        <v>74.181613254578153</v>
      </c>
      <c r="J263" s="4">
        <f t="shared" si="33"/>
        <v>0.56738015428678068</v>
      </c>
      <c r="K263" s="4">
        <f t="shared" si="34"/>
        <v>0.21276595744680549</v>
      </c>
      <c r="L263">
        <f t="shared" si="35"/>
        <v>256</v>
      </c>
      <c r="M263">
        <f t="shared" si="36"/>
        <v>1</v>
      </c>
      <c r="N263">
        <f t="shared" si="37"/>
        <v>1</v>
      </c>
      <c r="O263">
        <f t="shared" si="38"/>
        <v>1</v>
      </c>
      <c r="P263">
        <v>256</v>
      </c>
      <c r="Q263" s="8">
        <f>COUNTIF(I$8:I262,"&lt;"&amp;G263)</f>
        <v>252</v>
      </c>
      <c r="R263" s="8">
        <f>COUNTIF(H$8:H262,"&gt;"&amp;G263)</f>
        <v>2</v>
      </c>
      <c r="S263">
        <v>256</v>
      </c>
    </row>
    <row r="264" spans="1:19" x14ac:dyDescent="0.3">
      <c r="A264">
        <v>398</v>
      </c>
      <c r="B264">
        <v>0.41157261879329815</v>
      </c>
      <c r="C264">
        <v>0.1292153691213721</v>
      </c>
      <c r="D264" s="4">
        <f>-LN(B264)/F$3</f>
        <v>0.37777438343015174</v>
      </c>
      <c r="E264" s="4">
        <f t="shared" ref="E264:E327" si="41">1/B$4</f>
        <v>0.21276595744680851</v>
      </c>
      <c r="F264" s="8">
        <v>3</v>
      </c>
      <c r="G264" s="4">
        <v>73.779241526274717</v>
      </c>
      <c r="H264" s="4">
        <f>IF(G264&gt;MAX(I$8:I263),G264,MAX(I$8:I263))</f>
        <v>74.181613254578153</v>
      </c>
      <c r="I264" s="4">
        <f t="shared" ref="I264:I327" si="42">+H264+E264</f>
        <v>74.394379212024958</v>
      </c>
      <c r="J264" s="4">
        <f t="shared" ref="J264:J327" si="43">(H264-G264)*O264</f>
        <v>0.40237172830343582</v>
      </c>
      <c r="K264" s="4">
        <f t="shared" ref="K264:K327" si="44">(I264-H264)*O264</f>
        <v>0.21276595744680549</v>
      </c>
      <c r="L264">
        <f t="shared" ref="L264:L327" si="45">_xlfn.RANK.EQ(I264,I$8:I$507,1)</f>
        <v>257</v>
      </c>
      <c r="M264">
        <f t="shared" ref="M264:M327" si="46">IF(L264=A264,0,1)</f>
        <v>1</v>
      </c>
      <c r="N264">
        <f t="shared" ref="N264:N327" si="47">IF(G264&lt;B$2,1,0)</f>
        <v>1</v>
      </c>
      <c r="O264">
        <f t="shared" ref="O264:O327" si="48">IF(I264&lt;B$2,1,0)</f>
        <v>1</v>
      </c>
      <c r="P264">
        <v>257</v>
      </c>
      <c r="Q264" s="8">
        <f>COUNTIF(I$8:I263,"&lt;"&amp;G264)</f>
        <v>254</v>
      </c>
      <c r="R264" s="8">
        <f>COUNTIF(H$8:H263,"&gt;"&amp;G264)</f>
        <v>1</v>
      </c>
      <c r="S264">
        <v>257</v>
      </c>
    </row>
    <row r="265" spans="1:19" x14ac:dyDescent="0.3">
      <c r="A265">
        <v>105</v>
      </c>
      <c r="B265">
        <v>0.49757377849665824</v>
      </c>
      <c r="C265">
        <v>0.1131321146275216</v>
      </c>
      <c r="D265" s="4">
        <f>-LN(B265)/D$3</f>
        <v>0.99008714169202527</v>
      </c>
      <c r="E265" s="4">
        <f t="shared" si="41"/>
        <v>0.21276595744680851</v>
      </c>
      <c r="F265" s="8">
        <v>2</v>
      </c>
      <c r="G265" s="4">
        <v>74.202272355186594</v>
      </c>
      <c r="H265" s="4">
        <f>IF(G265&gt;MAX(I$8:I264),G265,MAX(I$8:I264))</f>
        <v>74.394379212024958</v>
      </c>
      <c r="I265" s="4">
        <f t="shared" si="42"/>
        <v>74.607145169471764</v>
      </c>
      <c r="J265" s="4">
        <f t="shared" si="43"/>
        <v>0.19210685683836459</v>
      </c>
      <c r="K265" s="4">
        <f t="shared" si="44"/>
        <v>0.21276595744680549</v>
      </c>
      <c r="L265">
        <f t="shared" si="45"/>
        <v>258</v>
      </c>
      <c r="M265">
        <f t="shared" si="46"/>
        <v>1</v>
      </c>
      <c r="N265">
        <f t="shared" si="47"/>
        <v>1</v>
      </c>
      <c r="O265">
        <f t="shared" si="48"/>
        <v>1</v>
      </c>
      <c r="P265">
        <v>258</v>
      </c>
      <c r="Q265" s="8">
        <f>COUNTIF(I$8:I264,"&lt;"&amp;G265)</f>
        <v>256</v>
      </c>
      <c r="R265" s="8">
        <f>COUNTIF(H$8:H264,"&gt;"&amp;G265)</f>
        <v>0</v>
      </c>
      <c r="S265">
        <v>258</v>
      </c>
    </row>
    <row r="266" spans="1:19" x14ac:dyDescent="0.3">
      <c r="A266">
        <v>399</v>
      </c>
      <c r="B266">
        <v>0.13205359050263984</v>
      </c>
      <c r="C266">
        <v>0.54744102298043762</v>
      </c>
      <c r="D266" s="4">
        <f>-LN(B266)/F$3</f>
        <v>0.86150955324702094</v>
      </c>
      <c r="E266" s="4">
        <f t="shared" si="41"/>
        <v>0.21276595744680851</v>
      </c>
      <c r="F266" s="8">
        <v>3</v>
      </c>
      <c r="G266" s="4">
        <v>74.640751079521735</v>
      </c>
      <c r="H266" s="4">
        <f>IF(G266&gt;MAX(I$8:I265),G266,MAX(I$8:I265))</f>
        <v>74.640751079521735</v>
      </c>
      <c r="I266" s="4">
        <f t="shared" si="42"/>
        <v>74.85351703696854</v>
      </c>
      <c r="J266" s="4">
        <f t="shared" si="43"/>
        <v>0</v>
      </c>
      <c r="K266" s="4">
        <f t="shared" si="44"/>
        <v>0.21276595744680549</v>
      </c>
      <c r="L266">
        <f t="shared" si="45"/>
        <v>259</v>
      </c>
      <c r="M266">
        <f t="shared" si="46"/>
        <v>1</v>
      </c>
      <c r="N266">
        <f t="shared" si="47"/>
        <v>1</v>
      </c>
      <c r="O266">
        <f t="shared" si="48"/>
        <v>1</v>
      </c>
      <c r="P266">
        <v>259</v>
      </c>
      <c r="Q266" s="8">
        <f>COUNTIF(I$8:I265,"&lt;"&amp;G266)</f>
        <v>258</v>
      </c>
      <c r="R266" s="8">
        <f>COUNTIF(H$8:H265,"&gt;"&amp;G266)</f>
        <v>0</v>
      </c>
      <c r="S266">
        <v>259</v>
      </c>
    </row>
    <row r="267" spans="1:19" x14ac:dyDescent="0.3">
      <c r="A267">
        <v>23</v>
      </c>
      <c r="B267">
        <v>0.14194158757286293</v>
      </c>
      <c r="C267">
        <v>0.94183172093874934</v>
      </c>
      <c r="D267" s="4">
        <f>-LN(B267)/B$3</f>
        <v>8.3078283452395176</v>
      </c>
      <c r="E267" s="4">
        <f t="shared" si="41"/>
        <v>0.21276595744680851</v>
      </c>
      <c r="F267" s="8">
        <v>1</v>
      </c>
      <c r="G267" s="4">
        <v>74.79212432440481</v>
      </c>
      <c r="H267" s="4">
        <f>IF(G267&gt;MAX(I$8:I266),G267,MAX(I$8:I266))</f>
        <v>74.85351703696854</v>
      </c>
      <c r="I267" s="4">
        <f t="shared" si="42"/>
        <v>75.066282994415346</v>
      </c>
      <c r="J267" s="4">
        <f t="shared" si="43"/>
        <v>6.1392712563730356E-2</v>
      </c>
      <c r="K267" s="4">
        <f t="shared" si="44"/>
        <v>0.21276595744680549</v>
      </c>
      <c r="L267">
        <f t="shared" si="45"/>
        <v>260</v>
      </c>
      <c r="M267">
        <f t="shared" si="46"/>
        <v>1</v>
      </c>
      <c r="N267">
        <f t="shared" si="47"/>
        <v>1</v>
      </c>
      <c r="O267">
        <f t="shared" si="48"/>
        <v>1</v>
      </c>
      <c r="P267">
        <v>260</v>
      </c>
      <c r="Q267" s="8">
        <f>COUNTIF(I$8:I266,"&lt;"&amp;G267)</f>
        <v>258</v>
      </c>
      <c r="R267" s="8">
        <f>COUNTIF(H$8:H266,"&gt;"&amp;G267)</f>
        <v>0</v>
      </c>
      <c r="S267">
        <v>260</v>
      </c>
    </row>
    <row r="268" spans="1:19" x14ac:dyDescent="0.3">
      <c r="A268">
        <v>400</v>
      </c>
      <c r="B268">
        <v>0.67278054139835808</v>
      </c>
      <c r="C268">
        <v>0.63878292184209728</v>
      </c>
      <c r="D268" s="4">
        <f>-LN(B268)/F$3</f>
        <v>0.1686536564099344</v>
      </c>
      <c r="E268" s="4">
        <f t="shared" si="41"/>
        <v>0.21276595744680851</v>
      </c>
      <c r="F268" s="8">
        <v>3</v>
      </c>
      <c r="G268" s="4">
        <v>74.809404735931665</v>
      </c>
      <c r="H268" s="4">
        <f>IF(G268&gt;MAX(I$8:I267),G268,MAX(I$8:I267))</f>
        <v>75.066282994415346</v>
      </c>
      <c r="I268" s="4">
        <f t="shared" si="42"/>
        <v>75.279048951862151</v>
      </c>
      <c r="J268" s="4">
        <f t="shared" si="43"/>
        <v>0.25687825848368107</v>
      </c>
      <c r="K268" s="4">
        <f t="shared" si="44"/>
        <v>0.21276595744680549</v>
      </c>
      <c r="L268">
        <f t="shared" si="45"/>
        <v>261</v>
      </c>
      <c r="M268">
        <f t="shared" si="46"/>
        <v>1</v>
      </c>
      <c r="N268">
        <f t="shared" si="47"/>
        <v>1</v>
      </c>
      <c r="O268">
        <f t="shared" si="48"/>
        <v>1</v>
      </c>
      <c r="P268">
        <v>261</v>
      </c>
      <c r="Q268" s="8">
        <f>COUNTIF(I$8:I267,"&lt;"&amp;G268)</f>
        <v>258</v>
      </c>
      <c r="R268" s="8">
        <f>COUNTIF(H$8:H267,"&gt;"&amp;G268)</f>
        <v>1</v>
      </c>
      <c r="S268">
        <v>261</v>
      </c>
    </row>
    <row r="269" spans="1:19" x14ac:dyDescent="0.3">
      <c r="A269">
        <v>106</v>
      </c>
      <c r="B269">
        <v>0.31311990722373118</v>
      </c>
      <c r="C269">
        <v>0.74440748313852356</v>
      </c>
      <c r="D269" s="4">
        <f>-LN(B269)/D$3</f>
        <v>1.6470483285540758</v>
      </c>
      <c r="E269" s="4">
        <f t="shared" si="41"/>
        <v>0.21276595744680851</v>
      </c>
      <c r="F269" s="8">
        <v>2</v>
      </c>
      <c r="G269" s="4">
        <v>75.849320683740672</v>
      </c>
      <c r="H269" s="4">
        <f>IF(G269&gt;MAX(I$8:I268),G269,MAX(I$8:I268))</f>
        <v>75.849320683740672</v>
      </c>
      <c r="I269" s="4">
        <f t="shared" si="42"/>
        <v>76.062086641187477</v>
      </c>
      <c r="J269" s="4">
        <f t="shared" si="43"/>
        <v>0</v>
      </c>
      <c r="K269" s="4">
        <f t="shared" si="44"/>
        <v>0.21276595744680549</v>
      </c>
      <c r="L269">
        <f t="shared" si="45"/>
        <v>262</v>
      </c>
      <c r="M269">
        <f t="shared" si="46"/>
        <v>1</v>
      </c>
      <c r="N269">
        <f t="shared" si="47"/>
        <v>1</v>
      </c>
      <c r="O269">
        <f t="shared" si="48"/>
        <v>1</v>
      </c>
      <c r="P269">
        <v>262</v>
      </c>
      <c r="Q269" s="8">
        <f>COUNTIF(I$8:I268,"&lt;"&amp;G269)</f>
        <v>261</v>
      </c>
      <c r="R269" s="8">
        <f>COUNTIF(H$8:H268,"&gt;"&amp;G269)</f>
        <v>0</v>
      </c>
      <c r="S269">
        <v>262</v>
      </c>
    </row>
    <row r="270" spans="1:19" x14ac:dyDescent="0.3">
      <c r="A270">
        <v>107</v>
      </c>
      <c r="B270">
        <v>0.94753868221076087</v>
      </c>
      <c r="C270">
        <v>0.34241767632068848</v>
      </c>
      <c r="D270" s="4">
        <f>-LN(B270)/D$3</f>
        <v>7.643619476119376E-2</v>
      </c>
      <c r="E270" s="4">
        <f t="shared" si="41"/>
        <v>0.21276595744680851</v>
      </c>
      <c r="F270" s="8">
        <v>2</v>
      </c>
      <c r="G270" s="4">
        <v>75.925756878501872</v>
      </c>
      <c r="H270" s="4">
        <f>IF(G270&gt;MAX(I$8:I269),G270,MAX(I$8:I269))</f>
        <v>76.062086641187477</v>
      </c>
      <c r="I270" s="4">
        <f t="shared" si="42"/>
        <v>76.274852598634283</v>
      </c>
      <c r="J270" s="4">
        <f t="shared" si="43"/>
        <v>0.13632976268560526</v>
      </c>
      <c r="K270" s="4">
        <f t="shared" si="44"/>
        <v>0.21276595744680549</v>
      </c>
      <c r="L270">
        <f t="shared" si="45"/>
        <v>263</v>
      </c>
      <c r="M270">
        <f t="shared" si="46"/>
        <v>1</v>
      </c>
      <c r="N270">
        <f t="shared" si="47"/>
        <v>1</v>
      </c>
      <c r="O270">
        <f t="shared" si="48"/>
        <v>1</v>
      </c>
      <c r="P270">
        <v>263</v>
      </c>
      <c r="Q270" s="8">
        <f>COUNTIF(I$8:I269,"&lt;"&amp;G270)</f>
        <v>261</v>
      </c>
      <c r="R270" s="8">
        <f>COUNTIF(H$8:H269,"&gt;"&amp;G270)</f>
        <v>0</v>
      </c>
      <c r="S270">
        <v>263</v>
      </c>
    </row>
    <row r="271" spans="1:19" x14ac:dyDescent="0.3">
      <c r="A271">
        <v>401</v>
      </c>
      <c r="B271">
        <v>6.6743980224005864E-2</v>
      </c>
      <c r="C271">
        <v>0.7814569536423841</v>
      </c>
      <c r="D271" s="4">
        <f>-LN(B271)/F$3</f>
        <v>1.1518685828419641</v>
      </c>
      <c r="E271" s="4">
        <f t="shared" si="41"/>
        <v>0.21276595744680851</v>
      </c>
      <c r="F271" s="8">
        <v>3</v>
      </c>
      <c r="G271" s="4">
        <v>75.961273318773635</v>
      </c>
      <c r="H271" s="4">
        <f>IF(G271&gt;MAX(I$8:I270),G271,MAX(I$8:I270))</f>
        <v>76.274852598634283</v>
      </c>
      <c r="I271" s="4">
        <f t="shared" si="42"/>
        <v>76.487618556081088</v>
      </c>
      <c r="J271" s="4">
        <f t="shared" si="43"/>
        <v>0.31357927986064738</v>
      </c>
      <c r="K271" s="4">
        <f t="shared" si="44"/>
        <v>0.21276595744680549</v>
      </c>
      <c r="L271">
        <f t="shared" si="45"/>
        <v>264</v>
      </c>
      <c r="M271">
        <f t="shared" si="46"/>
        <v>1</v>
      </c>
      <c r="N271">
        <f t="shared" si="47"/>
        <v>1</v>
      </c>
      <c r="O271">
        <f t="shared" si="48"/>
        <v>1</v>
      </c>
      <c r="P271">
        <v>264</v>
      </c>
      <c r="Q271" s="8">
        <f>COUNTIF(I$8:I270,"&lt;"&amp;G271)</f>
        <v>261</v>
      </c>
      <c r="R271" s="8">
        <f>COUNTIF(H$8:H270,"&gt;"&amp;G271)</f>
        <v>1</v>
      </c>
      <c r="S271">
        <v>264</v>
      </c>
    </row>
    <row r="272" spans="1:19" x14ac:dyDescent="0.3">
      <c r="A272">
        <v>402</v>
      </c>
      <c r="B272">
        <v>0.96887112033448286</v>
      </c>
      <c r="C272">
        <v>0.23960081789605395</v>
      </c>
      <c r="D272" s="4">
        <f>-LN(B272)/F$3</f>
        <v>1.3456884548005402E-2</v>
      </c>
      <c r="E272" s="4">
        <f t="shared" si="41"/>
        <v>0.21276595744680851</v>
      </c>
      <c r="F272" s="8">
        <v>3</v>
      </c>
      <c r="G272" s="4">
        <v>75.974730203321641</v>
      </c>
      <c r="H272" s="4">
        <f>IF(G272&gt;MAX(I$8:I271),G272,MAX(I$8:I271))</f>
        <v>76.487618556081088</v>
      </c>
      <c r="I272" s="4">
        <f t="shared" si="42"/>
        <v>76.700384513527894</v>
      </c>
      <c r="J272" s="4">
        <f t="shared" si="43"/>
        <v>0.51288835275944678</v>
      </c>
      <c r="K272" s="4">
        <f t="shared" si="44"/>
        <v>0.21276595744680549</v>
      </c>
      <c r="L272">
        <f t="shared" si="45"/>
        <v>265</v>
      </c>
      <c r="M272">
        <f t="shared" si="46"/>
        <v>1</v>
      </c>
      <c r="N272">
        <f t="shared" si="47"/>
        <v>1</v>
      </c>
      <c r="O272">
        <f t="shared" si="48"/>
        <v>1</v>
      </c>
      <c r="P272">
        <v>265</v>
      </c>
      <c r="Q272" s="8">
        <f>COUNTIF(I$8:I271,"&lt;"&amp;G272)</f>
        <v>261</v>
      </c>
      <c r="R272" s="8">
        <f>COUNTIF(H$8:H271,"&gt;"&amp;G272)</f>
        <v>2</v>
      </c>
      <c r="S272">
        <v>265</v>
      </c>
    </row>
    <row r="273" spans="1:19" x14ac:dyDescent="0.3">
      <c r="A273">
        <v>108</v>
      </c>
      <c r="B273">
        <v>0.88274788659321879</v>
      </c>
      <c r="C273">
        <v>6.4638203070162048E-2</v>
      </c>
      <c r="D273" s="4">
        <f>-LN(B273)/D$3</f>
        <v>0.17690161460071854</v>
      </c>
      <c r="E273" s="4">
        <f t="shared" si="41"/>
        <v>0.21276595744680851</v>
      </c>
      <c r="F273" s="8">
        <v>2</v>
      </c>
      <c r="G273" s="4">
        <v>76.102658493102595</v>
      </c>
      <c r="H273" s="4">
        <f>IF(G273&gt;MAX(I$8:I272),G273,MAX(I$8:I272))</f>
        <v>76.700384513527894</v>
      </c>
      <c r="I273" s="4">
        <f t="shared" si="42"/>
        <v>76.913150470974699</v>
      </c>
      <c r="J273" s="4">
        <f t="shared" si="43"/>
        <v>0.59772602042529854</v>
      </c>
      <c r="K273" s="4">
        <f t="shared" si="44"/>
        <v>0.21276595744680549</v>
      </c>
      <c r="L273">
        <f t="shared" si="45"/>
        <v>266</v>
      </c>
      <c r="M273">
        <f t="shared" si="46"/>
        <v>1</v>
      </c>
      <c r="N273">
        <f t="shared" si="47"/>
        <v>1</v>
      </c>
      <c r="O273">
        <f t="shared" si="48"/>
        <v>1</v>
      </c>
      <c r="P273">
        <v>266</v>
      </c>
      <c r="Q273" s="8">
        <f>COUNTIF(I$8:I272,"&lt;"&amp;G273)</f>
        <v>262</v>
      </c>
      <c r="R273" s="8">
        <f>COUNTIF(H$8:H272,"&gt;"&amp;G273)</f>
        <v>2</v>
      </c>
      <c r="S273">
        <v>266</v>
      </c>
    </row>
    <row r="274" spans="1:19" x14ac:dyDescent="0.3">
      <c r="A274">
        <v>109</v>
      </c>
      <c r="B274">
        <v>0.81734672078615678</v>
      </c>
      <c r="C274">
        <v>0.87395855586413163</v>
      </c>
      <c r="D274" s="4">
        <f>-LN(B274)/D$3</f>
        <v>0.28608778907783322</v>
      </c>
      <c r="E274" s="4">
        <f t="shared" si="41"/>
        <v>0.21276595744680851</v>
      </c>
      <c r="F274" s="8">
        <v>2</v>
      </c>
      <c r="G274" s="4">
        <v>76.388746282180435</v>
      </c>
      <c r="H274" s="4">
        <f>IF(G274&gt;MAX(I$8:I273),G274,MAX(I$8:I273))</f>
        <v>76.913150470974699</v>
      </c>
      <c r="I274" s="4">
        <f t="shared" si="42"/>
        <v>77.125916428421505</v>
      </c>
      <c r="J274" s="4">
        <f t="shared" si="43"/>
        <v>0.52440418879426431</v>
      </c>
      <c r="K274" s="4">
        <f t="shared" si="44"/>
        <v>0.21276595744680549</v>
      </c>
      <c r="L274">
        <f t="shared" si="45"/>
        <v>267</v>
      </c>
      <c r="M274">
        <f t="shared" si="46"/>
        <v>1</v>
      </c>
      <c r="N274">
        <f t="shared" si="47"/>
        <v>1</v>
      </c>
      <c r="O274">
        <f t="shared" si="48"/>
        <v>1</v>
      </c>
      <c r="P274">
        <v>267</v>
      </c>
      <c r="Q274" s="8">
        <f>COUNTIF(I$8:I273,"&lt;"&amp;G274)</f>
        <v>263</v>
      </c>
      <c r="R274" s="8">
        <f>COUNTIF(H$8:H273,"&gt;"&amp;G274)</f>
        <v>2</v>
      </c>
      <c r="S274">
        <v>267</v>
      </c>
    </row>
    <row r="275" spans="1:19" x14ac:dyDescent="0.3">
      <c r="A275">
        <v>24</v>
      </c>
      <c r="B275">
        <v>0.58943449201940978</v>
      </c>
      <c r="C275">
        <v>0.86443678090762044</v>
      </c>
      <c r="D275" s="4">
        <f>-LN(B275)/B$3</f>
        <v>2.2493263396958323</v>
      </c>
      <c r="E275" s="4">
        <f t="shared" si="41"/>
        <v>0.21276595744680851</v>
      </c>
      <c r="F275" s="8">
        <v>1</v>
      </c>
      <c r="G275" s="4">
        <v>77.041450664100637</v>
      </c>
      <c r="H275" s="4">
        <f>IF(G275&gt;MAX(I$8:I274),G275,MAX(I$8:I274))</f>
        <v>77.125916428421505</v>
      </c>
      <c r="I275" s="4">
        <f t="shared" si="42"/>
        <v>77.33868238586831</v>
      </c>
      <c r="J275" s="4">
        <f t="shared" si="43"/>
        <v>8.446576432086772E-2</v>
      </c>
      <c r="K275" s="4">
        <f t="shared" si="44"/>
        <v>0.21276595744680549</v>
      </c>
      <c r="L275">
        <f t="shared" si="45"/>
        <v>268</v>
      </c>
      <c r="M275">
        <f t="shared" si="46"/>
        <v>1</v>
      </c>
      <c r="N275">
        <f t="shared" si="47"/>
        <v>1</v>
      </c>
      <c r="O275">
        <f t="shared" si="48"/>
        <v>1</v>
      </c>
      <c r="P275">
        <v>269</v>
      </c>
      <c r="Q275" s="8">
        <f>COUNTIF(I$8:I274,"&lt;"&amp;G275)</f>
        <v>266</v>
      </c>
      <c r="R275" s="8">
        <f>COUNTIF(H$8:H274,"&gt;"&amp;G275)</f>
        <v>0</v>
      </c>
      <c r="S275">
        <v>268</v>
      </c>
    </row>
    <row r="276" spans="1:19" x14ac:dyDescent="0.3">
      <c r="A276">
        <v>403</v>
      </c>
      <c r="B276">
        <v>0.11346781823175756</v>
      </c>
      <c r="C276">
        <v>0.29779961546678058</v>
      </c>
      <c r="D276" s="4">
        <f>-LN(B276)/F$3</f>
        <v>0.92605788173361459</v>
      </c>
      <c r="E276" s="4">
        <f t="shared" si="41"/>
        <v>0.21276595744680851</v>
      </c>
      <c r="F276" s="8">
        <v>3</v>
      </c>
      <c r="G276" s="4">
        <v>76.900788085055254</v>
      </c>
      <c r="H276" s="4">
        <f>IF(G276&gt;MAX(I$8:I275),G276,MAX(I$8:I275))</f>
        <v>77.33868238586831</v>
      </c>
      <c r="I276" s="4">
        <f t="shared" si="42"/>
        <v>77.551448343315116</v>
      </c>
      <c r="J276" s="4">
        <f t="shared" si="43"/>
        <v>0.43789430081305625</v>
      </c>
      <c r="K276" s="4">
        <f t="shared" si="44"/>
        <v>0.21276595744680549</v>
      </c>
      <c r="L276">
        <f t="shared" si="45"/>
        <v>269</v>
      </c>
      <c r="M276">
        <f t="shared" si="46"/>
        <v>1</v>
      </c>
      <c r="N276">
        <f t="shared" si="47"/>
        <v>1</v>
      </c>
      <c r="O276">
        <f t="shared" si="48"/>
        <v>1</v>
      </c>
      <c r="P276">
        <v>268</v>
      </c>
      <c r="Q276" s="8">
        <f>COUNTIF(I$8:I275,"&lt;"&amp;G276)</f>
        <v>265</v>
      </c>
      <c r="R276" s="8">
        <f>COUNTIF(H$8:H275,"&gt;"&amp;G276)</f>
        <v>2</v>
      </c>
      <c r="S276">
        <v>268</v>
      </c>
    </row>
    <row r="277" spans="1:19" x14ac:dyDescent="0.3">
      <c r="A277">
        <v>110</v>
      </c>
      <c r="B277">
        <v>0.52687154759361554</v>
      </c>
      <c r="C277">
        <v>0.44355601672414319</v>
      </c>
      <c r="D277" s="4">
        <f>-LN(B277)/D$3</f>
        <v>0.90893404660633759</v>
      </c>
      <c r="E277" s="4">
        <f t="shared" si="41"/>
        <v>0.21276595744680851</v>
      </c>
      <c r="F277" s="8">
        <v>2</v>
      </c>
      <c r="G277" s="4">
        <v>77.297680328786768</v>
      </c>
      <c r="H277" s="4">
        <f>IF(G277&gt;MAX(I$8:I276),G277,MAX(I$8:I276))</f>
        <v>77.551448343315116</v>
      </c>
      <c r="I277" s="4">
        <f t="shared" si="42"/>
        <v>77.764214300761921</v>
      </c>
      <c r="J277" s="4">
        <f t="shared" si="43"/>
        <v>0.25376801452834741</v>
      </c>
      <c r="K277" s="4">
        <f t="shared" si="44"/>
        <v>0.21276595744680549</v>
      </c>
      <c r="L277">
        <f t="shared" si="45"/>
        <v>270</v>
      </c>
      <c r="M277">
        <f t="shared" si="46"/>
        <v>1</v>
      </c>
      <c r="N277">
        <f t="shared" si="47"/>
        <v>1</v>
      </c>
      <c r="O277">
        <f t="shared" si="48"/>
        <v>1</v>
      </c>
      <c r="P277">
        <v>270</v>
      </c>
      <c r="Q277" s="8">
        <f>COUNTIF(I$8:I276,"&lt;"&amp;G277)</f>
        <v>267</v>
      </c>
      <c r="R277" s="8">
        <f>COUNTIF(H$8:H276,"&gt;"&amp;G277)</f>
        <v>1</v>
      </c>
      <c r="S277">
        <v>270</v>
      </c>
    </row>
    <row r="278" spans="1:19" x14ac:dyDescent="0.3">
      <c r="A278">
        <v>404</v>
      </c>
      <c r="B278">
        <v>0.31772820215460679</v>
      </c>
      <c r="C278">
        <v>5.1179540391247294E-2</v>
      </c>
      <c r="D278" s="4">
        <f>-LN(B278)/F$3</f>
        <v>0.48789743484282161</v>
      </c>
      <c r="E278" s="4">
        <f t="shared" si="41"/>
        <v>0.21276595744680851</v>
      </c>
      <c r="F278" s="8">
        <v>3</v>
      </c>
      <c r="G278" s="4">
        <v>77.388685519898075</v>
      </c>
      <c r="H278" s="4">
        <f>IF(G278&gt;MAX(I$8:I277),G278,MAX(I$8:I277))</f>
        <v>77.764214300761921</v>
      </c>
      <c r="I278" s="4">
        <f t="shared" si="42"/>
        <v>77.976980258208727</v>
      </c>
      <c r="J278" s="4">
        <f t="shared" si="43"/>
        <v>0.37552878086384567</v>
      </c>
      <c r="K278" s="4">
        <f t="shared" si="44"/>
        <v>0.21276595744680549</v>
      </c>
      <c r="L278">
        <f t="shared" si="45"/>
        <v>271</v>
      </c>
      <c r="M278">
        <f t="shared" si="46"/>
        <v>1</v>
      </c>
      <c r="N278">
        <f t="shared" si="47"/>
        <v>1</v>
      </c>
      <c r="O278">
        <f t="shared" si="48"/>
        <v>1</v>
      </c>
      <c r="P278">
        <v>271</v>
      </c>
      <c r="Q278" s="8">
        <f>COUNTIF(I$8:I277,"&lt;"&amp;G278)</f>
        <v>268</v>
      </c>
      <c r="R278" s="8">
        <f>COUNTIF(H$8:H277,"&gt;"&amp;G278)</f>
        <v>1</v>
      </c>
      <c r="S278">
        <v>271</v>
      </c>
    </row>
    <row r="279" spans="1:19" x14ac:dyDescent="0.3">
      <c r="A279">
        <v>405</v>
      </c>
      <c r="B279">
        <v>0.71782586138492999</v>
      </c>
      <c r="C279">
        <v>0.82882168034913173</v>
      </c>
      <c r="D279" s="4">
        <f>-LN(B279)/F$3</f>
        <v>0.14107586052759158</v>
      </c>
      <c r="E279" s="4">
        <f t="shared" si="41"/>
        <v>0.21276595744680851</v>
      </c>
      <c r="F279" s="8">
        <v>3</v>
      </c>
      <c r="G279" s="4">
        <v>77.529761380425668</v>
      </c>
      <c r="H279" s="4">
        <f>IF(G279&gt;MAX(I$8:I278),G279,MAX(I$8:I278))</f>
        <v>77.976980258208727</v>
      </c>
      <c r="I279" s="4">
        <f t="shared" si="42"/>
        <v>78.189746215655532</v>
      </c>
      <c r="J279" s="4">
        <f t="shared" si="43"/>
        <v>0.44721887778305813</v>
      </c>
      <c r="K279" s="4">
        <f t="shared" si="44"/>
        <v>0.21276595744680549</v>
      </c>
      <c r="L279">
        <f t="shared" si="45"/>
        <v>272</v>
      </c>
      <c r="M279">
        <f t="shared" si="46"/>
        <v>1</v>
      </c>
      <c r="N279">
        <f t="shared" si="47"/>
        <v>1</v>
      </c>
      <c r="O279">
        <f t="shared" si="48"/>
        <v>1</v>
      </c>
      <c r="P279">
        <v>272</v>
      </c>
      <c r="Q279" s="8">
        <f>COUNTIF(I$8:I278,"&lt;"&amp;G279)</f>
        <v>268</v>
      </c>
      <c r="R279" s="8">
        <f>COUNTIF(H$8:H278,"&gt;"&amp;G279)</f>
        <v>2</v>
      </c>
      <c r="S279">
        <v>272</v>
      </c>
    </row>
    <row r="280" spans="1:19" x14ac:dyDescent="0.3">
      <c r="A280">
        <v>406</v>
      </c>
      <c r="B280">
        <v>0.19714957121494187</v>
      </c>
      <c r="C280">
        <v>0.41727958006530963</v>
      </c>
      <c r="D280" s="4">
        <f>-LN(B280)/F$3</f>
        <v>0.6909755717356324</v>
      </c>
      <c r="E280" s="4">
        <f t="shared" si="41"/>
        <v>0.21276595744680851</v>
      </c>
      <c r="F280" s="8">
        <v>3</v>
      </c>
      <c r="G280" s="4">
        <v>78.220736952161303</v>
      </c>
      <c r="H280" s="4">
        <f>IF(G280&gt;MAX(I$8:I279),G280,MAX(I$8:I279))</f>
        <v>78.220736952161303</v>
      </c>
      <c r="I280" s="4">
        <f t="shared" si="42"/>
        <v>78.433502909608109</v>
      </c>
      <c r="J280" s="4">
        <f t="shared" si="43"/>
        <v>0</v>
      </c>
      <c r="K280" s="4">
        <f t="shared" si="44"/>
        <v>0.21276595744680549</v>
      </c>
      <c r="L280">
        <f t="shared" si="45"/>
        <v>273</v>
      </c>
      <c r="M280">
        <f t="shared" si="46"/>
        <v>1</v>
      </c>
      <c r="N280">
        <f t="shared" si="47"/>
        <v>1</v>
      </c>
      <c r="O280">
        <f t="shared" si="48"/>
        <v>1</v>
      </c>
      <c r="P280">
        <v>273</v>
      </c>
      <c r="Q280" s="8">
        <f>COUNTIF(I$8:I279,"&lt;"&amp;G280)</f>
        <v>272</v>
      </c>
      <c r="R280" s="8">
        <f>COUNTIF(H$8:H279,"&gt;"&amp;G280)</f>
        <v>0</v>
      </c>
      <c r="S280">
        <v>273</v>
      </c>
    </row>
    <row r="281" spans="1:19" x14ac:dyDescent="0.3">
      <c r="A281">
        <v>407</v>
      </c>
      <c r="B281">
        <v>6.5553758354441966E-2</v>
      </c>
      <c r="C281">
        <v>0.28403576769310585</v>
      </c>
      <c r="D281" s="4">
        <f>-LN(B281)/F$3</f>
        <v>1.1595254190326079</v>
      </c>
      <c r="E281" s="4">
        <f t="shared" si="41"/>
        <v>0.21276595744680851</v>
      </c>
      <c r="F281" s="8">
        <v>3</v>
      </c>
      <c r="G281" s="4">
        <v>79.380262371193908</v>
      </c>
      <c r="H281" s="4">
        <f>IF(G281&gt;MAX(I$8:I280),G281,MAX(I$8:I280))</f>
        <v>79.380262371193908</v>
      </c>
      <c r="I281" s="4">
        <f t="shared" si="42"/>
        <v>79.593028328640713</v>
      </c>
      <c r="J281" s="4">
        <f t="shared" si="43"/>
        <v>0</v>
      </c>
      <c r="K281" s="4">
        <f t="shared" si="44"/>
        <v>0.21276595744680549</v>
      </c>
      <c r="L281">
        <f t="shared" si="45"/>
        <v>274</v>
      </c>
      <c r="M281">
        <f t="shared" si="46"/>
        <v>1</v>
      </c>
      <c r="N281">
        <f t="shared" si="47"/>
        <v>1</v>
      </c>
      <c r="O281">
        <f t="shared" si="48"/>
        <v>1</v>
      </c>
      <c r="P281">
        <v>274</v>
      </c>
      <c r="Q281" s="8">
        <f>COUNTIF(I$8:I280,"&lt;"&amp;G281)</f>
        <v>273</v>
      </c>
      <c r="R281" s="8">
        <f>COUNTIF(H$8:H280,"&gt;"&amp;G281)</f>
        <v>0</v>
      </c>
      <c r="S281">
        <v>274</v>
      </c>
    </row>
    <row r="282" spans="1:19" x14ac:dyDescent="0.3">
      <c r="A282">
        <v>111</v>
      </c>
      <c r="B282">
        <v>0.15665150914029358</v>
      </c>
      <c r="C282">
        <v>0.46623126926480912</v>
      </c>
      <c r="D282" s="4">
        <f>-LN(B282)/D$3</f>
        <v>2.6294065642483417</v>
      </c>
      <c r="E282" s="4">
        <f t="shared" si="41"/>
        <v>0.21276595744680851</v>
      </c>
      <c r="F282" s="8">
        <v>2</v>
      </c>
      <c r="G282" s="4">
        <v>79.92708689303511</v>
      </c>
      <c r="H282" s="4">
        <f>IF(G282&gt;MAX(I$8:I281),G282,MAX(I$8:I281))</f>
        <v>79.92708689303511</v>
      </c>
      <c r="I282" s="4">
        <f t="shared" si="42"/>
        <v>80.139852850481915</v>
      </c>
      <c r="J282" s="4">
        <f t="shared" si="43"/>
        <v>0</v>
      </c>
      <c r="K282" s="4">
        <f t="shared" si="44"/>
        <v>0.21276595744680549</v>
      </c>
      <c r="L282">
        <f t="shared" si="45"/>
        <v>275</v>
      </c>
      <c r="M282">
        <f t="shared" si="46"/>
        <v>1</v>
      </c>
      <c r="N282">
        <f t="shared" si="47"/>
        <v>1</v>
      </c>
      <c r="O282">
        <f t="shared" si="48"/>
        <v>1</v>
      </c>
      <c r="P282">
        <v>275</v>
      </c>
      <c r="Q282" s="8">
        <f>COUNTIF(I$8:I281,"&lt;"&amp;G282)</f>
        <v>274</v>
      </c>
      <c r="R282" s="8">
        <f>COUNTIF(H$8:H281,"&gt;"&amp;G282)</f>
        <v>0</v>
      </c>
      <c r="S282">
        <v>275</v>
      </c>
    </row>
    <row r="283" spans="1:19" x14ac:dyDescent="0.3">
      <c r="A283">
        <v>112</v>
      </c>
      <c r="B283">
        <v>0.5969725638599811</v>
      </c>
      <c r="C283">
        <v>0.53138828699606311</v>
      </c>
      <c r="D283" s="4">
        <f>-LN(B283)/D$3</f>
        <v>0.73175052954471553</v>
      </c>
      <c r="E283" s="4">
        <f t="shared" si="41"/>
        <v>0.21276595744680851</v>
      </c>
      <c r="F283" s="8">
        <v>2</v>
      </c>
      <c r="G283" s="4">
        <v>80.658837422579822</v>
      </c>
      <c r="H283" s="4">
        <f>IF(G283&gt;MAX(I$8:I282),G283,MAX(I$8:I282))</f>
        <v>80.658837422579822</v>
      </c>
      <c r="I283" s="4">
        <f t="shared" si="42"/>
        <v>80.871603380026627</v>
      </c>
      <c r="J283" s="4">
        <f t="shared" si="43"/>
        <v>0</v>
      </c>
      <c r="K283" s="4">
        <f t="shared" si="44"/>
        <v>0.21276595744680549</v>
      </c>
      <c r="L283">
        <f t="shared" si="45"/>
        <v>276</v>
      </c>
      <c r="M283">
        <f t="shared" si="46"/>
        <v>1</v>
      </c>
      <c r="N283">
        <f t="shared" si="47"/>
        <v>1</v>
      </c>
      <c r="O283">
        <f t="shared" si="48"/>
        <v>1</v>
      </c>
      <c r="P283">
        <v>276</v>
      </c>
      <c r="Q283" s="8">
        <f>COUNTIF(I$8:I282,"&lt;"&amp;G283)</f>
        <v>275</v>
      </c>
      <c r="R283" s="8">
        <f>COUNTIF(H$8:H282,"&gt;"&amp;G283)</f>
        <v>0</v>
      </c>
      <c r="S283">
        <v>276</v>
      </c>
    </row>
    <row r="284" spans="1:19" x14ac:dyDescent="0.3">
      <c r="A284">
        <v>113</v>
      </c>
      <c r="B284">
        <v>0.97213660084841458</v>
      </c>
      <c r="C284">
        <v>0.45350505081331827</v>
      </c>
      <c r="D284" s="4">
        <f>-LN(B284)/D$3</f>
        <v>4.0083614955542385E-2</v>
      </c>
      <c r="E284" s="4">
        <f t="shared" si="41"/>
        <v>0.21276595744680851</v>
      </c>
      <c r="F284" s="8">
        <v>2</v>
      </c>
      <c r="G284" s="4">
        <v>80.698921037535371</v>
      </c>
      <c r="H284" s="4">
        <f>IF(G284&gt;MAX(I$8:I283),G284,MAX(I$8:I283))</f>
        <v>80.871603380026627</v>
      </c>
      <c r="I284" s="4">
        <f t="shared" si="42"/>
        <v>81.084369337473433</v>
      </c>
      <c r="J284" s="4">
        <f t="shared" si="43"/>
        <v>0.17268234249125669</v>
      </c>
      <c r="K284" s="4">
        <f t="shared" si="44"/>
        <v>0.21276595744680549</v>
      </c>
      <c r="L284">
        <f t="shared" si="45"/>
        <v>277</v>
      </c>
      <c r="M284">
        <f t="shared" si="46"/>
        <v>1</v>
      </c>
      <c r="N284">
        <f t="shared" si="47"/>
        <v>1</v>
      </c>
      <c r="O284">
        <f t="shared" si="48"/>
        <v>1</v>
      </c>
      <c r="P284">
        <v>277</v>
      </c>
      <c r="Q284" s="8">
        <f>COUNTIF(I$8:I283,"&lt;"&amp;G284)</f>
        <v>275</v>
      </c>
      <c r="R284" s="8">
        <f>COUNTIF(H$8:H283,"&gt;"&amp;G284)</f>
        <v>0</v>
      </c>
      <c r="S284">
        <v>277</v>
      </c>
    </row>
    <row r="285" spans="1:19" x14ac:dyDescent="0.3">
      <c r="A285">
        <v>408</v>
      </c>
      <c r="B285">
        <v>5.5238502151554918E-3</v>
      </c>
      <c r="C285">
        <v>9.9368266853846865E-2</v>
      </c>
      <c r="D285" s="4">
        <f t="shared" ref="D285:D290" si="49">-LN(B285)/F$3</f>
        <v>2.2122043230168331</v>
      </c>
      <c r="E285" s="4">
        <f t="shared" si="41"/>
        <v>0.21276595744680851</v>
      </c>
      <c r="F285" s="8">
        <v>3</v>
      </c>
      <c r="G285" s="4">
        <v>81.592466694210742</v>
      </c>
      <c r="H285" s="4">
        <f>IF(G285&gt;MAX(I$8:I284),G285,MAX(I$8:I284))</f>
        <v>81.592466694210742</v>
      </c>
      <c r="I285" s="4">
        <f t="shared" si="42"/>
        <v>81.805232651657548</v>
      </c>
      <c r="J285" s="4">
        <f t="shared" si="43"/>
        <v>0</v>
      </c>
      <c r="K285" s="4">
        <f t="shared" si="44"/>
        <v>0.21276595744680549</v>
      </c>
      <c r="L285">
        <f t="shared" si="45"/>
        <v>278</v>
      </c>
      <c r="M285">
        <f t="shared" si="46"/>
        <v>1</v>
      </c>
      <c r="N285">
        <f t="shared" si="47"/>
        <v>1</v>
      </c>
      <c r="O285">
        <f t="shared" si="48"/>
        <v>1</v>
      </c>
      <c r="P285">
        <v>278</v>
      </c>
      <c r="Q285" s="8">
        <f>COUNTIF(I$8:I284,"&lt;"&amp;G285)</f>
        <v>277</v>
      </c>
      <c r="R285" s="8">
        <f>COUNTIF(H$8:H284,"&gt;"&amp;G285)</f>
        <v>0</v>
      </c>
      <c r="S285">
        <v>278</v>
      </c>
    </row>
    <row r="286" spans="1:19" x14ac:dyDescent="0.3">
      <c r="A286">
        <v>409</v>
      </c>
      <c r="B286">
        <v>0.65709402752769552</v>
      </c>
      <c r="C286">
        <v>0.97033600878933068</v>
      </c>
      <c r="D286" s="4">
        <f t="shared" si="49"/>
        <v>0.1786928315988095</v>
      </c>
      <c r="E286" s="4">
        <f t="shared" si="41"/>
        <v>0.21276595744680851</v>
      </c>
      <c r="F286" s="8">
        <v>3</v>
      </c>
      <c r="G286" s="4">
        <v>81.771159525809551</v>
      </c>
      <c r="H286" s="4">
        <f>IF(G286&gt;MAX(I$8:I285),G286,MAX(I$8:I285))</f>
        <v>81.805232651657548</v>
      </c>
      <c r="I286" s="4">
        <f t="shared" si="42"/>
        <v>82.017998609104353</v>
      </c>
      <c r="J286" s="4">
        <f t="shared" si="43"/>
        <v>3.4073125847996266E-2</v>
      </c>
      <c r="K286" s="4">
        <f t="shared" si="44"/>
        <v>0.21276595744680549</v>
      </c>
      <c r="L286">
        <f t="shared" si="45"/>
        <v>279</v>
      </c>
      <c r="M286">
        <f t="shared" si="46"/>
        <v>1</v>
      </c>
      <c r="N286">
        <f t="shared" si="47"/>
        <v>1</v>
      </c>
      <c r="O286">
        <f t="shared" si="48"/>
        <v>1</v>
      </c>
      <c r="P286">
        <v>279</v>
      </c>
      <c r="Q286" s="8">
        <f>COUNTIF(I$8:I285,"&lt;"&amp;G286)</f>
        <v>277</v>
      </c>
      <c r="R286" s="8">
        <f>COUNTIF(H$8:H285,"&gt;"&amp;G286)</f>
        <v>0</v>
      </c>
      <c r="S286">
        <v>279</v>
      </c>
    </row>
    <row r="287" spans="1:19" x14ac:dyDescent="0.3">
      <c r="A287">
        <v>410</v>
      </c>
      <c r="B287">
        <v>0.46720786156804101</v>
      </c>
      <c r="C287">
        <v>0.21463667714468826</v>
      </c>
      <c r="D287" s="4">
        <f t="shared" si="49"/>
        <v>0.32382171090353307</v>
      </c>
      <c r="E287" s="4">
        <f t="shared" si="41"/>
        <v>0.21276595744680851</v>
      </c>
      <c r="F287" s="8">
        <v>3</v>
      </c>
      <c r="G287" s="4">
        <v>82.094981236713082</v>
      </c>
      <c r="H287" s="4">
        <f>IF(G287&gt;MAX(I$8:I286),G287,MAX(I$8:I286))</f>
        <v>82.094981236713082</v>
      </c>
      <c r="I287" s="4">
        <f t="shared" si="42"/>
        <v>82.307747194159887</v>
      </c>
      <c r="J287" s="4">
        <f t="shared" si="43"/>
        <v>0</v>
      </c>
      <c r="K287" s="4">
        <f t="shared" si="44"/>
        <v>0.21276595744680549</v>
      </c>
      <c r="L287">
        <f t="shared" si="45"/>
        <v>280</v>
      </c>
      <c r="M287">
        <f t="shared" si="46"/>
        <v>1</v>
      </c>
      <c r="N287">
        <f t="shared" si="47"/>
        <v>1</v>
      </c>
      <c r="O287">
        <f t="shared" si="48"/>
        <v>1</v>
      </c>
      <c r="P287">
        <v>280</v>
      </c>
      <c r="Q287" s="8">
        <f>COUNTIF(I$8:I286,"&lt;"&amp;G287)</f>
        <v>279</v>
      </c>
      <c r="R287" s="8">
        <f>COUNTIF(H$8:H286,"&gt;"&amp;G287)</f>
        <v>0</v>
      </c>
      <c r="S287">
        <v>280</v>
      </c>
    </row>
    <row r="288" spans="1:19" x14ac:dyDescent="0.3">
      <c r="A288">
        <v>411</v>
      </c>
      <c r="B288">
        <v>0.70482497634815511</v>
      </c>
      <c r="C288">
        <v>0.98593096713156525</v>
      </c>
      <c r="D288" s="4">
        <f t="shared" si="49"/>
        <v>0.14885351808113967</v>
      </c>
      <c r="E288" s="4">
        <f t="shared" si="41"/>
        <v>0.21276595744680851</v>
      </c>
      <c r="F288" s="8">
        <v>3</v>
      </c>
      <c r="G288" s="4">
        <v>82.243834754794221</v>
      </c>
      <c r="H288" s="4">
        <f>IF(G288&gt;MAX(I$8:I287),G288,MAX(I$8:I287))</f>
        <v>82.307747194159887</v>
      </c>
      <c r="I288" s="4">
        <f t="shared" si="42"/>
        <v>82.520513151606693</v>
      </c>
      <c r="J288" s="4">
        <f t="shared" si="43"/>
        <v>6.3912439365665819E-2</v>
      </c>
      <c r="K288" s="4">
        <f t="shared" si="44"/>
        <v>0.21276595744680549</v>
      </c>
      <c r="L288">
        <f t="shared" si="45"/>
        <v>281</v>
      </c>
      <c r="M288">
        <f t="shared" si="46"/>
        <v>1</v>
      </c>
      <c r="N288">
        <f t="shared" si="47"/>
        <v>1</v>
      </c>
      <c r="O288">
        <f t="shared" si="48"/>
        <v>1</v>
      </c>
      <c r="P288">
        <v>281</v>
      </c>
      <c r="Q288" s="8">
        <f>COUNTIF(I$8:I287,"&lt;"&amp;G288)</f>
        <v>279</v>
      </c>
      <c r="R288" s="8">
        <f>COUNTIF(H$8:H287,"&gt;"&amp;G288)</f>
        <v>0</v>
      </c>
      <c r="S288">
        <v>281</v>
      </c>
    </row>
    <row r="289" spans="1:19" x14ac:dyDescent="0.3">
      <c r="A289">
        <v>412</v>
      </c>
      <c r="B289">
        <v>0.60081789605395675</v>
      </c>
      <c r="C289">
        <v>0.43226416821802421</v>
      </c>
      <c r="D289" s="4">
        <f t="shared" si="49"/>
        <v>0.21679293273842409</v>
      </c>
      <c r="E289" s="4">
        <f t="shared" si="41"/>
        <v>0.21276595744680851</v>
      </c>
      <c r="F289" s="8">
        <v>3</v>
      </c>
      <c r="G289" s="4">
        <v>82.46062768753265</v>
      </c>
      <c r="H289" s="4">
        <f>IF(G289&gt;MAX(I$8:I288),G289,MAX(I$8:I288))</f>
        <v>82.520513151606693</v>
      </c>
      <c r="I289" s="4">
        <f t="shared" si="42"/>
        <v>82.733279109053498</v>
      </c>
      <c r="J289" s="4">
        <f t="shared" si="43"/>
        <v>5.9885464074042716E-2</v>
      </c>
      <c r="K289" s="4">
        <f t="shared" si="44"/>
        <v>0.21276595744680549</v>
      </c>
      <c r="L289">
        <f t="shared" si="45"/>
        <v>282</v>
      </c>
      <c r="M289">
        <f t="shared" si="46"/>
        <v>1</v>
      </c>
      <c r="N289">
        <f t="shared" si="47"/>
        <v>1</v>
      </c>
      <c r="O289">
        <f t="shared" si="48"/>
        <v>1</v>
      </c>
      <c r="P289">
        <v>282</v>
      </c>
      <c r="Q289" s="8">
        <f>COUNTIF(I$8:I288,"&lt;"&amp;G289)</f>
        <v>280</v>
      </c>
      <c r="R289" s="8">
        <f>COUNTIF(H$8:H288,"&gt;"&amp;G289)</f>
        <v>0</v>
      </c>
      <c r="S289">
        <v>282</v>
      </c>
    </row>
    <row r="290" spans="1:19" x14ac:dyDescent="0.3">
      <c r="A290">
        <v>413</v>
      </c>
      <c r="B290">
        <v>0.74803918576616713</v>
      </c>
      <c r="C290">
        <v>0.49403363139744255</v>
      </c>
      <c r="D290" s="4">
        <f t="shared" si="49"/>
        <v>0.12353187871996046</v>
      </c>
      <c r="E290" s="4">
        <f t="shared" si="41"/>
        <v>0.21276595744680851</v>
      </c>
      <c r="F290" s="8">
        <v>3</v>
      </c>
      <c r="G290" s="4">
        <v>82.584159566252609</v>
      </c>
      <c r="H290" s="4">
        <f>IF(G290&gt;MAX(I$8:I289),G290,MAX(I$8:I289))</f>
        <v>82.733279109053498</v>
      </c>
      <c r="I290" s="4">
        <f t="shared" si="42"/>
        <v>82.946045066500304</v>
      </c>
      <c r="J290" s="4">
        <f t="shared" si="43"/>
        <v>0.14911954280088935</v>
      </c>
      <c r="K290" s="4">
        <f t="shared" si="44"/>
        <v>0.21276595744680549</v>
      </c>
      <c r="L290">
        <f t="shared" si="45"/>
        <v>283</v>
      </c>
      <c r="M290">
        <f t="shared" si="46"/>
        <v>1</v>
      </c>
      <c r="N290">
        <f t="shared" si="47"/>
        <v>1</v>
      </c>
      <c r="O290">
        <f t="shared" si="48"/>
        <v>1</v>
      </c>
      <c r="P290">
        <v>283</v>
      </c>
      <c r="Q290" s="8">
        <f>COUNTIF(I$8:I289,"&lt;"&amp;G290)</f>
        <v>281</v>
      </c>
      <c r="R290" s="8">
        <f>COUNTIF(H$8:H289,"&gt;"&amp;G290)</f>
        <v>0</v>
      </c>
      <c r="S290">
        <v>283</v>
      </c>
    </row>
    <row r="291" spans="1:19" x14ac:dyDescent="0.3">
      <c r="A291">
        <v>114</v>
      </c>
      <c r="B291">
        <v>0.2031922360911893</v>
      </c>
      <c r="C291">
        <v>0.28290658284249398</v>
      </c>
      <c r="D291" s="4">
        <f>-LN(B291)/D$3</f>
        <v>2.260429464142431</v>
      </c>
      <c r="E291" s="4">
        <f t="shared" si="41"/>
        <v>0.21276595744680851</v>
      </c>
      <c r="F291" s="8">
        <v>2</v>
      </c>
      <c r="G291" s="4">
        <v>82.959350501677804</v>
      </c>
      <c r="H291" s="4">
        <f>IF(G291&gt;MAX(I$8:I290),G291,MAX(I$8:I290))</f>
        <v>82.959350501677804</v>
      </c>
      <c r="I291" s="4">
        <f t="shared" si="42"/>
        <v>83.172116459124609</v>
      </c>
      <c r="J291" s="4">
        <f t="shared" si="43"/>
        <v>0</v>
      </c>
      <c r="K291" s="4">
        <f t="shared" si="44"/>
        <v>0.21276595744680549</v>
      </c>
      <c r="L291">
        <f t="shared" si="45"/>
        <v>284</v>
      </c>
      <c r="M291">
        <f t="shared" si="46"/>
        <v>1</v>
      </c>
      <c r="N291">
        <f t="shared" si="47"/>
        <v>1</v>
      </c>
      <c r="O291">
        <f t="shared" si="48"/>
        <v>1</v>
      </c>
      <c r="P291">
        <v>284</v>
      </c>
      <c r="Q291" s="8">
        <f>COUNTIF(I$8:I290,"&lt;"&amp;G291)</f>
        <v>283</v>
      </c>
      <c r="R291" s="8">
        <f>COUNTIF(H$8:H290,"&gt;"&amp;G291)</f>
        <v>0</v>
      </c>
      <c r="S291">
        <v>284</v>
      </c>
    </row>
    <row r="292" spans="1:19" x14ac:dyDescent="0.3">
      <c r="A292">
        <v>414</v>
      </c>
      <c r="B292">
        <v>0.31589709158604695</v>
      </c>
      <c r="C292">
        <v>0.56300546281319619</v>
      </c>
      <c r="D292" s="4">
        <f>-LN(B292)/F$3</f>
        <v>0.49035692679643983</v>
      </c>
      <c r="E292" s="4">
        <f t="shared" si="41"/>
        <v>0.21276595744680851</v>
      </c>
      <c r="F292" s="8">
        <v>3</v>
      </c>
      <c r="G292" s="4">
        <v>83.074516493049046</v>
      </c>
      <c r="H292" s="4">
        <f>IF(G292&gt;MAX(I$8:I291),G292,MAX(I$8:I291))</f>
        <v>83.172116459124609</v>
      </c>
      <c r="I292" s="4">
        <f t="shared" si="42"/>
        <v>83.384882416571415</v>
      </c>
      <c r="J292" s="4">
        <f t="shared" si="43"/>
        <v>9.7599966075563316E-2</v>
      </c>
      <c r="K292" s="4">
        <f t="shared" si="44"/>
        <v>0.21276595744680549</v>
      </c>
      <c r="L292">
        <f t="shared" si="45"/>
        <v>285</v>
      </c>
      <c r="M292">
        <f t="shared" si="46"/>
        <v>1</v>
      </c>
      <c r="N292">
        <f t="shared" si="47"/>
        <v>1</v>
      </c>
      <c r="O292">
        <f t="shared" si="48"/>
        <v>1</v>
      </c>
      <c r="P292">
        <v>285</v>
      </c>
      <c r="Q292" s="8">
        <f>COUNTIF(I$8:I291,"&lt;"&amp;G292)</f>
        <v>283</v>
      </c>
      <c r="R292" s="8">
        <f>COUNTIF(H$8:H291,"&gt;"&amp;G292)</f>
        <v>0</v>
      </c>
      <c r="S292">
        <v>285</v>
      </c>
    </row>
    <row r="293" spans="1:19" x14ac:dyDescent="0.3">
      <c r="A293">
        <v>415</v>
      </c>
      <c r="B293">
        <v>0.5382854701376385</v>
      </c>
      <c r="C293">
        <v>0.7235938596758934</v>
      </c>
      <c r="D293" s="4">
        <f>-LN(B293)/F$3</f>
        <v>0.26356010464138629</v>
      </c>
      <c r="E293" s="4">
        <f t="shared" si="41"/>
        <v>0.21276595744680851</v>
      </c>
      <c r="F293" s="8">
        <v>3</v>
      </c>
      <c r="G293" s="4">
        <v>83.338076597690431</v>
      </c>
      <c r="H293" s="4">
        <f>IF(G293&gt;MAX(I$8:I292),G293,MAX(I$8:I292))</f>
        <v>83.384882416571415</v>
      </c>
      <c r="I293" s="4">
        <f t="shared" si="42"/>
        <v>83.59764837401822</v>
      </c>
      <c r="J293" s="4">
        <f t="shared" si="43"/>
        <v>4.6805818880983452E-2</v>
      </c>
      <c r="K293" s="4">
        <f t="shared" si="44"/>
        <v>0.21276595744680549</v>
      </c>
      <c r="L293">
        <f t="shared" si="45"/>
        <v>286</v>
      </c>
      <c r="M293">
        <f t="shared" si="46"/>
        <v>1</v>
      </c>
      <c r="N293">
        <f t="shared" si="47"/>
        <v>1</v>
      </c>
      <c r="O293">
        <f t="shared" si="48"/>
        <v>1</v>
      </c>
      <c r="P293">
        <v>286</v>
      </c>
      <c r="Q293" s="8">
        <f>COUNTIF(I$8:I292,"&lt;"&amp;G293)</f>
        <v>284</v>
      </c>
      <c r="R293" s="8">
        <f>COUNTIF(H$8:H292,"&gt;"&amp;G293)</f>
        <v>0</v>
      </c>
      <c r="S293">
        <v>286</v>
      </c>
    </row>
    <row r="294" spans="1:19" x14ac:dyDescent="0.3">
      <c r="A294">
        <v>416</v>
      </c>
      <c r="B294">
        <v>0.72945341349528492</v>
      </c>
      <c r="C294">
        <v>0.24820703756828516</v>
      </c>
      <c r="D294" s="4">
        <f>-LN(B294)/F$3</f>
        <v>0.13423820167172662</v>
      </c>
      <c r="E294" s="4">
        <f t="shared" si="41"/>
        <v>0.21276595744680851</v>
      </c>
      <c r="F294" s="8">
        <v>3</v>
      </c>
      <c r="G294" s="4">
        <v>83.472314799362152</v>
      </c>
      <c r="H294" s="4">
        <f>IF(G294&gt;MAX(I$8:I293),G294,MAX(I$8:I293))</f>
        <v>83.59764837401822</v>
      </c>
      <c r="I294" s="4">
        <f t="shared" si="42"/>
        <v>83.810414331465026</v>
      </c>
      <c r="J294" s="4">
        <f t="shared" si="43"/>
        <v>0.12533357465606798</v>
      </c>
      <c r="K294" s="4">
        <f t="shared" si="44"/>
        <v>0.21276595744680549</v>
      </c>
      <c r="L294">
        <f t="shared" si="45"/>
        <v>287</v>
      </c>
      <c r="M294">
        <f t="shared" si="46"/>
        <v>1</v>
      </c>
      <c r="N294">
        <f t="shared" si="47"/>
        <v>1</v>
      </c>
      <c r="O294">
        <f t="shared" si="48"/>
        <v>1</v>
      </c>
      <c r="P294">
        <v>287</v>
      </c>
      <c r="Q294" s="8">
        <f>COUNTIF(I$8:I293,"&lt;"&amp;G294)</f>
        <v>285</v>
      </c>
      <c r="R294" s="8">
        <f>COUNTIF(H$8:H293,"&gt;"&amp;G294)</f>
        <v>0</v>
      </c>
      <c r="S294">
        <v>287</v>
      </c>
    </row>
    <row r="295" spans="1:19" x14ac:dyDescent="0.3">
      <c r="A295">
        <v>115</v>
      </c>
      <c r="B295">
        <v>0.60582293160802025</v>
      </c>
      <c r="C295">
        <v>0.66133610034485912</v>
      </c>
      <c r="D295" s="4">
        <f>-LN(B295)/D$3</f>
        <v>0.71087592578044656</v>
      </c>
      <c r="E295" s="4">
        <f t="shared" si="41"/>
        <v>0.21276595744680851</v>
      </c>
      <c r="F295" s="8">
        <v>2</v>
      </c>
      <c r="G295" s="4">
        <v>83.670226427458246</v>
      </c>
      <c r="H295" s="4">
        <f>IF(G295&gt;MAX(I$8:I294),G295,MAX(I$8:I294))</f>
        <v>83.810414331465026</v>
      </c>
      <c r="I295" s="4">
        <f t="shared" si="42"/>
        <v>84.023180288911831</v>
      </c>
      <c r="J295" s="4">
        <f t="shared" si="43"/>
        <v>0.14018790400677972</v>
      </c>
      <c r="K295" s="4">
        <f t="shared" si="44"/>
        <v>0.21276595744680549</v>
      </c>
      <c r="L295">
        <f t="shared" si="45"/>
        <v>288</v>
      </c>
      <c r="M295">
        <f t="shared" si="46"/>
        <v>1</v>
      </c>
      <c r="N295">
        <f t="shared" si="47"/>
        <v>1</v>
      </c>
      <c r="O295">
        <f t="shared" si="48"/>
        <v>1</v>
      </c>
      <c r="P295">
        <v>288</v>
      </c>
      <c r="Q295" s="8">
        <f>COUNTIF(I$8:I294,"&lt;"&amp;G295)</f>
        <v>286</v>
      </c>
      <c r="R295" s="8">
        <f>COUNTIF(H$8:H294,"&gt;"&amp;G295)</f>
        <v>0</v>
      </c>
      <c r="S295">
        <v>288</v>
      </c>
    </row>
    <row r="296" spans="1:19" x14ac:dyDescent="0.3">
      <c r="A296">
        <v>417</v>
      </c>
      <c r="B296">
        <v>0.17215491195410015</v>
      </c>
      <c r="C296">
        <v>0.82860805078279975</v>
      </c>
      <c r="D296" s="4">
        <f t="shared" ref="D296:D304" si="50">-LN(B296)/F$3</f>
        <v>0.74866406664485441</v>
      </c>
      <c r="E296" s="4">
        <f t="shared" si="41"/>
        <v>0.21276595744680851</v>
      </c>
      <c r="F296" s="8">
        <v>3</v>
      </c>
      <c r="G296" s="4">
        <v>84.220978866007002</v>
      </c>
      <c r="H296" s="4">
        <f>IF(G296&gt;MAX(I$8:I295),G296,MAX(I$8:I295))</f>
        <v>84.220978866007002</v>
      </c>
      <c r="I296" s="4">
        <f t="shared" si="42"/>
        <v>84.433744823453807</v>
      </c>
      <c r="J296" s="4">
        <f t="shared" si="43"/>
        <v>0</v>
      </c>
      <c r="K296" s="4">
        <f t="shared" si="44"/>
        <v>0.21276595744680549</v>
      </c>
      <c r="L296">
        <f t="shared" si="45"/>
        <v>289</v>
      </c>
      <c r="M296">
        <f t="shared" si="46"/>
        <v>1</v>
      </c>
      <c r="N296">
        <f t="shared" si="47"/>
        <v>1</v>
      </c>
      <c r="O296">
        <f t="shared" si="48"/>
        <v>1</v>
      </c>
      <c r="P296">
        <v>289</v>
      </c>
      <c r="Q296" s="8">
        <f>COUNTIF(I$8:I295,"&lt;"&amp;G296)</f>
        <v>288</v>
      </c>
      <c r="R296" s="8">
        <f>COUNTIF(H$8:H295,"&gt;"&amp;G296)</f>
        <v>0</v>
      </c>
      <c r="S296">
        <v>289</v>
      </c>
    </row>
    <row r="297" spans="1:19" x14ac:dyDescent="0.3">
      <c r="A297">
        <v>418</v>
      </c>
      <c r="B297">
        <v>0.52156132694479207</v>
      </c>
      <c r="C297">
        <v>0.60444959868160042</v>
      </c>
      <c r="D297" s="4">
        <f t="shared" si="50"/>
        <v>0.27699081457265839</v>
      </c>
      <c r="E297" s="4">
        <f t="shared" si="41"/>
        <v>0.21276595744680851</v>
      </c>
      <c r="F297" s="8">
        <v>3</v>
      </c>
      <c r="G297" s="4">
        <v>84.497969680579658</v>
      </c>
      <c r="H297" s="4">
        <f>IF(G297&gt;MAX(I$8:I296),G297,MAX(I$8:I296))</f>
        <v>84.497969680579658</v>
      </c>
      <c r="I297" s="4">
        <f t="shared" si="42"/>
        <v>84.710735638026463</v>
      </c>
      <c r="J297" s="4">
        <f t="shared" si="43"/>
        <v>0</v>
      </c>
      <c r="K297" s="4">
        <f t="shared" si="44"/>
        <v>0.21276595744680549</v>
      </c>
      <c r="L297">
        <f t="shared" si="45"/>
        <v>290</v>
      </c>
      <c r="M297">
        <f t="shared" si="46"/>
        <v>1</v>
      </c>
      <c r="N297">
        <f t="shared" si="47"/>
        <v>1</v>
      </c>
      <c r="O297">
        <f t="shared" si="48"/>
        <v>1</v>
      </c>
      <c r="P297">
        <v>290</v>
      </c>
      <c r="Q297" s="8">
        <f>COUNTIF(I$8:I296,"&lt;"&amp;G297)</f>
        <v>289</v>
      </c>
      <c r="R297" s="8">
        <f>COUNTIF(H$8:H296,"&gt;"&amp;G297)</f>
        <v>0</v>
      </c>
      <c r="S297">
        <v>290</v>
      </c>
    </row>
    <row r="298" spans="1:19" x14ac:dyDescent="0.3">
      <c r="A298">
        <v>419</v>
      </c>
      <c r="B298">
        <v>0.76259651478621782</v>
      </c>
      <c r="C298">
        <v>0.28589739677114168</v>
      </c>
      <c r="D298" s="4">
        <f t="shared" si="50"/>
        <v>0.11533029861358442</v>
      </c>
      <c r="E298" s="4">
        <f t="shared" si="41"/>
        <v>0.21276595744680851</v>
      </c>
      <c r="F298" s="8">
        <v>3</v>
      </c>
      <c r="G298" s="4">
        <v>84.613299979193243</v>
      </c>
      <c r="H298" s="4">
        <f>IF(G298&gt;MAX(I$8:I297),G298,MAX(I$8:I297))</f>
        <v>84.710735638026463</v>
      </c>
      <c r="I298" s="4">
        <f t="shared" si="42"/>
        <v>84.923501595473269</v>
      </c>
      <c r="J298" s="4">
        <f t="shared" si="43"/>
        <v>9.7435658833219918E-2</v>
      </c>
      <c r="K298" s="4">
        <f t="shared" si="44"/>
        <v>0.21276595744680549</v>
      </c>
      <c r="L298">
        <f t="shared" si="45"/>
        <v>291</v>
      </c>
      <c r="M298">
        <f t="shared" si="46"/>
        <v>1</v>
      </c>
      <c r="N298">
        <f t="shared" si="47"/>
        <v>1</v>
      </c>
      <c r="O298">
        <f t="shared" si="48"/>
        <v>1</v>
      </c>
      <c r="P298">
        <v>291</v>
      </c>
      <c r="Q298" s="8">
        <f>COUNTIF(I$8:I297,"&lt;"&amp;G298)</f>
        <v>289</v>
      </c>
      <c r="R298" s="8">
        <f>COUNTIF(H$8:H297,"&gt;"&amp;G298)</f>
        <v>0</v>
      </c>
      <c r="S298">
        <v>291</v>
      </c>
    </row>
    <row r="299" spans="1:19" x14ac:dyDescent="0.3">
      <c r="A299">
        <v>420</v>
      </c>
      <c r="B299">
        <v>0.70641193884090703</v>
      </c>
      <c r="C299">
        <v>3.4516434217352822E-2</v>
      </c>
      <c r="D299" s="4">
        <f t="shared" si="50"/>
        <v>0.14789648037076386</v>
      </c>
      <c r="E299" s="4">
        <f t="shared" si="41"/>
        <v>0.21276595744680851</v>
      </c>
      <c r="F299" s="8">
        <v>3</v>
      </c>
      <c r="G299" s="4">
        <v>84.761196459564005</v>
      </c>
      <c r="H299" s="4">
        <f>IF(G299&gt;MAX(I$8:I298),G299,MAX(I$8:I298))</f>
        <v>84.923501595473269</v>
      </c>
      <c r="I299" s="4">
        <f t="shared" si="42"/>
        <v>85.136267552920074</v>
      </c>
      <c r="J299" s="4">
        <f t="shared" si="43"/>
        <v>0.16230513590926421</v>
      </c>
      <c r="K299" s="4">
        <f t="shared" si="44"/>
        <v>0.21276595744680549</v>
      </c>
      <c r="L299">
        <f t="shared" si="45"/>
        <v>292</v>
      </c>
      <c r="M299">
        <f t="shared" si="46"/>
        <v>1</v>
      </c>
      <c r="N299">
        <f t="shared" si="47"/>
        <v>1</v>
      </c>
      <c r="O299">
        <f t="shared" si="48"/>
        <v>1</v>
      </c>
      <c r="P299">
        <v>292</v>
      </c>
      <c r="Q299" s="8">
        <f>COUNTIF(I$8:I298,"&lt;"&amp;G299)</f>
        <v>290</v>
      </c>
      <c r="R299" s="8">
        <f>COUNTIF(H$8:H298,"&gt;"&amp;G299)</f>
        <v>0</v>
      </c>
      <c r="S299">
        <v>292</v>
      </c>
    </row>
    <row r="300" spans="1:19" x14ac:dyDescent="0.3">
      <c r="A300">
        <v>421</v>
      </c>
      <c r="B300">
        <v>0.77025666066469312</v>
      </c>
      <c r="C300">
        <v>0.4502700888088626</v>
      </c>
      <c r="D300" s="4">
        <f t="shared" si="50"/>
        <v>0.11107723154743006</v>
      </c>
      <c r="E300" s="4">
        <f t="shared" si="41"/>
        <v>0.21276595744680851</v>
      </c>
      <c r="F300" s="8">
        <v>3</v>
      </c>
      <c r="G300" s="4">
        <v>84.872273691111431</v>
      </c>
      <c r="H300" s="4">
        <f>IF(G300&gt;MAX(I$8:I299),G300,MAX(I$8:I299))</f>
        <v>85.136267552920074</v>
      </c>
      <c r="I300" s="4">
        <f t="shared" si="42"/>
        <v>85.34903351036688</v>
      </c>
      <c r="J300" s="4">
        <f t="shared" si="43"/>
        <v>0.26399386180864326</v>
      </c>
      <c r="K300" s="4">
        <f t="shared" si="44"/>
        <v>0.21276595744680549</v>
      </c>
      <c r="L300">
        <f t="shared" si="45"/>
        <v>293</v>
      </c>
      <c r="M300">
        <f t="shared" si="46"/>
        <v>1</v>
      </c>
      <c r="N300">
        <f t="shared" si="47"/>
        <v>1</v>
      </c>
      <c r="O300">
        <f t="shared" si="48"/>
        <v>1</v>
      </c>
      <c r="P300">
        <v>293</v>
      </c>
      <c r="Q300" s="8">
        <f>COUNTIF(I$8:I299,"&lt;"&amp;G300)</f>
        <v>290</v>
      </c>
      <c r="R300" s="8">
        <f>COUNTIF(H$8:H299,"&gt;"&amp;G300)</f>
        <v>1</v>
      </c>
      <c r="S300">
        <v>293</v>
      </c>
    </row>
    <row r="301" spans="1:19" x14ac:dyDescent="0.3">
      <c r="A301">
        <v>422</v>
      </c>
      <c r="B301">
        <v>0.70482497634815511</v>
      </c>
      <c r="C301">
        <v>0.59645374919888916</v>
      </c>
      <c r="D301" s="4">
        <f t="shared" si="50"/>
        <v>0.14885351808113967</v>
      </c>
      <c r="E301" s="4">
        <f t="shared" si="41"/>
        <v>0.21276595744680851</v>
      </c>
      <c r="F301" s="8">
        <v>3</v>
      </c>
      <c r="G301" s="4">
        <v>85.021127209192571</v>
      </c>
      <c r="H301" s="4">
        <f>IF(G301&gt;MAX(I$8:I300),G301,MAX(I$8:I300))</f>
        <v>85.34903351036688</v>
      </c>
      <c r="I301" s="4">
        <f t="shared" si="42"/>
        <v>85.561799467813685</v>
      </c>
      <c r="J301" s="4">
        <f t="shared" si="43"/>
        <v>0.32790630117430908</v>
      </c>
      <c r="K301" s="4">
        <f t="shared" si="44"/>
        <v>0.21276595744680549</v>
      </c>
      <c r="L301">
        <f t="shared" si="45"/>
        <v>294</v>
      </c>
      <c r="M301">
        <f t="shared" si="46"/>
        <v>1</v>
      </c>
      <c r="N301">
        <f t="shared" si="47"/>
        <v>1</v>
      </c>
      <c r="O301">
        <f t="shared" si="48"/>
        <v>1</v>
      </c>
      <c r="P301">
        <v>294</v>
      </c>
      <c r="Q301" s="8">
        <f>COUNTIF(I$8:I300,"&lt;"&amp;G301)</f>
        <v>291</v>
      </c>
      <c r="R301" s="8">
        <f>COUNTIF(H$8:H300,"&gt;"&amp;G301)</f>
        <v>1</v>
      </c>
      <c r="S301">
        <v>294</v>
      </c>
    </row>
    <row r="302" spans="1:19" x14ac:dyDescent="0.3">
      <c r="A302">
        <v>423</v>
      </c>
      <c r="B302">
        <v>0.58680990020447399</v>
      </c>
      <c r="C302">
        <v>0.34235663930173649</v>
      </c>
      <c r="D302" s="4">
        <f t="shared" si="50"/>
        <v>0.22683164312405643</v>
      </c>
      <c r="E302" s="4">
        <f t="shared" si="41"/>
        <v>0.21276595744680851</v>
      </c>
      <c r="F302" s="8">
        <v>3</v>
      </c>
      <c r="G302" s="4">
        <v>85.247958852316629</v>
      </c>
      <c r="H302" s="4">
        <f>IF(G302&gt;MAX(I$8:I301),G302,MAX(I$8:I301))</f>
        <v>85.561799467813685</v>
      </c>
      <c r="I302" s="4">
        <f t="shared" si="42"/>
        <v>85.774565425260491</v>
      </c>
      <c r="J302" s="4">
        <f t="shared" si="43"/>
        <v>0.31384061549705677</v>
      </c>
      <c r="K302" s="4">
        <f t="shared" si="44"/>
        <v>0.21276595744680549</v>
      </c>
      <c r="L302">
        <f t="shared" si="45"/>
        <v>295</v>
      </c>
      <c r="M302">
        <f t="shared" si="46"/>
        <v>1</v>
      </c>
      <c r="N302">
        <f t="shared" si="47"/>
        <v>1</v>
      </c>
      <c r="O302">
        <f t="shared" si="48"/>
        <v>1</v>
      </c>
      <c r="P302">
        <v>295</v>
      </c>
      <c r="Q302" s="8">
        <f>COUNTIF(I$8:I301,"&lt;"&amp;G302)</f>
        <v>292</v>
      </c>
      <c r="R302" s="8">
        <f>COUNTIF(H$8:H301,"&gt;"&amp;G302)</f>
        <v>1</v>
      </c>
      <c r="S302">
        <v>295</v>
      </c>
    </row>
    <row r="303" spans="1:19" x14ac:dyDescent="0.3">
      <c r="A303">
        <v>424</v>
      </c>
      <c r="B303">
        <v>0.19202246162297434</v>
      </c>
      <c r="C303">
        <v>0.95712149418622394</v>
      </c>
      <c r="D303" s="4">
        <f t="shared" si="50"/>
        <v>0.70218847922434691</v>
      </c>
      <c r="E303" s="4">
        <f t="shared" si="41"/>
        <v>0.21276595744680851</v>
      </c>
      <c r="F303" s="8">
        <v>3</v>
      </c>
      <c r="G303" s="4">
        <v>85.950147331540975</v>
      </c>
      <c r="H303" s="4">
        <f>IF(G303&gt;MAX(I$8:I302),G303,MAX(I$8:I302))</f>
        <v>85.950147331540975</v>
      </c>
      <c r="I303" s="4">
        <f t="shared" si="42"/>
        <v>86.162913288987781</v>
      </c>
      <c r="J303" s="4">
        <f t="shared" si="43"/>
        <v>0</v>
      </c>
      <c r="K303" s="4">
        <f t="shared" si="44"/>
        <v>0.21276595744680549</v>
      </c>
      <c r="L303">
        <f t="shared" si="45"/>
        <v>296</v>
      </c>
      <c r="M303">
        <f t="shared" si="46"/>
        <v>1</v>
      </c>
      <c r="N303">
        <f t="shared" si="47"/>
        <v>1</v>
      </c>
      <c r="O303">
        <f t="shared" si="48"/>
        <v>1</v>
      </c>
      <c r="P303">
        <v>296</v>
      </c>
      <c r="Q303" s="8">
        <f>COUNTIF(I$8:I302,"&lt;"&amp;G303)</f>
        <v>295</v>
      </c>
      <c r="R303" s="8">
        <f>COUNTIF(H$8:H302,"&gt;"&amp;G303)</f>
        <v>0</v>
      </c>
      <c r="S303">
        <v>296</v>
      </c>
    </row>
    <row r="304" spans="1:19" x14ac:dyDescent="0.3">
      <c r="A304">
        <v>425</v>
      </c>
      <c r="B304">
        <v>0.19843134861293374</v>
      </c>
      <c r="C304">
        <v>0.83840449232459491</v>
      </c>
      <c r="D304" s="4">
        <f t="shared" si="50"/>
        <v>0.68821791042192892</v>
      </c>
      <c r="E304" s="4">
        <f t="shared" si="41"/>
        <v>0.21276595744680851</v>
      </c>
      <c r="F304" s="8">
        <v>3</v>
      </c>
      <c r="G304" s="4">
        <v>86.638365241962902</v>
      </c>
      <c r="H304" s="4">
        <f>IF(G304&gt;MAX(I$8:I303),G304,MAX(I$8:I303))</f>
        <v>86.638365241962902</v>
      </c>
      <c r="I304" s="4">
        <f t="shared" si="42"/>
        <v>86.851131199409707</v>
      </c>
      <c r="J304" s="4">
        <f t="shared" si="43"/>
        <v>0</v>
      </c>
      <c r="K304" s="4">
        <f t="shared" si="44"/>
        <v>0.21276595744680549</v>
      </c>
      <c r="L304">
        <f t="shared" si="45"/>
        <v>297</v>
      </c>
      <c r="M304">
        <f t="shared" si="46"/>
        <v>1</v>
      </c>
      <c r="N304">
        <f t="shared" si="47"/>
        <v>1</v>
      </c>
      <c r="O304">
        <f t="shared" si="48"/>
        <v>1</v>
      </c>
      <c r="P304">
        <v>297</v>
      </c>
      <c r="Q304" s="8">
        <f>COUNTIF(I$8:I303,"&lt;"&amp;G304)</f>
        <v>296</v>
      </c>
      <c r="R304" s="8">
        <f>COUNTIF(H$8:H303,"&gt;"&amp;G304)</f>
        <v>0</v>
      </c>
      <c r="S304">
        <v>297</v>
      </c>
    </row>
    <row r="305" spans="1:19" x14ac:dyDescent="0.3">
      <c r="A305">
        <v>116</v>
      </c>
      <c r="B305">
        <v>0.11380352183599353</v>
      </c>
      <c r="C305">
        <v>0.46485793633838923</v>
      </c>
      <c r="D305" s="4">
        <f>-LN(B305)/D$3</f>
        <v>3.0826692342929971</v>
      </c>
      <c r="E305" s="4">
        <f t="shared" si="41"/>
        <v>0.21276595744680851</v>
      </c>
      <c r="F305" s="8">
        <v>2</v>
      </c>
      <c r="G305" s="4">
        <v>86.752895661751239</v>
      </c>
      <c r="H305" s="4">
        <f>IF(G305&gt;MAX(I$8:I304),G305,MAX(I$8:I304))</f>
        <v>86.851131199409707</v>
      </c>
      <c r="I305" s="4">
        <f t="shared" si="42"/>
        <v>87.063897156856513</v>
      </c>
      <c r="J305" s="4">
        <f t="shared" si="43"/>
        <v>9.823553765846782E-2</v>
      </c>
      <c r="K305" s="4">
        <f t="shared" si="44"/>
        <v>0.21276595744680549</v>
      </c>
      <c r="L305">
        <f t="shared" si="45"/>
        <v>298</v>
      </c>
      <c r="M305">
        <f t="shared" si="46"/>
        <v>1</v>
      </c>
      <c r="N305">
        <f t="shared" si="47"/>
        <v>1</v>
      </c>
      <c r="O305">
        <f t="shared" si="48"/>
        <v>1</v>
      </c>
      <c r="P305">
        <v>298</v>
      </c>
      <c r="Q305" s="8">
        <f>COUNTIF(I$8:I304,"&lt;"&amp;G305)</f>
        <v>296</v>
      </c>
      <c r="R305" s="8">
        <f>COUNTIF(H$8:H304,"&gt;"&amp;G305)</f>
        <v>0</v>
      </c>
      <c r="S305">
        <v>298</v>
      </c>
    </row>
    <row r="306" spans="1:19" x14ac:dyDescent="0.3">
      <c r="A306">
        <v>117</v>
      </c>
      <c r="B306">
        <v>0.93212683492538229</v>
      </c>
      <c r="C306">
        <v>0.12213507492294076</v>
      </c>
      <c r="D306" s="4">
        <f>-LN(B306)/D$3</f>
        <v>9.9696999404366549E-2</v>
      </c>
      <c r="E306" s="4">
        <f t="shared" si="41"/>
        <v>0.21276595744680851</v>
      </c>
      <c r="F306" s="8">
        <v>2</v>
      </c>
      <c r="G306" s="4">
        <v>86.852592661155612</v>
      </c>
      <c r="H306" s="4">
        <f>IF(G306&gt;MAX(I$8:I305),G306,MAX(I$8:I305))</f>
        <v>87.063897156856513</v>
      </c>
      <c r="I306" s="4">
        <f t="shared" si="42"/>
        <v>87.276663114303318</v>
      </c>
      <c r="J306" s="4">
        <f t="shared" si="43"/>
        <v>0.21130449570090093</v>
      </c>
      <c r="K306" s="4">
        <f t="shared" si="44"/>
        <v>0.21276595744680549</v>
      </c>
      <c r="L306">
        <f t="shared" si="45"/>
        <v>299</v>
      </c>
      <c r="M306">
        <f t="shared" si="46"/>
        <v>1</v>
      </c>
      <c r="N306">
        <f t="shared" si="47"/>
        <v>1</v>
      </c>
      <c r="O306">
        <f t="shared" si="48"/>
        <v>1</v>
      </c>
      <c r="P306">
        <v>299</v>
      </c>
      <c r="Q306" s="8">
        <f>COUNTIF(I$8:I305,"&lt;"&amp;G306)</f>
        <v>297</v>
      </c>
      <c r="R306" s="8">
        <f>COUNTIF(H$8:H305,"&gt;"&amp;G306)</f>
        <v>0</v>
      </c>
      <c r="S306">
        <v>299</v>
      </c>
    </row>
    <row r="307" spans="1:19" x14ac:dyDescent="0.3">
      <c r="A307">
        <v>426</v>
      </c>
      <c r="B307">
        <v>0.48576311532944733</v>
      </c>
      <c r="C307">
        <v>0.66978972746971033</v>
      </c>
      <c r="D307" s="4">
        <f>-LN(B307)/F$3</f>
        <v>0.30724859188320403</v>
      </c>
      <c r="E307" s="4">
        <f t="shared" si="41"/>
        <v>0.21276595744680851</v>
      </c>
      <c r="F307" s="8">
        <v>3</v>
      </c>
      <c r="G307" s="4">
        <v>86.94561383384611</v>
      </c>
      <c r="H307" s="4">
        <f>IF(G307&gt;MAX(I$8:I306),G307,MAX(I$8:I306))</f>
        <v>87.276663114303318</v>
      </c>
      <c r="I307" s="4">
        <f t="shared" si="42"/>
        <v>87.489429071750124</v>
      </c>
      <c r="J307" s="4">
        <f t="shared" si="43"/>
        <v>0.33104928045720783</v>
      </c>
      <c r="K307" s="4">
        <f t="shared" si="44"/>
        <v>0.21276595744680549</v>
      </c>
      <c r="L307">
        <f t="shared" si="45"/>
        <v>300</v>
      </c>
      <c r="M307">
        <f t="shared" si="46"/>
        <v>1</v>
      </c>
      <c r="N307">
        <f t="shared" si="47"/>
        <v>1</v>
      </c>
      <c r="O307">
        <f t="shared" si="48"/>
        <v>1</v>
      </c>
      <c r="P307">
        <v>300</v>
      </c>
      <c r="Q307" s="8">
        <f>COUNTIF(I$8:I306,"&lt;"&amp;G307)</f>
        <v>297</v>
      </c>
      <c r="R307" s="8">
        <f>COUNTIF(H$8:H306,"&gt;"&amp;G307)</f>
        <v>1</v>
      </c>
      <c r="S307">
        <v>300</v>
      </c>
    </row>
    <row r="308" spans="1:19" x14ac:dyDescent="0.3">
      <c r="A308">
        <v>427</v>
      </c>
      <c r="B308">
        <v>0.88540299691763058</v>
      </c>
      <c r="C308">
        <v>0.29416791283913696</v>
      </c>
      <c r="D308" s="4">
        <f>-LN(B308)/F$3</f>
        <v>5.1792499520034396E-2</v>
      </c>
      <c r="E308" s="4">
        <f t="shared" si="41"/>
        <v>0.21276595744680851</v>
      </c>
      <c r="F308" s="8">
        <v>3</v>
      </c>
      <c r="G308" s="4">
        <v>86.997406333366143</v>
      </c>
      <c r="H308" s="4">
        <f>IF(G308&gt;MAX(I$8:I307),G308,MAX(I$8:I307))</f>
        <v>87.489429071750124</v>
      </c>
      <c r="I308" s="4">
        <f t="shared" si="42"/>
        <v>87.702195029196929</v>
      </c>
      <c r="J308" s="4">
        <f t="shared" si="43"/>
        <v>0.49202273838398014</v>
      </c>
      <c r="K308" s="4">
        <f t="shared" si="44"/>
        <v>0.21276595744680549</v>
      </c>
      <c r="L308">
        <f t="shared" si="45"/>
        <v>301</v>
      </c>
      <c r="M308">
        <f t="shared" si="46"/>
        <v>1</v>
      </c>
      <c r="N308">
        <f t="shared" si="47"/>
        <v>1</v>
      </c>
      <c r="O308">
        <f t="shared" si="48"/>
        <v>1</v>
      </c>
      <c r="P308">
        <v>301</v>
      </c>
      <c r="Q308" s="8">
        <f>COUNTIF(I$8:I307,"&lt;"&amp;G308)</f>
        <v>297</v>
      </c>
      <c r="R308" s="8">
        <f>COUNTIF(H$8:H307,"&gt;"&amp;G308)</f>
        <v>2</v>
      </c>
      <c r="S308">
        <v>301</v>
      </c>
    </row>
    <row r="309" spans="1:19" x14ac:dyDescent="0.3">
      <c r="A309">
        <v>428</v>
      </c>
      <c r="B309">
        <v>0.85830256050294507</v>
      </c>
      <c r="C309">
        <v>0.93185216834009832</v>
      </c>
      <c r="D309" s="4">
        <f>-LN(B309)/F$3</f>
        <v>6.5020683845247604E-2</v>
      </c>
      <c r="E309" s="4">
        <f t="shared" si="41"/>
        <v>0.21276595744680851</v>
      </c>
      <c r="F309" s="8">
        <v>3</v>
      </c>
      <c r="G309" s="4">
        <v>87.062427017211391</v>
      </c>
      <c r="H309" s="4">
        <f>IF(G309&gt;MAX(I$8:I308),G309,MAX(I$8:I308))</f>
        <v>87.702195029196929</v>
      </c>
      <c r="I309" s="4">
        <f t="shared" si="42"/>
        <v>87.914960986643734</v>
      </c>
      <c r="J309" s="4">
        <f t="shared" si="43"/>
        <v>0.63976801198553801</v>
      </c>
      <c r="K309" s="4">
        <f t="shared" si="44"/>
        <v>0.21276595744680549</v>
      </c>
      <c r="L309">
        <f t="shared" si="45"/>
        <v>302</v>
      </c>
      <c r="M309">
        <f t="shared" si="46"/>
        <v>1</v>
      </c>
      <c r="N309">
        <f t="shared" si="47"/>
        <v>1</v>
      </c>
      <c r="O309">
        <f t="shared" si="48"/>
        <v>1</v>
      </c>
      <c r="P309">
        <v>302</v>
      </c>
      <c r="Q309" s="8">
        <f>COUNTIF(I$8:I308,"&lt;"&amp;G309)</f>
        <v>297</v>
      </c>
      <c r="R309" s="8">
        <f>COUNTIF(H$8:H308,"&gt;"&amp;G309)</f>
        <v>3</v>
      </c>
      <c r="S309">
        <v>302</v>
      </c>
    </row>
    <row r="310" spans="1:19" x14ac:dyDescent="0.3">
      <c r="A310">
        <v>118</v>
      </c>
      <c r="B310">
        <v>0.48106326487014373</v>
      </c>
      <c r="C310">
        <v>0.79384746848963894</v>
      </c>
      <c r="D310" s="4">
        <f>-LN(B310)/D$3</f>
        <v>1.0379524677004845</v>
      </c>
      <c r="E310" s="4">
        <f t="shared" si="41"/>
        <v>0.21276595744680851</v>
      </c>
      <c r="F310" s="8">
        <v>2</v>
      </c>
      <c r="G310" s="4">
        <v>87.89054512885609</v>
      </c>
      <c r="H310" s="4">
        <f>IF(G310&gt;MAX(I$8:I309),G310,MAX(I$8:I309))</f>
        <v>87.914960986643734</v>
      </c>
      <c r="I310" s="4">
        <f t="shared" si="42"/>
        <v>88.12772694409054</v>
      </c>
      <c r="J310" s="4">
        <f t="shared" si="43"/>
        <v>2.4415857787644768E-2</v>
      </c>
      <c r="K310" s="4">
        <f t="shared" si="44"/>
        <v>0.21276595744680549</v>
      </c>
      <c r="L310">
        <f t="shared" si="45"/>
        <v>303</v>
      </c>
      <c r="M310">
        <f t="shared" si="46"/>
        <v>1</v>
      </c>
      <c r="N310">
        <f t="shared" si="47"/>
        <v>1</v>
      </c>
      <c r="O310">
        <f t="shared" si="48"/>
        <v>1</v>
      </c>
      <c r="P310">
        <v>303</v>
      </c>
      <c r="Q310" s="8">
        <f>COUNTIF(I$8:I309,"&lt;"&amp;G310)</f>
        <v>301</v>
      </c>
      <c r="R310" s="8">
        <f>COUNTIF(H$8:H309,"&gt;"&amp;G310)</f>
        <v>0</v>
      </c>
      <c r="S310">
        <v>303</v>
      </c>
    </row>
    <row r="311" spans="1:19" x14ac:dyDescent="0.3">
      <c r="A311">
        <v>429</v>
      </c>
      <c r="B311">
        <v>5.459761345255898E-2</v>
      </c>
      <c r="C311">
        <v>0.38624225592822048</v>
      </c>
      <c r="D311" s="4">
        <f t="shared" ref="D311:D319" si="51">-LN(B311)/F$3</f>
        <v>1.237346853977304</v>
      </c>
      <c r="E311" s="4">
        <f t="shared" si="41"/>
        <v>0.21276595744680851</v>
      </c>
      <c r="F311" s="8">
        <v>3</v>
      </c>
      <c r="G311" s="4">
        <v>88.299773871188691</v>
      </c>
      <c r="H311" s="4">
        <f>IF(G311&gt;MAX(I$8:I310),G311,MAX(I$8:I310))</f>
        <v>88.299773871188691</v>
      </c>
      <c r="I311" s="4">
        <f t="shared" si="42"/>
        <v>88.512539828635497</v>
      </c>
      <c r="J311" s="4">
        <f t="shared" si="43"/>
        <v>0</v>
      </c>
      <c r="K311" s="4">
        <f t="shared" si="44"/>
        <v>0.21276595744680549</v>
      </c>
      <c r="L311">
        <f t="shared" si="45"/>
        <v>304</v>
      </c>
      <c r="M311">
        <f t="shared" si="46"/>
        <v>1</v>
      </c>
      <c r="N311">
        <f t="shared" si="47"/>
        <v>1</v>
      </c>
      <c r="O311">
        <f t="shared" si="48"/>
        <v>1</v>
      </c>
      <c r="P311">
        <v>304</v>
      </c>
      <c r="Q311" s="8">
        <f>COUNTIF(I$8:I310,"&lt;"&amp;G311)</f>
        <v>303</v>
      </c>
      <c r="R311" s="8">
        <f>COUNTIF(H$8:H310,"&gt;"&amp;G311)</f>
        <v>0</v>
      </c>
      <c r="S311">
        <v>304</v>
      </c>
    </row>
    <row r="312" spans="1:19" x14ac:dyDescent="0.3">
      <c r="A312">
        <v>430</v>
      </c>
      <c r="B312">
        <v>0.72933133945738093</v>
      </c>
      <c r="C312">
        <v>0.7211523789178137</v>
      </c>
      <c r="D312" s="4">
        <f t="shared" si="51"/>
        <v>0.13430942040241897</v>
      </c>
      <c r="E312" s="4">
        <f t="shared" si="41"/>
        <v>0.21276595744680851</v>
      </c>
      <c r="F312" s="8">
        <v>3</v>
      </c>
      <c r="G312" s="4">
        <v>88.434083291591108</v>
      </c>
      <c r="H312" s="4">
        <f>IF(G312&gt;MAX(I$8:I311),G312,MAX(I$8:I311))</f>
        <v>88.512539828635497</v>
      </c>
      <c r="I312" s="4">
        <f t="shared" si="42"/>
        <v>88.725305786082302</v>
      </c>
      <c r="J312" s="4">
        <f t="shared" si="43"/>
        <v>7.8456537044388597E-2</v>
      </c>
      <c r="K312" s="4">
        <f t="shared" si="44"/>
        <v>0.21276595744680549</v>
      </c>
      <c r="L312">
        <f t="shared" si="45"/>
        <v>305</v>
      </c>
      <c r="M312">
        <f t="shared" si="46"/>
        <v>1</v>
      </c>
      <c r="N312">
        <f t="shared" si="47"/>
        <v>1</v>
      </c>
      <c r="O312">
        <f t="shared" si="48"/>
        <v>1</v>
      </c>
      <c r="P312">
        <v>305</v>
      </c>
      <c r="Q312" s="8">
        <f>COUNTIF(I$8:I311,"&lt;"&amp;G312)</f>
        <v>303</v>
      </c>
      <c r="R312" s="8">
        <f>COUNTIF(H$8:H311,"&gt;"&amp;G312)</f>
        <v>0</v>
      </c>
      <c r="S312">
        <v>305</v>
      </c>
    </row>
    <row r="313" spans="1:19" x14ac:dyDescent="0.3">
      <c r="A313">
        <v>431</v>
      </c>
      <c r="B313">
        <v>0.5875423444318979</v>
      </c>
      <c r="C313">
        <v>0.72127445295571768</v>
      </c>
      <c r="D313" s="4">
        <f t="shared" si="51"/>
        <v>0.22630083401378037</v>
      </c>
      <c r="E313" s="4">
        <f t="shared" si="41"/>
        <v>0.21276595744680851</v>
      </c>
      <c r="F313" s="8">
        <v>3</v>
      </c>
      <c r="G313" s="4">
        <v>88.660384125604892</v>
      </c>
      <c r="H313" s="4">
        <f>IF(G313&gt;MAX(I$8:I312),G313,MAX(I$8:I312))</f>
        <v>88.725305786082302</v>
      </c>
      <c r="I313" s="4">
        <f t="shared" si="42"/>
        <v>88.938071743529107</v>
      </c>
      <c r="J313" s="4">
        <f t="shared" si="43"/>
        <v>6.492166047740966E-2</v>
      </c>
      <c r="K313" s="4">
        <f t="shared" si="44"/>
        <v>0.21276595744680549</v>
      </c>
      <c r="L313">
        <f t="shared" si="45"/>
        <v>306</v>
      </c>
      <c r="M313">
        <f t="shared" si="46"/>
        <v>1</v>
      </c>
      <c r="N313">
        <f t="shared" si="47"/>
        <v>1</v>
      </c>
      <c r="O313">
        <f t="shared" si="48"/>
        <v>1</v>
      </c>
      <c r="P313">
        <v>306</v>
      </c>
      <c r="Q313" s="8">
        <f>COUNTIF(I$8:I312,"&lt;"&amp;G313)</f>
        <v>304</v>
      </c>
      <c r="R313" s="8">
        <f>COUNTIF(H$8:H312,"&gt;"&amp;G313)</f>
        <v>0</v>
      </c>
      <c r="S313">
        <v>306</v>
      </c>
    </row>
    <row r="314" spans="1:19" x14ac:dyDescent="0.3">
      <c r="A314">
        <v>432</v>
      </c>
      <c r="B314">
        <v>0.84588152714621423</v>
      </c>
      <c r="C314">
        <v>0.9090548417615284</v>
      </c>
      <c r="D314" s="4">
        <f t="shared" si="51"/>
        <v>7.122381617724638E-2</v>
      </c>
      <c r="E314" s="4">
        <f t="shared" si="41"/>
        <v>0.21276595744680851</v>
      </c>
      <c r="F314" s="8">
        <v>3</v>
      </c>
      <c r="G314" s="4">
        <v>88.731607941782144</v>
      </c>
      <c r="H314" s="4">
        <f>IF(G314&gt;MAX(I$8:I313),G314,MAX(I$8:I313))</f>
        <v>88.938071743529107</v>
      </c>
      <c r="I314" s="4">
        <f t="shared" si="42"/>
        <v>89.150837700975913</v>
      </c>
      <c r="J314" s="4">
        <f t="shared" si="43"/>
        <v>0.20646380174696333</v>
      </c>
      <c r="K314" s="4">
        <f t="shared" si="44"/>
        <v>0.21276595744680549</v>
      </c>
      <c r="L314">
        <f t="shared" si="45"/>
        <v>307</v>
      </c>
      <c r="M314">
        <f t="shared" si="46"/>
        <v>1</v>
      </c>
      <c r="N314">
        <f t="shared" si="47"/>
        <v>1</v>
      </c>
      <c r="O314">
        <f t="shared" si="48"/>
        <v>1</v>
      </c>
      <c r="P314">
        <v>307</v>
      </c>
      <c r="Q314" s="8">
        <f>COUNTIF(I$8:I313,"&lt;"&amp;G314)</f>
        <v>305</v>
      </c>
      <c r="R314" s="8">
        <f>COUNTIF(H$8:H313,"&gt;"&amp;G314)</f>
        <v>0</v>
      </c>
      <c r="S314">
        <v>307</v>
      </c>
    </row>
    <row r="315" spans="1:19" x14ac:dyDescent="0.3">
      <c r="A315">
        <v>433</v>
      </c>
      <c r="B315">
        <v>0.63209936826685387</v>
      </c>
      <c r="C315">
        <v>0.67323831904049802</v>
      </c>
      <c r="D315" s="4">
        <f t="shared" si="51"/>
        <v>0.19519517826553628</v>
      </c>
      <c r="E315" s="4">
        <f t="shared" si="41"/>
        <v>0.21276595744680851</v>
      </c>
      <c r="F315" s="8">
        <v>3</v>
      </c>
      <c r="G315" s="4">
        <v>88.92680312004768</v>
      </c>
      <c r="H315" s="4">
        <f>IF(G315&gt;MAX(I$8:I314),G315,MAX(I$8:I314))</f>
        <v>89.150837700975913</v>
      </c>
      <c r="I315" s="4">
        <f t="shared" si="42"/>
        <v>89.363603658422718</v>
      </c>
      <c r="J315" s="4">
        <f t="shared" si="43"/>
        <v>0.22403458092823314</v>
      </c>
      <c r="K315" s="4">
        <f t="shared" si="44"/>
        <v>0.21276595744680549</v>
      </c>
      <c r="L315">
        <f t="shared" si="45"/>
        <v>308</v>
      </c>
      <c r="M315">
        <f t="shared" si="46"/>
        <v>1</v>
      </c>
      <c r="N315">
        <f t="shared" si="47"/>
        <v>1</v>
      </c>
      <c r="O315">
        <f t="shared" si="48"/>
        <v>1</v>
      </c>
      <c r="P315">
        <v>308</v>
      </c>
      <c r="Q315" s="8">
        <f>COUNTIF(I$8:I314,"&lt;"&amp;G315)</f>
        <v>305</v>
      </c>
      <c r="R315" s="8">
        <f>COUNTIF(H$8:H314,"&gt;"&amp;G315)</f>
        <v>1</v>
      </c>
      <c r="S315">
        <v>308</v>
      </c>
    </row>
    <row r="316" spans="1:19" x14ac:dyDescent="0.3">
      <c r="A316">
        <v>434</v>
      </c>
      <c r="B316">
        <v>0.90960417493209633</v>
      </c>
      <c r="C316">
        <v>0.22190008239997558</v>
      </c>
      <c r="D316" s="4">
        <f t="shared" si="51"/>
        <v>4.0317339021854019E-2</v>
      </c>
      <c r="E316" s="4">
        <f t="shared" si="41"/>
        <v>0.21276595744680851</v>
      </c>
      <c r="F316" s="8">
        <v>3</v>
      </c>
      <c r="G316" s="4">
        <v>88.967120459069534</v>
      </c>
      <c r="H316" s="4">
        <f>IF(G316&gt;MAX(I$8:I315),G316,MAX(I$8:I315))</f>
        <v>89.363603658422718</v>
      </c>
      <c r="I316" s="4">
        <f t="shared" si="42"/>
        <v>89.576369615869524</v>
      </c>
      <c r="J316" s="4">
        <f t="shared" si="43"/>
        <v>0.39648319935318455</v>
      </c>
      <c r="K316" s="4">
        <f t="shared" si="44"/>
        <v>0.21276595744680549</v>
      </c>
      <c r="L316">
        <f t="shared" si="45"/>
        <v>309</v>
      </c>
      <c r="M316">
        <f t="shared" si="46"/>
        <v>1</v>
      </c>
      <c r="N316">
        <f t="shared" si="47"/>
        <v>1</v>
      </c>
      <c r="O316">
        <f t="shared" si="48"/>
        <v>1</v>
      </c>
      <c r="P316">
        <v>309</v>
      </c>
      <c r="Q316" s="8">
        <f>COUNTIF(I$8:I315,"&lt;"&amp;G316)</f>
        <v>306</v>
      </c>
      <c r="R316" s="8">
        <f>COUNTIF(H$8:H315,"&gt;"&amp;G316)</f>
        <v>1</v>
      </c>
      <c r="S316">
        <v>309</v>
      </c>
    </row>
    <row r="317" spans="1:19" x14ac:dyDescent="0.3">
      <c r="A317">
        <v>435</v>
      </c>
      <c r="B317">
        <v>0.70900601214636683</v>
      </c>
      <c r="C317">
        <v>8.1026642658772546E-2</v>
      </c>
      <c r="D317" s="4">
        <f t="shared" si="51"/>
        <v>0.14633671180036645</v>
      </c>
      <c r="E317" s="4">
        <f t="shared" si="41"/>
        <v>0.21276595744680851</v>
      </c>
      <c r="F317" s="8">
        <v>3</v>
      </c>
      <c r="G317" s="4">
        <v>89.113457170869907</v>
      </c>
      <c r="H317" s="4">
        <f>IF(G317&gt;MAX(I$8:I316),G317,MAX(I$8:I316))</f>
        <v>89.576369615869524</v>
      </c>
      <c r="I317" s="4">
        <f t="shared" si="42"/>
        <v>89.789135573316329</v>
      </c>
      <c r="J317" s="4">
        <f t="shared" si="43"/>
        <v>0.46291244499961692</v>
      </c>
      <c r="K317" s="4">
        <f t="shared" si="44"/>
        <v>0.21276595744680549</v>
      </c>
      <c r="L317">
        <f t="shared" si="45"/>
        <v>310</v>
      </c>
      <c r="M317">
        <f t="shared" si="46"/>
        <v>1</v>
      </c>
      <c r="N317">
        <f t="shared" si="47"/>
        <v>1</v>
      </c>
      <c r="O317">
        <f t="shared" si="48"/>
        <v>1</v>
      </c>
      <c r="P317">
        <v>310</v>
      </c>
      <c r="Q317" s="8">
        <f>COUNTIF(I$8:I316,"&lt;"&amp;G317)</f>
        <v>306</v>
      </c>
      <c r="R317" s="8">
        <f>COUNTIF(H$8:H316,"&gt;"&amp;G317)</f>
        <v>2</v>
      </c>
      <c r="S317">
        <v>310</v>
      </c>
    </row>
    <row r="318" spans="1:19" x14ac:dyDescent="0.3">
      <c r="A318">
        <v>436</v>
      </c>
      <c r="B318">
        <v>0.29352702414014098</v>
      </c>
      <c r="C318">
        <v>0.40177617725150305</v>
      </c>
      <c r="D318" s="4">
        <f t="shared" si="51"/>
        <v>0.52161088022033009</v>
      </c>
      <c r="E318" s="4">
        <f t="shared" si="41"/>
        <v>0.21276595744680851</v>
      </c>
      <c r="F318" s="8">
        <v>3</v>
      </c>
      <c r="G318" s="4">
        <v>89.635068051090244</v>
      </c>
      <c r="H318" s="4">
        <f>IF(G318&gt;MAX(I$8:I317),G318,MAX(I$8:I317))</f>
        <v>89.789135573316329</v>
      </c>
      <c r="I318" s="4">
        <f t="shared" si="42"/>
        <v>90.001901530763135</v>
      </c>
      <c r="J318" s="4">
        <f t="shared" si="43"/>
        <v>0.15406752222608588</v>
      </c>
      <c r="K318" s="4">
        <f t="shared" si="44"/>
        <v>0.21276595744680549</v>
      </c>
      <c r="L318">
        <f t="shared" si="45"/>
        <v>311</v>
      </c>
      <c r="M318">
        <f t="shared" si="46"/>
        <v>1</v>
      </c>
      <c r="N318">
        <f t="shared" si="47"/>
        <v>1</v>
      </c>
      <c r="O318">
        <f t="shared" si="48"/>
        <v>1</v>
      </c>
      <c r="P318">
        <v>311</v>
      </c>
      <c r="Q318" s="8">
        <f>COUNTIF(I$8:I317,"&lt;"&amp;G318)</f>
        <v>309</v>
      </c>
      <c r="R318" s="8">
        <f>COUNTIF(H$8:H317,"&gt;"&amp;G318)</f>
        <v>0</v>
      </c>
      <c r="S318">
        <v>311</v>
      </c>
    </row>
    <row r="319" spans="1:19" x14ac:dyDescent="0.3">
      <c r="A319">
        <v>437</v>
      </c>
      <c r="B319">
        <v>0.45631275368511004</v>
      </c>
      <c r="C319">
        <v>4.4251838740195929E-3</v>
      </c>
      <c r="D319" s="4">
        <f t="shared" si="51"/>
        <v>0.33386248562552556</v>
      </c>
      <c r="E319" s="4">
        <f t="shared" si="41"/>
        <v>0.21276595744680851</v>
      </c>
      <c r="F319" s="8">
        <v>3</v>
      </c>
      <c r="G319" s="4">
        <v>89.968930536715774</v>
      </c>
      <c r="H319" s="4">
        <f>IF(G319&gt;MAX(I$8:I318),G319,MAX(I$8:I318))</f>
        <v>90.001901530763135</v>
      </c>
      <c r="I319" s="4">
        <f t="shared" si="42"/>
        <v>90.21466748820994</v>
      </c>
      <c r="J319" s="4">
        <f t="shared" si="43"/>
        <v>3.2970994047360591E-2</v>
      </c>
      <c r="K319" s="4">
        <f t="shared" si="44"/>
        <v>0.21276595744680549</v>
      </c>
      <c r="L319">
        <f t="shared" si="45"/>
        <v>312</v>
      </c>
      <c r="M319">
        <f t="shared" si="46"/>
        <v>1</v>
      </c>
      <c r="N319">
        <f t="shared" si="47"/>
        <v>1</v>
      </c>
      <c r="O319">
        <f t="shared" si="48"/>
        <v>1</v>
      </c>
      <c r="P319">
        <v>312</v>
      </c>
      <c r="Q319" s="8">
        <f>COUNTIF(I$8:I318,"&lt;"&amp;G319)</f>
        <v>310</v>
      </c>
      <c r="R319" s="8">
        <f>COUNTIF(H$8:H318,"&gt;"&amp;G319)</f>
        <v>0</v>
      </c>
      <c r="S319">
        <v>312</v>
      </c>
    </row>
    <row r="320" spans="1:19" x14ac:dyDescent="0.3">
      <c r="A320">
        <v>119</v>
      </c>
      <c r="B320">
        <v>0.23032319101535081</v>
      </c>
      <c r="C320">
        <v>0.80663472396008173</v>
      </c>
      <c r="D320" s="4">
        <f>-LN(B320)/D$3</f>
        <v>2.0826550043553413</v>
      </c>
      <c r="E320" s="4">
        <f t="shared" si="41"/>
        <v>0.21276595744680851</v>
      </c>
      <c r="F320" s="8">
        <v>2</v>
      </c>
      <c r="G320" s="4">
        <v>89.973200133211435</v>
      </c>
      <c r="H320" s="4">
        <f>IF(G320&gt;MAX(I$8:I319),G320,MAX(I$8:I319))</f>
        <v>90.21466748820994</v>
      </c>
      <c r="I320" s="4">
        <f t="shared" si="42"/>
        <v>90.427433445656746</v>
      </c>
      <c r="J320" s="4">
        <f t="shared" si="43"/>
        <v>0.24146735499850536</v>
      </c>
      <c r="K320" s="4">
        <f t="shared" si="44"/>
        <v>0.21276595744680549</v>
      </c>
      <c r="L320">
        <f t="shared" si="45"/>
        <v>313</v>
      </c>
      <c r="M320">
        <f t="shared" si="46"/>
        <v>1</v>
      </c>
      <c r="N320">
        <f t="shared" si="47"/>
        <v>1</v>
      </c>
      <c r="O320">
        <f t="shared" si="48"/>
        <v>1</v>
      </c>
      <c r="P320">
        <v>313</v>
      </c>
      <c r="Q320" s="8">
        <f>COUNTIF(I$8:I319,"&lt;"&amp;G320)</f>
        <v>310</v>
      </c>
      <c r="R320" s="8">
        <f>COUNTIF(H$8:H319,"&gt;"&amp;G320)</f>
        <v>1</v>
      </c>
      <c r="S320">
        <v>313</v>
      </c>
    </row>
    <row r="321" spans="1:19" x14ac:dyDescent="0.3">
      <c r="A321">
        <v>438</v>
      </c>
      <c r="B321">
        <v>0.12454603717154454</v>
      </c>
      <c r="C321">
        <v>0.22412793359172339</v>
      </c>
      <c r="D321" s="4">
        <f>-LN(B321)/F$3</f>
        <v>0.88641695955301203</v>
      </c>
      <c r="E321" s="4">
        <f t="shared" si="41"/>
        <v>0.21276595744680851</v>
      </c>
      <c r="F321" s="8">
        <v>3</v>
      </c>
      <c r="G321" s="4">
        <v>90.855347496268791</v>
      </c>
      <c r="H321" s="4">
        <f>IF(G321&gt;MAX(I$8:I320),G321,MAX(I$8:I320))</f>
        <v>90.855347496268791</v>
      </c>
      <c r="I321" s="4">
        <f t="shared" si="42"/>
        <v>91.068113453715597</v>
      </c>
      <c r="J321" s="4">
        <f t="shared" si="43"/>
        <v>0</v>
      </c>
      <c r="K321" s="4">
        <f t="shared" si="44"/>
        <v>0.21276595744680549</v>
      </c>
      <c r="L321">
        <f t="shared" si="45"/>
        <v>314</v>
      </c>
      <c r="M321">
        <f t="shared" si="46"/>
        <v>1</v>
      </c>
      <c r="N321">
        <f t="shared" si="47"/>
        <v>1</v>
      </c>
      <c r="O321">
        <f t="shared" si="48"/>
        <v>1</v>
      </c>
      <c r="P321">
        <v>314</v>
      </c>
      <c r="Q321" s="8">
        <f>COUNTIF(I$8:I320,"&lt;"&amp;G321)</f>
        <v>313</v>
      </c>
      <c r="R321" s="8">
        <f>COUNTIF(H$8:H320,"&gt;"&amp;G321)</f>
        <v>0</v>
      </c>
      <c r="S321">
        <v>314</v>
      </c>
    </row>
    <row r="322" spans="1:19" x14ac:dyDescent="0.3">
      <c r="A322">
        <v>439</v>
      </c>
      <c r="B322">
        <v>0.43275246436964021</v>
      </c>
      <c r="C322">
        <v>0.81545457319864501</v>
      </c>
      <c r="D322" s="4">
        <f>-LN(B322)/F$3</f>
        <v>0.35642101713585761</v>
      </c>
      <c r="E322" s="4">
        <f t="shared" si="41"/>
        <v>0.21276595744680851</v>
      </c>
      <c r="F322" s="8">
        <v>3</v>
      </c>
      <c r="G322" s="4">
        <v>91.21176851340465</v>
      </c>
      <c r="H322" s="4">
        <f>IF(G322&gt;MAX(I$8:I321),G322,MAX(I$8:I321))</f>
        <v>91.21176851340465</v>
      </c>
      <c r="I322" s="4">
        <f t="shared" si="42"/>
        <v>91.424534470851455</v>
      </c>
      <c r="J322" s="4">
        <f t="shared" si="43"/>
        <v>0</v>
      </c>
      <c r="K322" s="4">
        <f t="shared" si="44"/>
        <v>0.21276595744680549</v>
      </c>
      <c r="L322">
        <f t="shared" si="45"/>
        <v>315</v>
      </c>
      <c r="M322">
        <f t="shared" si="46"/>
        <v>1</v>
      </c>
      <c r="N322">
        <f t="shared" si="47"/>
        <v>1</v>
      </c>
      <c r="O322">
        <f t="shared" si="48"/>
        <v>1</v>
      </c>
      <c r="P322">
        <v>315</v>
      </c>
      <c r="Q322" s="8">
        <f>COUNTIF(I$8:I321,"&lt;"&amp;G322)</f>
        <v>314</v>
      </c>
      <c r="R322" s="8">
        <f>COUNTIF(H$8:H321,"&gt;"&amp;G322)</f>
        <v>0</v>
      </c>
      <c r="S322">
        <v>315</v>
      </c>
    </row>
    <row r="323" spans="1:19" x14ac:dyDescent="0.3">
      <c r="A323">
        <v>440</v>
      </c>
      <c r="B323">
        <v>0.72124393444624169</v>
      </c>
      <c r="C323">
        <v>0.78969695120090333</v>
      </c>
      <c r="D323" s="4">
        <f>-LN(B323)/F$3</f>
        <v>0.13905441318089262</v>
      </c>
      <c r="E323" s="4">
        <f t="shared" si="41"/>
        <v>0.21276595744680851</v>
      </c>
      <c r="F323" s="8">
        <v>3</v>
      </c>
      <c r="G323" s="4">
        <v>91.350822926585536</v>
      </c>
      <c r="H323" s="4">
        <f>IF(G323&gt;MAX(I$8:I322),G323,MAX(I$8:I322))</f>
        <v>91.424534470851455</v>
      </c>
      <c r="I323" s="4">
        <f t="shared" si="42"/>
        <v>91.637300428298261</v>
      </c>
      <c r="J323" s="4">
        <f t="shared" si="43"/>
        <v>7.371154426591886E-2</v>
      </c>
      <c r="K323" s="4">
        <f t="shared" si="44"/>
        <v>0.21276595744680549</v>
      </c>
      <c r="L323">
        <f t="shared" si="45"/>
        <v>316</v>
      </c>
      <c r="M323">
        <f t="shared" si="46"/>
        <v>1</v>
      </c>
      <c r="N323">
        <f t="shared" si="47"/>
        <v>1</v>
      </c>
      <c r="O323">
        <f t="shared" si="48"/>
        <v>1</v>
      </c>
      <c r="P323">
        <v>316</v>
      </c>
      <c r="Q323" s="8">
        <f>COUNTIF(I$8:I322,"&lt;"&amp;G323)</f>
        <v>314</v>
      </c>
      <c r="R323" s="8">
        <f>COUNTIF(H$8:H322,"&gt;"&amp;G323)</f>
        <v>0</v>
      </c>
      <c r="S323">
        <v>316</v>
      </c>
    </row>
    <row r="324" spans="1:19" x14ac:dyDescent="0.3">
      <c r="A324">
        <v>441</v>
      </c>
      <c r="B324">
        <v>0.26102481154820401</v>
      </c>
      <c r="C324">
        <v>0.62410351878414261</v>
      </c>
      <c r="D324" s="4">
        <f>-LN(B324)/F$3</f>
        <v>0.57154885649983067</v>
      </c>
      <c r="E324" s="4">
        <f t="shared" si="41"/>
        <v>0.21276595744680851</v>
      </c>
      <c r="F324" s="8">
        <v>3</v>
      </c>
      <c r="G324" s="4">
        <v>91.922371783085367</v>
      </c>
      <c r="H324" s="4">
        <f>IF(G324&gt;MAX(I$8:I323),G324,MAX(I$8:I323))</f>
        <v>91.922371783085367</v>
      </c>
      <c r="I324" s="4">
        <f t="shared" si="42"/>
        <v>92.135137740532173</v>
      </c>
      <c r="J324" s="4">
        <f t="shared" si="43"/>
        <v>0</v>
      </c>
      <c r="K324" s="4">
        <f t="shared" si="44"/>
        <v>0.21276595744680549</v>
      </c>
      <c r="L324">
        <f t="shared" si="45"/>
        <v>317</v>
      </c>
      <c r="M324">
        <f t="shared" si="46"/>
        <v>1</v>
      </c>
      <c r="N324">
        <f t="shared" si="47"/>
        <v>1</v>
      </c>
      <c r="O324">
        <f t="shared" si="48"/>
        <v>1</v>
      </c>
      <c r="P324">
        <v>317</v>
      </c>
      <c r="Q324" s="8">
        <f>COUNTIF(I$8:I323,"&lt;"&amp;G324)</f>
        <v>316</v>
      </c>
      <c r="R324" s="8">
        <f>COUNTIF(H$8:H323,"&gt;"&amp;G324)</f>
        <v>0</v>
      </c>
      <c r="S324">
        <v>317</v>
      </c>
    </row>
    <row r="325" spans="1:19" x14ac:dyDescent="0.3">
      <c r="A325">
        <v>442</v>
      </c>
      <c r="B325">
        <v>0.79265724662007508</v>
      </c>
      <c r="C325">
        <v>0.34507278664510027</v>
      </c>
      <c r="D325" s="4">
        <f>-LN(B325)/F$3</f>
        <v>9.8878457219146315E-2</v>
      </c>
      <c r="E325" s="4">
        <f t="shared" si="41"/>
        <v>0.21276595744680851</v>
      </c>
      <c r="F325" s="8">
        <v>3</v>
      </c>
      <c r="G325" s="4">
        <v>92.021250240304511</v>
      </c>
      <c r="H325" s="4">
        <f>IF(G325&gt;MAX(I$8:I324),G325,MAX(I$8:I324))</f>
        <v>92.135137740532173</v>
      </c>
      <c r="I325" s="4">
        <f t="shared" si="42"/>
        <v>92.347903697978978</v>
      </c>
      <c r="J325" s="4">
        <f t="shared" si="43"/>
        <v>0.11388750022766203</v>
      </c>
      <c r="K325" s="4">
        <f t="shared" si="44"/>
        <v>0.21276595744680549</v>
      </c>
      <c r="L325">
        <f t="shared" si="45"/>
        <v>318</v>
      </c>
      <c r="M325">
        <f t="shared" si="46"/>
        <v>1</v>
      </c>
      <c r="N325">
        <f t="shared" si="47"/>
        <v>1</v>
      </c>
      <c r="O325">
        <f t="shared" si="48"/>
        <v>1</v>
      </c>
      <c r="P325">
        <v>318</v>
      </c>
      <c r="Q325" s="8">
        <f>COUNTIF(I$8:I324,"&lt;"&amp;G325)</f>
        <v>316</v>
      </c>
      <c r="R325" s="8">
        <f>COUNTIF(H$8:H324,"&gt;"&amp;G325)</f>
        <v>0</v>
      </c>
      <c r="S325">
        <v>318</v>
      </c>
    </row>
    <row r="326" spans="1:19" x14ac:dyDescent="0.3">
      <c r="A326">
        <v>25</v>
      </c>
      <c r="B326">
        <v>2.8717917416913357E-2</v>
      </c>
      <c r="C326">
        <v>0.52269051179540393</v>
      </c>
      <c r="D326" s="4">
        <f>-LN(B326)/B$3</f>
        <v>15.107378939446827</v>
      </c>
      <c r="E326" s="4">
        <f t="shared" si="41"/>
        <v>0.21276595744680851</v>
      </c>
      <c r="F326" s="8">
        <v>1</v>
      </c>
      <c r="G326" s="4">
        <v>92.148829603547469</v>
      </c>
      <c r="H326" s="4">
        <f>IF(G326&gt;MAX(I$8:I325),G326,MAX(I$8:I325))</f>
        <v>92.347903697978978</v>
      </c>
      <c r="I326" s="4">
        <f t="shared" si="42"/>
        <v>92.560669655425784</v>
      </c>
      <c r="J326" s="4">
        <f t="shared" si="43"/>
        <v>0.19907409443150925</v>
      </c>
      <c r="K326" s="4">
        <f t="shared" si="44"/>
        <v>0.21276595744680549</v>
      </c>
      <c r="L326">
        <f t="shared" si="45"/>
        <v>319</v>
      </c>
      <c r="M326">
        <f t="shared" si="46"/>
        <v>1</v>
      </c>
      <c r="N326">
        <f t="shared" si="47"/>
        <v>1</v>
      </c>
      <c r="O326">
        <f t="shared" si="48"/>
        <v>1</v>
      </c>
      <c r="P326">
        <v>319</v>
      </c>
      <c r="Q326" s="8">
        <f>COUNTIF(I$8:I325,"&lt;"&amp;G326)</f>
        <v>317</v>
      </c>
      <c r="R326" s="8">
        <f>COUNTIF(H$8:H325,"&gt;"&amp;G326)</f>
        <v>0</v>
      </c>
      <c r="S326">
        <v>319</v>
      </c>
    </row>
    <row r="327" spans="1:19" x14ac:dyDescent="0.3">
      <c r="A327">
        <v>443</v>
      </c>
      <c r="B327">
        <v>0.14477980895413067</v>
      </c>
      <c r="C327">
        <v>0.52250740073854796</v>
      </c>
      <c r="D327" s="4">
        <f>-LN(B327)/F$3</f>
        <v>0.82235797858630744</v>
      </c>
      <c r="E327" s="4">
        <f t="shared" si="41"/>
        <v>0.21276595744680851</v>
      </c>
      <c r="F327" s="8">
        <v>3</v>
      </c>
      <c r="G327" s="4">
        <v>92.843608218890822</v>
      </c>
      <c r="H327" s="4">
        <f>IF(G327&gt;MAX(I$8:I326),G327,MAX(I$8:I326))</f>
        <v>92.843608218890822</v>
      </c>
      <c r="I327" s="4">
        <f t="shared" si="42"/>
        <v>93.056374176337627</v>
      </c>
      <c r="J327" s="4">
        <f t="shared" si="43"/>
        <v>0</v>
      </c>
      <c r="K327" s="4">
        <f t="shared" si="44"/>
        <v>0.21276595744680549</v>
      </c>
      <c r="L327">
        <f t="shared" si="45"/>
        <v>320</v>
      </c>
      <c r="M327">
        <f t="shared" si="46"/>
        <v>1</v>
      </c>
      <c r="N327">
        <f t="shared" si="47"/>
        <v>1</v>
      </c>
      <c r="O327">
        <f t="shared" si="48"/>
        <v>1</v>
      </c>
      <c r="P327">
        <v>320</v>
      </c>
      <c r="Q327" s="8">
        <f>COUNTIF(I$8:I326,"&lt;"&amp;G327)</f>
        <v>319</v>
      </c>
      <c r="R327" s="8">
        <f>COUNTIF(H$8:H326,"&gt;"&amp;G327)</f>
        <v>0</v>
      </c>
      <c r="S327">
        <v>320</v>
      </c>
    </row>
    <row r="328" spans="1:19" x14ac:dyDescent="0.3">
      <c r="A328">
        <v>444</v>
      </c>
      <c r="B328">
        <v>0.54765465254676959</v>
      </c>
      <c r="C328">
        <v>0.42951750236518449</v>
      </c>
      <c r="D328" s="4">
        <f>-LN(B328)/F$3</f>
        <v>0.25621718586113879</v>
      </c>
      <c r="E328" s="4">
        <f t="shared" ref="E328:E391" si="52">1/B$4</f>
        <v>0.21276595744680851</v>
      </c>
      <c r="F328" s="8">
        <v>3</v>
      </c>
      <c r="G328" s="4">
        <v>93.099825404751954</v>
      </c>
      <c r="H328" s="4">
        <f>IF(G328&gt;MAX(I$8:I327),G328,MAX(I$8:I327))</f>
        <v>93.099825404751954</v>
      </c>
      <c r="I328" s="4">
        <f t="shared" ref="I328:I391" si="53">+H328+E328</f>
        <v>93.312591362198759</v>
      </c>
      <c r="J328" s="4">
        <f t="shared" ref="J328:J391" si="54">(H328-G328)*O328</f>
        <v>0</v>
      </c>
      <c r="K328" s="4">
        <f t="shared" ref="K328:K391" si="55">(I328-H328)*O328</f>
        <v>0.21276595744680549</v>
      </c>
      <c r="L328">
        <f t="shared" ref="L328:L391" si="56">_xlfn.RANK.EQ(I328,I$8:I$507,1)</f>
        <v>321</v>
      </c>
      <c r="M328">
        <f t="shared" ref="M328:M391" si="57">IF(L328=A328,0,1)</f>
        <v>1</v>
      </c>
      <c r="N328">
        <f t="shared" ref="N328:N391" si="58">IF(G328&lt;B$2,1,0)</f>
        <v>1</v>
      </c>
      <c r="O328">
        <f t="shared" ref="O328:O391" si="59">IF(I328&lt;B$2,1,0)</f>
        <v>1</v>
      </c>
      <c r="P328">
        <v>321</v>
      </c>
      <c r="Q328" s="8">
        <f>COUNTIF(I$8:I327,"&lt;"&amp;G328)</f>
        <v>320</v>
      </c>
      <c r="R328" s="8">
        <f>COUNTIF(H$8:H327,"&gt;"&amp;G328)</f>
        <v>0</v>
      </c>
      <c r="S328">
        <v>321</v>
      </c>
    </row>
    <row r="329" spans="1:19" x14ac:dyDescent="0.3">
      <c r="A329">
        <v>445</v>
      </c>
      <c r="B329">
        <v>0.56019775994140442</v>
      </c>
      <c r="C329">
        <v>0.5093539231543931</v>
      </c>
      <c r="D329" s="4">
        <f>-LN(B329)/F$3</f>
        <v>0.24658102759177014</v>
      </c>
      <c r="E329" s="4">
        <f t="shared" si="52"/>
        <v>0.21276595744680851</v>
      </c>
      <c r="F329" s="8">
        <v>3</v>
      </c>
      <c r="G329" s="4">
        <v>93.346406432343727</v>
      </c>
      <c r="H329" s="4">
        <f>IF(G329&gt;MAX(I$8:I328),G329,MAX(I$8:I328))</f>
        <v>93.346406432343727</v>
      </c>
      <c r="I329" s="4">
        <f t="shared" si="53"/>
        <v>93.559172389790533</v>
      </c>
      <c r="J329" s="4">
        <f t="shared" si="54"/>
        <v>0</v>
      </c>
      <c r="K329" s="4">
        <f t="shared" si="55"/>
        <v>0.21276595744680549</v>
      </c>
      <c r="L329">
        <f t="shared" si="56"/>
        <v>322</v>
      </c>
      <c r="M329">
        <f t="shared" si="57"/>
        <v>1</v>
      </c>
      <c r="N329">
        <f t="shared" si="58"/>
        <v>1</v>
      </c>
      <c r="O329">
        <f t="shared" si="59"/>
        <v>1</v>
      </c>
      <c r="P329">
        <v>322</v>
      </c>
      <c r="Q329" s="8">
        <f>COUNTIF(I$8:I328,"&lt;"&amp;G329)</f>
        <v>321</v>
      </c>
      <c r="R329" s="8">
        <f>COUNTIF(H$8:H328,"&gt;"&amp;G329)</f>
        <v>0</v>
      </c>
      <c r="S329">
        <v>322</v>
      </c>
    </row>
    <row r="330" spans="1:19" x14ac:dyDescent="0.3">
      <c r="A330">
        <v>446</v>
      </c>
      <c r="B330">
        <v>0.56184575945310833</v>
      </c>
      <c r="C330">
        <v>1.1352885525070956E-2</v>
      </c>
      <c r="D330" s="4">
        <f>-LN(B330)/F$3</f>
        <v>0.24533102813968521</v>
      </c>
      <c r="E330" s="4">
        <f t="shared" si="52"/>
        <v>0.21276595744680851</v>
      </c>
      <c r="F330" s="8">
        <v>3</v>
      </c>
      <c r="G330" s="4">
        <v>93.591737460483415</v>
      </c>
      <c r="H330" s="4">
        <f>IF(G330&gt;MAX(I$8:I329),G330,MAX(I$8:I329))</f>
        <v>93.591737460483415</v>
      </c>
      <c r="I330" s="4">
        <f t="shared" si="53"/>
        <v>93.804503417930221</v>
      </c>
      <c r="J330" s="4">
        <f t="shared" si="54"/>
        <v>0</v>
      </c>
      <c r="K330" s="4">
        <f t="shared" si="55"/>
        <v>0.21276595744680549</v>
      </c>
      <c r="L330">
        <f t="shared" si="56"/>
        <v>323</v>
      </c>
      <c r="M330">
        <f t="shared" si="57"/>
        <v>1</v>
      </c>
      <c r="N330">
        <f t="shared" si="58"/>
        <v>1</v>
      </c>
      <c r="O330">
        <f t="shared" si="59"/>
        <v>1</v>
      </c>
      <c r="P330">
        <v>323</v>
      </c>
      <c r="Q330" s="8">
        <f>COUNTIF(I$8:I329,"&lt;"&amp;G330)</f>
        <v>322</v>
      </c>
      <c r="R330" s="8">
        <f>COUNTIF(H$8:H329,"&gt;"&amp;G330)</f>
        <v>0</v>
      </c>
      <c r="S330">
        <v>323</v>
      </c>
    </row>
    <row r="331" spans="1:19" x14ac:dyDescent="0.3">
      <c r="A331">
        <v>447</v>
      </c>
      <c r="B331">
        <v>0.83123264259773555</v>
      </c>
      <c r="C331">
        <v>0.3485824152348399</v>
      </c>
      <c r="D331" s="4">
        <f>-LN(B331)/F$3</f>
        <v>7.8657688644900831E-2</v>
      </c>
      <c r="E331" s="4">
        <f t="shared" si="52"/>
        <v>0.21276595744680851</v>
      </c>
      <c r="F331" s="8">
        <v>3</v>
      </c>
      <c r="G331" s="4">
        <v>93.670395149128311</v>
      </c>
      <c r="H331" s="4">
        <f>IF(G331&gt;MAX(I$8:I330),G331,MAX(I$8:I330))</f>
        <v>93.804503417930221</v>
      </c>
      <c r="I331" s="4">
        <f t="shared" si="53"/>
        <v>94.017269375377026</v>
      </c>
      <c r="J331" s="4">
        <f t="shared" si="54"/>
        <v>0.13410826880190996</v>
      </c>
      <c r="K331" s="4">
        <f t="shared" si="55"/>
        <v>0.21276595744680549</v>
      </c>
      <c r="L331">
        <f t="shared" si="56"/>
        <v>324</v>
      </c>
      <c r="M331">
        <f t="shared" si="57"/>
        <v>1</v>
      </c>
      <c r="N331">
        <f t="shared" si="58"/>
        <v>1</v>
      </c>
      <c r="O331">
        <f t="shared" si="59"/>
        <v>1</v>
      </c>
      <c r="P331">
        <v>324</v>
      </c>
      <c r="Q331" s="8">
        <f>COUNTIF(I$8:I330,"&lt;"&amp;G331)</f>
        <v>322</v>
      </c>
      <c r="R331" s="8">
        <f>COUNTIF(H$8:H330,"&gt;"&amp;G331)</f>
        <v>0</v>
      </c>
      <c r="S331">
        <v>324</v>
      </c>
    </row>
    <row r="332" spans="1:19" x14ac:dyDescent="0.3">
      <c r="A332">
        <v>120</v>
      </c>
      <c r="B332">
        <v>7.1199682607501452E-2</v>
      </c>
      <c r="C332">
        <v>0.30903042695394756</v>
      </c>
      <c r="D332" s="4">
        <f>-LN(B332)/D$3</f>
        <v>3.7478963380623465</v>
      </c>
      <c r="E332" s="4">
        <f t="shared" si="52"/>
        <v>0.21276595744680851</v>
      </c>
      <c r="F332" s="8">
        <v>2</v>
      </c>
      <c r="G332" s="4">
        <v>93.721096471273782</v>
      </c>
      <c r="H332" s="4">
        <f>IF(G332&gt;MAX(I$8:I331),G332,MAX(I$8:I331))</f>
        <v>94.017269375377026</v>
      </c>
      <c r="I332" s="4">
        <f t="shared" si="53"/>
        <v>94.230035332823832</v>
      </c>
      <c r="J332" s="4">
        <f t="shared" si="54"/>
        <v>0.29617290410324415</v>
      </c>
      <c r="K332" s="4">
        <f t="shared" si="55"/>
        <v>0.21276595744680549</v>
      </c>
      <c r="L332">
        <f t="shared" si="56"/>
        <v>325</v>
      </c>
      <c r="M332">
        <f t="shared" si="57"/>
        <v>1</v>
      </c>
      <c r="N332">
        <f t="shared" si="58"/>
        <v>1</v>
      </c>
      <c r="O332">
        <f t="shared" si="59"/>
        <v>1</v>
      </c>
      <c r="P332">
        <v>325</v>
      </c>
      <c r="Q332" s="8">
        <f>COUNTIF(I$8:I331,"&lt;"&amp;G332)</f>
        <v>322</v>
      </c>
      <c r="R332" s="8">
        <f>COUNTIF(H$8:H331,"&gt;"&amp;G332)</f>
        <v>1</v>
      </c>
      <c r="S332">
        <v>325</v>
      </c>
    </row>
    <row r="333" spans="1:19" x14ac:dyDescent="0.3">
      <c r="A333">
        <v>121</v>
      </c>
      <c r="B333">
        <v>0.95196386608478045</v>
      </c>
      <c r="C333">
        <v>0.8061159092989898</v>
      </c>
      <c r="D333" s="4">
        <f>-LN(B333)/D$3</f>
        <v>6.98272350417148E-2</v>
      </c>
      <c r="E333" s="4">
        <f t="shared" si="52"/>
        <v>0.21276595744680851</v>
      </c>
      <c r="F333" s="8">
        <v>2</v>
      </c>
      <c r="G333" s="4">
        <v>93.790923706315496</v>
      </c>
      <c r="H333" s="4">
        <f>IF(G333&gt;MAX(I$8:I332),G333,MAX(I$8:I332))</f>
        <v>94.230035332823832</v>
      </c>
      <c r="I333" s="4">
        <f t="shared" si="53"/>
        <v>94.442801290270637</v>
      </c>
      <c r="J333" s="4">
        <f t="shared" si="54"/>
        <v>0.43911162650833546</v>
      </c>
      <c r="K333" s="4">
        <f t="shared" si="55"/>
        <v>0.21276595744680549</v>
      </c>
      <c r="L333">
        <f t="shared" si="56"/>
        <v>326</v>
      </c>
      <c r="M333">
        <f t="shared" si="57"/>
        <v>1</v>
      </c>
      <c r="N333">
        <f t="shared" si="58"/>
        <v>1</v>
      </c>
      <c r="O333">
        <f t="shared" si="59"/>
        <v>1</v>
      </c>
      <c r="P333">
        <v>326</v>
      </c>
      <c r="Q333" s="8">
        <f>COUNTIF(I$8:I332,"&lt;"&amp;G333)</f>
        <v>322</v>
      </c>
      <c r="R333" s="8">
        <f>COUNTIF(H$8:H332,"&gt;"&amp;G333)</f>
        <v>2</v>
      </c>
      <c r="S333">
        <v>326</v>
      </c>
    </row>
    <row r="334" spans="1:19" x14ac:dyDescent="0.3">
      <c r="A334">
        <v>448</v>
      </c>
      <c r="B334">
        <v>0.52397228919339578</v>
      </c>
      <c r="C334">
        <v>0.10348826563310648</v>
      </c>
      <c r="D334" s="4">
        <f>-LN(B334)/F$3</f>
        <v>0.27502828905454124</v>
      </c>
      <c r="E334" s="4">
        <f t="shared" si="52"/>
        <v>0.21276595744680851</v>
      </c>
      <c r="F334" s="8">
        <v>3</v>
      </c>
      <c r="G334" s="4">
        <v>93.945423438182857</v>
      </c>
      <c r="H334" s="4">
        <f>IF(G334&gt;MAX(I$8:I333),G334,MAX(I$8:I333))</f>
        <v>94.442801290270637</v>
      </c>
      <c r="I334" s="4">
        <f t="shared" si="53"/>
        <v>94.655567247717443</v>
      </c>
      <c r="J334" s="4">
        <f t="shared" si="54"/>
        <v>0.49737785208778007</v>
      </c>
      <c r="K334" s="4">
        <f t="shared" si="55"/>
        <v>0.21276595744680549</v>
      </c>
      <c r="L334">
        <f t="shared" si="56"/>
        <v>327</v>
      </c>
      <c r="M334">
        <f t="shared" si="57"/>
        <v>1</v>
      </c>
      <c r="N334">
        <f t="shared" si="58"/>
        <v>1</v>
      </c>
      <c r="O334">
        <f t="shared" si="59"/>
        <v>1</v>
      </c>
      <c r="P334">
        <v>327</v>
      </c>
      <c r="Q334" s="8">
        <f>COUNTIF(I$8:I333,"&lt;"&amp;G334)</f>
        <v>323</v>
      </c>
      <c r="R334" s="8">
        <f>COUNTIF(H$8:H333,"&gt;"&amp;G334)</f>
        <v>2</v>
      </c>
      <c r="S334">
        <v>327</v>
      </c>
    </row>
    <row r="335" spans="1:19" x14ac:dyDescent="0.3">
      <c r="A335">
        <v>449</v>
      </c>
      <c r="B335">
        <v>0.47187719351786861</v>
      </c>
      <c r="C335">
        <v>0.14993743705557422</v>
      </c>
      <c r="D335" s="4">
        <f>-LN(B335)/F$3</f>
        <v>0.31959000445743141</v>
      </c>
      <c r="E335" s="4">
        <f t="shared" si="52"/>
        <v>0.21276595744680851</v>
      </c>
      <c r="F335" s="8">
        <v>3</v>
      </c>
      <c r="G335" s="4">
        <v>94.265013442640281</v>
      </c>
      <c r="H335" s="4">
        <f>IF(G335&gt;MAX(I$8:I334),G335,MAX(I$8:I334))</f>
        <v>94.655567247717443</v>
      </c>
      <c r="I335" s="4">
        <f t="shared" si="53"/>
        <v>94.868333205164248</v>
      </c>
      <c r="J335" s="4">
        <f t="shared" si="54"/>
        <v>0.39055380507716109</v>
      </c>
      <c r="K335" s="4">
        <f t="shared" si="55"/>
        <v>0.21276595744680549</v>
      </c>
      <c r="L335">
        <f t="shared" si="56"/>
        <v>328</v>
      </c>
      <c r="M335">
        <f t="shared" si="57"/>
        <v>1</v>
      </c>
      <c r="N335">
        <f t="shared" si="58"/>
        <v>1</v>
      </c>
      <c r="O335">
        <f t="shared" si="59"/>
        <v>1</v>
      </c>
      <c r="P335">
        <v>328</v>
      </c>
      <c r="Q335" s="8">
        <f>COUNTIF(I$8:I334,"&lt;"&amp;G335)</f>
        <v>325</v>
      </c>
      <c r="R335" s="8">
        <f>COUNTIF(H$8:H334,"&gt;"&amp;G335)</f>
        <v>1</v>
      </c>
      <c r="S335">
        <v>328</v>
      </c>
    </row>
    <row r="336" spans="1:19" x14ac:dyDescent="0.3">
      <c r="A336">
        <v>122</v>
      </c>
      <c r="B336">
        <v>0.59117404705954157</v>
      </c>
      <c r="C336">
        <v>0.9226050599688711</v>
      </c>
      <c r="D336" s="4">
        <f>-LN(B336)/D$3</f>
        <v>0.74559547384511671</v>
      </c>
      <c r="E336" s="4">
        <f t="shared" si="52"/>
        <v>0.21276595744680851</v>
      </c>
      <c r="F336" s="8">
        <v>2</v>
      </c>
      <c r="G336" s="4">
        <v>94.53651918016061</v>
      </c>
      <c r="H336" s="4">
        <f>IF(G336&gt;MAX(I$8:I335),G336,MAX(I$8:I335))</f>
        <v>94.868333205164248</v>
      </c>
      <c r="I336" s="4">
        <f t="shared" si="53"/>
        <v>95.081099162611054</v>
      </c>
      <c r="J336" s="4">
        <f t="shared" si="54"/>
        <v>0.33181402500363788</v>
      </c>
      <c r="K336" s="4">
        <f t="shared" si="55"/>
        <v>0.21276595744680549</v>
      </c>
      <c r="L336">
        <f t="shared" si="56"/>
        <v>329</v>
      </c>
      <c r="M336">
        <f t="shared" si="57"/>
        <v>1</v>
      </c>
      <c r="N336">
        <f t="shared" si="58"/>
        <v>1</v>
      </c>
      <c r="O336">
        <f t="shared" si="59"/>
        <v>1</v>
      </c>
      <c r="P336">
        <v>329</v>
      </c>
      <c r="Q336" s="8">
        <f>COUNTIF(I$8:I335,"&lt;"&amp;G336)</f>
        <v>326</v>
      </c>
      <c r="R336" s="8">
        <f>COUNTIF(H$8:H335,"&gt;"&amp;G336)</f>
        <v>1</v>
      </c>
      <c r="S336">
        <v>329</v>
      </c>
    </row>
    <row r="337" spans="1:19" x14ac:dyDescent="0.3">
      <c r="A337">
        <v>450</v>
      </c>
      <c r="B337">
        <v>0.46327097384563737</v>
      </c>
      <c r="C337">
        <v>0.74437696462904757</v>
      </c>
      <c r="D337" s="4">
        <f>-LN(B337)/F$3</f>
        <v>0.32742261251309063</v>
      </c>
      <c r="E337" s="4">
        <f t="shared" si="52"/>
        <v>0.21276595744680851</v>
      </c>
      <c r="F337" s="8">
        <v>3</v>
      </c>
      <c r="G337" s="4">
        <v>94.592436055153371</v>
      </c>
      <c r="H337" s="4">
        <f>IF(G337&gt;MAX(I$8:I336),G337,MAX(I$8:I336))</f>
        <v>95.081099162611054</v>
      </c>
      <c r="I337" s="4">
        <f t="shared" si="53"/>
        <v>95.293865120057859</v>
      </c>
      <c r="J337" s="4">
        <f t="shared" si="54"/>
        <v>0.4886631074576826</v>
      </c>
      <c r="K337" s="4">
        <f t="shared" si="55"/>
        <v>0.21276595744680549</v>
      </c>
      <c r="L337">
        <f t="shared" si="56"/>
        <v>330</v>
      </c>
      <c r="M337">
        <f t="shared" si="57"/>
        <v>1</v>
      </c>
      <c r="N337">
        <f t="shared" si="58"/>
        <v>1</v>
      </c>
      <c r="O337">
        <f t="shared" si="59"/>
        <v>1</v>
      </c>
      <c r="P337">
        <v>330</v>
      </c>
      <c r="Q337" s="8">
        <f>COUNTIF(I$8:I336,"&lt;"&amp;G337)</f>
        <v>326</v>
      </c>
      <c r="R337" s="8">
        <f>COUNTIF(H$8:H336,"&gt;"&amp;G337)</f>
        <v>2</v>
      </c>
      <c r="S337">
        <v>330</v>
      </c>
    </row>
    <row r="338" spans="1:19" x14ac:dyDescent="0.3">
      <c r="A338">
        <v>451</v>
      </c>
      <c r="B338">
        <v>0.74291207617419963</v>
      </c>
      <c r="C338">
        <v>0.25742362743003633</v>
      </c>
      <c r="D338" s="4">
        <f>-LN(B338)/F$3</f>
        <v>0.12645854361955902</v>
      </c>
      <c r="E338" s="4">
        <f t="shared" si="52"/>
        <v>0.21276595744680851</v>
      </c>
      <c r="F338" s="8">
        <v>3</v>
      </c>
      <c r="G338" s="4">
        <v>94.718894598772934</v>
      </c>
      <c r="H338" s="4">
        <f>IF(G338&gt;MAX(I$8:I337),G338,MAX(I$8:I337))</f>
        <v>95.293865120057859</v>
      </c>
      <c r="I338" s="4">
        <f t="shared" si="53"/>
        <v>95.506631077504665</v>
      </c>
      <c r="J338" s="4">
        <f t="shared" si="54"/>
        <v>0.57497052128492498</v>
      </c>
      <c r="K338" s="4">
        <f t="shared" si="55"/>
        <v>0.21276595744680549</v>
      </c>
      <c r="L338">
        <f t="shared" si="56"/>
        <v>331</v>
      </c>
      <c r="M338">
        <f t="shared" si="57"/>
        <v>1</v>
      </c>
      <c r="N338">
        <f t="shared" si="58"/>
        <v>1</v>
      </c>
      <c r="O338">
        <f t="shared" si="59"/>
        <v>1</v>
      </c>
      <c r="P338">
        <v>331</v>
      </c>
      <c r="Q338" s="8">
        <f>COUNTIF(I$8:I337,"&lt;"&amp;G338)</f>
        <v>327</v>
      </c>
      <c r="R338" s="8">
        <f>COUNTIF(H$8:H337,"&gt;"&amp;G338)</f>
        <v>2</v>
      </c>
      <c r="S338">
        <v>331</v>
      </c>
    </row>
    <row r="339" spans="1:19" x14ac:dyDescent="0.3">
      <c r="A339">
        <v>123</v>
      </c>
      <c r="B339">
        <v>0.85402996917630547</v>
      </c>
      <c r="C339">
        <v>0.3881954405346843</v>
      </c>
      <c r="D339" s="4">
        <f>-LN(B339)/D$3</f>
        <v>0.22381417460567454</v>
      </c>
      <c r="E339" s="4">
        <f t="shared" si="52"/>
        <v>0.21276595744680851</v>
      </c>
      <c r="F339" s="8">
        <v>2</v>
      </c>
      <c r="G339" s="4">
        <v>94.760333354766288</v>
      </c>
      <c r="H339" s="4">
        <f>IF(G339&gt;MAX(I$8:I338),G339,MAX(I$8:I338))</f>
        <v>95.506631077504665</v>
      </c>
      <c r="I339" s="4">
        <f t="shared" si="53"/>
        <v>95.71939703495147</v>
      </c>
      <c r="J339" s="4">
        <f t="shared" si="54"/>
        <v>0.74629772273837602</v>
      </c>
      <c r="K339" s="4">
        <f t="shared" si="55"/>
        <v>0.21276595744680549</v>
      </c>
      <c r="L339">
        <f t="shared" si="56"/>
        <v>332</v>
      </c>
      <c r="M339">
        <f t="shared" si="57"/>
        <v>1</v>
      </c>
      <c r="N339">
        <f t="shared" si="58"/>
        <v>1</v>
      </c>
      <c r="O339">
        <f t="shared" si="59"/>
        <v>1</v>
      </c>
      <c r="P339">
        <v>332</v>
      </c>
      <c r="Q339" s="8">
        <f>COUNTIF(I$8:I338,"&lt;"&amp;G339)</f>
        <v>327</v>
      </c>
      <c r="R339" s="8">
        <f>COUNTIF(H$8:H338,"&gt;"&amp;G339)</f>
        <v>3</v>
      </c>
      <c r="S339">
        <v>332</v>
      </c>
    </row>
    <row r="340" spans="1:19" x14ac:dyDescent="0.3">
      <c r="A340">
        <v>124</v>
      </c>
      <c r="B340">
        <v>0.94927823725089266</v>
      </c>
      <c r="C340">
        <v>0.13147373882259591</v>
      </c>
      <c r="D340" s="4">
        <f>-LN(B340)/D$3</f>
        <v>7.383451546987764E-2</v>
      </c>
      <c r="E340" s="4">
        <f t="shared" si="52"/>
        <v>0.21276595744680851</v>
      </c>
      <c r="F340" s="8">
        <v>2</v>
      </c>
      <c r="G340" s="4">
        <v>94.834167870236172</v>
      </c>
      <c r="H340" s="4">
        <f>IF(G340&gt;MAX(I$8:I339),G340,MAX(I$8:I339))</f>
        <v>95.71939703495147</v>
      </c>
      <c r="I340" s="4">
        <f t="shared" si="53"/>
        <v>95.932162992398275</v>
      </c>
      <c r="J340" s="4">
        <f t="shared" si="54"/>
        <v>0.88522916471529811</v>
      </c>
      <c r="K340" s="4">
        <f t="shared" si="55"/>
        <v>0.21276595744680549</v>
      </c>
      <c r="L340">
        <f t="shared" si="56"/>
        <v>333</v>
      </c>
      <c r="M340">
        <f t="shared" si="57"/>
        <v>1</v>
      </c>
      <c r="N340">
        <f t="shared" si="58"/>
        <v>1</v>
      </c>
      <c r="O340">
        <f t="shared" si="59"/>
        <v>1</v>
      </c>
      <c r="P340">
        <v>333</v>
      </c>
      <c r="Q340" s="8">
        <f>COUNTIF(I$8:I339,"&lt;"&amp;G340)</f>
        <v>327</v>
      </c>
      <c r="R340" s="8">
        <f>COUNTIF(H$8:H339,"&gt;"&amp;G340)</f>
        <v>4</v>
      </c>
      <c r="S340">
        <v>333</v>
      </c>
    </row>
    <row r="341" spans="1:19" x14ac:dyDescent="0.3">
      <c r="A341">
        <v>452</v>
      </c>
      <c r="B341">
        <v>0.36478774376659445</v>
      </c>
      <c r="C341">
        <v>0.83681752983184299</v>
      </c>
      <c r="D341" s="4">
        <f t="shared" ref="D341:D346" si="60">-LN(B341)/F$3</f>
        <v>0.42912324190527784</v>
      </c>
      <c r="E341" s="4">
        <f t="shared" si="52"/>
        <v>0.21276595744680851</v>
      </c>
      <c r="F341" s="8">
        <v>3</v>
      </c>
      <c r="G341" s="4">
        <v>95.148017840678207</v>
      </c>
      <c r="H341" s="4">
        <f>IF(G341&gt;MAX(I$8:I340),G341,MAX(I$8:I340))</f>
        <v>95.932162992398275</v>
      </c>
      <c r="I341" s="4">
        <f t="shared" si="53"/>
        <v>96.144928949845081</v>
      </c>
      <c r="J341" s="4">
        <f t="shared" si="54"/>
        <v>0.78414515172006816</v>
      </c>
      <c r="K341" s="4">
        <f t="shared" si="55"/>
        <v>0.21276595744680549</v>
      </c>
      <c r="L341">
        <f t="shared" si="56"/>
        <v>334</v>
      </c>
      <c r="M341">
        <f t="shared" si="57"/>
        <v>1</v>
      </c>
      <c r="N341">
        <f t="shared" si="58"/>
        <v>1</v>
      </c>
      <c r="O341">
        <f t="shared" si="59"/>
        <v>1</v>
      </c>
      <c r="P341">
        <v>334</v>
      </c>
      <c r="Q341" s="8">
        <f>COUNTIF(I$8:I340,"&lt;"&amp;G341)</f>
        <v>329</v>
      </c>
      <c r="R341" s="8">
        <f>COUNTIF(H$8:H340,"&gt;"&amp;G341)</f>
        <v>3</v>
      </c>
      <c r="S341">
        <v>334</v>
      </c>
    </row>
    <row r="342" spans="1:19" x14ac:dyDescent="0.3">
      <c r="A342">
        <v>453</v>
      </c>
      <c r="B342">
        <v>0.95025482955412455</v>
      </c>
      <c r="C342">
        <v>0.22092349009674367</v>
      </c>
      <c r="D342" s="4">
        <f t="shared" si="60"/>
        <v>2.1712803711483073E-2</v>
      </c>
      <c r="E342" s="4">
        <f t="shared" si="52"/>
        <v>0.21276595744680851</v>
      </c>
      <c r="F342" s="8">
        <v>3</v>
      </c>
      <c r="G342" s="4">
        <v>95.169730644389688</v>
      </c>
      <c r="H342" s="4">
        <f>IF(G342&gt;MAX(I$8:I341),G342,MAX(I$8:I341))</f>
        <v>96.144928949845081</v>
      </c>
      <c r="I342" s="4">
        <f t="shared" si="53"/>
        <v>96.357694907291886</v>
      </c>
      <c r="J342" s="4">
        <f t="shared" si="54"/>
        <v>0.97519830545539321</v>
      </c>
      <c r="K342" s="4">
        <f t="shared" si="55"/>
        <v>0.21276595744680549</v>
      </c>
      <c r="L342">
        <f t="shared" si="56"/>
        <v>335</v>
      </c>
      <c r="M342">
        <f t="shared" si="57"/>
        <v>1</v>
      </c>
      <c r="N342">
        <f t="shared" si="58"/>
        <v>1</v>
      </c>
      <c r="O342">
        <f t="shared" si="59"/>
        <v>1</v>
      </c>
      <c r="P342">
        <v>335</v>
      </c>
      <c r="Q342" s="8">
        <f>COUNTIF(I$8:I341,"&lt;"&amp;G342)</f>
        <v>329</v>
      </c>
      <c r="R342" s="8">
        <f>COUNTIF(H$8:H341,"&gt;"&amp;G342)</f>
        <v>4</v>
      </c>
      <c r="S342">
        <v>335</v>
      </c>
    </row>
    <row r="343" spans="1:19" x14ac:dyDescent="0.3">
      <c r="A343">
        <v>454</v>
      </c>
      <c r="B343">
        <v>0.84002197332682271</v>
      </c>
      <c r="C343">
        <v>0.76763206884975743</v>
      </c>
      <c r="D343" s="4">
        <f t="shared" si="60"/>
        <v>7.4181799474256668E-2</v>
      </c>
      <c r="E343" s="4">
        <f t="shared" si="52"/>
        <v>0.21276595744680851</v>
      </c>
      <c r="F343" s="8">
        <v>3</v>
      </c>
      <c r="G343" s="4">
        <v>95.243912443863948</v>
      </c>
      <c r="H343" s="4">
        <f>IF(G343&gt;MAX(I$8:I342),G343,MAX(I$8:I342))</f>
        <v>96.357694907291886</v>
      </c>
      <c r="I343" s="4">
        <f t="shared" si="53"/>
        <v>96.570460864738692</v>
      </c>
      <c r="J343" s="4">
        <f t="shared" si="54"/>
        <v>1.1137824634279383</v>
      </c>
      <c r="K343" s="4">
        <f t="shared" si="55"/>
        <v>0.21276595744680549</v>
      </c>
      <c r="L343">
        <f t="shared" si="56"/>
        <v>336</v>
      </c>
      <c r="M343">
        <f t="shared" si="57"/>
        <v>1</v>
      </c>
      <c r="N343">
        <f t="shared" si="58"/>
        <v>1</v>
      </c>
      <c r="O343">
        <f t="shared" si="59"/>
        <v>1</v>
      </c>
      <c r="P343">
        <v>336</v>
      </c>
      <c r="Q343" s="8">
        <f>COUNTIF(I$8:I342,"&lt;"&amp;G343)</f>
        <v>329</v>
      </c>
      <c r="R343" s="8">
        <f>COUNTIF(H$8:H342,"&gt;"&amp;G343)</f>
        <v>5</v>
      </c>
      <c r="S343">
        <v>336</v>
      </c>
    </row>
    <row r="344" spans="1:19" x14ac:dyDescent="0.3">
      <c r="A344">
        <v>455</v>
      </c>
      <c r="B344">
        <v>0.73400067140720848</v>
      </c>
      <c r="C344">
        <v>0.33262123477889338</v>
      </c>
      <c r="D344" s="4">
        <f t="shared" si="60"/>
        <v>0.13159375984864788</v>
      </c>
      <c r="E344" s="4">
        <f t="shared" si="52"/>
        <v>0.21276595744680851</v>
      </c>
      <c r="F344" s="8">
        <v>3</v>
      </c>
      <c r="G344" s="4">
        <v>95.37550620371259</v>
      </c>
      <c r="H344" s="4">
        <f>IF(G344&gt;MAX(I$8:I343),G344,MAX(I$8:I343))</f>
        <v>96.570460864738692</v>
      </c>
      <c r="I344" s="4">
        <f t="shared" si="53"/>
        <v>96.783226822185497</v>
      </c>
      <c r="J344" s="4">
        <f t="shared" si="54"/>
        <v>1.1949546610261024</v>
      </c>
      <c r="K344" s="4">
        <f t="shared" si="55"/>
        <v>0.21276595744680549</v>
      </c>
      <c r="L344">
        <f t="shared" si="56"/>
        <v>337</v>
      </c>
      <c r="M344">
        <f t="shared" si="57"/>
        <v>1</v>
      </c>
      <c r="N344">
        <f t="shared" si="58"/>
        <v>1</v>
      </c>
      <c r="O344">
        <f t="shared" si="59"/>
        <v>1</v>
      </c>
      <c r="P344">
        <v>337</v>
      </c>
      <c r="Q344" s="8">
        <f>COUNTIF(I$8:I343,"&lt;"&amp;G344)</f>
        <v>330</v>
      </c>
      <c r="R344" s="8">
        <f>COUNTIF(H$8:H343,"&gt;"&amp;G344)</f>
        <v>5</v>
      </c>
      <c r="S344">
        <v>337</v>
      </c>
    </row>
    <row r="345" spans="1:19" x14ac:dyDescent="0.3">
      <c r="A345">
        <v>456</v>
      </c>
      <c r="B345">
        <v>0.35782952360606707</v>
      </c>
      <c r="C345">
        <v>0.61546678060243543</v>
      </c>
      <c r="D345" s="4">
        <f t="shared" si="60"/>
        <v>0.43731855193229946</v>
      </c>
      <c r="E345" s="4">
        <f t="shared" si="52"/>
        <v>0.21276595744680851</v>
      </c>
      <c r="F345" s="8">
        <v>3</v>
      </c>
      <c r="G345" s="4">
        <v>95.812824755644883</v>
      </c>
      <c r="H345" s="4">
        <f>IF(G345&gt;MAX(I$8:I344),G345,MAX(I$8:I344))</f>
        <v>96.783226822185497</v>
      </c>
      <c r="I345" s="4">
        <f t="shared" si="53"/>
        <v>96.995992779632303</v>
      </c>
      <c r="J345" s="4">
        <f t="shared" si="54"/>
        <v>0.97040206654061478</v>
      </c>
      <c r="K345" s="4">
        <f t="shared" si="55"/>
        <v>0.21276595744680549</v>
      </c>
      <c r="L345">
        <f t="shared" si="56"/>
        <v>338</v>
      </c>
      <c r="M345">
        <f t="shared" si="57"/>
        <v>1</v>
      </c>
      <c r="N345">
        <f t="shared" si="58"/>
        <v>1</v>
      </c>
      <c r="O345">
        <f t="shared" si="59"/>
        <v>1</v>
      </c>
      <c r="P345">
        <v>338</v>
      </c>
      <c r="Q345" s="8">
        <f>COUNTIF(I$8:I344,"&lt;"&amp;G345)</f>
        <v>332</v>
      </c>
      <c r="R345" s="8">
        <f>COUNTIF(H$8:H344,"&gt;"&amp;G345)</f>
        <v>4</v>
      </c>
      <c r="S345">
        <v>338</v>
      </c>
    </row>
    <row r="346" spans="1:19" x14ac:dyDescent="0.3">
      <c r="A346">
        <v>457</v>
      </c>
      <c r="B346">
        <v>8.2064271980956449E-2</v>
      </c>
      <c r="C346">
        <v>0.55369731742301709</v>
      </c>
      <c r="D346" s="4">
        <f t="shared" si="60"/>
        <v>1.063937248547455</v>
      </c>
      <c r="E346" s="4">
        <f t="shared" si="52"/>
        <v>0.21276595744680851</v>
      </c>
      <c r="F346" s="8">
        <v>3</v>
      </c>
      <c r="G346" s="4">
        <v>96.876762004192344</v>
      </c>
      <c r="H346" s="4">
        <f>IF(G346&gt;MAX(I$8:I345),G346,MAX(I$8:I345))</f>
        <v>96.995992779632303</v>
      </c>
      <c r="I346" s="4">
        <f t="shared" si="53"/>
        <v>97.208758737079108</v>
      </c>
      <c r="J346" s="4">
        <f t="shared" si="54"/>
        <v>0.1192307754399593</v>
      </c>
      <c r="K346" s="4">
        <f t="shared" si="55"/>
        <v>0.21276595744680549</v>
      </c>
      <c r="L346">
        <f t="shared" si="56"/>
        <v>339</v>
      </c>
      <c r="M346">
        <f t="shared" si="57"/>
        <v>1</v>
      </c>
      <c r="N346">
        <f t="shared" si="58"/>
        <v>1</v>
      </c>
      <c r="O346">
        <f t="shared" si="59"/>
        <v>1</v>
      </c>
      <c r="P346">
        <v>339</v>
      </c>
      <c r="Q346" s="8">
        <f>COUNTIF(I$8:I345,"&lt;"&amp;G346)</f>
        <v>337</v>
      </c>
      <c r="R346" s="8">
        <f>COUNTIF(H$8:H345,"&gt;"&amp;G346)</f>
        <v>0</v>
      </c>
      <c r="S346">
        <v>339</v>
      </c>
    </row>
    <row r="347" spans="1:19" x14ac:dyDescent="0.3">
      <c r="A347">
        <v>125</v>
      </c>
      <c r="B347">
        <v>0.23636585589159825</v>
      </c>
      <c r="C347">
        <v>0.22504348887600328</v>
      </c>
      <c r="D347" s="4">
        <f>-LN(B347)/D$3</f>
        <v>2.0459211879495247</v>
      </c>
      <c r="E347" s="4">
        <f t="shared" si="52"/>
        <v>0.21276595744680851</v>
      </c>
      <c r="F347" s="8">
        <v>2</v>
      </c>
      <c r="G347" s="4">
        <v>96.880089058185703</v>
      </c>
      <c r="H347" s="4">
        <f>IF(G347&gt;MAX(I$8:I346),G347,MAX(I$8:I346))</f>
        <v>97.208758737079108</v>
      </c>
      <c r="I347" s="4">
        <f t="shared" si="53"/>
        <v>97.421524694525914</v>
      </c>
      <c r="J347" s="4">
        <f t="shared" si="54"/>
        <v>0.32866967889340515</v>
      </c>
      <c r="K347" s="4">
        <f t="shared" si="55"/>
        <v>0.21276595744680549</v>
      </c>
      <c r="L347">
        <f t="shared" si="56"/>
        <v>340</v>
      </c>
      <c r="M347">
        <f t="shared" si="57"/>
        <v>1</v>
      </c>
      <c r="N347">
        <f t="shared" si="58"/>
        <v>1</v>
      </c>
      <c r="O347">
        <f t="shared" si="59"/>
        <v>1</v>
      </c>
      <c r="P347">
        <v>340</v>
      </c>
      <c r="Q347" s="8">
        <f>COUNTIF(I$8:I346,"&lt;"&amp;G347)</f>
        <v>337</v>
      </c>
      <c r="R347" s="8">
        <f>COUNTIF(H$8:H346,"&gt;"&amp;G347)</f>
        <v>1</v>
      </c>
      <c r="S347">
        <v>340</v>
      </c>
    </row>
    <row r="348" spans="1:19" x14ac:dyDescent="0.3">
      <c r="A348">
        <v>26</v>
      </c>
      <c r="B348">
        <v>0.29474776451918089</v>
      </c>
      <c r="C348">
        <v>0.82769249549851986</v>
      </c>
      <c r="D348" s="4">
        <f>-LN(B348)/B$3</f>
        <v>5.1984481869016879</v>
      </c>
      <c r="E348" s="4">
        <f t="shared" si="52"/>
        <v>0.21276595744680851</v>
      </c>
      <c r="F348" s="8">
        <v>1</v>
      </c>
      <c r="G348" s="4">
        <v>97.347277790449155</v>
      </c>
      <c r="H348" s="4">
        <f>IF(G348&gt;MAX(I$8:I347),G348,MAX(I$8:I347))</f>
        <v>97.421524694525914</v>
      </c>
      <c r="I348" s="4">
        <f t="shared" si="53"/>
        <v>97.634290651972719</v>
      </c>
      <c r="J348" s="4">
        <f t="shared" si="54"/>
        <v>7.4246904076758824E-2</v>
      </c>
      <c r="K348" s="4">
        <f t="shared" si="55"/>
        <v>0.21276595744680549</v>
      </c>
      <c r="L348">
        <f t="shared" si="56"/>
        <v>341</v>
      </c>
      <c r="M348">
        <f t="shared" si="57"/>
        <v>1</v>
      </c>
      <c r="N348">
        <f t="shared" si="58"/>
        <v>1</v>
      </c>
      <c r="O348">
        <f t="shared" si="59"/>
        <v>1</v>
      </c>
      <c r="P348">
        <v>341</v>
      </c>
      <c r="Q348" s="8">
        <f>COUNTIF(I$8:I347,"&lt;"&amp;G348)</f>
        <v>339</v>
      </c>
      <c r="R348" s="8">
        <f>COUNTIF(H$8:H347,"&gt;"&amp;G348)</f>
        <v>0</v>
      </c>
      <c r="S348">
        <v>341</v>
      </c>
    </row>
    <row r="349" spans="1:19" x14ac:dyDescent="0.3">
      <c r="A349">
        <v>126</v>
      </c>
      <c r="B349">
        <v>0.48420667134617146</v>
      </c>
      <c r="C349">
        <v>0.24314096499526963</v>
      </c>
      <c r="D349" s="4">
        <f>-LN(B349)/D$3</f>
        <v>1.0287141226857244</v>
      </c>
      <c r="E349" s="4">
        <f t="shared" si="52"/>
        <v>0.21276595744680851</v>
      </c>
      <c r="F349" s="8">
        <v>2</v>
      </c>
      <c r="G349" s="4">
        <v>97.908803180871431</v>
      </c>
      <c r="H349" s="4">
        <f>IF(G349&gt;MAX(I$8:I348),G349,MAX(I$8:I348))</f>
        <v>97.908803180871431</v>
      </c>
      <c r="I349" s="4">
        <f t="shared" si="53"/>
        <v>98.121569138318236</v>
      </c>
      <c r="J349" s="4">
        <f t="shared" si="54"/>
        <v>0</v>
      </c>
      <c r="K349" s="4">
        <f t="shared" si="55"/>
        <v>0.21276595744680549</v>
      </c>
      <c r="L349">
        <f t="shared" si="56"/>
        <v>342</v>
      </c>
      <c r="M349">
        <f t="shared" si="57"/>
        <v>1</v>
      </c>
      <c r="N349">
        <f t="shared" si="58"/>
        <v>1</v>
      </c>
      <c r="O349">
        <f t="shared" si="59"/>
        <v>1</v>
      </c>
      <c r="P349">
        <v>342</v>
      </c>
      <c r="Q349" s="8">
        <f>COUNTIF(I$8:I348,"&lt;"&amp;G349)</f>
        <v>341</v>
      </c>
      <c r="R349" s="8">
        <f>COUNTIF(H$8:H348,"&gt;"&amp;G349)</f>
        <v>0</v>
      </c>
      <c r="S349">
        <v>342</v>
      </c>
    </row>
    <row r="350" spans="1:19" x14ac:dyDescent="0.3">
      <c r="A350">
        <v>458</v>
      </c>
      <c r="B350">
        <v>8.2461012604144415E-2</v>
      </c>
      <c r="C350">
        <v>0.71813104647968995</v>
      </c>
      <c r="D350" s="4">
        <f>-LN(B350)/F$3</f>
        <v>1.0618849667383998</v>
      </c>
      <c r="E350" s="4">
        <f t="shared" si="52"/>
        <v>0.21276595744680851</v>
      </c>
      <c r="F350" s="8">
        <v>3</v>
      </c>
      <c r="G350" s="4">
        <v>97.938646970930748</v>
      </c>
      <c r="H350" s="4">
        <f>IF(G350&gt;MAX(I$8:I349),G350,MAX(I$8:I349))</f>
        <v>98.121569138318236</v>
      </c>
      <c r="I350" s="4">
        <f t="shared" si="53"/>
        <v>98.334335095765042</v>
      </c>
      <c r="J350" s="4">
        <f t="shared" si="54"/>
        <v>0.18292216738748834</v>
      </c>
      <c r="K350" s="4">
        <f t="shared" si="55"/>
        <v>0.21276595744680549</v>
      </c>
      <c r="L350">
        <f t="shared" si="56"/>
        <v>343</v>
      </c>
      <c r="M350">
        <f t="shared" si="57"/>
        <v>1</v>
      </c>
      <c r="N350">
        <f t="shared" si="58"/>
        <v>1</v>
      </c>
      <c r="O350">
        <f t="shared" si="59"/>
        <v>1</v>
      </c>
      <c r="P350">
        <v>343</v>
      </c>
      <c r="Q350" s="8">
        <f>COUNTIF(I$8:I349,"&lt;"&amp;G350)</f>
        <v>341</v>
      </c>
      <c r="R350" s="8">
        <f>COUNTIF(H$8:H349,"&gt;"&amp;G350)</f>
        <v>0</v>
      </c>
      <c r="S350">
        <v>343</v>
      </c>
    </row>
    <row r="351" spans="1:19" x14ac:dyDescent="0.3">
      <c r="A351">
        <v>459</v>
      </c>
      <c r="B351">
        <v>0.1804864650410474</v>
      </c>
      <c r="C351">
        <v>0.76946317941831721</v>
      </c>
      <c r="D351" s="4">
        <f>-LN(B351)/F$3</f>
        <v>0.72855297444381328</v>
      </c>
      <c r="E351" s="4">
        <f t="shared" si="52"/>
        <v>0.21276595744680851</v>
      </c>
      <c r="F351" s="8">
        <v>3</v>
      </c>
      <c r="G351" s="4">
        <v>98.667199945374563</v>
      </c>
      <c r="H351" s="4">
        <f>IF(G351&gt;MAX(I$8:I350),G351,MAX(I$8:I350))</f>
        <v>98.667199945374563</v>
      </c>
      <c r="I351" s="4">
        <f t="shared" si="53"/>
        <v>98.879965902821368</v>
      </c>
      <c r="J351" s="4">
        <f t="shared" si="54"/>
        <v>0</v>
      </c>
      <c r="K351" s="4">
        <f t="shared" si="55"/>
        <v>0.21276595744680549</v>
      </c>
      <c r="L351">
        <f t="shared" si="56"/>
        <v>344</v>
      </c>
      <c r="M351">
        <f t="shared" si="57"/>
        <v>1</v>
      </c>
      <c r="N351">
        <f t="shared" si="58"/>
        <v>1</v>
      </c>
      <c r="O351">
        <f t="shared" si="59"/>
        <v>1</v>
      </c>
      <c r="P351">
        <v>344</v>
      </c>
      <c r="Q351" s="8">
        <f>COUNTIF(I$8:I350,"&lt;"&amp;G351)</f>
        <v>343</v>
      </c>
      <c r="R351" s="8">
        <f>COUNTIF(H$8:H350,"&gt;"&amp;G351)</f>
        <v>0</v>
      </c>
      <c r="S351">
        <v>344</v>
      </c>
    </row>
    <row r="352" spans="1:19" x14ac:dyDescent="0.3">
      <c r="A352">
        <v>127</v>
      </c>
      <c r="B352">
        <v>0.43018890957365641</v>
      </c>
      <c r="C352">
        <v>0.98538163396099732</v>
      </c>
      <c r="D352" s="4">
        <f>-LN(B352)/D$3</f>
        <v>1.1964976484814513</v>
      </c>
      <c r="E352" s="4">
        <f t="shared" si="52"/>
        <v>0.21276595744680851</v>
      </c>
      <c r="F352" s="8">
        <v>2</v>
      </c>
      <c r="G352" s="4">
        <v>99.105300829352885</v>
      </c>
      <c r="H352" s="4">
        <f>IF(G352&gt;MAX(I$8:I351),G352,MAX(I$8:I351))</f>
        <v>99.105300829352885</v>
      </c>
      <c r="I352" s="4">
        <f t="shared" si="53"/>
        <v>99.31806678679969</v>
      </c>
      <c r="J352" s="4">
        <f t="shared" si="54"/>
        <v>0</v>
      </c>
      <c r="K352" s="4">
        <f t="shared" si="55"/>
        <v>0.21276595744680549</v>
      </c>
      <c r="L352">
        <f t="shared" si="56"/>
        <v>345</v>
      </c>
      <c r="M352">
        <f t="shared" si="57"/>
        <v>1</v>
      </c>
      <c r="N352">
        <f t="shared" si="58"/>
        <v>1</v>
      </c>
      <c r="O352">
        <f t="shared" si="59"/>
        <v>1</v>
      </c>
      <c r="P352">
        <v>345</v>
      </c>
      <c r="Q352" s="8">
        <f>COUNTIF(I$8:I351,"&lt;"&amp;G352)</f>
        <v>344</v>
      </c>
      <c r="R352" s="8">
        <f>COUNTIF(H$8:H351,"&gt;"&amp;G352)</f>
        <v>0</v>
      </c>
      <c r="S352">
        <v>345</v>
      </c>
    </row>
    <row r="353" spans="1:19" x14ac:dyDescent="0.3">
      <c r="A353">
        <v>128</v>
      </c>
      <c r="B353">
        <v>0.97262489700003052</v>
      </c>
      <c r="C353">
        <v>0.79049043244727923</v>
      </c>
      <c r="D353" s="4">
        <f>-LN(B353)/D$3</f>
        <v>3.9371323324825229E-2</v>
      </c>
      <c r="E353" s="4">
        <f t="shared" si="52"/>
        <v>0.21276595744680851</v>
      </c>
      <c r="F353" s="8">
        <v>2</v>
      </c>
      <c r="G353" s="4">
        <v>99.144672152677714</v>
      </c>
      <c r="H353" s="4">
        <f>IF(G353&gt;MAX(I$8:I352),G353,MAX(I$8:I352))</f>
        <v>99.31806678679969</v>
      </c>
      <c r="I353" s="4">
        <f t="shared" si="53"/>
        <v>99.530832744246496</v>
      </c>
      <c r="J353" s="4">
        <f t="shared" si="54"/>
        <v>0.17339463412197631</v>
      </c>
      <c r="K353" s="4">
        <f t="shared" si="55"/>
        <v>0.21276595744680549</v>
      </c>
      <c r="L353">
        <f t="shared" si="56"/>
        <v>346</v>
      </c>
      <c r="M353">
        <f t="shared" si="57"/>
        <v>1</v>
      </c>
      <c r="N353">
        <f t="shared" si="58"/>
        <v>1</v>
      </c>
      <c r="O353">
        <f t="shared" si="59"/>
        <v>1</v>
      </c>
      <c r="P353">
        <v>346</v>
      </c>
      <c r="Q353" s="8">
        <f>COUNTIF(I$8:I352,"&lt;"&amp;G353)</f>
        <v>344</v>
      </c>
      <c r="R353" s="8">
        <f>COUNTIF(H$8:H352,"&gt;"&amp;G353)</f>
        <v>0</v>
      </c>
      <c r="S353">
        <v>346</v>
      </c>
    </row>
    <row r="354" spans="1:19" x14ac:dyDescent="0.3">
      <c r="A354">
        <v>460</v>
      </c>
      <c r="B354">
        <v>0.23288674581133456</v>
      </c>
      <c r="C354">
        <v>3.5859248634296702E-2</v>
      </c>
      <c r="D354" s="4">
        <f>-LN(B354)/F$3</f>
        <v>0.62008638853861731</v>
      </c>
      <c r="E354" s="4">
        <f t="shared" si="52"/>
        <v>0.21276595744680851</v>
      </c>
      <c r="F354" s="8">
        <v>3</v>
      </c>
      <c r="G354" s="4">
        <v>99.287286333913187</v>
      </c>
      <c r="H354" s="4">
        <f>IF(G354&gt;MAX(I$8:I353),G354,MAX(I$8:I353))</f>
        <v>99.530832744246496</v>
      </c>
      <c r="I354" s="4">
        <f t="shared" si="53"/>
        <v>99.743598701693301</v>
      </c>
      <c r="J354" s="4">
        <f t="shared" si="54"/>
        <v>0.24354641033330893</v>
      </c>
      <c r="K354" s="4">
        <f t="shared" si="55"/>
        <v>0.21276595744680549</v>
      </c>
      <c r="L354">
        <f t="shared" si="56"/>
        <v>347</v>
      </c>
      <c r="M354">
        <f t="shared" si="57"/>
        <v>1</v>
      </c>
      <c r="N354">
        <f t="shared" si="58"/>
        <v>1</v>
      </c>
      <c r="O354">
        <f t="shared" si="59"/>
        <v>1</v>
      </c>
      <c r="P354">
        <v>347</v>
      </c>
      <c r="Q354" s="8">
        <f>COUNTIF(I$8:I353,"&lt;"&amp;G354)</f>
        <v>344</v>
      </c>
      <c r="R354" s="8">
        <f>COUNTIF(H$8:H353,"&gt;"&amp;G354)</f>
        <v>1</v>
      </c>
      <c r="S354">
        <v>347</v>
      </c>
    </row>
    <row r="355" spans="1:19" x14ac:dyDescent="0.3">
      <c r="A355">
        <v>461</v>
      </c>
      <c r="B355">
        <v>0.60408337656788846</v>
      </c>
      <c r="C355">
        <v>0.31269264809106723</v>
      </c>
      <c r="D355" s="4">
        <f>-LN(B355)/F$3</f>
        <v>0.21448640421223292</v>
      </c>
      <c r="E355" s="4">
        <f t="shared" si="52"/>
        <v>0.21276595744680851</v>
      </c>
      <c r="F355" s="8">
        <v>3</v>
      </c>
      <c r="G355" s="4">
        <v>99.501772738125425</v>
      </c>
      <c r="H355" s="4">
        <f>IF(G355&gt;MAX(I$8:I354),G355,MAX(I$8:I354))</f>
        <v>99.743598701693301</v>
      </c>
      <c r="I355" s="4">
        <f t="shared" si="53"/>
        <v>99.956364659140107</v>
      </c>
      <c r="J355" s="4">
        <f t="shared" si="54"/>
        <v>0.24182596356787656</v>
      </c>
      <c r="K355" s="4">
        <f t="shared" si="55"/>
        <v>0.21276595744680549</v>
      </c>
      <c r="L355">
        <f t="shared" si="56"/>
        <v>348</v>
      </c>
      <c r="M355">
        <f t="shared" si="57"/>
        <v>1</v>
      </c>
      <c r="N355">
        <f t="shared" si="58"/>
        <v>1</v>
      </c>
      <c r="O355">
        <f t="shared" si="59"/>
        <v>1</v>
      </c>
      <c r="P355">
        <v>348</v>
      </c>
      <c r="Q355" s="8">
        <f>COUNTIF(I$8:I354,"&lt;"&amp;G355)</f>
        <v>345</v>
      </c>
      <c r="R355" s="8">
        <f>COUNTIF(H$8:H354,"&gt;"&amp;G355)</f>
        <v>1</v>
      </c>
      <c r="S355">
        <v>348</v>
      </c>
    </row>
    <row r="356" spans="1:19" x14ac:dyDescent="0.3">
      <c r="A356">
        <v>462</v>
      </c>
      <c r="B356">
        <v>0.70189519943845946</v>
      </c>
      <c r="C356">
        <v>0.74184392834253976</v>
      </c>
      <c r="D356" s="4">
        <f>-LN(B356)/F$3</f>
        <v>0.15062603176603132</v>
      </c>
      <c r="E356" s="4">
        <f t="shared" si="52"/>
        <v>0.21276595744680851</v>
      </c>
      <c r="F356" s="8">
        <v>3</v>
      </c>
      <c r="G356" s="4">
        <v>99.652398769891462</v>
      </c>
      <c r="H356" s="4">
        <f>IF(G356&gt;MAX(I$8:I355),G356,MAX(I$8:I355))</f>
        <v>99.956364659140107</v>
      </c>
      <c r="I356" s="4">
        <f t="shared" si="53"/>
        <v>100.16913061658691</v>
      </c>
      <c r="J356" s="4">
        <f t="shared" si="54"/>
        <v>0.30396588924864432</v>
      </c>
      <c r="K356" s="4">
        <f t="shared" si="55"/>
        <v>0.21276595744680549</v>
      </c>
      <c r="L356">
        <f t="shared" si="56"/>
        <v>349</v>
      </c>
      <c r="M356">
        <f t="shared" si="57"/>
        <v>1</v>
      </c>
      <c r="N356">
        <f t="shared" si="58"/>
        <v>1</v>
      </c>
      <c r="O356">
        <f t="shared" si="59"/>
        <v>1</v>
      </c>
      <c r="P356">
        <v>349</v>
      </c>
      <c r="Q356" s="8">
        <f>COUNTIF(I$8:I355,"&lt;"&amp;G356)</f>
        <v>346</v>
      </c>
      <c r="R356" s="8">
        <f>COUNTIF(H$8:H355,"&gt;"&amp;G356)</f>
        <v>1</v>
      </c>
      <c r="S356">
        <v>349</v>
      </c>
    </row>
    <row r="357" spans="1:19" x14ac:dyDescent="0.3">
      <c r="A357">
        <v>463</v>
      </c>
      <c r="B357">
        <v>0.8852198858607746</v>
      </c>
      <c r="C357">
        <v>0.71230201116977443</v>
      </c>
      <c r="D357" s="4">
        <f>-LN(B357)/F$3</f>
        <v>5.1880513291569563E-2</v>
      </c>
      <c r="E357" s="4">
        <f t="shared" si="52"/>
        <v>0.21276595744680851</v>
      </c>
      <c r="F357" s="8">
        <v>3</v>
      </c>
      <c r="G357" s="4">
        <v>99.704279283183027</v>
      </c>
      <c r="H357" s="4">
        <f>IF(G357&gt;MAX(I$8:I356),G357,MAX(I$8:I356))</f>
        <v>100.16913061658691</v>
      </c>
      <c r="I357" s="4">
        <f t="shared" si="53"/>
        <v>100.38189657403372</v>
      </c>
      <c r="J357" s="4">
        <f t="shared" si="54"/>
        <v>0.46485133340388529</v>
      </c>
      <c r="K357" s="4">
        <f t="shared" si="55"/>
        <v>0.21276595744680549</v>
      </c>
      <c r="L357">
        <f t="shared" si="56"/>
        <v>350</v>
      </c>
      <c r="M357">
        <f t="shared" si="57"/>
        <v>1</v>
      </c>
      <c r="N357">
        <f t="shared" si="58"/>
        <v>1</v>
      </c>
      <c r="O357">
        <f t="shared" si="59"/>
        <v>1</v>
      </c>
      <c r="P357">
        <v>350</v>
      </c>
      <c r="Q357" s="8">
        <f>COUNTIF(I$8:I356,"&lt;"&amp;G357)</f>
        <v>346</v>
      </c>
      <c r="R357" s="8">
        <f>COUNTIF(H$8:H356,"&gt;"&amp;G357)</f>
        <v>2</v>
      </c>
      <c r="S357">
        <v>350</v>
      </c>
    </row>
    <row r="358" spans="1:19" x14ac:dyDescent="0.3">
      <c r="A358">
        <v>129</v>
      </c>
      <c r="B358">
        <v>0.35792107913449506</v>
      </c>
      <c r="C358">
        <v>0.51564073610644856</v>
      </c>
      <c r="D358" s="4">
        <f>-LN(B358)/D$3</f>
        <v>1.4573656258566683</v>
      </c>
      <c r="E358" s="4">
        <f t="shared" si="52"/>
        <v>0.21276595744680851</v>
      </c>
      <c r="F358" s="8">
        <v>2</v>
      </c>
      <c r="G358" s="4">
        <v>100.60203777853438</v>
      </c>
      <c r="H358" s="4">
        <f>IF(G358&gt;MAX(I$8:I357),G358,MAX(I$8:I357))</f>
        <v>100.60203777853438</v>
      </c>
      <c r="I358" s="4">
        <f t="shared" si="53"/>
        <v>100.81480373598119</v>
      </c>
      <c r="J358" s="4">
        <f t="shared" si="54"/>
        <v>0</v>
      </c>
      <c r="K358" s="4">
        <f t="shared" si="55"/>
        <v>0.21276595744680549</v>
      </c>
      <c r="L358">
        <f t="shared" si="56"/>
        <v>351</v>
      </c>
      <c r="M358">
        <f t="shared" si="57"/>
        <v>1</v>
      </c>
      <c r="N358">
        <f t="shared" si="58"/>
        <v>1</v>
      </c>
      <c r="O358">
        <f t="shared" si="59"/>
        <v>1</v>
      </c>
      <c r="P358">
        <v>351</v>
      </c>
      <c r="Q358" s="8">
        <f>COUNTIF(I$8:I357,"&lt;"&amp;G358)</f>
        <v>350</v>
      </c>
      <c r="R358" s="8">
        <f>COUNTIF(H$8:H357,"&gt;"&amp;G358)</f>
        <v>0</v>
      </c>
      <c r="S358">
        <v>351</v>
      </c>
    </row>
    <row r="359" spans="1:19" x14ac:dyDescent="0.3">
      <c r="A359">
        <v>27</v>
      </c>
      <c r="B359">
        <v>0.45738090151676991</v>
      </c>
      <c r="C359">
        <v>0.89913632618182926</v>
      </c>
      <c r="D359" s="4">
        <f>-LN(B359)/B$3</f>
        <v>3.3286755434484583</v>
      </c>
      <c r="E359" s="4">
        <f t="shared" si="52"/>
        <v>0.21276595744680851</v>
      </c>
      <c r="F359" s="8">
        <v>1</v>
      </c>
      <c r="G359" s="4">
        <v>100.67595333389761</v>
      </c>
      <c r="H359" s="4">
        <f>IF(G359&gt;MAX(I$8:I358),G359,MAX(I$8:I358))</f>
        <v>100.81480373598119</v>
      </c>
      <c r="I359" s="4">
        <f t="shared" si="53"/>
        <v>101.02756969342799</v>
      </c>
      <c r="J359" s="4">
        <f t="shared" si="54"/>
        <v>0.1388504020835768</v>
      </c>
      <c r="K359" s="4">
        <f t="shared" si="55"/>
        <v>0.21276595744680549</v>
      </c>
      <c r="L359">
        <f t="shared" si="56"/>
        <v>352</v>
      </c>
      <c r="M359">
        <f t="shared" si="57"/>
        <v>1</v>
      </c>
      <c r="N359">
        <f t="shared" si="58"/>
        <v>1</v>
      </c>
      <c r="O359">
        <f t="shared" si="59"/>
        <v>1</v>
      </c>
      <c r="P359">
        <v>352</v>
      </c>
      <c r="Q359" s="8">
        <f>COUNTIF(I$8:I358,"&lt;"&amp;G359)</f>
        <v>350</v>
      </c>
      <c r="R359" s="8">
        <f>COUNTIF(H$8:H358,"&gt;"&amp;G359)</f>
        <v>0</v>
      </c>
      <c r="S359">
        <v>352</v>
      </c>
    </row>
    <row r="360" spans="1:19" x14ac:dyDescent="0.3">
      <c r="A360">
        <v>464</v>
      </c>
      <c r="B360">
        <v>7.2389904477065337E-2</v>
      </c>
      <c r="C360">
        <v>0.41727958006530963</v>
      </c>
      <c r="D360" s="4">
        <f t="shared" ref="D360:D366" si="61">-LN(B360)/F$3</f>
        <v>1.1173142256330926</v>
      </c>
      <c r="E360" s="4">
        <f t="shared" si="52"/>
        <v>0.21276595744680851</v>
      </c>
      <c r="F360" s="8">
        <v>3</v>
      </c>
      <c r="G360" s="4">
        <v>100.82159350881612</v>
      </c>
      <c r="H360" s="4">
        <f>IF(G360&gt;MAX(I$8:I359),G360,MAX(I$8:I359))</f>
        <v>101.02756969342799</v>
      </c>
      <c r="I360" s="4">
        <f t="shared" si="53"/>
        <v>101.2403356508748</v>
      </c>
      <c r="J360" s="4">
        <f t="shared" si="54"/>
        <v>0.20597618461187039</v>
      </c>
      <c r="K360" s="4">
        <f t="shared" si="55"/>
        <v>0.21276595744680549</v>
      </c>
      <c r="L360">
        <f t="shared" si="56"/>
        <v>353</v>
      </c>
      <c r="M360">
        <f t="shared" si="57"/>
        <v>1</v>
      </c>
      <c r="N360">
        <f t="shared" si="58"/>
        <v>1</v>
      </c>
      <c r="O360">
        <f t="shared" si="59"/>
        <v>1</v>
      </c>
      <c r="P360">
        <v>353</v>
      </c>
      <c r="Q360" s="8">
        <f>COUNTIF(I$8:I359,"&lt;"&amp;G360)</f>
        <v>351</v>
      </c>
      <c r="R360" s="8">
        <f>COUNTIF(H$8:H359,"&gt;"&amp;G360)</f>
        <v>0</v>
      </c>
      <c r="S360">
        <v>353</v>
      </c>
    </row>
    <row r="361" spans="1:19" x14ac:dyDescent="0.3">
      <c r="A361">
        <v>465</v>
      </c>
      <c r="B361">
        <v>0.29688406018250069</v>
      </c>
      <c r="C361">
        <v>0.78286080507827993</v>
      </c>
      <c r="D361" s="4">
        <f t="shared" si="61"/>
        <v>0.51677173878699389</v>
      </c>
      <c r="E361" s="4">
        <f t="shared" si="52"/>
        <v>0.21276595744680851</v>
      </c>
      <c r="F361" s="8">
        <v>3</v>
      </c>
      <c r="G361" s="4">
        <v>101.33836524760312</v>
      </c>
      <c r="H361" s="4">
        <f>IF(G361&gt;MAX(I$8:I360),G361,MAX(I$8:I360))</f>
        <v>101.33836524760312</v>
      </c>
      <c r="I361" s="4">
        <f t="shared" si="53"/>
        <v>101.55113120504993</v>
      </c>
      <c r="J361" s="4">
        <f t="shared" si="54"/>
        <v>0</v>
      </c>
      <c r="K361" s="4">
        <f t="shared" si="55"/>
        <v>0.21276595744680549</v>
      </c>
      <c r="L361">
        <f t="shared" si="56"/>
        <v>354</v>
      </c>
      <c r="M361">
        <f t="shared" si="57"/>
        <v>1</v>
      </c>
      <c r="N361">
        <f t="shared" si="58"/>
        <v>1</v>
      </c>
      <c r="O361">
        <f t="shared" si="59"/>
        <v>1</v>
      </c>
      <c r="P361">
        <v>354</v>
      </c>
      <c r="Q361" s="8">
        <f>COUNTIF(I$8:I360,"&lt;"&amp;G361)</f>
        <v>353</v>
      </c>
      <c r="R361" s="8">
        <f>COUNTIF(H$8:H360,"&gt;"&amp;G361)</f>
        <v>0</v>
      </c>
      <c r="S361">
        <v>354</v>
      </c>
    </row>
    <row r="362" spans="1:19" x14ac:dyDescent="0.3">
      <c r="A362">
        <v>466</v>
      </c>
      <c r="B362">
        <v>0.77275917844172493</v>
      </c>
      <c r="C362">
        <v>0.75582140568254641</v>
      </c>
      <c r="D362" s="4">
        <f t="shared" si="61"/>
        <v>0.10969694485378015</v>
      </c>
      <c r="E362" s="4">
        <f t="shared" si="52"/>
        <v>0.21276595744680851</v>
      </c>
      <c r="F362" s="8">
        <v>3</v>
      </c>
      <c r="G362" s="4">
        <v>101.4480621924569</v>
      </c>
      <c r="H362" s="4">
        <f>IF(G362&gt;MAX(I$8:I361),G362,MAX(I$8:I361))</f>
        <v>101.55113120504993</v>
      </c>
      <c r="I362" s="4">
        <f t="shared" si="53"/>
        <v>101.76389716249673</v>
      </c>
      <c r="J362" s="4">
        <f t="shared" si="54"/>
        <v>0.10306901259302492</v>
      </c>
      <c r="K362" s="4">
        <f t="shared" si="55"/>
        <v>0.21276595744680549</v>
      </c>
      <c r="L362">
        <f t="shared" si="56"/>
        <v>355</v>
      </c>
      <c r="M362">
        <f t="shared" si="57"/>
        <v>1</v>
      </c>
      <c r="N362">
        <f t="shared" si="58"/>
        <v>1</v>
      </c>
      <c r="O362">
        <f t="shared" si="59"/>
        <v>1</v>
      </c>
      <c r="P362">
        <v>355</v>
      </c>
      <c r="Q362" s="8">
        <f>COUNTIF(I$8:I361,"&lt;"&amp;G362)</f>
        <v>353</v>
      </c>
      <c r="R362" s="8">
        <f>COUNTIF(H$8:H361,"&gt;"&amp;G362)</f>
        <v>0</v>
      </c>
      <c r="S362">
        <v>355</v>
      </c>
    </row>
    <row r="363" spans="1:19" x14ac:dyDescent="0.3">
      <c r="A363">
        <v>467</v>
      </c>
      <c r="B363">
        <v>0.87517929624317148</v>
      </c>
      <c r="C363">
        <v>0.59419537949766532</v>
      </c>
      <c r="D363" s="4">
        <f t="shared" si="61"/>
        <v>5.6734682392983661E-2</v>
      </c>
      <c r="E363" s="4">
        <f t="shared" si="52"/>
        <v>0.21276595744680851</v>
      </c>
      <c r="F363" s="8">
        <v>3</v>
      </c>
      <c r="G363" s="4">
        <v>101.50479687484989</v>
      </c>
      <c r="H363" s="4">
        <f>IF(G363&gt;MAX(I$8:I362),G363,MAX(I$8:I362))</f>
        <v>101.76389716249673</v>
      </c>
      <c r="I363" s="4">
        <f t="shared" si="53"/>
        <v>101.97666311994354</v>
      </c>
      <c r="J363" s="4">
        <f t="shared" si="54"/>
        <v>0.25910028764684512</v>
      </c>
      <c r="K363" s="4">
        <f t="shared" si="55"/>
        <v>0.21276595744680549</v>
      </c>
      <c r="L363">
        <f t="shared" si="56"/>
        <v>356</v>
      </c>
      <c r="M363">
        <f t="shared" si="57"/>
        <v>1</v>
      </c>
      <c r="N363">
        <f t="shared" si="58"/>
        <v>1</v>
      </c>
      <c r="O363">
        <f t="shared" si="59"/>
        <v>1</v>
      </c>
      <c r="P363">
        <v>356</v>
      </c>
      <c r="Q363" s="8">
        <f>COUNTIF(I$8:I362,"&lt;"&amp;G363)</f>
        <v>353</v>
      </c>
      <c r="R363" s="8">
        <f>COUNTIF(H$8:H362,"&gt;"&amp;G363)</f>
        <v>1</v>
      </c>
      <c r="S363">
        <v>356</v>
      </c>
    </row>
    <row r="364" spans="1:19" x14ac:dyDescent="0.3">
      <c r="A364">
        <v>468</v>
      </c>
      <c r="B364">
        <v>0.54377880184331795</v>
      </c>
      <c r="C364">
        <v>0.40827661976989044</v>
      </c>
      <c r="D364" s="4">
        <f t="shared" si="61"/>
        <v>0.25923945918076374</v>
      </c>
      <c r="E364" s="4">
        <f t="shared" si="52"/>
        <v>0.21276595744680851</v>
      </c>
      <c r="F364" s="8">
        <v>3</v>
      </c>
      <c r="G364" s="4">
        <v>101.76403633403065</v>
      </c>
      <c r="H364" s="4">
        <f>IF(G364&gt;MAX(I$8:I363),G364,MAX(I$8:I363))</f>
        <v>101.97666311994354</v>
      </c>
      <c r="I364" s="4">
        <f t="shared" si="53"/>
        <v>102.18942907739034</v>
      </c>
      <c r="J364" s="4">
        <f t="shared" si="54"/>
        <v>0.21262678591288875</v>
      </c>
      <c r="K364" s="4">
        <f t="shared" si="55"/>
        <v>0.21276595744680549</v>
      </c>
      <c r="L364">
        <f t="shared" si="56"/>
        <v>357</v>
      </c>
      <c r="M364">
        <f t="shared" si="57"/>
        <v>1</v>
      </c>
      <c r="N364">
        <f t="shared" si="58"/>
        <v>1</v>
      </c>
      <c r="O364">
        <f t="shared" si="59"/>
        <v>1</v>
      </c>
      <c r="P364">
        <v>357</v>
      </c>
      <c r="Q364" s="8">
        <f>COUNTIF(I$8:I363,"&lt;"&amp;G364)</f>
        <v>355</v>
      </c>
      <c r="R364" s="8">
        <f>COUNTIF(H$8:H363,"&gt;"&amp;G364)</f>
        <v>0</v>
      </c>
      <c r="S364">
        <v>357</v>
      </c>
    </row>
    <row r="365" spans="1:19" x14ac:dyDescent="0.3">
      <c r="A365">
        <v>469</v>
      </c>
      <c r="B365">
        <v>0.41254921109653003</v>
      </c>
      <c r="C365">
        <v>0.67509994811853391</v>
      </c>
      <c r="D365" s="4">
        <f t="shared" si="61"/>
        <v>0.37676586412556784</v>
      </c>
      <c r="E365" s="4">
        <f t="shared" si="52"/>
        <v>0.21276595744680851</v>
      </c>
      <c r="F365" s="8">
        <v>3</v>
      </c>
      <c r="G365" s="4">
        <v>102.14080219815622</v>
      </c>
      <c r="H365" s="4">
        <f>IF(G365&gt;MAX(I$8:I364),G365,MAX(I$8:I364))</f>
        <v>102.18942907739034</v>
      </c>
      <c r="I365" s="4">
        <f t="shared" si="53"/>
        <v>102.40219503483715</v>
      </c>
      <c r="J365" s="4">
        <f t="shared" si="54"/>
        <v>4.8626879234120679E-2</v>
      </c>
      <c r="K365" s="4">
        <f t="shared" si="55"/>
        <v>0.21276595744680549</v>
      </c>
      <c r="L365">
        <f t="shared" si="56"/>
        <v>358</v>
      </c>
      <c r="M365">
        <f t="shared" si="57"/>
        <v>1</v>
      </c>
      <c r="N365">
        <f t="shared" si="58"/>
        <v>1</v>
      </c>
      <c r="O365">
        <f t="shared" si="59"/>
        <v>1</v>
      </c>
      <c r="P365">
        <v>358</v>
      </c>
      <c r="Q365" s="8">
        <f>COUNTIF(I$8:I364,"&lt;"&amp;G365)</f>
        <v>356</v>
      </c>
      <c r="R365" s="8">
        <f>COUNTIF(H$8:H364,"&gt;"&amp;G365)</f>
        <v>0</v>
      </c>
      <c r="S365">
        <v>358</v>
      </c>
    </row>
    <row r="366" spans="1:19" x14ac:dyDescent="0.3">
      <c r="A366">
        <v>470</v>
      </c>
      <c r="B366">
        <v>0.27570421460615863</v>
      </c>
      <c r="C366">
        <v>0.15713980529190955</v>
      </c>
      <c r="D366" s="4">
        <f t="shared" si="61"/>
        <v>0.54826666984716355</v>
      </c>
      <c r="E366" s="4">
        <f t="shared" si="52"/>
        <v>0.21276595744680851</v>
      </c>
      <c r="F366" s="8">
        <v>3</v>
      </c>
      <c r="G366" s="4">
        <v>102.68906886800339</v>
      </c>
      <c r="H366" s="4">
        <f>IF(G366&gt;MAX(I$8:I365),G366,MAX(I$8:I365))</f>
        <v>102.68906886800339</v>
      </c>
      <c r="I366" s="4">
        <f t="shared" si="53"/>
        <v>102.90183482545019</v>
      </c>
      <c r="J366" s="4">
        <f t="shared" si="54"/>
        <v>0</v>
      </c>
      <c r="K366" s="4">
        <f t="shared" si="55"/>
        <v>0.21276595744680549</v>
      </c>
      <c r="L366">
        <f t="shared" si="56"/>
        <v>359</v>
      </c>
      <c r="M366">
        <f t="shared" si="57"/>
        <v>1</v>
      </c>
      <c r="N366">
        <f t="shared" si="58"/>
        <v>1</v>
      </c>
      <c r="O366">
        <f t="shared" si="59"/>
        <v>1</v>
      </c>
      <c r="P366">
        <v>359</v>
      </c>
      <c r="Q366" s="8">
        <f>COUNTIF(I$8:I365,"&lt;"&amp;G366)</f>
        <v>358</v>
      </c>
      <c r="R366" s="8">
        <f>COUNTIF(H$8:H365,"&gt;"&amp;G366)</f>
        <v>0</v>
      </c>
      <c r="S366">
        <v>359</v>
      </c>
    </row>
    <row r="367" spans="1:19" x14ac:dyDescent="0.3">
      <c r="A367">
        <v>130</v>
      </c>
      <c r="B367">
        <v>0.20282601397747735</v>
      </c>
      <c r="C367">
        <v>0.71129490035706655</v>
      </c>
      <c r="D367" s="4">
        <f>-LN(B367)/D$3</f>
        <v>2.2629882857316939</v>
      </c>
      <c r="E367" s="4">
        <f t="shared" si="52"/>
        <v>0.21276595744680851</v>
      </c>
      <c r="F367" s="8">
        <v>2</v>
      </c>
      <c r="G367" s="4">
        <v>102.86502606426608</v>
      </c>
      <c r="H367" s="4">
        <f>IF(G367&gt;MAX(I$8:I366),G367,MAX(I$8:I366))</f>
        <v>102.90183482545019</v>
      </c>
      <c r="I367" s="4">
        <f t="shared" si="53"/>
        <v>103.114600782897</v>
      </c>
      <c r="J367" s="4">
        <f t="shared" si="54"/>
        <v>3.6808761184119021E-2</v>
      </c>
      <c r="K367" s="4">
        <f t="shared" si="55"/>
        <v>0.21276595744680549</v>
      </c>
      <c r="L367">
        <f t="shared" si="56"/>
        <v>360</v>
      </c>
      <c r="M367">
        <f t="shared" si="57"/>
        <v>1</v>
      </c>
      <c r="N367">
        <f t="shared" si="58"/>
        <v>1</v>
      </c>
      <c r="O367">
        <f t="shared" si="59"/>
        <v>1</v>
      </c>
      <c r="P367">
        <v>360</v>
      </c>
      <c r="Q367" s="8">
        <f>COUNTIF(I$8:I366,"&lt;"&amp;G367)</f>
        <v>358</v>
      </c>
      <c r="R367" s="8">
        <f>COUNTIF(H$8:H366,"&gt;"&amp;G367)</f>
        <v>0</v>
      </c>
      <c r="S367">
        <v>360</v>
      </c>
    </row>
    <row r="368" spans="1:19" x14ac:dyDescent="0.3">
      <c r="A368">
        <v>471</v>
      </c>
      <c r="B368">
        <v>0.49794000061037019</v>
      </c>
      <c r="C368">
        <v>0.13452558977019563</v>
      </c>
      <c r="D368" s="4">
        <f>-LN(B368)/F$3</f>
        <v>0.29671305953954669</v>
      </c>
      <c r="E368" s="4">
        <f t="shared" si="52"/>
        <v>0.21276595744680851</v>
      </c>
      <c r="F368" s="8">
        <v>3</v>
      </c>
      <c r="G368" s="4">
        <v>102.98578192754293</v>
      </c>
      <c r="H368" s="4">
        <f>IF(G368&gt;MAX(I$8:I367),G368,MAX(I$8:I367))</f>
        <v>103.114600782897</v>
      </c>
      <c r="I368" s="4">
        <f t="shared" si="53"/>
        <v>103.32736674034381</v>
      </c>
      <c r="J368" s="4">
        <f t="shared" si="54"/>
        <v>0.12881885535406923</v>
      </c>
      <c r="K368" s="4">
        <f t="shared" si="55"/>
        <v>0.21276595744680549</v>
      </c>
      <c r="L368">
        <f t="shared" si="56"/>
        <v>361</v>
      </c>
      <c r="M368">
        <f t="shared" si="57"/>
        <v>1</v>
      </c>
      <c r="N368">
        <f t="shared" si="58"/>
        <v>1</v>
      </c>
      <c r="O368">
        <f t="shared" si="59"/>
        <v>1</v>
      </c>
      <c r="P368">
        <v>361</v>
      </c>
      <c r="Q368" s="8">
        <f>COUNTIF(I$8:I367,"&lt;"&amp;G368)</f>
        <v>359</v>
      </c>
      <c r="R368" s="8">
        <f>COUNTIF(H$8:H367,"&gt;"&amp;G368)</f>
        <v>0</v>
      </c>
      <c r="S368">
        <v>361</v>
      </c>
    </row>
    <row r="369" spans="1:19" x14ac:dyDescent="0.3">
      <c r="A369">
        <v>472</v>
      </c>
      <c r="B369">
        <v>0.23557237464522232</v>
      </c>
      <c r="C369">
        <v>0.61885433515427102</v>
      </c>
      <c r="D369" s="4">
        <f>-LN(B369)/F$3</f>
        <v>0.61520727208745962</v>
      </c>
      <c r="E369" s="4">
        <f t="shared" si="52"/>
        <v>0.21276595744680851</v>
      </c>
      <c r="F369" s="8">
        <v>3</v>
      </c>
      <c r="G369" s="4">
        <v>103.60098919963039</v>
      </c>
      <c r="H369" s="4">
        <f>IF(G369&gt;MAX(I$8:I368),G369,MAX(I$8:I368))</f>
        <v>103.60098919963039</v>
      </c>
      <c r="I369" s="4">
        <f t="shared" si="53"/>
        <v>103.8137551570772</v>
      </c>
      <c r="J369" s="4">
        <f t="shared" si="54"/>
        <v>0</v>
      </c>
      <c r="K369" s="4">
        <f t="shared" si="55"/>
        <v>0.21276595744680549</v>
      </c>
      <c r="L369">
        <f t="shared" si="56"/>
        <v>362</v>
      </c>
      <c r="M369">
        <f t="shared" si="57"/>
        <v>1</v>
      </c>
      <c r="N369">
        <f t="shared" si="58"/>
        <v>1</v>
      </c>
      <c r="O369">
        <f t="shared" si="59"/>
        <v>1</v>
      </c>
      <c r="P369">
        <v>362</v>
      </c>
      <c r="Q369" s="8">
        <f>COUNTIF(I$8:I368,"&lt;"&amp;G369)</f>
        <v>361</v>
      </c>
      <c r="R369" s="8">
        <f>COUNTIF(H$8:H368,"&gt;"&amp;G369)</f>
        <v>0</v>
      </c>
      <c r="S369">
        <v>362</v>
      </c>
    </row>
    <row r="370" spans="1:19" x14ac:dyDescent="0.3">
      <c r="A370">
        <v>473</v>
      </c>
      <c r="B370">
        <v>0.79137546922208324</v>
      </c>
      <c r="C370">
        <v>0.35535752433851131</v>
      </c>
      <c r="D370" s="4">
        <f>-LN(B370)/F$3</f>
        <v>9.9567126467233688E-2</v>
      </c>
      <c r="E370" s="4">
        <f t="shared" si="52"/>
        <v>0.21276595744680851</v>
      </c>
      <c r="F370" s="8">
        <v>3</v>
      </c>
      <c r="G370" s="4">
        <v>103.70055632609763</v>
      </c>
      <c r="H370" s="4">
        <f>IF(G370&gt;MAX(I$8:I369),G370,MAX(I$8:I369))</f>
        <v>103.8137551570772</v>
      </c>
      <c r="I370" s="4">
        <f t="shared" si="53"/>
        <v>104.026521114524</v>
      </c>
      <c r="J370" s="4">
        <f t="shared" si="54"/>
        <v>0.11319883097957018</v>
      </c>
      <c r="K370" s="4">
        <f t="shared" si="55"/>
        <v>0.21276595744680549</v>
      </c>
      <c r="L370">
        <f t="shared" si="56"/>
        <v>363</v>
      </c>
      <c r="M370">
        <f t="shared" si="57"/>
        <v>1</v>
      </c>
      <c r="N370">
        <f t="shared" si="58"/>
        <v>1</v>
      </c>
      <c r="O370">
        <f t="shared" si="59"/>
        <v>1</v>
      </c>
      <c r="P370">
        <v>363</v>
      </c>
      <c r="Q370" s="8">
        <f>COUNTIF(I$8:I369,"&lt;"&amp;G370)</f>
        <v>361</v>
      </c>
      <c r="R370" s="8">
        <f>COUNTIF(H$8:H369,"&gt;"&amp;G370)</f>
        <v>0</v>
      </c>
      <c r="S370">
        <v>363</v>
      </c>
    </row>
    <row r="371" spans="1:19" x14ac:dyDescent="0.3">
      <c r="A371">
        <v>28</v>
      </c>
      <c r="B371">
        <v>0.45011749626148256</v>
      </c>
      <c r="C371">
        <v>0.74843592638935519</v>
      </c>
      <c r="D371" s="4">
        <f>-LN(B371)/B$3</f>
        <v>3.3967941595569426</v>
      </c>
      <c r="E371" s="4">
        <f t="shared" si="52"/>
        <v>0.21276595744680851</v>
      </c>
      <c r="F371" s="8">
        <v>1</v>
      </c>
      <c r="G371" s="4">
        <v>104.07274749345456</v>
      </c>
      <c r="H371" s="4">
        <f>IF(G371&gt;MAX(I$8:I370),G371,MAX(I$8:I370))</f>
        <v>104.07274749345456</v>
      </c>
      <c r="I371" s="4">
        <f t="shared" si="53"/>
        <v>104.28551345090136</v>
      </c>
      <c r="J371" s="4">
        <f t="shared" si="54"/>
        <v>0</v>
      </c>
      <c r="K371" s="4">
        <f t="shared" si="55"/>
        <v>0.21276595744680549</v>
      </c>
      <c r="L371">
        <f t="shared" si="56"/>
        <v>364</v>
      </c>
      <c r="M371">
        <f t="shared" si="57"/>
        <v>1</v>
      </c>
      <c r="N371">
        <f t="shared" si="58"/>
        <v>1</v>
      </c>
      <c r="O371">
        <f t="shared" si="59"/>
        <v>1</v>
      </c>
      <c r="P371">
        <v>364</v>
      </c>
      <c r="Q371" s="8">
        <f>COUNTIF(I$8:I370,"&lt;"&amp;G371)</f>
        <v>363</v>
      </c>
      <c r="R371" s="8">
        <f>COUNTIF(H$8:H370,"&gt;"&amp;G371)</f>
        <v>0</v>
      </c>
      <c r="S371">
        <v>364</v>
      </c>
    </row>
    <row r="372" spans="1:19" x14ac:dyDescent="0.3">
      <c r="A372">
        <v>474</v>
      </c>
      <c r="B372">
        <v>0.3720816675313578</v>
      </c>
      <c r="C372">
        <v>0.76061281167027806</v>
      </c>
      <c r="D372" s="4">
        <f t="shared" ref="D372:D380" si="62">-LN(B372)/F$3</f>
        <v>0.4206986861399814</v>
      </c>
      <c r="E372" s="4">
        <f t="shared" si="52"/>
        <v>0.21276595744680851</v>
      </c>
      <c r="F372" s="8">
        <v>3</v>
      </c>
      <c r="G372" s="4">
        <v>104.12125501223761</v>
      </c>
      <c r="H372" s="4">
        <f>IF(G372&gt;MAX(I$8:I371),G372,MAX(I$8:I371))</f>
        <v>104.28551345090136</v>
      </c>
      <c r="I372" s="4">
        <f t="shared" si="53"/>
        <v>104.49827940834817</v>
      </c>
      <c r="J372" s="4">
        <f t="shared" si="54"/>
        <v>0.16425843866375089</v>
      </c>
      <c r="K372" s="4">
        <f t="shared" si="55"/>
        <v>0.21276595744680549</v>
      </c>
      <c r="L372">
        <f t="shared" si="56"/>
        <v>365</v>
      </c>
      <c r="M372">
        <f t="shared" si="57"/>
        <v>1</v>
      </c>
      <c r="N372">
        <f t="shared" si="58"/>
        <v>1</v>
      </c>
      <c r="O372">
        <f t="shared" si="59"/>
        <v>1</v>
      </c>
      <c r="P372">
        <v>365</v>
      </c>
      <c r="Q372" s="8">
        <f>COUNTIF(I$8:I371,"&lt;"&amp;G372)</f>
        <v>363</v>
      </c>
      <c r="R372" s="8">
        <f>COUNTIF(H$8:H371,"&gt;"&amp;G372)</f>
        <v>0</v>
      </c>
      <c r="S372">
        <v>365</v>
      </c>
    </row>
    <row r="373" spans="1:19" x14ac:dyDescent="0.3">
      <c r="A373">
        <v>475</v>
      </c>
      <c r="B373">
        <v>0.72310556352427746</v>
      </c>
      <c r="C373">
        <v>0.65114291817987613</v>
      </c>
      <c r="D373" s="4">
        <f t="shared" si="62"/>
        <v>0.13795747227262956</v>
      </c>
      <c r="E373" s="4">
        <f t="shared" si="52"/>
        <v>0.21276595744680851</v>
      </c>
      <c r="F373" s="8">
        <v>3</v>
      </c>
      <c r="G373" s="4">
        <v>104.25921248451024</v>
      </c>
      <c r="H373" s="4">
        <f>IF(G373&gt;MAX(I$8:I372),G373,MAX(I$8:I372))</f>
        <v>104.49827940834817</v>
      </c>
      <c r="I373" s="4">
        <f t="shared" si="53"/>
        <v>104.71104536579497</v>
      </c>
      <c r="J373" s="4">
        <f t="shared" si="54"/>
        <v>0.23906692383792461</v>
      </c>
      <c r="K373" s="4">
        <f t="shared" si="55"/>
        <v>0.21276595744680549</v>
      </c>
      <c r="L373">
        <f t="shared" si="56"/>
        <v>366</v>
      </c>
      <c r="M373">
        <f t="shared" si="57"/>
        <v>1</v>
      </c>
      <c r="N373">
        <f t="shared" si="58"/>
        <v>1</v>
      </c>
      <c r="O373">
        <f t="shared" si="59"/>
        <v>1</v>
      </c>
      <c r="P373">
        <v>366</v>
      </c>
      <c r="Q373" s="8">
        <f>COUNTIF(I$8:I372,"&lt;"&amp;G373)</f>
        <v>363</v>
      </c>
      <c r="R373" s="8">
        <f>COUNTIF(H$8:H372,"&gt;"&amp;G373)</f>
        <v>1</v>
      </c>
      <c r="S373">
        <v>366</v>
      </c>
    </row>
    <row r="374" spans="1:19" x14ac:dyDescent="0.3">
      <c r="A374">
        <v>476</v>
      </c>
      <c r="B374">
        <v>0.37836848048341321</v>
      </c>
      <c r="C374">
        <v>0.30884731589709158</v>
      </c>
      <c r="D374" s="4">
        <f t="shared" si="62"/>
        <v>0.41356882642277409</v>
      </c>
      <c r="E374" s="4">
        <f t="shared" si="52"/>
        <v>0.21276595744680851</v>
      </c>
      <c r="F374" s="8">
        <v>3</v>
      </c>
      <c r="G374" s="4">
        <v>104.67278131093302</v>
      </c>
      <c r="H374" s="4">
        <f>IF(G374&gt;MAX(I$8:I373),G374,MAX(I$8:I373))</f>
        <v>104.71104536579497</v>
      </c>
      <c r="I374" s="4">
        <f t="shared" si="53"/>
        <v>104.92381132324178</v>
      </c>
      <c r="J374" s="4">
        <f t="shared" si="54"/>
        <v>3.8264054861954833E-2</v>
      </c>
      <c r="K374" s="4">
        <f t="shared" si="55"/>
        <v>0.21276595744680549</v>
      </c>
      <c r="L374">
        <f t="shared" si="56"/>
        <v>367</v>
      </c>
      <c r="M374">
        <f t="shared" si="57"/>
        <v>1</v>
      </c>
      <c r="N374">
        <f t="shared" si="58"/>
        <v>1</v>
      </c>
      <c r="O374">
        <f t="shared" si="59"/>
        <v>1</v>
      </c>
      <c r="P374">
        <v>367</v>
      </c>
      <c r="Q374" s="8">
        <f>COUNTIF(I$8:I373,"&lt;"&amp;G374)</f>
        <v>365</v>
      </c>
      <c r="R374" s="8">
        <f>COUNTIF(H$8:H373,"&gt;"&amp;G374)</f>
        <v>0</v>
      </c>
      <c r="S374">
        <v>367</v>
      </c>
    </row>
    <row r="375" spans="1:19" x14ac:dyDescent="0.3">
      <c r="A375">
        <v>477</v>
      </c>
      <c r="B375">
        <v>0.82433545945616016</v>
      </c>
      <c r="C375">
        <v>0.9038361766411328</v>
      </c>
      <c r="D375" s="4">
        <f t="shared" si="62"/>
        <v>8.2203285501861456E-2</v>
      </c>
      <c r="E375" s="4">
        <f t="shared" si="52"/>
        <v>0.21276595744680851</v>
      </c>
      <c r="F375" s="8">
        <v>3</v>
      </c>
      <c r="G375" s="4">
        <v>104.75498459643488</v>
      </c>
      <c r="H375" s="4">
        <f>IF(G375&gt;MAX(I$8:I374),G375,MAX(I$8:I374))</f>
        <v>104.92381132324178</v>
      </c>
      <c r="I375" s="4">
        <f t="shared" si="53"/>
        <v>105.13657728068858</v>
      </c>
      <c r="J375" s="4">
        <f t="shared" si="54"/>
        <v>0.16882672680689836</v>
      </c>
      <c r="K375" s="4">
        <f t="shared" si="55"/>
        <v>0.21276595744680549</v>
      </c>
      <c r="L375">
        <f t="shared" si="56"/>
        <v>368</v>
      </c>
      <c r="M375">
        <f t="shared" si="57"/>
        <v>1</v>
      </c>
      <c r="N375">
        <f t="shared" si="58"/>
        <v>1</v>
      </c>
      <c r="O375">
        <f t="shared" si="59"/>
        <v>1</v>
      </c>
      <c r="P375">
        <v>368</v>
      </c>
      <c r="Q375" s="8">
        <f>COUNTIF(I$8:I374,"&lt;"&amp;G375)</f>
        <v>366</v>
      </c>
      <c r="R375" s="8">
        <f>COUNTIF(H$8:H374,"&gt;"&amp;G375)</f>
        <v>0</v>
      </c>
      <c r="S375">
        <v>368</v>
      </c>
    </row>
    <row r="376" spans="1:19" x14ac:dyDescent="0.3">
      <c r="A376">
        <v>478</v>
      </c>
      <c r="B376">
        <v>0.14142277291177099</v>
      </c>
      <c r="C376">
        <v>0.24607074190496536</v>
      </c>
      <c r="D376" s="4">
        <f t="shared" si="62"/>
        <v>0.83234105760130306</v>
      </c>
      <c r="E376" s="4">
        <f t="shared" si="52"/>
        <v>0.21276595744680851</v>
      </c>
      <c r="F376" s="8">
        <v>3</v>
      </c>
      <c r="G376" s="4">
        <v>105.58732565403618</v>
      </c>
      <c r="H376" s="4">
        <f>IF(G376&gt;MAX(I$8:I375),G376,MAX(I$8:I375))</f>
        <v>105.58732565403618</v>
      </c>
      <c r="I376" s="4">
        <f t="shared" si="53"/>
        <v>105.80009161148298</v>
      </c>
      <c r="J376" s="4">
        <f t="shared" si="54"/>
        <v>0</v>
      </c>
      <c r="K376" s="4">
        <f t="shared" si="55"/>
        <v>0.21276595744680549</v>
      </c>
      <c r="L376">
        <f t="shared" si="56"/>
        <v>369</v>
      </c>
      <c r="M376">
        <f t="shared" si="57"/>
        <v>1</v>
      </c>
      <c r="N376">
        <f t="shared" si="58"/>
        <v>1</v>
      </c>
      <c r="O376">
        <f t="shared" si="59"/>
        <v>1</v>
      </c>
      <c r="P376">
        <v>369</v>
      </c>
      <c r="Q376" s="8">
        <f>COUNTIF(I$8:I375,"&lt;"&amp;G376)</f>
        <v>368</v>
      </c>
      <c r="R376" s="8">
        <f>COUNTIF(H$8:H375,"&gt;"&amp;G376)</f>
        <v>0</v>
      </c>
      <c r="S376">
        <v>369</v>
      </c>
    </row>
    <row r="377" spans="1:19" x14ac:dyDescent="0.3">
      <c r="A377">
        <v>479</v>
      </c>
      <c r="B377">
        <v>5.4841761528366957E-2</v>
      </c>
      <c r="C377">
        <v>0.84313486129337445</v>
      </c>
      <c r="D377" s="4">
        <f t="shared" si="62"/>
        <v>1.2354482142858829</v>
      </c>
      <c r="E377" s="4">
        <f t="shared" si="52"/>
        <v>0.21276595744680851</v>
      </c>
      <c r="F377" s="8">
        <v>3</v>
      </c>
      <c r="G377" s="4">
        <v>106.82277386832206</v>
      </c>
      <c r="H377" s="4">
        <f>IF(G377&gt;MAX(I$8:I376),G377,MAX(I$8:I376))</f>
        <v>106.82277386832206</v>
      </c>
      <c r="I377" s="4">
        <f t="shared" si="53"/>
        <v>107.03553982576886</v>
      </c>
      <c r="J377" s="4">
        <f t="shared" si="54"/>
        <v>0</v>
      </c>
      <c r="K377" s="4">
        <f t="shared" si="55"/>
        <v>0.21276595744680549</v>
      </c>
      <c r="L377">
        <f t="shared" si="56"/>
        <v>370</v>
      </c>
      <c r="M377">
        <f t="shared" si="57"/>
        <v>1</v>
      </c>
      <c r="N377">
        <f t="shared" si="58"/>
        <v>1</v>
      </c>
      <c r="O377">
        <f t="shared" si="59"/>
        <v>1</v>
      </c>
      <c r="P377">
        <v>370</v>
      </c>
      <c r="Q377" s="8">
        <f>COUNTIF(I$8:I376,"&lt;"&amp;G377)</f>
        <v>369</v>
      </c>
      <c r="R377" s="8">
        <f>COUNTIF(H$8:H376,"&gt;"&amp;G377)</f>
        <v>0</v>
      </c>
      <c r="S377">
        <v>370</v>
      </c>
    </row>
    <row r="378" spans="1:19" x14ac:dyDescent="0.3">
      <c r="A378">
        <v>480</v>
      </c>
      <c r="B378">
        <v>0.73140659810174868</v>
      </c>
      <c r="C378">
        <v>0.66463209936826684</v>
      </c>
      <c r="D378" s="4">
        <f t="shared" si="62"/>
        <v>0.13310032004805189</v>
      </c>
      <c r="E378" s="4">
        <f t="shared" si="52"/>
        <v>0.21276595744680851</v>
      </c>
      <c r="F378" s="8">
        <v>3</v>
      </c>
      <c r="G378" s="4">
        <v>106.95587418837012</v>
      </c>
      <c r="H378" s="4">
        <f>IF(G378&gt;MAX(I$8:I377),G378,MAX(I$8:I377))</f>
        <v>107.03553982576886</v>
      </c>
      <c r="I378" s="4">
        <f t="shared" si="53"/>
        <v>107.24830578321567</v>
      </c>
      <c r="J378" s="4">
        <f t="shared" si="54"/>
        <v>7.9665637398747435E-2</v>
      </c>
      <c r="K378" s="4">
        <f t="shared" si="55"/>
        <v>0.21276595744680549</v>
      </c>
      <c r="L378">
        <f t="shared" si="56"/>
        <v>371</v>
      </c>
      <c r="M378">
        <f t="shared" si="57"/>
        <v>1</v>
      </c>
      <c r="N378">
        <f t="shared" si="58"/>
        <v>1</v>
      </c>
      <c r="O378">
        <f t="shared" si="59"/>
        <v>1</v>
      </c>
      <c r="P378">
        <v>371</v>
      </c>
      <c r="Q378" s="8">
        <f>COUNTIF(I$8:I377,"&lt;"&amp;G378)</f>
        <v>369</v>
      </c>
      <c r="R378" s="8">
        <f>COUNTIF(H$8:H377,"&gt;"&amp;G378)</f>
        <v>0</v>
      </c>
      <c r="S378">
        <v>371</v>
      </c>
    </row>
    <row r="379" spans="1:19" x14ac:dyDescent="0.3">
      <c r="A379">
        <v>481</v>
      </c>
      <c r="B379">
        <v>0.91756950590533159</v>
      </c>
      <c r="C379">
        <v>0.41044343394268623</v>
      </c>
      <c r="D379" s="4">
        <f t="shared" si="62"/>
        <v>3.6607211135150731E-2</v>
      </c>
      <c r="E379" s="4">
        <f t="shared" si="52"/>
        <v>0.21276595744680851</v>
      </c>
      <c r="F379" s="8">
        <v>3</v>
      </c>
      <c r="G379" s="4">
        <v>106.99248139950527</v>
      </c>
      <c r="H379" s="4">
        <f>IF(G379&gt;MAX(I$8:I378),G379,MAX(I$8:I378))</f>
        <v>107.24830578321567</v>
      </c>
      <c r="I379" s="4">
        <f t="shared" si="53"/>
        <v>107.46107174066248</v>
      </c>
      <c r="J379" s="4">
        <f t="shared" si="54"/>
        <v>0.25582438371040439</v>
      </c>
      <c r="K379" s="4">
        <f t="shared" si="55"/>
        <v>0.21276595744680549</v>
      </c>
      <c r="L379">
        <f t="shared" si="56"/>
        <v>372</v>
      </c>
      <c r="M379">
        <f t="shared" si="57"/>
        <v>1</v>
      </c>
      <c r="N379">
        <f t="shared" si="58"/>
        <v>1</v>
      </c>
      <c r="O379">
        <f t="shared" si="59"/>
        <v>1</v>
      </c>
      <c r="P379">
        <v>372</v>
      </c>
      <c r="Q379" s="8">
        <f>COUNTIF(I$8:I378,"&lt;"&amp;G379)</f>
        <v>369</v>
      </c>
      <c r="R379" s="8">
        <f>COUNTIF(H$8:H378,"&gt;"&amp;G379)</f>
        <v>1</v>
      </c>
      <c r="S379">
        <v>372</v>
      </c>
    </row>
    <row r="380" spans="1:19" x14ac:dyDescent="0.3">
      <c r="A380">
        <v>482</v>
      </c>
      <c r="B380">
        <v>0.8128910184026612</v>
      </c>
      <c r="C380">
        <v>0.89693899349955752</v>
      </c>
      <c r="D380" s="4">
        <f t="shared" si="62"/>
        <v>8.8152437074413156E-2</v>
      </c>
      <c r="E380" s="4">
        <f t="shared" si="52"/>
        <v>0.21276595744680851</v>
      </c>
      <c r="F380" s="8">
        <v>3</v>
      </c>
      <c r="G380" s="4">
        <v>107.08063383657968</v>
      </c>
      <c r="H380" s="4">
        <f>IF(G380&gt;MAX(I$8:I379),G380,MAX(I$8:I379))</f>
        <v>107.46107174066248</v>
      </c>
      <c r="I380" s="4">
        <f t="shared" si="53"/>
        <v>107.67383769810928</v>
      </c>
      <c r="J380" s="4">
        <f t="shared" si="54"/>
        <v>0.38043790408279676</v>
      </c>
      <c r="K380" s="4">
        <f t="shared" si="55"/>
        <v>0.21276595744680549</v>
      </c>
      <c r="L380">
        <f t="shared" si="56"/>
        <v>373</v>
      </c>
      <c r="M380">
        <f t="shared" si="57"/>
        <v>1</v>
      </c>
      <c r="N380">
        <f t="shared" si="58"/>
        <v>1</v>
      </c>
      <c r="O380">
        <f t="shared" si="59"/>
        <v>1</v>
      </c>
      <c r="P380">
        <v>373</v>
      </c>
      <c r="Q380" s="8">
        <f>COUNTIF(I$8:I379,"&lt;"&amp;G380)</f>
        <v>370</v>
      </c>
      <c r="R380" s="8">
        <f>COUNTIF(H$8:H379,"&gt;"&amp;G380)</f>
        <v>1</v>
      </c>
      <c r="S380">
        <v>373</v>
      </c>
    </row>
    <row r="381" spans="1:19" x14ac:dyDescent="0.3">
      <c r="A381">
        <v>29</v>
      </c>
      <c r="B381">
        <v>0.44157231360820337</v>
      </c>
      <c r="C381">
        <v>0.44087038789025546</v>
      </c>
      <c r="D381" s="4">
        <f>-LN(B381)/B$3</f>
        <v>3.4783552409289458</v>
      </c>
      <c r="E381" s="4">
        <f t="shared" si="52"/>
        <v>0.21276595744680851</v>
      </c>
      <c r="F381" s="8">
        <v>1</v>
      </c>
      <c r="G381" s="4">
        <v>107.55110273438351</v>
      </c>
      <c r="H381" s="4">
        <f>IF(G381&gt;MAX(I$8:I380),G381,MAX(I$8:I380))</f>
        <v>107.67383769810928</v>
      </c>
      <c r="I381" s="4">
        <f t="shared" si="53"/>
        <v>107.88660365555609</v>
      </c>
      <c r="J381" s="4">
        <f t="shared" si="54"/>
        <v>0.12273496372577597</v>
      </c>
      <c r="K381" s="4">
        <f t="shared" si="55"/>
        <v>0.21276595744680549</v>
      </c>
      <c r="L381">
        <f t="shared" si="56"/>
        <v>374</v>
      </c>
      <c r="M381">
        <f t="shared" si="57"/>
        <v>1</v>
      </c>
      <c r="N381">
        <f t="shared" si="58"/>
        <v>1</v>
      </c>
      <c r="O381">
        <f t="shared" si="59"/>
        <v>1</v>
      </c>
      <c r="P381">
        <v>378</v>
      </c>
      <c r="Q381" s="8">
        <f>COUNTIF(I$8:I380,"&lt;"&amp;G381)</f>
        <v>372</v>
      </c>
      <c r="R381" s="8">
        <f>COUNTIF(H$8:H380,"&gt;"&amp;G381)</f>
        <v>0</v>
      </c>
      <c r="S381">
        <v>374</v>
      </c>
    </row>
    <row r="382" spans="1:19" x14ac:dyDescent="0.3">
      <c r="A382">
        <v>483</v>
      </c>
      <c r="B382">
        <v>0.96243171483504741</v>
      </c>
      <c r="C382">
        <v>0.70070497756889549</v>
      </c>
      <c r="D382" s="4">
        <f>-LN(B382)/F$3</f>
        <v>1.6294536579949993E-2</v>
      </c>
      <c r="E382" s="4">
        <f t="shared" si="52"/>
        <v>0.21276595744680851</v>
      </c>
      <c r="F382" s="8">
        <v>3</v>
      </c>
      <c r="G382" s="4">
        <v>107.09692837315963</v>
      </c>
      <c r="H382" s="4">
        <f>IF(G382&gt;MAX(I$8:I381),G382,MAX(I$8:I381))</f>
        <v>107.88660365555609</v>
      </c>
      <c r="I382" s="4">
        <f t="shared" si="53"/>
        <v>108.09936961300289</v>
      </c>
      <c r="J382" s="4">
        <f t="shared" si="54"/>
        <v>0.78967528239645901</v>
      </c>
      <c r="K382" s="4">
        <f t="shared" si="55"/>
        <v>0.21276595744680549</v>
      </c>
      <c r="L382">
        <f t="shared" si="56"/>
        <v>375</v>
      </c>
      <c r="M382">
        <f t="shared" si="57"/>
        <v>1</v>
      </c>
      <c r="N382">
        <f t="shared" si="58"/>
        <v>1</v>
      </c>
      <c r="O382">
        <f t="shared" si="59"/>
        <v>1</v>
      </c>
      <c r="P382">
        <v>374</v>
      </c>
      <c r="Q382" s="8">
        <f>COUNTIF(I$8:I381,"&lt;"&amp;G382)</f>
        <v>370</v>
      </c>
      <c r="R382" s="8">
        <f>COUNTIF(H$8:H381,"&gt;"&amp;G382)</f>
        <v>3</v>
      </c>
      <c r="S382">
        <v>374</v>
      </c>
    </row>
    <row r="383" spans="1:19" x14ac:dyDescent="0.3">
      <c r="A383">
        <v>131</v>
      </c>
      <c r="B383">
        <v>4.9897762993255407E-2</v>
      </c>
      <c r="C383">
        <v>0.13357951597643972</v>
      </c>
      <c r="D383" s="4">
        <f>-LN(B383)/D$3</f>
        <v>4.2521689461333763</v>
      </c>
      <c r="E383" s="4">
        <f t="shared" si="52"/>
        <v>0.21276595744680851</v>
      </c>
      <c r="F383" s="8">
        <v>2</v>
      </c>
      <c r="G383" s="4">
        <v>107.11719501039946</v>
      </c>
      <c r="H383" s="4">
        <f>IF(G383&gt;MAX(I$8:I382),G383,MAX(I$8:I382))</f>
        <v>108.09936961300289</v>
      </c>
      <c r="I383" s="4">
        <f t="shared" si="53"/>
        <v>108.3121355704497</v>
      </c>
      <c r="J383" s="4">
        <f t="shared" si="54"/>
        <v>0.98217460260343614</v>
      </c>
      <c r="K383" s="4">
        <f t="shared" si="55"/>
        <v>0.21276595744680549</v>
      </c>
      <c r="L383">
        <f t="shared" si="56"/>
        <v>376</v>
      </c>
      <c r="M383">
        <f t="shared" si="57"/>
        <v>1</v>
      </c>
      <c r="N383">
        <f t="shared" si="58"/>
        <v>1</v>
      </c>
      <c r="O383">
        <f t="shared" si="59"/>
        <v>1</v>
      </c>
      <c r="P383">
        <v>375</v>
      </c>
      <c r="Q383" s="8">
        <f>COUNTIF(I$8:I382,"&lt;"&amp;G383)</f>
        <v>370</v>
      </c>
      <c r="R383" s="8">
        <f>COUNTIF(H$8:H382,"&gt;"&amp;G383)</f>
        <v>4</v>
      </c>
      <c r="S383">
        <v>375</v>
      </c>
    </row>
    <row r="384" spans="1:19" x14ac:dyDescent="0.3">
      <c r="A384">
        <v>484</v>
      </c>
      <c r="B384">
        <v>0.91689809869685968</v>
      </c>
      <c r="C384">
        <v>0.69457075716422012</v>
      </c>
      <c r="D384" s="4">
        <f>-LN(B384)/F$3</f>
        <v>3.6918696829566576E-2</v>
      </c>
      <c r="E384" s="4">
        <f t="shared" si="52"/>
        <v>0.21276595744680851</v>
      </c>
      <c r="F384" s="8">
        <v>3</v>
      </c>
      <c r="G384" s="4">
        <v>107.1338470699892</v>
      </c>
      <c r="H384" s="4">
        <f>IF(G384&gt;MAX(I$8:I383),G384,MAX(I$8:I383))</f>
        <v>108.3121355704497</v>
      </c>
      <c r="I384" s="4">
        <f t="shared" si="53"/>
        <v>108.5249015278965</v>
      </c>
      <c r="J384" s="4">
        <f t="shared" si="54"/>
        <v>1.1782885004604964</v>
      </c>
      <c r="K384" s="4">
        <f t="shared" si="55"/>
        <v>0.21276595744680549</v>
      </c>
      <c r="L384">
        <f t="shared" si="56"/>
        <v>377</v>
      </c>
      <c r="M384">
        <f t="shared" si="57"/>
        <v>1</v>
      </c>
      <c r="N384">
        <f t="shared" si="58"/>
        <v>1</v>
      </c>
      <c r="O384">
        <f t="shared" si="59"/>
        <v>1</v>
      </c>
      <c r="P384">
        <v>376</v>
      </c>
      <c r="Q384" s="8">
        <f>COUNTIF(I$8:I383,"&lt;"&amp;G384)</f>
        <v>370</v>
      </c>
      <c r="R384" s="8">
        <f>COUNTIF(H$8:H383,"&gt;"&amp;G384)</f>
        <v>5</v>
      </c>
      <c r="S384">
        <v>376</v>
      </c>
    </row>
    <row r="385" spans="1:19" x14ac:dyDescent="0.3">
      <c r="A385">
        <v>485</v>
      </c>
      <c r="B385">
        <v>0.61519211401715135</v>
      </c>
      <c r="C385">
        <v>0.41303750724814597</v>
      </c>
      <c r="D385" s="4">
        <f>-LN(B385)/F$3</f>
        <v>0.20673220401725989</v>
      </c>
      <c r="E385" s="4">
        <f t="shared" si="52"/>
        <v>0.21276595744680851</v>
      </c>
      <c r="F385" s="8">
        <v>3</v>
      </c>
      <c r="G385" s="4">
        <v>107.34057927400646</v>
      </c>
      <c r="H385" s="4">
        <f>IF(G385&gt;MAX(I$8:I384),G385,MAX(I$8:I384))</f>
        <v>108.5249015278965</v>
      </c>
      <c r="I385" s="4">
        <f t="shared" si="53"/>
        <v>108.73766748534331</v>
      </c>
      <c r="J385" s="4">
        <f t="shared" si="54"/>
        <v>1.1843222538900449</v>
      </c>
      <c r="K385" s="4">
        <f t="shared" si="55"/>
        <v>0.21276595744680549</v>
      </c>
      <c r="L385">
        <f t="shared" si="56"/>
        <v>378</v>
      </c>
      <c r="M385">
        <f t="shared" si="57"/>
        <v>1</v>
      </c>
      <c r="N385">
        <f t="shared" si="58"/>
        <v>1</v>
      </c>
      <c r="O385">
        <f t="shared" si="59"/>
        <v>1</v>
      </c>
      <c r="P385">
        <v>377</v>
      </c>
      <c r="Q385" s="8">
        <f>COUNTIF(I$8:I384,"&lt;"&amp;G385)</f>
        <v>371</v>
      </c>
      <c r="R385" s="8">
        <f>COUNTIF(H$8:H384,"&gt;"&amp;G385)</f>
        <v>5</v>
      </c>
      <c r="S385">
        <v>377</v>
      </c>
    </row>
    <row r="386" spans="1:19" x14ac:dyDescent="0.3">
      <c r="A386">
        <v>30</v>
      </c>
      <c r="B386">
        <v>0.82323679311502429</v>
      </c>
      <c r="C386">
        <v>0.84899441511276585</v>
      </c>
      <c r="D386" s="4">
        <f>-LN(B386)/B$3</f>
        <v>0.82770808608105717</v>
      </c>
      <c r="E386" s="4">
        <f t="shared" si="52"/>
        <v>0.21276595744680851</v>
      </c>
      <c r="F386" s="8">
        <v>1</v>
      </c>
      <c r="G386" s="4">
        <v>108.37881082046457</v>
      </c>
      <c r="H386" s="4">
        <f>IF(G386&gt;MAX(I$8:I385),G386,MAX(I$8:I385))</f>
        <v>108.73766748534331</v>
      </c>
      <c r="I386" s="4">
        <f t="shared" si="53"/>
        <v>108.95043344279011</v>
      </c>
      <c r="J386" s="4">
        <f t="shared" si="54"/>
        <v>0.35885666487874346</v>
      </c>
      <c r="K386" s="4">
        <f t="shared" si="55"/>
        <v>0.21276595744680549</v>
      </c>
      <c r="L386">
        <f t="shared" si="56"/>
        <v>379</v>
      </c>
      <c r="M386">
        <f t="shared" si="57"/>
        <v>1</v>
      </c>
      <c r="N386">
        <f t="shared" si="58"/>
        <v>1</v>
      </c>
      <c r="O386">
        <f t="shared" si="59"/>
        <v>1</v>
      </c>
      <c r="P386">
        <v>381</v>
      </c>
      <c r="Q386" s="8">
        <f>COUNTIF(I$8:I385,"&lt;"&amp;G386)</f>
        <v>376</v>
      </c>
      <c r="R386" s="8">
        <f>COUNTIF(H$8:H385,"&gt;"&amp;G386)</f>
        <v>1</v>
      </c>
      <c r="S386">
        <v>378</v>
      </c>
    </row>
    <row r="387" spans="1:19" x14ac:dyDescent="0.3">
      <c r="A387">
        <v>132</v>
      </c>
      <c r="B387">
        <v>0.71034882656331066</v>
      </c>
      <c r="C387">
        <v>0.97125156407361068</v>
      </c>
      <c r="D387" s="4">
        <f>-LN(B387)/D$3</f>
        <v>0.4851051412465579</v>
      </c>
      <c r="E387" s="4">
        <f t="shared" si="52"/>
        <v>0.21276595744680851</v>
      </c>
      <c r="F387" s="8">
        <v>2</v>
      </c>
      <c r="G387" s="4">
        <v>107.60230015164602</v>
      </c>
      <c r="H387" s="4">
        <f>IF(G387&gt;MAX(I$8:I386),G387,MAX(I$8:I386))</f>
        <v>108.95043344279011</v>
      </c>
      <c r="I387" s="4">
        <f t="shared" si="53"/>
        <v>109.16319940023692</v>
      </c>
      <c r="J387" s="4">
        <f t="shared" si="54"/>
        <v>1.3481332911440944</v>
      </c>
      <c r="K387" s="4">
        <f t="shared" si="55"/>
        <v>0.21276595744680549</v>
      </c>
      <c r="L387">
        <f t="shared" si="56"/>
        <v>380</v>
      </c>
      <c r="M387">
        <f t="shared" si="57"/>
        <v>1</v>
      </c>
      <c r="N387">
        <f t="shared" si="58"/>
        <v>1</v>
      </c>
      <c r="O387">
        <f t="shared" si="59"/>
        <v>1</v>
      </c>
      <c r="P387">
        <v>379</v>
      </c>
      <c r="Q387" s="8">
        <f>COUNTIF(I$8:I386,"&lt;"&amp;G387)</f>
        <v>372</v>
      </c>
      <c r="R387" s="8">
        <f>COUNTIF(H$8:H386,"&gt;"&amp;G387)</f>
        <v>6</v>
      </c>
      <c r="S387">
        <v>379</v>
      </c>
    </row>
    <row r="388" spans="1:19" x14ac:dyDescent="0.3">
      <c r="A388">
        <v>133</v>
      </c>
      <c r="B388">
        <v>0.58262886440626238</v>
      </c>
      <c r="C388">
        <v>0.24771874141666922</v>
      </c>
      <c r="D388" s="4">
        <f>-LN(B388)/D$3</f>
        <v>0.76624807313577958</v>
      </c>
      <c r="E388" s="4">
        <f t="shared" si="52"/>
        <v>0.21276595744680851</v>
      </c>
      <c r="F388" s="8">
        <v>2</v>
      </c>
      <c r="G388" s="4">
        <v>108.3685482247818</v>
      </c>
      <c r="H388" s="4">
        <f>IF(G388&gt;MAX(I$8:I387),G388,MAX(I$8:I387))</f>
        <v>109.16319940023692</v>
      </c>
      <c r="I388" s="4">
        <f t="shared" si="53"/>
        <v>109.37596535768373</v>
      </c>
      <c r="J388" s="4">
        <f t="shared" si="54"/>
        <v>0.79465117545511532</v>
      </c>
      <c r="K388" s="4">
        <f t="shared" si="55"/>
        <v>0.21276595744680549</v>
      </c>
      <c r="L388">
        <f t="shared" si="56"/>
        <v>381</v>
      </c>
      <c r="M388">
        <f t="shared" si="57"/>
        <v>1</v>
      </c>
      <c r="N388">
        <f t="shared" si="58"/>
        <v>1</v>
      </c>
      <c r="O388">
        <f t="shared" si="59"/>
        <v>1</v>
      </c>
      <c r="P388">
        <v>380</v>
      </c>
      <c r="Q388" s="8">
        <f>COUNTIF(I$8:I387,"&lt;"&amp;G388)</f>
        <v>376</v>
      </c>
      <c r="R388" s="8">
        <f>COUNTIF(H$8:H387,"&gt;"&amp;G388)</f>
        <v>3</v>
      </c>
      <c r="S388">
        <v>380</v>
      </c>
    </row>
    <row r="389" spans="1:19" x14ac:dyDescent="0.3">
      <c r="A389">
        <v>486</v>
      </c>
      <c r="B389">
        <v>2.2247993408001952E-2</v>
      </c>
      <c r="C389">
        <v>0.91076387829218419</v>
      </c>
      <c r="D389" s="4">
        <f>-LN(B389)/F$3</f>
        <v>1.6193631737645642</v>
      </c>
      <c r="E389" s="4">
        <f t="shared" si="52"/>
        <v>0.21276595744680851</v>
      </c>
      <c r="F389" s="8">
        <v>3</v>
      </c>
      <c r="G389" s="4">
        <v>108.95994244777103</v>
      </c>
      <c r="H389" s="4">
        <f>IF(G389&gt;MAX(I$8:I388),G389,MAX(I$8:I388))</f>
        <v>109.37596535768373</v>
      </c>
      <c r="I389" s="4">
        <f t="shared" si="53"/>
        <v>109.58873131513053</v>
      </c>
      <c r="J389" s="4">
        <f t="shared" si="54"/>
        <v>0.41602290991269797</v>
      </c>
      <c r="K389" s="4">
        <f t="shared" si="55"/>
        <v>0.21276595744680549</v>
      </c>
      <c r="L389">
        <f t="shared" si="56"/>
        <v>382</v>
      </c>
      <c r="M389">
        <f t="shared" si="57"/>
        <v>1</v>
      </c>
      <c r="N389">
        <f t="shared" si="58"/>
        <v>1</v>
      </c>
      <c r="O389">
        <f t="shared" si="59"/>
        <v>1</v>
      </c>
      <c r="P389">
        <v>382</v>
      </c>
      <c r="Q389" s="8">
        <f>COUNTIF(I$8:I388,"&lt;"&amp;G389)</f>
        <v>379</v>
      </c>
      <c r="R389" s="8">
        <f>COUNTIF(H$8:H388,"&gt;"&amp;G389)</f>
        <v>1</v>
      </c>
      <c r="S389">
        <v>382</v>
      </c>
    </row>
    <row r="390" spans="1:19" x14ac:dyDescent="0.3">
      <c r="A390">
        <v>134</v>
      </c>
      <c r="B390">
        <v>0.52949613940855134</v>
      </c>
      <c r="C390">
        <v>0.24091311380352184</v>
      </c>
      <c r="D390" s="4">
        <f>-LN(B390)/D$3</f>
        <v>0.90188568082323206</v>
      </c>
      <c r="E390" s="4">
        <f t="shared" si="52"/>
        <v>0.21276595744680851</v>
      </c>
      <c r="F390" s="8">
        <v>2</v>
      </c>
      <c r="G390" s="4">
        <v>109.27043390560503</v>
      </c>
      <c r="H390" s="4">
        <f>IF(G390&gt;MAX(I$8:I389),G390,MAX(I$8:I389))</f>
        <v>109.58873131513053</v>
      </c>
      <c r="I390" s="4">
        <f t="shared" si="53"/>
        <v>109.80149727257734</v>
      </c>
      <c r="J390" s="4">
        <f t="shared" si="54"/>
        <v>0.31829740952549912</v>
      </c>
      <c r="K390" s="4">
        <f t="shared" si="55"/>
        <v>0.21276595744680549</v>
      </c>
      <c r="L390">
        <f t="shared" si="56"/>
        <v>383</v>
      </c>
      <c r="M390">
        <f t="shared" si="57"/>
        <v>1</v>
      </c>
      <c r="N390">
        <f t="shared" si="58"/>
        <v>1</v>
      </c>
      <c r="O390">
        <f t="shared" si="59"/>
        <v>1</v>
      </c>
      <c r="P390">
        <v>383</v>
      </c>
      <c r="Q390" s="8">
        <f>COUNTIF(I$8:I389,"&lt;"&amp;G390)</f>
        <v>380</v>
      </c>
      <c r="R390" s="8">
        <f>COUNTIF(H$8:H389,"&gt;"&amp;G390)</f>
        <v>1</v>
      </c>
      <c r="S390">
        <v>383</v>
      </c>
    </row>
    <row r="391" spans="1:19" x14ac:dyDescent="0.3">
      <c r="A391">
        <v>487</v>
      </c>
      <c r="B391">
        <v>0.23407696768089847</v>
      </c>
      <c r="C391">
        <v>0.6981414227729118</v>
      </c>
      <c r="D391" s="4">
        <f>-LN(B391)/F$3</f>
        <v>0.61791714723152413</v>
      </c>
      <c r="E391" s="4">
        <f t="shared" si="52"/>
        <v>0.21276595744680851</v>
      </c>
      <c r="F391" s="8">
        <v>3</v>
      </c>
      <c r="G391" s="4">
        <v>109.57785959500255</v>
      </c>
      <c r="H391" s="4">
        <f>IF(G391&gt;MAX(I$8:I390),G391,MAX(I$8:I390))</f>
        <v>109.80149727257734</v>
      </c>
      <c r="I391" s="4">
        <f t="shared" si="53"/>
        <v>110.01426323002414</v>
      </c>
      <c r="J391" s="4">
        <f t="shared" si="54"/>
        <v>0.2236376775747857</v>
      </c>
      <c r="K391" s="4">
        <f t="shared" si="55"/>
        <v>0.21276595744680549</v>
      </c>
      <c r="L391">
        <f t="shared" si="56"/>
        <v>384</v>
      </c>
      <c r="M391">
        <f t="shared" si="57"/>
        <v>1</v>
      </c>
      <c r="N391">
        <f t="shared" si="58"/>
        <v>1</v>
      </c>
      <c r="O391">
        <f t="shared" si="59"/>
        <v>1</v>
      </c>
      <c r="P391">
        <v>384</v>
      </c>
      <c r="Q391" s="8">
        <f>COUNTIF(I$8:I390,"&lt;"&amp;G391)</f>
        <v>381</v>
      </c>
      <c r="R391" s="8">
        <f>COUNTIF(H$8:H390,"&gt;"&amp;G391)</f>
        <v>1</v>
      </c>
      <c r="S391">
        <v>384</v>
      </c>
    </row>
    <row r="392" spans="1:19" x14ac:dyDescent="0.3">
      <c r="A392">
        <v>488</v>
      </c>
      <c r="B392">
        <v>0.98251289407025366</v>
      </c>
      <c r="C392">
        <v>0.27515488143559069</v>
      </c>
      <c r="D392" s="4">
        <f>-LN(B392)/F$3</f>
        <v>7.5071538677485448E-3</v>
      </c>
      <c r="E392" s="4">
        <f t="shared" ref="E392:E455" si="63">1/B$4</f>
        <v>0.21276595744680851</v>
      </c>
      <c r="F392" s="8">
        <v>3</v>
      </c>
      <c r="G392" s="4">
        <v>109.5853667488703</v>
      </c>
      <c r="H392" s="4">
        <f>IF(G392&gt;MAX(I$8:I391),G392,MAX(I$8:I391))</f>
        <v>110.01426323002414</v>
      </c>
      <c r="I392" s="4">
        <f t="shared" ref="I392:I455" si="64">+H392+E392</f>
        <v>110.22702918747095</v>
      </c>
      <c r="J392" s="4">
        <f t="shared" ref="J392:J455" si="65">(H392-G392)*O392</f>
        <v>0.42889648115384205</v>
      </c>
      <c r="K392" s="4">
        <f t="shared" ref="K392:K455" si="66">(I392-H392)*O392</f>
        <v>0.21276595744680549</v>
      </c>
      <c r="L392">
        <f t="shared" ref="L392:L455" si="67">_xlfn.RANK.EQ(I392,I$8:I$507,1)</f>
        <v>385</v>
      </c>
      <c r="M392">
        <f t="shared" ref="M392:M455" si="68">IF(L392=A392,0,1)</f>
        <v>1</v>
      </c>
      <c r="N392">
        <f t="shared" ref="N392:N455" si="69">IF(G392&lt;B$2,1,0)</f>
        <v>1</v>
      </c>
      <c r="O392">
        <f t="shared" ref="O392:O455" si="70">IF(I392&lt;B$2,1,0)</f>
        <v>1</v>
      </c>
      <c r="P392">
        <v>385</v>
      </c>
      <c r="Q392" s="8">
        <f>COUNTIF(I$8:I391,"&lt;"&amp;G392)</f>
        <v>381</v>
      </c>
      <c r="R392" s="8">
        <f>COUNTIF(H$8:H391,"&gt;"&amp;G392)</f>
        <v>2</v>
      </c>
      <c r="S392">
        <v>385</v>
      </c>
    </row>
    <row r="393" spans="1:19" x14ac:dyDescent="0.3">
      <c r="A393">
        <v>489</v>
      </c>
      <c r="B393">
        <v>3.6286507766960664E-2</v>
      </c>
      <c r="C393">
        <v>0.88424329355754261</v>
      </c>
      <c r="D393" s="4">
        <f>-LN(B393)/F$3</f>
        <v>1.4111954441125965</v>
      </c>
      <c r="E393" s="4">
        <f t="shared" si="63"/>
        <v>0.21276595744680851</v>
      </c>
      <c r="F393" s="8">
        <v>3</v>
      </c>
      <c r="G393" s="4">
        <v>110.99656219298289</v>
      </c>
      <c r="H393" s="4">
        <f>IF(G393&gt;MAX(I$8:I392),G393,MAX(I$8:I392))</f>
        <v>110.99656219298289</v>
      </c>
      <c r="I393" s="4">
        <f t="shared" si="64"/>
        <v>111.2093281504297</v>
      </c>
      <c r="J393" s="4">
        <f t="shared" si="65"/>
        <v>0</v>
      </c>
      <c r="K393" s="4">
        <f t="shared" si="66"/>
        <v>0.21276595744680549</v>
      </c>
      <c r="L393">
        <f t="shared" si="67"/>
        <v>386</v>
      </c>
      <c r="M393">
        <f t="shared" si="68"/>
        <v>1</v>
      </c>
      <c r="N393">
        <f t="shared" si="69"/>
        <v>1</v>
      </c>
      <c r="O393">
        <f t="shared" si="70"/>
        <v>1</v>
      </c>
      <c r="P393">
        <v>386</v>
      </c>
      <c r="Q393" s="8">
        <f>COUNTIF(I$8:I392,"&lt;"&amp;G393)</f>
        <v>385</v>
      </c>
      <c r="R393" s="8">
        <f>COUNTIF(H$8:H392,"&gt;"&amp;G393)</f>
        <v>0</v>
      </c>
      <c r="S393">
        <v>386</v>
      </c>
    </row>
    <row r="394" spans="1:19" x14ac:dyDescent="0.3">
      <c r="A394">
        <v>490</v>
      </c>
      <c r="B394">
        <v>0.12567522202215645</v>
      </c>
      <c r="C394">
        <v>6.3356425672170175E-2</v>
      </c>
      <c r="D394" s="4">
        <f>-LN(B394)/F$3</f>
        <v>0.88257629905006341</v>
      </c>
      <c r="E394" s="4">
        <f t="shared" si="63"/>
        <v>0.21276595744680851</v>
      </c>
      <c r="F394" s="8">
        <v>3</v>
      </c>
      <c r="G394" s="4">
        <v>111.87913849203295</v>
      </c>
      <c r="H394" s="4">
        <f>IF(G394&gt;MAX(I$8:I393),G394,MAX(I$8:I393))</f>
        <v>111.87913849203295</v>
      </c>
      <c r="I394" s="4">
        <f t="shared" si="64"/>
        <v>112.09190444947976</v>
      </c>
      <c r="J394" s="4">
        <f t="shared" si="65"/>
        <v>0</v>
      </c>
      <c r="K394" s="4">
        <f t="shared" si="66"/>
        <v>0.21276595744680549</v>
      </c>
      <c r="L394">
        <f t="shared" si="67"/>
        <v>387</v>
      </c>
      <c r="M394">
        <f t="shared" si="68"/>
        <v>1</v>
      </c>
      <c r="N394">
        <f t="shared" si="69"/>
        <v>1</v>
      </c>
      <c r="O394">
        <f t="shared" si="70"/>
        <v>1</v>
      </c>
      <c r="P394">
        <v>387</v>
      </c>
      <c r="Q394" s="8">
        <f>COUNTIF(I$8:I393,"&lt;"&amp;G394)</f>
        <v>386</v>
      </c>
      <c r="R394" s="8">
        <f>COUNTIF(H$8:H393,"&gt;"&amp;G394)</f>
        <v>0</v>
      </c>
      <c r="S394">
        <v>387</v>
      </c>
    </row>
    <row r="395" spans="1:19" x14ac:dyDescent="0.3">
      <c r="A395">
        <v>135</v>
      </c>
      <c r="B395">
        <v>0.12433240760521257</v>
      </c>
      <c r="C395">
        <v>0.72051149021881766</v>
      </c>
      <c r="D395" s="4">
        <f>-LN(B395)/D$3</f>
        <v>2.957158288749834</v>
      </c>
      <c r="E395" s="4">
        <f t="shared" si="63"/>
        <v>0.21276595744680851</v>
      </c>
      <c r="F395" s="8">
        <v>2</v>
      </c>
      <c r="G395" s="4">
        <v>112.22759219435487</v>
      </c>
      <c r="H395" s="4">
        <f>IF(G395&gt;MAX(I$8:I394),G395,MAX(I$8:I394))</f>
        <v>112.22759219435487</v>
      </c>
      <c r="I395" s="4">
        <f t="shared" si="64"/>
        <v>112.44035815180168</v>
      </c>
      <c r="J395" s="4">
        <f t="shared" si="65"/>
        <v>0</v>
      </c>
      <c r="K395" s="4">
        <f t="shared" si="66"/>
        <v>0.21276595744680549</v>
      </c>
      <c r="L395">
        <f t="shared" si="67"/>
        <v>388</v>
      </c>
      <c r="M395">
        <f t="shared" si="68"/>
        <v>1</v>
      </c>
      <c r="N395">
        <f t="shared" si="69"/>
        <v>1</v>
      </c>
      <c r="O395">
        <f t="shared" si="70"/>
        <v>1</v>
      </c>
      <c r="P395">
        <v>388</v>
      </c>
      <c r="Q395" s="8">
        <f>COUNTIF(I$8:I394,"&lt;"&amp;G395)</f>
        <v>387</v>
      </c>
      <c r="R395" s="8">
        <f>COUNTIF(H$8:H394,"&gt;"&amp;G395)</f>
        <v>0</v>
      </c>
      <c r="S395">
        <v>388</v>
      </c>
    </row>
    <row r="396" spans="1:19" x14ac:dyDescent="0.3">
      <c r="A396">
        <v>491</v>
      </c>
      <c r="B396">
        <v>0.16141239661854914</v>
      </c>
      <c r="C396">
        <v>0.92626728110599077</v>
      </c>
      <c r="D396" s="4">
        <f>-LN(B396)/F$3</f>
        <v>0.77608200820825701</v>
      </c>
      <c r="E396" s="4">
        <f t="shared" si="63"/>
        <v>0.21276595744680851</v>
      </c>
      <c r="F396" s="8">
        <v>3</v>
      </c>
      <c r="G396" s="4">
        <v>112.65522050024121</v>
      </c>
      <c r="H396" s="4">
        <f>IF(G396&gt;MAX(I$8:I395),G396,MAX(I$8:I395))</f>
        <v>112.65522050024121</v>
      </c>
      <c r="I396" s="4">
        <f t="shared" si="64"/>
        <v>112.86798645768802</v>
      </c>
      <c r="J396" s="4">
        <f t="shared" si="65"/>
        <v>0</v>
      </c>
      <c r="K396" s="4">
        <f t="shared" si="66"/>
        <v>0.21276595744680549</v>
      </c>
      <c r="L396">
        <f t="shared" si="67"/>
        <v>389</v>
      </c>
      <c r="M396">
        <f t="shared" si="68"/>
        <v>1</v>
      </c>
      <c r="N396">
        <f t="shared" si="69"/>
        <v>1</v>
      </c>
      <c r="O396">
        <f t="shared" si="70"/>
        <v>1</v>
      </c>
      <c r="P396">
        <v>389</v>
      </c>
      <c r="Q396" s="8">
        <f>COUNTIF(I$8:I395,"&lt;"&amp;G396)</f>
        <v>388</v>
      </c>
      <c r="R396" s="8">
        <f>COUNTIF(H$8:H395,"&gt;"&amp;G396)</f>
        <v>0</v>
      </c>
      <c r="S396">
        <v>389</v>
      </c>
    </row>
    <row r="397" spans="1:19" x14ac:dyDescent="0.3">
      <c r="A397">
        <v>492</v>
      </c>
      <c r="B397">
        <v>0.47389141514328442</v>
      </c>
      <c r="C397">
        <v>0.37855159154026918</v>
      </c>
      <c r="D397" s="4">
        <f>-LN(B397)/F$3</f>
        <v>0.31777747468363304</v>
      </c>
      <c r="E397" s="4">
        <f t="shared" si="63"/>
        <v>0.21276595744680851</v>
      </c>
      <c r="F397" s="8">
        <v>3</v>
      </c>
      <c r="G397" s="4">
        <v>112.97299797492485</v>
      </c>
      <c r="H397" s="4">
        <f>IF(G397&gt;MAX(I$8:I396),G397,MAX(I$8:I396))</f>
        <v>112.97299797492485</v>
      </c>
      <c r="I397" s="4">
        <f t="shared" si="64"/>
        <v>113.18576393237166</v>
      </c>
      <c r="J397" s="4">
        <f t="shared" si="65"/>
        <v>0</v>
      </c>
      <c r="K397" s="4">
        <f t="shared" si="66"/>
        <v>0.21276595744680549</v>
      </c>
      <c r="L397">
        <f t="shared" si="67"/>
        <v>390</v>
      </c>
      <c r="M397">
        <f t="shared" si="68"/>
        <v>1</v>
      </c>
      <c r="N397">
        <f t="shared" si="69"/>
        <v>1</v>
      </c>
      <c r="O397">
        <f t="shared" si="70"/>
        <v>1</v>
      </c>
      <c r="P397">
        <v>390</v>
      </c>
      <c r="Q397" s="8">
        <f>COUNTIF(I$8:I396,"&lt;"&amp;G397)</f>
        <v>389</v>
      </c>
      <c r="R397" s="8">
        <f>COUNTIF(H$8:H396,"&gt;"&amp;G397)</f>
        <v>0</v>
      </c>
      <c r="S397">
        <v>390</v>
      </c>
    </row>
    <row r="398" spans="1:19" x14ac:dyDescent="0.3">
      <c r="A398">
        <v>493</v>
      </c>
      <c r="B398">
        <v>0.78283028656880393</v>
      </c>
      <c r="C398">
        <v>0.67360454115420998</v>
      </c>
      <c r="D398" s="4">
        <f>-LN(B398)/F$3</f>
        <v>0.10418695921771944</v>
      </c>
      <c r="E398" s="4">
        <f t="shared" si="63"/>
        <v>0.21276595744680851</v>
      </c>
      <c r="F398" s="8">
        <v>3</v>
      </c>
      <c r="G398" s="4">
        <v>113.07718493414256</v>
      </c>
      <c r="H398" s="4">
        <f>IF(G398&gt;MAX(I$8:I397),G398,MAX(I$8:I397))</f>
        <v>113.18576393237166</v>
      </c>
      <c r="I398" s="4">
        <f t="shared" si="64"/>
        <v>113.39852988981846</v>
      </c>
      <c r="J398" s="4">
        <f t="shared" si="65"/>
        <v>0.10857899822909189</v>
      </c>
      <c r="K398" s="4">
        <f t="shared" si="66"/>
        <v>0.21276595744680549</v>
      </c>
      <c r="L398">
        <f t="shared" si="67"/>
        <v>391</v>
      </c>
      <c r="M398">
        <f t="shared" si="68"/>
        <v>1</v>
      </c>
      <c r="N398">
        <f t="shared" si="69"/>
        <v>1</v>
      </c>
      <c r="O398">
        <f t="shared" si="70"/>
        <v>1</v>
      </c>
      <c r="P398">
        <v>391</v>
      </c>
      <c r="Q398" s="8">
        <f>COUNTIF(I$8:I397,"&lt;"&amp;G398)</f>
        <v>389</v>
      </c>
      <c r="R398" s="8">
        <f>COUNTIF(H$8:H397,"&gt;"&amp;G398)</f>
        <v>0</v>
      </c>
      <c r="S398">
        <v>391</v>
      </c>
    </row>
    <row r="399" spans="1:19" x14ac:dyDescent="0.3">
      <c r="A399">
        <v>31</v>
      </c>
      <c r="B399">
        <v>0.31492049928281501</v>
      </c>
      <c r="C399">
        <v>4.8554948576311534E-2</v>
      </c>
      <c r="D399" s="4">
        <f>-LN(B399)/B$3</f>
        <v>4.9167449159134868</v>
      </c>
      <c r="E399" s="4">
        <f t="shared" si="63"/>
        <v>0.21276595744680851</v>
      </c>
      <c r="F399" s="8">
        <v>1</v>
      </c>
      <c r="G399" s="4">
        <v>113.29555573637805</v>
      </c>
      <c r="H399" s="4">
        <f>IF(G399&gt;MAX(I$8:I398),G399,MAX(I$8:I398))</f>
        <v>113.39852988981846</v>
      </c>
      <c r="I399" s="4">
        <f t="shared" si="64"/>
        <v>113.61129584726527</v>
      </c>
      <c r="J399" s="4">
        <f t="shared" si="65"/>
        <v>0.10297415344041383</v>
      </c>
      <c r="K399" s="4">
        <f t="shared" si="66"/>
        <v>0.21276595744680549</v>
      </c>
      <c r="L399">
        <f t="shared" si="67"/>
        <v>392</v>
      </c>
      <c r="M399">
        <f t="shared" si="68"/>
        <v>1</v>
      </c>
      <c r="N399">
        <f t="shared" si="69"/>
        <v>1</v>
      </c>
      <c r="O399">
        <f t="shared" si="70"/>
        <v>1</v>
      </c>
      <c r="P399">
        <v>392</v>
      </c>
      <c r="Q399" s="8">
        <f>COUNTIF(I$8:I398,"&lt;"&amp;G399)</f>
        <v>390</v>
      </c>
      <c r="R399" s="8">
        <f>COUNTIF(H$8:H398,"&gt;"&amp;G399)</f>
        <v>0</v>
      </c>
      <c r="S399">
        <v>392</v>
      </c>
    </row>
    <row r="400" spans="1:19" x14ac:dyDescent="0.3">
      <c r="A400">
        <v>494</v>
      </c>
      <c r="B400">
        <v>0.10095522934659872</v>
      </c>
      <c r="C400">
        <v>7.9653309732352681E-3</v>
      </c>
      <c r="D400" s="4">
        <f>-LN(B400)/F$3</f>
        <v>0.97577792945183062</v>
      </c>
      <c r="E400" s="4">
        <f t="shared" si="63"/>
        <v>0.21276595744680851</v>
      </c>
      <c r="F400" s="8">
        <v>3</v>
      </c>
      <c r="G400" s="4">
        <v>114.0529628635944</v>
      </c>
      <c r="H400" s="4">
        <f>IF(G400&gt;MAX(I$8:I399),G400,MAX(I$8:I399))</f>
        <v>114.0529628635944</v>
      </c>
      <c r="I400" s="4">
        <f t="shared" si="64"/>
        <v>114.26572882104121</v>
      </c>
      <c r="J400" s="4">
        <f t="shared" si="65"/>
        <v>0</v>
      </c>
      <c r="K400" s="4">
        <f t="shared" si="66"/>
        <v>0.21276595744680549</v>
      </c>
      <c r="L400">
        <f t="shared" si="67"/>
        <v>393</v>
      </c>
      <c r="M400">
        <f t="shared" si="68"/>
        <v>1</v>
      </c>
      <c r="N400">
        <f t="shared" si="69"/>
        <v>1</v>
      </c>
      <c r="O400">
        <f t="shared" si="70"/>
        <v>1</v>
      </c>
      <c r="P400">
        <v>393</v>
      </c>
      <c r="Q400" s="8">
        <f>COUNTIF(I$8:I399,"&lt;"&amp;G400)</f>
        <v>392</v>
      </c>
      <c r="R400" s="8">
        <f>COUNTIF(H$8:H399,"&gt;"&amp;G400)</f>
        <v>0</v>
      </c>
      <c r="S400">
        <v>393</v>
      </c>
    </row>
    <row r="401" spans="1:19" x14ac:dyDescent="0.3">
      <c r="A401">
        <v>495</v>
      </c>
      <c r="B401">
        <v>0.95995971556749171</v>
      </c>
      <c r="C401">
        <v>0.3205359050263985</v>
      </c>
      <c r="D401" s="4">
        <f>-LN(B401)/F$3</f>
        <v>1.7388918447342059E-2</v>
      </c>
      <c r="E401" s="4">
        <f t="shared" si="63"/>
        <v>0.21276595744680851</v>
      </c>
      <c r="F401" s="8">
        <v>3</v>
      </c>
      <c r="G401" s="4">
        <v>114.07035178204174</v>
      </c>
      <c r="H401" s="4">
        <f>IF(G401&gt;MAX(I$8:I400),G401,MAX(I$8:I400))</f>
        <v>114.26572882104121</v>
      </c>
      <c r="I401" s="4">
        <f t="shared" si="64"/>
        <v>114.47849477848801</v>
      </c>
      <c r="J401" s="4">
        <f t="shared" si="65"/>
        <v>0.19537703899946735</v>
      </c>
      <c r="K401" s="4">
        <f t="shared" si="66"/>
        <v>0.21276595744680549</v>
      </c>
      <c r="L401">
        <f t="shared" si="67"/>
        <v>394</v>
      </c>
      <c r="M401">
        <f t="shared" si="68"/>
        <v>1</v>
      </c>
      <c r="N401">
        <f t="shared" si="69"/>
        <v>1</v>
      </c>
      <c r="O401">
        <f t="shared" si="70"/>
        <v>1</v>
      </c>
      <c r="P401">
        <v>394</v>
      </c>
      <c r="Q401" s="8">
        <f>COUNTIF(I$8:I400,"&lt;"&amp;G401)</f>
        <v>392</v>
      </c>
      <c r="R401" s="8">
        <f>COUNTIF(H$8:H400,"&gt;"&amp;G401)</f>
        <v>0</v>
      </c>
      <c r="S401">
        <v>394</v>
      </c>
    </row>
    <row r="402" spans="1:19" x14ac:dyDescent="0.3">
      <c r="A402">
        <v>496</v>
      </c>
      <c r="B402">
        <v>0.79793694875942256</v>
      </c>
      <c r="C402">
        <v>1.327555162205878E-2</v>
      </c>
      <c r="D402" s="4">
        <f>-LN(B402)/F$3</f>
        <v>9.6053487758969588E-2</v>
      </c>
      <c r="E402" s="4">
        <f t="shared" si="63"/>
        <v>0.21276595744680851</v>
      </c>
      <c r="F402" s="8">
        <v>3</v>
      </c>
      <c r="G402" s="4">
        <v>114.16640526980071</v>
      </c>
      <c r="H402" s="4">
        <f>IF(G402&gt;MAX(I$8:I401),G402,MAX(I$8:I401))</f>
        <v>114.47849477848801</v>
      </c>
      <c r="I402" s="4">
        <f t="shared" si="64"/>
        <v>114.69126073593482</v>
      </c>
      <c r="J402" s="4">
        <f t="shared" si="65"/>
        <v>0.31208950868730767</v>
      </c>
      <c r="K402" s="4">
        <f t="shared" si="66"/>
        <v>0.21276595744680549</v>
      </c>
      <c r="L402">
        <f t="shared" si="67"/>
        <v>395</v>
      </c>
      <c r="M402">
        <f t="shared" si="68"/>
        <v>1</v>
      </c>
      <c r="N402">
        <f t="shared" si="69"/>
        <v>1</v>
      </c>
      <c r="O402">
        <f t="shared" si="70"/>
        <v>1</v>
      </c>
      <c r="P402">
        <v>395</v>
      </c>
      <c r="Q402" s="8">
        <f>COUNTIF(I$8:I401,"&lt;"&amp;G402)</f>
        <v>392</v>
      </c>
      <c r="R402" s="8">
        <f>COUNTIF(H$8:H401,"&gt;"&amp;G402)</f>
        <v>1</v>
      </c>
      <c r="S402">
        <v>395</v>
      </c>
    </row>
    <row r="403" spans="1:19" x14ac:dyDescent="0.3">
      <c r="A403">
        <v>497</v>
      </c>
      <c r="B403">
        <v>0.9744254890591143</v>
      </c>
      <c r="C403">
        <v>0.81072420422986546</v>
      </c>
      <c r="D403" s="4">
        <f>-LN(B403)/F$3</f>
        <v>1.1024350487757422E-2</v>
      </c>
      <c r="E403" s="4">
        <f t="shared" si="63"/>
        <v>0.21276595744680851</v>
      </c>
      <c r="F403" s="8">
        <v>3</v>
      </c>
      <c r="G403" s="4">
        <v>114.17742962028846</v>
      </c>
      <c r="H403" s="4">
        <f>IF(G403&gt;MAX(I$8:I402),G403,MAX(I$8:I402))</f>
        <v>114.69126073593482</v>
      </c>
      <c r="I403" s="4">
        <f t="shared" si="64"/>
        <v>114.90402669338162</v>
      </c>
      <c r="J403" s="4">
        <f t="shared" si="65"/>
        <v>0.51383111564635442</v>
      </c>
      <c r="K403" s="4">
        <f t="shared" si="66"/>
        <v>0.21276595744680549</v>
      </c>
      <c r="L403">
        <f t="shared" si="67"/>
        <v>396</v>
      </c>
      <c r="M403">
        <f t="shared" si="68"/>
        <v>1</v>
      </c>
      <c r="N403">
        <f t="shared" si="69"/>
        <v>1</v>
      </c>
      <c r="O403">
        <f t="shared" si="70"/>
        <v>1</v>
      </c>
      <c r="P403">
        <v>396</v>
      </c>
      <c r="Q403" s="8">
        <f>COUNTIF(I$8:I402,"&lt;"&amp;G403)</f>
        <v>392</v>
      </c>
      <c r="R403" s="8">
        <f>COUNTIF(H$8:H402,"&gt;"&amp;G403)</f>
        <v>2</v>
      </c>
      <c r="S403">
        <v>396</v>
      </c>
    </row>
    <row r="404" spans="1:19" x14ac:dyDescent="0.3">
      <c r="A404">
        <v>136</v>
      </c>
      <c r="B404">
        <v>0.15405743583483383</v>
      </c>
      <c r="C404">
        <v>0.62251655629139069</v>
      </c>
      <c r="D404" s="4">
        <f>-LN(B404)/D$3</f>
        <v>2.653091895226007</v>
      </c>
      <c r="E404" s="4">
        <f t="shared" si="63"/>
        <v>0.21276595744680851</v>
      </c>
      <c r="F404" s="8">
        <v>2</v>
      </c>
      <c r="G404" s="4">
        <v>114.88068408958088</v>
      </c>
      <c r="H404" s="4">
        <f>IF(G404&gt;MAX(I$8:I403),G404,MAX(I$8:I403))</f>
        <v>114.90402669338162</v>
      </c>
      <c r="I404" s="4">
        <f t="shared" si="64"/>
        <v>115.11679265082843</v>
      </c>
      <c r="J404" s="4">
        <f t="shared" si="65"/>
        <v>2.3342603800742268E-2</v>
      </c>
      <c r="K404" s="4">
        <f t="shared" si="66"/>
        <v>0.21276595744680549</v>
      </c>
      <c r="L404">
        <f t="shared" si="67"/>
        <v>397</v>
      </c>
      <c r="M404">
        <f t="shared" si="68"/>
        <v>1</v>
      </c>
      <c r="N404">
        <f t="shared" si="69"/>
        <v>1</v>
      </c>
      <c r="O404">
        <f t="shared" si="70"/>
        <v>1</v>
      </c>
      <c r="P404">
        <v>397</v>
      </c>
      <c r="Q404" s="8">
        <f>COUNTIF(I$8:I403,"&lt;"&amp;G404)</f>
        <v>395</v>
      </c>
      <c r="R404" s="8">
        <f>COUNTIF(H$8:H403,"&gt;"&amp;G404)</f>
        <v>0</v>
      </c>
      <c r="S404">
        <v>397</v>
      </c>
    </row>
    <row r="405" spans="1:19" x14ac:dyDescent="0.3">
      <c r="A405">
        <v>137</v>
      </c>
      <c r="B405">
        <v>0.76036866359447008</v>
      </c>
      <c r="C405">
        <v>0.23947874385814996</v>
      </c>
      <c r="D405" s="4">
        <f>-LN(B405)/D$3</f>
        <v>0.38858422643954454</v>
      </c>
      <c r="E405" s="4">
        <f t="shared" si="63"/>
        <v>0.21276595744680851</v>
      </c>
      <c r="F405" s="8">
        <v>2</v>
      </c>
      <c r="G405" s="4">
        <v>115.26926831602043</v>
      </c>
      <c r="H405" s="4">
        <f>IF(G405&gt;MAX(I$8:I404),G405,MAX(I$8:I404))</f>
        <v>115.26926831602043</v>
      </c>
      <c r="I405" s="4">
        <f t="shared" si="64"/>
        <v>115.48203427346724</v>
      </c>
      <c r="J405" s="4">
        <f t="shared" si="65"/>
        <v>0</v>
      </c>
      <c r="K405" s="4">
        <f t="shared" si="66"/>
        <v>0.21276595744680549</v>
      </c>
      <c r="L405">
        <f t="shared" si="67"/>
        <v>398</v>
      </c>
      <c r="M405">
        <f t="shared" si="68"/>
        <v>1</v>
      </c>
      <c r="N405">
        <f t="shared" si="69"/>
        <v>1</v>
      </c>
      <c r="O405">
        <f t="shared" si="70"/>
        <v>1</v>
      </c>
      <c r="P405">
        <v>398</v>
      </c>
      <c r="Q405" s="8">
        <f>COUNTIF(I$8:I404,"&lt;"&amp;G405)</f>
        <v>397</v>
      </c>
      <c r="R405" s="8">
        <f>COUNTIF(H$8:H404,"&gt;"&amp;G405)</f>
        <v>0</v>
      </c>
      <c r="S405">
        <v>398</v>
      </c>
    </row>
    <row r="406" spans="1:19" x14ac:dyDescent="0.3">
      <c r="A406">
        <v>498</v>
      </c>
      <c r="B406">
        <v>6.8300424207281718E-2</v>
      </c>
      <c r="C406">
        <v>0.99005096591082487</v>
      </c>
      <c r="D406" s="4">
        <f>-LN(B406)/F$3</f>
        <v>1.1420592772270268</v>
      </c>
      <c r="E406" s="4">
        <f t="shared" si="63"/>
        <v>0.21276595744680851</v>
      </c>
      <c r="F406" s="8">
        <v>3</v>
      </c>
      <c r="G406" s="4">
        <v>115.3194888975155</v>
      </c>
      <c r="H406" s="4">
        <f>IF(G406&gt;MAX(I$8:I405),G406,MAX(I$8:I405))</f>
        <v>115.48203427346724</v>
      </c>
      <c r="I406" s="4">
        <f t="shared" si="64"/>
        <v>115.69480023091404</v>
      </c>
      <c r="J406" s="4">
        <f t="shared" si="65"/>
        <v>0.16254537595173701</v>
      </c>
      <c r="K406" s="4">
        <f t="shared" si="66"/>
        <v>0.21276595744680549</v>
      </c>
      <c r="L406">
        <f t="shared" si="67"/>
        <v>399</v>
      </c>
      <c r="M406">
        <f t="shared" si="68"/>
        <v>1</v>
      </c>
      <c r="N406">
        <f t="shared" si="69"/>
        <v>1</v>
      </c>
      <c r="O406">
        <f t="shared" si="70"/>
        <v>1</v>
      </c>
      <c r="P406">
        <v>399</v>
      </c>
      <c r="Q406" s="8">
        <f>COUNTIF(I$8:I405,"&lt;"&amp;G406)</f>
        <v>397</v>
      </c>
      <c r="R406" s="8">
        <f>COUNTIF(H$8:H405,"&gt;"&amp;G406)</f>
        <v>0</v>
      </c>
      <c r="S406">
        <v>399</v>
      </c>
    </row>
    <row r="407" spans="1:19" x14ac:dyDescent="0.3">
      <c r="A407">
        <v>138</v>
      </c>
      <c r="B407">
        <v>0.94042786950285351</v>
      </c>
      <c r="C407">
        <v>0.88387707144383065</v>
      </c>
      <c r="D407" s="4">
        <f>-LN(B407)/D$3</f>
        <v>8.712103114757494E-2</v>
      </c>
      <c r="E407" s="4">
        <f t="shared" si="63"/>
        <v>0.21276595744680851</v>
      </c>
      <c r="F407" s="8">
        <v>2</v>
      </c>
      <c r="G407" s="4">
        <v>115.356389347168</v>
      </c>
      <c r="H407" s="4">
        <f>IF(G407&gt;MAX(I$8:I406),G407,MAX(I$8:I406))</f>
        <v>115.69480023091404</v>
      </c>
      <c r="I407" s="4">
        <f t="shared" si="64"/>
        <v>115.90756618836085</v>
      </c>
      <c r="J407" s="4">
        <f t="shared" si="65"/>
        <v>0.33841088374603601</v>
      </c>
      <c r="K407" s="4">
        <f t="shared" si="66"/>
        <v>0.21276595744680549</v>
      </c>
      <c r="L407">
        <f t="shared" si="67"/>
        <v>400</v>
      </c>
      <c r="M407">
        <f t="shared" si="68"/>
        <v>1</v>
      </c>
      <c r="N407">
        <f t="shared" si="69"/>
        <v>1</v>
      </c>
      <c r="O407">
        <f t="shared" si="70"/>
        <v>1</v>
      </c>
      <c r="P407">
        <v>400</v>
      </c>
      <c r="Q407" s="8">
        <f>COUNTIF(I$8:I406,"&lt;"&amp;G407)</f>
        <v>397</v>
      </c>
      <c r="R407" s="8">
        <f>COUNTIF(H$8:H406,"&gt;"&amp;G407)</f>
        <v>1</v>
      </c>
      <c r="S407">
        <v>400</v>
      </c>
    </row>
    <row r="408" spans="1:19" x14ac:dyDescent="0.3">
      <c r="A408">
        <v>499</v>
      </c>
      <c r="B408">
        <v>0.33194982757042146</v>
      </c>
      <c r="C408">
        <v>0.64125492110965299</v>
      </c>
      <c r="D408" s="4">
        <f>-LN(B408)/F$3</f>
        <v>0.46926444394107814</v>
      </c>
      <c r="E408" s="4">
        <f t="shared" si="63"/>
        <v>0.21276595744680851</v>
      </c>
      <c r="F408" s="8">
        <v>3</v>
      </c>
      <c r="G408" s="4">
        <v>115.78875334145657</v>
      </c>
      <c r="H408" s="4">
        <f>IF(G408&gt;MAX(I$8:I407),G408,MAX(I$8:I407))</f>
        <v>115.90756618836085</v>
      </c>
      <c r="I408" s="4">
        <f t="shared" si="64"/>
        <v>116.12033214580765</v>
      </c>
      <c r="J408" s="4">
        <f t="shared" si="65"/>
        <v>0.11881284690427663</v>
      </c>
      <c r="K408" s="4">
        <f t="shared" si="66"/>
        <v>0.21276595744680549</v>
      </c>
      <c r="L408">
        <f t="shared" si="67"/>
        <v>401</v>
      </c>
      <c r="M408">
        <f t="shared" si="68"/>
        <v>1</v>
      </c>
      <c r="N408">
        <f t="shared" si="69"/>
        <v>1</v>
      </c>
      <c r="O408">
        <f t="shared" si="70"/>
        <v>1</v>
      </c>
      <c r="P408">
        <v>401</v>
      </c>
      <c r="Q408" s="8">
        <f>COUNTIF(I$8:I407,"&lt;"&amp;G408)</f>
        <v>399</v>
      </c>
      <c r="R408" s="8">
        <f>COUNTIF(H$8:H407,"&gt;"&amp;G408)</f>
        <v>0</v>
      </c>
      <c r="S408">
        <v>401</v>
      </c>
    </row>
    <row r="409" spans="1:19" x14ac:dyDescent="0.3">
      <c r="A409">
        <v>139</v>
      </c>
      <c r="B409">
        <v>0.64702291940061651</v>
      </c>
      <c r="C409">
        <v>0.57161168248542737</v>
      </c>
      <c r="D409" s="4">
        <f>-LN(B409)/D$3</f>
        <v>0.61755115034953167</v>
      </c>
      <c r="E409" s="4">
        <f t="shared" si="63"/>
        <v>0.21276595744680851</v>
      </c>
      <c r="F409" s="8">
        <v>2</v>
      </c>
      <c r="G409" s="4">
        <v>115.97394049751753</v>
      </c>
      <c r="H409" s="4">
        <f>IF(G409&gt;MAX(I$8:I408),G409,MAX(I$8:I408))</f>
        <v>116.12033214580765</v>
      </c>
      <c r="I409" s="4">
        <f t="shared" si="64"/>
        <v>116.33309810325446</v>
      </c>
      <c r="J409" s="4">
        <f t="shared" si="65"/>
        <v>0.14639164829011975</v>
      </c>
      <c r="K409" s="4">
        <f t="shared" si="66"/>
        <v>0.21276595744680549</v>
      </c>
      <c r="L409">
        <f t="shared" si="67"/>
        <v>402</v>
      </c>
      <c r="M409">
        <f t="shared" si="68"/>
        <v>1</v>
      </c>
      <c r="N409">
        <f t="shared" si="69"/>
        <v>1</v>
      </c>
      <c r="O409">
        <f t="shared" si="70"/>
        <v>1</v>
      </c>
      <c r="P409">
        <v>402</v>
      </c>
      <c r="Q409" s="8">
        <f>COUNTIF(I$8:I408,"&lt;"&amp;G409)</f>
        <v>400</v>
      </c>
      <c r="R409" s="8">
        <f>COUNTIF(H$8:H408,"&gt;"&amp;G409)</f>
        <v>0</v>
      </c>
      <c r="S409">
        <v>402</v>
      </c>
    </row>
    <row r="410" spans="1:19" x14ac:dyDescent="0.3">
      <c r="A410">
        <v>500</v>
      </c>
      <c r="B410">
        <v>0.15848261970885341</v>
      </c>
      <c r="C410">
        <v>0.90887173070467242</v>
      </c>
      <c r="D410" s="4">
        <f>-LN(B410)/F$3</f>
        <v>0.78387674319619793</v>
      </c>
      <c r="E410" s="4">
        <f t="shared" si="63"/>
        <v>0.21276595744680851</v>
      </c>
      <c r="F410" s="8">
        <v>3</v>
      </c>
      <c r="G410" s="4">
        <v>116.57263008465277</v>
      </c>
      <c r="H410" s="4">
        <f>IF(G410&gt;MAX(I$8:I409),G410,MAX(I$8:I409))</f>
        <v>116.57263008465277</v>
      </c>
      <c r="I410" s="4">
        <f t="shared" si="64"/>
        <v>116.78539604209958</v>
      </c>
      <c r="J410" s="4">
        <f t="shared" si="65"/>
        <v>0</v>
      </c>
      <c r="K410" s="4">
        <f t="shared" si="66"/>
        <v>0.21276595744680549</v>
      </c>
      <c r="L410">
        <f t="shared" si="67"/>
        <v>403</v>
      </c>
      <c r="M410">
        <f t="shared" si="68"/>
        <v>1</v>
      </c>
      <c r="N410">
        <f t="shared" si="69"/>
        <v>1</v>
      </c>
      <c r="O410">
        <f t="shared" si="70"/>
        <v>1</v>
      </c>
      <c r="P410">
        <v>403</v>
      </c>
      <c r="Q410" s="8">
        <f>COUNTIF(I$8:I409,"&lt;"&amp;G410)</f>
        <v>402</v>
      </c>
      <c r="R410" s="8">
        <f>COUNTIF(H$8:H409,"&gt;"&amp;G410)</f>
        <v>0</v>
      </c>
      <c r="S410">
        <v>403</v>
      </c>
    </row>
    <row r="411" spans="1:19" x14ac:dyDescent="0.3">
      <c r="A411">
        <v>140</v>
      </c>
      <c r="B411">
        <v>0.55595568712424082</v>
      </c>
      <c r="C411">
        <v>0.82500686666463208</v>
      </c>
      <c r="D411" s="4">
        <f>-LN(B411)/D$3</f>
        <v>0.83271870542490078</v>
      </c>
      <c r="E411" s="4">
        <f t="shared" si="63"/>
        <v>0.21276595744680851</v>
      </c>
      <c r="F411" s="8">
        <v>2</v>
      </c>
      <c r="G411" s="4">
        <v>116.80665920294243</v>
      </c>
      <c r="H411" s="4">
        <f>IF(G411&gt;MAX(I$8:I410),G411,MAX(I$8:I410))</f>
        <v>116.80665920294243</v>
      </c>
      <c r="I411" s="4">
        <f t="shared" si="64"/>
        <v>117.01942516038923</v>
      </c>
      <c r="J411" s="4">
        <f t="shared" si="65"/>
        <v>0</v>
      </c>
      <c r="K411" s="4">
        <f t="shared" si="66"/>
        <v>0.21276595744680549</v>
      </c>
      <c r="L411">
        <f t="shared" si="67"/>
        <v>404</v>
      </c>
      <c r="M411">
        <f t="shared" si="68"/>
        <v>1</v>
      </c>
      <c r="N411">
        <f t="shared" si="69"/>
        <v>1</v>
      </c>
      <c r="O411">
        <f t="shared" si="70"/>
        <v>1</v>
      </c>
      <c r="P411">
        <v>404</v>
      </c>
      <c r="Q411" s="8">
        <f>COUNTIF(I$8:I410,"&lt;"&amp;G411)</f>
        <v>403</v>
      </c>
      <c r="R411" s="8">
        <f>COUNTIF(H$8:H410,"&gt;"&amp;G411)</f>
        <v>0</v>
      </c>
      <c r="S411">
        <v>404</v>
      </c>
    </row>
    <row r="412" spans="1:19" x14ac:dyDescent="0.3">
      <c r="A412">
        <v>501</v>
      </c>
      <c r="B412">
        <v>0.5663014618366039</v>
      </c>
      <c r="C412">
        <v>0.57646412549211101</v>
      </c>
      <c r="D412" s="4">
        <f>-LN(B412)/F$3</f>
        <v>0.24196966999308492</v>
      </c>
      <c r="E412" s="4">
        <f t="shared" si="63"/>
        <v>0.21276595744680851</v>
      </c>
      <c r="F412" s="8">
        <v>3</v>
      </c>
      <c r="G412" s="4">
        <v>116.81459975464585</v>
      </c>
      <c r="H412" s="4">
        <f>IF(G412&gt;MAX(I$8:I411),G412,MAX(I$8:I411))</f>
        <v>117.01942516038923</v>
      </c>
      <c r="I412" s="4">
        <f t="shared" si="64"/>
        <v>117.23219111783604</v>
      </c>
      <c r="J412" s="4">
        <f t="shared" si="65"/>
        <v>0.20482540574337804</v>
      </c>
      <c r="K412" s="4">
        <f t="shared" si="66"/>
        <v>0.21276595744680549</v>
      </c>
      <c r="L412">
        <f t="shared" si="67"/>
        <v>405</v>
      </c>
      <c r="M412">
        <f t="shared" si="68"/>
        <v>1</v>
      </c>
      <c r="N412">
        <f t="shared" si="69"/>
        <v>1</v>
      </c>
      <c r="O412">
        <f t="shared" si="70"/>
        <v>1</v>
      </c>
      <c r="P412">
        <v>405</v>
      </c>
      <c r="Q412" s="8">
        <f>COUNTIF(I$8:I411,"&lt;"&amp;G412)</f>
        <v>403</v>
      </c>
      <c r="R412" s="8">
        <f>COUNTIF(H$8:H411,"&gt;"&amp;G412)</f>
        <v>0</v>
      </c>
      <c r="S412">
        <v>405</v>
      </c>
    </row>
    <row r="413" spans="1:19" x14ac:dyDescent="0.3">
      <c r="A413">
        <v>502</v>
      </c>
      <c r="B413">
        <v>0.96133304849391155</v>
      </c>
      <c r="C413">
        <v>0.25943784905545214</v>
      </c>
      <c r="D413" s="4">
        <f>-LN(B413)/F$3</f>
        <v>1.6780581081557215E-2</v>
      </c>
      <c r="E413" s="4">
        <f t="shared" si="63"/>
        <v>0.21276595744680851</v>
      </c>
      <c r="F413" s="8">
        <v>3</v>
      </c>
      <c r="G413" s="4">
        <v>116.83138033572742</v>
      </c>
      <c r="H413" s="4">
        <f>IF(G413&gt;MAX(I$8:I412),G413,MAX(I$8:I412))</f>
        <v>117.23219111783604</v>
      </c>
      <c r="I413" s="4">
        <f t="shared" si="64"/>
        <v>117.44495707528284</v>
      </c>
      <c r="J413" s="4">
        <f t="shared" si="65"/>
        <v>0.40081078210862131</v>
      </c>
      <c r="K413" s="4">
        <f t="shared" si="66"/>
        <v>0.21276595744680549</v>
      </c>
      <c r="L413">
        <f t="shared" si="67"/>
        <v>406</v>
      </c>
      <c r="M413">
        <f t="shared" si="68"/>
        <v>1</v>
      </c>
      <c r="N413">
        <f t="shared" si="69"/>
        <v>1</v>
      </c>
      <c r="O413">
        <f t="shared" si="70"/>
        <v>1</v>
      </c>
      <c r="P413">
        <v>406</v>
      </c>
      <c r="Q413" s="8">
        <f>COUNTIF(I$8:I412,"&lt;"&amp;G413)</f>
        <v>403</v>
      </c>
      <c r="R413" s="8">
        <f>COUNTIF(H$8:H412,"&gt;"&amp;G413)</f>
        <v>1</v>
      </c>
      <c r="S413">
        <v>406</v>
      </c>
    </row>
    <row r="414" spans="1:19" x14ac:dyDescent="0.3">
      <c r="A414">
        <v>141</v>
      </c>
      <c r="B414">
        <v>0.93578905606250196</v>
      </c>
      <c r="C414">
        <v>7.7547532578508868E-2</v>
      </c>
      <c r="D414" s="4">
        <f>-LN(B414)/D$3</f>
        <v>9.4135028876876428E-2</v>
      </c>
      <c r="E414" s="4">
        <f t="shared" si="63"/>
        <v>0.21276595744680851</v>
      </c>
      <c r="F414" s="8">
        <v>2</v>
      </c>
      <c r="G414" s="4">
        <v>116.9007942318193</v>
      </c>
      <c r="H414" s="4">
        <f>IF(G414&gt;MAX(I$8:I413),G414,MAX(I$8:I413))</f>
        <v>117.44495707528284</v>
      </c>
      <c r="I414" s="4">
        <f t="shared" si="64"/>
        <v>117.65772303272965</v>
      </c>
      <c r="J414" s="4">
        <f t="shared" si="65"/>
        <v>0.54416284346353905</v>
      </c>
      <c r="K414" s="4">
        <f t="shared" si="66"/>
        <v>0.21276595744680549</v>
      </c>
      <c r="L414">
        <f t="shared" si="67"/>
        <v>407</v>
      </c>
      <c r="M414">
        <f t="shared" si="68"/>
        <v>1</v>
      </c>
      <c r="N414">
        <f t="shared" si="69"/>
        <v>1</v>
      </c>
      <c r="O414">
        <f t="shared" si="70"/>
        <v>1</v>
      </c>
      <c r="P414">
        <v>407</v>
      </c>
      <c r="Q414" s="8">
        <f>COUNTIF(I$8:I413,"&lt;"&amp;G414)</f>
        <v>403</v>
      </c>
      <c r="R414" s="8">
        <f>COUNTIF(H$8:H413,"&gt;"&amp;G414)</f>
        <v>2</v>
      </c>
      <c r="S414">
        <v>407</v>
      </c>
    </row>
    <row r="415" spans="1:19" x14ac:dyDescent="0.3">
      <c r="A415">
        <v>503</v>
      </c>
      <c r="B415">
        <v>0.57875301370281074</v>
      </c>
      <c r="C415">
        <v>0.36167485580004272</v>
      </c>
      <c r="D415" s="4">
        <f>-LN(B415)/F$3</f>
        <v>0.23271466652484038</v>
      </c>
      <c r="E415" s="4">
        <f t="shared" si="63"/>
        <v>0.21276595744680851</v>
      </c>
      <c r="F415" s="8">
        <v>3</v>
      </c>
      <c r="G415" s="4">
        <v>117.06409500225226</v>
      </c>
      <c r="H415" s="4">
        <f>IF(G415&gt;MAX(I$8:I414),G415,MAX(I$8:I414))</f>
        <v>117.65772303272965</v>
      </c>
      <c r="I415" s="4">
        <f t="shared" si="64"/>
        <v>117.87048899017645</v>
      </c>
      <c r="J415" s="4">
        <f t="shared" si="65"/>
        <v>0.59362803047739021</v>
      </c>
      <c r="K415" s="4">
        <f t="shared" si="66"/>
        <v>0.21276595744680549</v>
      </c>
      <c r="L415">
        <f t="shared" si="67"/>
        <v>408</v>
      </c>
      <c r="M415">
        <f t="shared" si="68"/>
        <v>1</v>
      </c>
      <c r="N415">
        <f t="shared" si="69"/>
        <v>1</v>
      </c>
      <c r="O415">
        <f t="shared" si="70"/>
        <v>1</v>
      </c>
      <c r="P415">
        <v>408</v>
      </c>
      <c r="Q415" s="8">
        <f>COUNTIF(I$8:I414,"&lt;"&amp;G415)</f>
        <v>404</v>
      </c>
      <c r="R415" s="8">
        <f>COUNTIF(H$8:H414,"&gt;"&amp;G415)</f>
        <v>2</v>
      </c>
      <c r="S415">
        <v>408</v>
      </c>
    </row>
    <row r="416" spans="1:19" x14ac:dyDescent="0.3">
      <c r="A416">
        <v>504</v>
      </c>
      <c r="B416">
        <v>0.84569841608935814</v>
      </c>
      <c r="C416">
        <v>0.47578356273079625</v>
      </c>
      <c r="D416" s="4">
        <f>-LN(B416)/F$3</f>
        <v>7.1315942593474124E-2</v>
      </c>
      <c r="E416" s="4">
        <f t="shared" si="63"/>
        <v>0.21276595744680851</v>
      </c>
      <c r="F416" s="8">
        <v>3</v>
      </c>
      <c r="G416" s="4">
        <v>117.13541094484573</v>
      </c>
      <c r="H416" s="4">
        <f>IF(G416&gt;MAX(I$8:I415),G416,MAX(I$8:I415))</f>
        <v>117.87048899017645</v>
      </c>
      <c r="I416" s="4">
        <f t="shared" si="64"/>
        <v>118.08325494762326</v>
      </c>
      <c r="J416" s="4">
        <f t="shared" si="65"/>
        <v>0.73507804533072374</v>
      </c>
      <c r="K416" s="4">
        <f t="shared" si="66"/>
        <v>0.21276595744680549</v>
      </c>
      <c r="L416">
        <f t="shared" si="67"/>
        <v>409</v>
      </c>
      <c r="M416">
        <f t="shared" si="68"/>
        <v>1</v>
      </c>
      <c r="N416">
        <f t="shared" si="69"/>
        <v>1</v>
      </c>
      <c r="O416">
        <f t="shared" si="70"/>
        <v>1</v>
      </c>
      <c r="P416">
        <v>409</v>
      </c>
      <c r="Q416" s="8">
        <f>COUNTIF(I$8:I415,"&lt;"&amp;G416)</f>
        <v>404</v>
      </c>
      <c r="R416" s="8">
        <f>COUNTIF(H$8:H415,"&gt;"&amp;G416)</f>
        <v>3</v>
      </c>
      <c r="S416">
        <v>409</v>
      </c>
    </row>
    <row r="417" spans="1:19" x14ac:dyDescent="0.3">
      <c r="A417">
        <v>505</v>
      </c>
      <c r="B417">
        <v>0.60676900540177614</v>
      </c>
      <c r="C417">
        <v>0.7473982970671712</v>
      </c>
      <c r="D417" s="4">
        <f>-LN(B417)/F$3</f>
        <v>0.21259877088650786</v>
      </c>
      <c r="E417" s="4">
        <f t="shared" si="63"/>
        <v>0.21276595744680851</v>
      </c>
      <c r="F417" s="8">
        <v>3</v>
      </c>
      <c r="G417" s="4">
        <v>117.34800971573223</v>
      </c>
      <c r="H417" s="4">
        <f>IF(G417&gt;MAX(I$8:I416),G417,MAX(I$8:I416))</f>
        <v>118.08325494762326</v>
      </c>
      <c r="I417" s="4">
        <f t="shared" si="64"/>
        <v>118.29602090507007</v>
      </c>
      <c r="J417" s="4">
        <f t="shared" si="65"/>
        <v>0.73524523189102808</v>
      </c>
      <c r="K417" s="4">
        <f t="shared" si="66"/>
        <v>0.21276595744680549</v>
      </c>
      <c r="L417">
        <f t="shared" si="67"/>
        <v>410</v>
      </c>
      <c r="M417">
        <f t="shared" si="68"/>
        <v>1</v>
      </c>
      <c r="N417">
        <f t="shared" si="69"/>
        <v>1</v>
      </c>
      <c r="O417">
        <f t="shared" si="70"/>
        <v>1</v>
      </c>
      <c r="P417">
        <v>410</v>
      </c>
      <c r="Q417" s="8">
        <f>COUNTIF(I$8:I416,"&lt;"&amp;G417)</f>
        <v>405</v>
      </c>
      <c r="R417" s="8">
        <f>COUNTIF(H$8:H416,"&gt;"&amp;G417)</f>
        <v>3</v>
      </c>
      <c r="S417">
        <v>410</v>
      </c>
    </row>
    <row r="418" spans="1:19" x14ac:dyDescent="0.3">
      <c r="A418">
        <v>32</v>
      </c>
      <c r="B418">
        <v>0.31608020264290293</v>
      </c>
      <c r="C418">
        <v>3.6927396465956601E-2</v>
      </c>
      <c r="D418" s="4">
        <f>-LN(B418)/B$3</f>
        <v>4.9011033692191699</v>
      </c>
      <c r="E418" s="4">
        <f t="shared" si="63"/>
        <v>0.21276595744680851</v>
      </c>
      <c r="F418" s="8">
        <v>1</v>
      </c>
      <c r="G418" s="4">
        <v>118.19665910559722</v>
      </c>
      <c r="H418" s="4">
        <f>IF(G418&gt;MAX(I$8:I417),G418,MAX(I$8:I417))</f>
        <v>118.29602090507007</v>
      </c>
      <c r="I418" s="4">
        <f t="shared" si="64"/>
        <v>118.50878686251687</v>
      </c>
      <c r="J418" s="4">
        <f t="shared" si="65"/>
        <v>9.9361799472845291E-2</v>
      </c>
      <c r="K418" s="4">
        <f t="shared" si="66"/>
        <v>0.21276595744680549</v>
      </c>
      <c r="L418">
        <f t="shared" si="67"/>
        <v>411</v>
      </c>
      <c r="M418">
        <f t="shared" si="68"/>
        <v>1</v>
      </c>
      <c r="N418">
        <f t="shared" si="69"/>
        <v>1</v>
      </c>
      <c r="O418">
        <f t="shared" si="70"/>
        <v>1</v>
      </c>
      <c r="P418">
        <v>412</v>
      </c>
      <c r="Q418" s="8">
        <f>COUNTIF(I$8:I417,"&lt;"&amp;G418)</f>
        <v>409</v>
      </c>
      <c r="R418" s="8">
        <f>COUNTIF(H$8:H417,"&gt;"&amp;G418)</f>
        <v>0</v>
      </c>
      <c r="S418">
        <v>411</v>
      </c>
    </row>
    <row r="419" spans="1:19" x14ac:dyDescent="0.3">
      <c r="A419">
        <v>506</v>
      </c>
      <c r="B419">
        <v>0.37965025788140505</v>
      </c>
      <c r="C419">
        <v>0.96142460402233954</v>
      </c>
      <c r="D419" s="4">
        <f>-LN(B419)/F$3</f>
        <v>0.41212971236689933</v>
      </c>
      <c r="E419" s="4">
        <f t="shared" si="63"/>
        <v>0.21276595744680851</v>
      </c>
      <c r="F419" s="8">
        <v>3</v>
      </c>
      <c r="G419" s="4">
        <v>117.76013942809914</v>
      </c>
      <c r="H419" s="4">
        <f>IF(G419&gt;MAX(I$8:I418),G419,MAX(I$8:I418))</f>
        <v>118.50878686251687</v>
      </c>
      <c r="I419" s="4">
        <f t="shared" si="64"/>
        <v>118.72155281996368</v>
      </c>
      <c r="J419" s="4">
        <f t="shared" si="65"/>
        <v>0.74864743441773385</v>
      </c>
      <c r="K419" s="4">
        <f t="shared" si="66"/>
        <v>0.21276595744680549</v>
      </c>
      <c r="L419">
        <f t="shared" si="67"/>
        <v>412</v>
      </c>
      <c r="M419">
        <f t="shared" si="68"/>
        <v>1</v>
      </c>
      <c r="N419">
        <f t="shared" si="69"/>
        <v>1</v>
      </c>
      <c r="O419">
        <f t="shared" si="70"/>
        <v>1</v>
      </c>
      <c r="P419">
        <v>411</v>
      </c>
      <c r="Q419" s="8">
        <f>COUNTIF(I$8:I418,"&lt;"&amp;G419)</f>
        <v>407</v>
      </c>
      <c r="R419" s="8">
        <f>COUNTIF(H$8:H418,"&gt;"&amp;G419)</f>
        <v>3</v>
      </c>
      <c r="S419">
        <v>411</v>
      </c>
    </row>
    <row r="420" spans="1:19" x14ac:dyDescent="0.3">
      <c r="A420">
        <v>142</v>
      </c>
      <c r="B420">
        <v>0.39786980803857541</v>
      </c>
      <c r="C420">
        <v>0.89446699423200171</v>
      </c>
      <c r="D420" s="4">
        <f>-LN(B420)/D$3</f>
        <v>1.3072772236774541</v>
      </c>
      <c r="E420" s="4">
        <f t="shared" si="63"/>
        <v>0.21276595744680851</v>
      </c>
      <c r="F420" s="8">
        <v>2</v>
      </c>
      <c r="G420" s="4">
        <v>118.20807145549676</v>
      </c>
      <c r="H420" s="4">
        <f>IF(G420&gt;MAX(I$8:I419),G420,MAX(I$8:I419))</f>
        <v>118.72155281996368</v>
      </c>
      <c r="I420" s="4">
        <f t="shared" si="64"/>
        <v>118.93431877741048</v>
      </c>
      <c r="J420" s="4">
        <f t="shared" si="65"/>
        <v>0.51348136446691228</v>
      </c>
      <c r="K420" s="4">
        <f t="shared" si="66"/>
        <v>0.21276595744680549</v>
      </c>
      <c r="L420">
        <f t="shared" si="67"/>
        <v>413</v>
      </c>
      <c r="M420">
        <f t="shared" si="68"/>
        <v>1</v>
      </c>
      <c r="N420">
        <f t="shared" si="69"/>
        <v>1</v>
      </c>
      <c r="O420">
        <f t="shared" si="70"/>
        <v>1</v>
      </c>
      <c r="P420">
        <v>413</v>
      </c>
      <c r="Q420" s="8">
        <f>COUNTIF(I$8:I419,"&lt;"&amp;G420)</f>
        <v>409</v>
      </c>
      <c r="R420" s="8">
        <f>COUNTIF(H$8:H419,"&gt;"&amp;G420)</f>
        <v>2</v>
      </c>
      <c r="S420">
        <v>413</v>
      </c>
    </row>
    <row r="421" spans="1:19" x14ac:dyDescent="0.3">
      <c r="A421">
        <v>143</v>
      </c>
      <c r="B421">
        <v>0.94265572069460124</v>
      </c>
      <c r="C421">
        <v>0.38148136844996489</v>
      </c>
      <c r="D421" s="4">
        <f>-LN(B421)/D$3</f>
        <v>8.3764755193349846E-2</v>
      </c>
      <c r="E421" s="4">
        <f t="shared" si="63"/>
        <v>0.21276595744680851</v>
      </c>
      <c r="F421" s="8">
        <v>2</v>
      </c>
      <c r="G421" s="4">
        <v>118.29183621069011</v>
      </c>
      <c r="H421" s="4">
        <f>IF(G421&gt;MAX(I$8:I420),G421,MAX(I$8:I420))</f>
        <v>118.93431877741048</v>
      </c>
      <c r="I421" s="4">
        <f t="shared" si="64"/>
        <v>119.14708473485729</v>
      </c>
      <c r="J421" s="4">
        <f t="shared" si="65"/>
        <v>0.64248256672037485</v>
      </c>
      <c r="K421" s="4">
        <f t="shared" si="66"/>
        <v>0.21276595744680549</v>
      </c>
      <c r="L421">
        <f t="shared" si="67"/>
        <v>414</v>
      </c>
      <c r="M421">
        <f t="shared" si="68"/>
        <v>1</v>
      </c>
      <c r="N421">
        <f t="shared" si="69"/>
        <v>1</v>
      </c>
      <c r="O421">
        <f t="shared" si="70"/>
        <v>1</v>
      </c>
      <c r="P421">
        <v>414</v>
      </c>
      <c r="Q421" s="8">
        <f>COUNTIF(I$8:I420,"&lt;"&amp;G421)</f>
        <v>409</v>
      </c>
      <c r="R421" s="8">
        <f>COUNTIF(H$8:H420,"&gt;"&amp;G421)</f>
        <v>3</v>
      </c>
      <c r="S421">
        <v>414</v>
      </c>
    </row>
    <row r="422" spans="1:19" x14ac:dyDescent="0.3">
      <c r="A422">
        <v>507</v>
      </c>
      <c r="B422">
        <v>0.1675160985137486</v>
      </c>
      <c r="C422">
        <v>0.12106692709128086</v>
      </c>
      <c r="D422" s="4">
        <f>-LN(B422)/F$3</f>
        <v>0.76028758374701888</v>
      </c>
      <c r="E422" s="4">
        <f t="shared" si="63"/>
        <v>0.21276595744680851</v>
      </c>
      <c r="F422" s="8">
        <v>3</v>
      </c>
      <c r="G422" s="4">
        <v>118.52042701184615</v>
      </c>
      <c r="H422" s="4">
        <f>IF(G422&gt;MAX(I$8:I421),G422,MAX(I$8:I421))</f>
        <v>119.14708473485729</v>
      </c>
      <c r="I422" s="4">
        <f t="shared" si="64"/>
        <v>119.35985069230409</v>
      </c>
      <c r="J422" s="4">
        <f t="shared" si="65"/>
        <v>0.6266577230111352</v>
      </c>
      <c r="K422" s="4">
        <f t="shared" si="66"/>
        <v>0.21276595744680549</v>
      </c>
      <c r="L422">
        <f t="shared" si="67"/>
        <v>415</v>
      </c>
      <c r="M422">
        <f t="shared" si="68"/>
        <v>1</v>
      </c>
      <c r="N422">
        <f t="shared" si="69"/>
        <v>1</v>
      </c>
      <c r="O422">
        <f t="shared" si="70"/>
        <v>1</v>
      </c>
      <c r="P422">
        <v>415</v>
      </c>
      <c r="Q422" s="8">
        <f>COUNTIF(I$8:I421,"&lt;"&amp;G422)</f>
        <v>411</v>
      </c>
      <c r="R422" s="8">
        <f>COUNTIF(H$8:H421,"&gt;"&amp;G422)</f>
        <v>2</v>
      </c>
      <c r="S422">
        <v>415</v>
      </c>
    </row>
    <row r="423" spans="1:19" x14ac:dyDescent="0.3">
      <c r="A423">
        <v>144</v>
      </c>
      <c r="B423">
        <v>0.8078554643391217</v>
      </c>
      <c r="C423">
        <v>0.6223944822534867</v>
      </c>
      <c r="D423" s="4">
        <f>-LN(B423)/D$3</f>
        <v>0.30265548543337351</v>
      </c>
      <c r="E423" s="4">
        <f t="shared" si="63"/>
        <v>0.21276595744680851</v>
      </c>
      <c r="F423" s="8">
        <v>2</v>
      </c>
      <c r="G423" s="4">
        <v>118.59449169612348</v>
      </c>
      <c r="H423" s="4">
        <f>IF(G423&gt;MAX(I$8:I422),G423,MAX(I$8:I422))</f>
        <v>119.35985069230409</v>
      </c>
      <c r="I423" s="4">
        <f t="shared" si="64"/>
        <v>119.5726166497509</v>
      </c>
      <c r="J423" s="4">
        <f t="shared" si="65"/>
        <v>0.7653589961806091</v>
      </c>
      <c r="K423" s="4">
        <f t="shared" si="66"/>
        <v>0.21276595744680549</v>
      </c>
      <c r="L423">
        <f t="shared" si="67"/>
        <v>416</v>
      </c>
      <c r="M423">
        <f t="shared" si="68"/>
        <v>1</v>
      </c>
      <c r="N423">
        <f t="shared" si="69"/>
        <v>1</v>
      </c>
      <c r="O423">
        <f t="shared" si="70"/>
        <v>1</v>
      </c>
      <c r="P423">
        <v>416</v>
      </c>
      <c r="Q423" s="8">
        <f>COUNTIF(I$8:I422,"&lt;"&amp;G423)</f>
        <v>411</v>
      </c>
      <c r="R423" s="8">
        <f>COUNTIF(H$8:H422,"&gt;"&amp;G423)</f>
        <v>3</v>
      </c>
      <c r="S423">
        <v>416</v>
      </c>
    </row>
    <row r="424" spans="1:19" x14ac:dyDescent="0.3">
      <c r="A424">
        <v>508</v>
      </c>
      <c r="B424">
        <v>0.15958128604998931</v>
      </c>
      <c r="C424">
        <v>7.2420422986541333E-2</v>
      </c>
      <c r="D424" s="4">
        <f>-LN(B424)/F$3</f>
        <v>0.78093696007117164</v>
      </c>
      <c r="E424" s="4">
        <f t="shared" si="63"/>
        <v>0.21276595744680851</v>
      </c>
      <c r="F424" s="8">
        <v>3</v>
      </c>
      <c r="G424" s="4">
        <v>119.30136397191733</v>
      </c>
      <c r="H424" s="4">
        <f>IF(G424&gt;MAX(I$8:I423),G424,MAX(I$8:I423))</f>
        <v>119.5726166497509</v>
      </c>
      <c r="I424" s="4">
        <f t="shared" si="64"/>
        <v>119.7853826071977</v>
      </c>
      <c r="J424" s="4">
        <f t="shared" si="65"/>
        <v>0.27125267783357287</v>
      </c>
      <c r="K424" s="4">
        <f t="shared" si="66"/>
        <v>0.21276595744680549</v>
      </c>
      <c r="L424">
        <f t="shared" si="67"/>
        <v>417</v>
      </c>
      <c r="M424">
        <f t="shared" si="68"/>
        <v>1</v>
      </c>
      <c r="N424">
        <f t="shared" si="69"/>
        <v>1</v>
      </c>
      <c r="O424">
        <f t="shared" si="70"/>
        <v>1</v>
      </c>
      <c r="P424">
        <v>417</v>
      </c>
      <c r="Q424" s="8">
        <f>COUNTIF(I$8:I423,"&lt;"&amp;G424)</f>
        <v>414</v>
      </c>
      <c r="R424" s="8">
        <f>COUNTIF(H$8:H423,"&gt;"&amp;G424)</f>
        <v>1</v>
      </c>
      <c r="S424">
        <v>417</v>
      </c>
    </row>
    <row r="425" spans="1:19" x14ac:dyDescent="0.3">
      <c r="A425">
        <v>509</v>
      </c>
      <c r="B425">
        <v>0.59041108432264167</v>
      </c>
      <c r="C425">
        <v>0.9209265419476913</v>
      </c>
      <c r="D425" s="4">
        <f>-LN(B425)/F$3</f>
        <v>0.22422818366506025</v>
      </c>
      <c r="E425" s="4">
        <f t="shared" si="63"/>
        <v>0.21276595744680851</v>
      </c>
      <c r="F425" s="8">
        <v>3</v>
      </c>
      <c r="G425" s="4">
        <v>119.52559215558239</v>
      </c>
      <c r="H425" s="4">
        <f>IF(G425&gt;MAX(I$8:I424),G425,MAX(I$8:I424))</f>
        <v>119.7853826071977</v>
      </c>
      <c r="I425" s="4">
        <f t="shared" si="64"/>
        <v>119.99814856464451</v>
      </c>
      <c r="J425" s="4">
        <f t="shared" si="65"/>
        <v>0.25979045161531644</v>
      </c>
      <c r="K425" s="4">
        <f t="shared" si="66"/>
        <v>0.21276595744680549</v>
      </c>
      <c r="L425">
        <f t="shared" si="67"/>
        <v>418</v>
      </c>
      <c r="M425">
        <f t="shared" si="68"/>
        <v>1</v>
      </c>
      <c r="N425">
        <f t="shared" si="69"/>
        <v>1</v>
      </c>
      <c r="O425">
        <f t="shared" si="70"/>
        <v>1</v>
      </c>
      <c r="P425">
        <v>418</v>
      </c>
      <c r="Q425" s="8">
        <f>COUNTIF(I$8:I424,"&lt;"&amp;G425)</f>
        <v>415</v>
      </c>
      <c r="R425" s="8">
        <f>COUNTIF(H$8:H424,"&gt;"&amp;G425)</f>
        <v>1</v>
      </c>
      <c r="S425">
        <v>418</v>
      </c>
    </row>
    <row r="426" spans="1:19" x14ac:dyDescent="0.3">
      <c r="A426">
        <v>145</v>
      </c>
      <c r="B426">
        <v>0.33622241889706106</v>
      </c>
      <c r="C426">
        <v>0.74843592638935519</v>
      </c>
      <c r="D426" s="4">
        <f>-LN(B426)/D$3</f>
        <v>1.5460742936387504</v>
      </c>
      <c r="E426" s="4">
        <f t="shared" si="63"/>
        <v>0.21276595744680851</v>
      </c>
      <c r="F426" s="8">
        <v>2</v>
      </c>
      <c r="G426" s="4">
        <v>120.14056598976224</v>
      </c>
      <c r="H426" s="4">
        <f>IF(G426&gt;MAX(I$8:I425),G426,MAX(I$8:I425))</f>
        <v>120.14056598976224</v>
      </c>
      <c r="I426" s="4">
        <f t="shared" si="64"/>
        <v>120.35333194720904</v>
      </c>
      <c r="J426" s="4">
        <f t="shared" si="65"/>
        <v>0</v>
      </c>
      <c r="K426" s="4">
        <f t="shared" si="66"/>
        <v>0.21276595744680549</v>
      </c>
      <c r="L426">
        <f t="shared" si="67"/>
        <v>419</v>
      </c>
      <c r="M426">
        <f t="shared" si="68"/>
        <v>1</v>
      </c>
      <c r="N426">
        <f t="shared" si="69"/>
        <v>1</v>
      </c>
      <c r="O426">
        <f t="shared" si="70"/>
        <v>1</v>
      </c>
      <c r="P426">
        <v>419</v>
      </c>
      <c r="Q426" s="8">
        <f>COUNTIF(I$8:I425,"&lt;"&amp;G426)</f>
        <v>418</v>
      </c>
      <c r="R426" s="8">
        <f>COUNTIF(H$8:H425,"&gt;"&amp;G426)</f>
        <v>0</v>
      </c>
      <c r="S426">
        <v>419</v>
      </c>
    </row>
    <row r="427" spans="1:19" x14ac:dyDescent="0.3">
      <c r="A427">
        <v>510</v>
      </c>
      <c r="B427">
        <v>0.15451521347697378</v>
      </c>
      <c r="C427">
        <v>0.78685872981963556</v>
      </c>
      <c r="D427" s="4">
        <f t="shared" ref="D427:D437" si="71">-LN(B427)/F$3</f>
        <v>0.79466498654701057</v>
      </c>
      <c r="E427" s="4">
        <f t="shared" si="63"/>
        <v>0.21276595744680851</v>
      </c>
      <c r="F427" s="8">
        <v>3</v>
      </c>
      <c r="G427" s="4">
        <v>120.32025714212939</v>
      </c>
      <c r="H427" s="4">
        <f>IF(G427&gt;MAX(I$8:I426),G427,MAX(I$8:I426))</f>
        <v>120.35333194720904</v>
      </c>
      <c r="I427" s="4">
        <f t="shared" si="64"/>
        <v>120.56609790465585</v>
      </c>
      <c r="J427" s="4">
        <f t="shared" si="65"/>
        <v>3.3074805079650105E-2</v>
      </c>
      <c r="K427" s="4">
        <f t="shared" si="66"/>
        <v>0.21276595744680549</v>
      </c>
      <c r="L427">
        <f t="shared" si="67"/>
        <v>420</v>
      </c>
      <c r="M427">
        <f t="shared" si="68"/>
        <v>1</v>
      </c>
      <c r="N427">
        <f t="shared" si="69"/>
        <v>1</v>
      </c>
      <c r="O427">
        <f t="shared" si="70"/>
        <v>1</v>
      </c>
      <c r="P427">
        <v>420</v>
      </c>
      <c r="Q427" s="8">
        <f>COUNTIF(I$8:I426,"&lt;"&amp;G427)</f>
        <v>418</v>
      </c>
      <c r="R427" s="8">
        <f>COUNTIF(H$8:H426,"&gt;"&amp;G427)</f>
        <v>0</v>
      </c>
      <c r="S427">
        <v>420</v>
      </c>
    </row>
    <row r="428" spans="1:19" x14ac:dyDescent="0.3">
      <c r="A428">
        <v>511</v>
      </c>
      <c r="B428">
        <v>0.1596423230689413</v>
      </c>
      <c r="C428">
        <v>0.89788506729331341</v>
      </c>
      <c r="D428" s="4">
        <f t="shared" si="71"/>
        <v>0.78077423275947777</v>
      </c>
      <c r="E428" s="4">
        <f t="shared" si="63"/>
        <v>0.21276595744680851</v>
      </c>
      <c r="F428" s="8">
        <v>3</v>
      </c>
      <c r="G428" s="4">
        <v>121.10103137488888</v>
      </c>
      <c r="H428" s="4">
        <f>IF(G428&gt;MAX(I$8:I427),G428,MAX(I$8:I427))</f>
        <v>121.10103137488888</v>
      </c>
      <c r="I428" s="4">
        <f t="shared" si="64"/>
        <v>121.31379733233568</v>
      </c>
      <c r="J428" s="4">
        <f t="shared" si="65"/>
        <v>0</v>
      </c>
      <c r="K428" s="4">
        <f t="shared" si="66"/>
        <v>0.21276595744680549</v>
      </c>
      <c r="L428">
        <f t="shared" si="67"/>
        <v>421</v>
      </c>
      <c r="M428">
        <f t="shared" si="68"/>
        <v>1</v>
      </c>
      <c r="N428">
        <f t="shared" si="69"/>
        <v>1</v>
      </c>
      <c r="O428">
        <f t="shared" si="70"/>
        <v>1</v>
      </c>
      <c r="P428">
        <v>421</v>
      </c>
      <c r="Q428" s="8">
        <f>COUNTIF(I$8:I427,"&lt;"&amp;G428)</f>
        <v>420</v>
      </c>
      <c r="R428" s="8">
        <f>COUNTIF(H$8:H427,"&gt;"&amp;G428)</f>
        <v>0</v>
      </c>
      <c r="S428">
        <v>421</v>
      </c>
    </row>
    <row r="429" spans="1:19" x14ac:dyDescent="0.3">
      <c r="A429">
        <v>512</v>
      </c>
      <c r="B429">
        <v>0.75048066652424694</v>
      </c>
      <c r="C429">
        <v>0.10956144901882992</v>
      </c>
      <c r="D429" s="4">
        <f t="shared" si="71"/>
        <v>0.12214527192946532</v>
      </c>
      <c r="E429" s="4">
        <f t="shared" si="63"/>
        <v>0.21276595744680851</v>
      </c>
      <c r="F429" s="8">
        <v>3</v>
      </c>
      <c r="G429" s="4">
        <v>121.22317664681835</v>
      </c>
      <c r="H429" s="4">
        <f>IF(G429&gt;MAX(I$8:I428),G429,MAX(I$8:I428))</f>
        <v>121.31379733233568</v>
      </c>
      <c r="I429" s="4">
        <f t="shared" si="64"/>
        <v>121.52656328978249</v>
      </c>
      <c r="J429" s="4">
        <f t="shared" si="65"/>
        <v>9.0620685517336597E-2</v>
      </c>
      <c r="K429" s="4">
        <f t="shared" si="66"/>
        <v>0.21276595744680549</v>
      </c>
      <c r="L429">
        <f t="shared" si="67"/>
        <v>422</v>
      </c>
      <c r="M429">
        <f t="shared" si="68"/>
        <v>1</v>
      </c>
      <c r="N429">
        <f t="shared" si="69"/>
        <v>1</v>
      </c>
      <c r="O429">
        <f t="shared" si="70"/>
        <v>1</v>
      </c>
      <c r="P429">
        <v>422</v>
      </c>
      <c r="Q429" s="8">
        <f>COUNTIF(I$8:I428,"&lt;"&amp;G429)</f>
        <v>420</v>
      </c>
      <c r="R429" s="8">
        <f>COUNTIF(H$8:H428,"&gt;"&amp;G429)</f>
        <v>0</v>
      </c>
      <c r="S429">
        <v>422</v>
      </c>
    </row>
    <row r="430" spans="1:19" x14ac:dyDescent="0.3">
      <c r="A430">
        <v>513</v>
      </c>
      <c r="B430">
        <v>0.56309701834162418</v>
      </c>
      <c r="C430">
        <v>0.326120792260506</v>
      </c>
      <c r="D430" s="4">
        <f t="shared" si="71"/>
        <v>0.24438440077170276</v>
      </c>
      <c r="E430" s="4">
        <f t="shared" si="63"/>
        <v>0.21276595744680851</v>
      </c>
      <c r="F430" s="8">
        <v>3</v>
      </c>
      <c r="G430" s="4">
        <v>121.46756104759005</v>
      </c>
      <c r="H430" s="4">
        <f>IF(G430&gt;MAX(I$8:I429),G430,MAX(I$8:I429))</f>
        <v>121.52656328978249</v>
      </c>
      <c r="I430" s="4">
        <f t="shared" si="64"/>
        <v>121.73932924722929</v>
      </c>
      <c r="J430" s="4">
        <f t="shared" si="65"/>
        <v>5.9002242192434551E-2</v>
      </c>
      <c r="K430" s="4">
        <f t="shared" si="66"/>
        <v>0.21276595744680549</v>
      </c>
      <c r="L430">
        <f t="shared" si="67"/>
        <v>423</v>
      </c>
      <c r="M430">
        <f t="shared" si="68"/>
        <v>1</v>
      </c>
      <c r="N430">
        <f t="shared" si="69"/>
        <v>1</v>
      </c>
      <c r="O430">
        <f t="shared" si="70"/>
        <v>1</v>
      </c>
      <c r="P430">
        <v>423</v>
      </c>
      <c r="Q430" s="8">
        <f>COUNTIF(I$8:I429,"&lt;"&amp;G430)</f>
        <v>421</v>
      </c>
      <c r="R430" s="8">
        <f>COUNTIF(H$8:H429,"&gt;"&amp;G430)</f>
        <v>0</v>
      </c>
      <c r="S430">
        <v>423</v>
      </c>
    </row>
    <row r="431" spans="1:19" x14ac:dyDescent="0.3">
      <c r="A431">
        <v>514</v>
      </c>
      <c r="B431">
        <v>0.65849787896359147</v>
      </c>
      <c r="C431">
        <v>0.16400646992400891</v>
      </c>
      <c r="D431" s="4">
        <f t="shared" si="71"/>
        <v>0.17778467183659519</v>
      </c>
      <c r="E431" s="4">
        <f t="shared" si="63"/>
        <v>0.21276595744680851</v>
      </c>
      <c r="F431" s="8">
        <v>3</v>
      </c>
      <c r="G431" s="4">
        <v>121.64534571942664</v>
      </c>
      <c r="H431" s="4">
        <f>IF(G431&gt;MAX(I$8:I430),G431,MAX(I$8:I430))</f>
        <v>121.73932924722929</v>
      </c>
      <c r="I431" s="4">
        <f t="shared" si="64"/>
        <v>121.9520952046761</v>
      </c>
      <c r="J431" s="4">
        <f t="shared" si="65"/>
        <v>9.3983527802649292E-2</v>
      </c>
      <c r="K431" s="4">
        <f t="shared" si="66"/>
        <v>0.21276595744680549</v>
      </c>
      <c r="L431">
        <f t="shared" si="67"/>
        <v>424</v>
      </c>
      <c r="M431">
        <f t="shared" si="68"/>
        <v>1</v>
      </c>
      <c r="N431">
        <f t="shared" si="69"/>
        <v>1</v>
      </c>
      <c r="O431">
        <f t="shared" si="70"/>
        <v>1</v>
      </c>
      <c r="P431">
        <v>424</v>
      </c>
      <c r="Q431" s="8">
        <f>COUNTIF(I$8:I430,"&lt;"&amp;G431)</f>
        <v>422</v>
      </c>
      <c r="R431" s="8">
        <f>COUNTIF(H$8:H430,"&gt;"&amp;G431)</f>
        <v>0</v>
      </c>
      <c r="S431">
        <v>424</v>
      </c>
    </row>
    <row r="432" spans="1:19" x14ac:dyDescent="0.3">
      <c r="A432">
        <v>515</v>
      </c>
      <c r="B432">
        <v>0.40675069429609056</v>
      </c>
      <c r="C432">
        <v>0.56028931546983241</v>
      </c>
      <c r="D432" s="4">
        <f t="shared" si="71"/>
        <v>0.3827892876377702</v>
      </c>
      <c r="E432" s="4">
        <f t="shared" si="63"/>
        <v>0.21276595744680851</v>
      </c>
      <c r="F432" s="8">
        <v>3</v>
      </c>
      <c r="G432" s="4">
        <v>122.02813500706441</v>
      </c>
      <c r="H432" s="4">
        <f>IF(G432&gt;MAX(I$8:I431),G432,MAX(I$8:I431))</f>
        <v>122.02813500706441</v>
      </c>
      <c r="I432" s="4">
        <f t="shared" si="64"/>
        <v>122.24090096451121</v>
      </c>
      <c r="J432" s="4">
        <f t="shared" si="65"/>
        <v>0</v>
      </c>
      <c r="K432" s="4">
        <f t="shared" si="66"/>
        <v>0.21276595744680549</v>
      </c>
      <c r="L432">
        <f t="shared" si="67"/>
        <v>425</v>
      </c>
      <c r="M432">
        <f t="shared" si="68"/>
        <v>1</v>
      </c>
      <c r="N432">
        <f t="shared" si="69"/>
        <v>1</v>
      </c>
      <c r="O432">
        <f t="shared" si="70"/>
        <v>1</v>
      </c>
      <c r="P432">
        <v>425</v>
      </c>
      <c r="Q432" s="8">
        <f>COUNTIF(I$8:I431,"&lt;"&amp;G432)</f>
        <v>424</v>
      </c>
      <c r="R432" s="8">
        <f>COUNTIF(H$8:H431,"&gt;"&amp;G432)</f>
        <v>0</v>
      </c>
      <c r="S432">
        <v>425</v>
      </c>
    </row>
    <row r="433" spans="1:19" x14ac:dyDescent="0.3">
      <c r="A433">
        <v>516</v>
      </c>
      <c r="B433">
        <v>0.65587328714865567</v>
      </c>
      <c r="C433">
        <v>2.4048585467085788E-2</v>
      </c>
      <c r="D433" s="4">
        <f t="shared" si="71"/>
        <v>0.17948411426816077</v>
      </c>
      <c r="E433" s="4">
        <f t="shared" si="63"/>
        <v>0.21276595744680851</v>
      </c>
      <c r="F433" s="8">
        <v>3</v>
      </c>
      <c r="G433" s="4">
        <v>122.20761912133257</v>
      </c>
      <c r="H433" s="4">
        <f>IF(G433&gt;MAX(I$8:I432),G433,MAX(I$8:I432))</f>
        <v>122.24090096451121</v>
      </c>
      <c r="I433" s="4">
        <f t="shared" si="64"/>
        <v>122.45366692195802</v>
      </c>
      <c r="J433" s="4">
        <f t="shared" si="65"/>
        <v>3.3281843178642134E-2</v>
      </c>
      <c r="K433" s="4">
        <f t="shared" si="66"/>
        <v>0.21276595744680549</v>
      </c>
      <c r="L433">
        <f t="shared" si="67"/>
        <v>426</v>
      </c>
      <c r="M433">
        <f t="shared" si="68"/>
        <v>1</v>
      </c>
      <c r="N433">
        <f t="shared" si="69"/>
        <v>1</v>
      </c>
      <c r="O433">
        <f t="shared" si="70"/>
        <v>1</v>
      </c>
      <c r="P433">
        <v>426</v>
      </c>
      <c r="Q433" s="8">
        <f>COUNTIF(I$8:I432,"&lt;"&amp;G433)</f>
        <v>424</v>
      </c>
      <c r="R433" s="8">
        <f>COUNTIF(H$8:H432,"&gt;"&amp;G433)</f>
        <v>0</v>
      </c>
      <c r="S433">
        <v>426</v>
      </c>
    </row>
    <row r="434" spans="1:19" x14ac:dyDescent="0.3">
      <c r="A434">
        <v>517</v>
      </c>
      <c r="B434">
        <v>0.13541062654499955</v>
      </c>
      <c r="C434">
        <v>2.7802362132633443E-2</v>
      </c>
      <c r="D434" s="4">
        <f t="shared" si="71"/>
        <v>0.85082699530913797</v>
      </c>
      <c r="E434" s="4">
        <f t="shared" si="63"/>
        <v>0.21276595744680851</v>
      </c>
      <c r="F434" s="8">
        <v>3</v>
      </c>
      <c r="G434" s="4">
        <v>123.0584461166417</v>
      </c>
      <c r="H434" s="4">
        <f>IF(G434&gt;MAX(I$8:I433),G434,MAX(I$8:I433))</f>
        <v>123.0584461166417</v>
      </c>
      <c r="I434" s="4">
        <f t="shared" si="64"/>
        <v>123.27121207408851</v>
      </c>
      <c r="J434" s="4">
        <f t="shared" si="65"/>
        <v>0</v>
      </c>
      <c r="K434" s="4">
        <f t="shared" si="66"/>
        <v>0.21276595744680549</v>
      </c>
      <c r="L434">
        <f t="shared" si="67"/>
        <v>427</v>
      </c>
      <c r="M434">
        <f t="shared" si="68"/>
        <v>1</v>
      </c>
      <c r="N434">
        <f t="shared" si="69"/>
        <v>1</v>
      </c>
      <c r="O434">
        <f t="shared" si="70"/>
        <v>1</v>
      </c>
      <c r="P434">
        <v>427</v>
      </c>
      <c r="Q434" s="8">
        <f>COUNTIF(I$8:I433,"&lt;"&amp;G434)</f>
        <v>426</v>
      </c>
      <c r="R434" s="8">
        <f>COUNTIF(H$8:H433,"&gt;"&amp;G434)</f>
        <v>0</v>
      </c>
      <c r="S434">
        <v>427</v>
      </c>
    </row>
    <row r="435" spans="1:19" x14ac:dyDescent="0.3">
      <c r="A435">
        <v>518</v>
      </c>
      <c r="B435">
        <v>0.39051484725486008</v>
      </c>
      <c r="C435">
        <v>0.27210303048799095</v>
      </c>
      <c r="D435" s="4">
        <f t="shared" si="71"/>
        <v>0.40012310182381922</v>
      </c>
      <c r="E435" s="4">
        <f t="shared" si="63"/>
        <v>0.21276595744680851</v>
      </c>
      <c r="F435" s="8">
        <v>3</v>
      </c>
      <c r="G435" s="4">
        <v>123.45856921846553</v>
      </c>
      <c r="H435" s="4">
        <f>IF(G435&gt;MAX(I$8:I434),G435,MAX(I$8:I434))</f>
        <v>123.45856921846553</v>
      </c>
      <c r="I435" s="4">
        <f t="shared" si="64"/>
        <v>123.67133517591233</v>
      </c>
      <c r="J435" s="4">
        <f t="shared" si="65"/>
        <v>0</v>
      </c>
      <c r="K435" s="4">
        <f t="shared" si="66"/>
        <v>0.21276595744680549</v>
      </c>
      <c r="L435">
        <f t="shared" si="67"/>
        <v>428</v>
      </c>
      <c r="M435">
        <f t="shared" si="68"/>
        <v>1</v>
      </c>
      <c r="N435">
        <f t="shared" si="69"/>
        <v>1</v>
      </c>
      <c r="O435">
        <f t="shared" si="70"/>
        <v>1</v>
      </c>
      <c r="P435">
        <v>428</v>
      </c>
      <c r="Q435" s="8">
        <f>COUNTIF(I$8:I434,"&lt;"&amp;G435)</f>
        <v>427</v>
      </c>
      <c r="R435" s="8">
        <f>COUNTIF(H$8:H434,"&gt;"&amp;G435)</f>
        <v>0</v>
      </c>
      <c r="S435">
        <v>428</v>
      </c>
    </row>
    <row r="436" spans="1:19" x14ac:dyDescent="0.3">
      <c r="A436">
        <v>519</v>
      </c>
      <c r="B436">
        <v>0.92031617175817138</v>
      </c>
      <c r="C436">
        <v>0.94985808893093659</v>
      </c>
      <c r="D436" s="4">
        <f t="shared" si="71"/>
        <v>3.533532043565589E-2</v>
      </c>
      <c r="E436" s="4">
        <f t="shared" si="63"/>
        <v>0.21276595744680851</v>
      </c>
      <c r="F436" s="8">
        <v>3</v>
      </c>
      <c r="G436" s="4">
        <v>123.49390453890118</v>
      </c>
      <c r="H436" s="4">
        <f>IF(G436&gt;MAX(I$8:I435),G436,MAX(I$8:I435))</f>
        <v>123.67133517591233</v>
      </c>
      <c r="I436" s="4">
        <f t="shared" si="64"/>
        <v>123.88410113335914</v>
      </c>
      <c r="J436" s="4">
        <f t="shared" si="65"/>
        <v>0.17743063701115602</v>
      </c>
      <c r="K436" s="4">
        <f t="shared" si="66"/>
        <v>0.21276595744680549</v>
      </c>
      <c r="L436">
        <f t="shared" si="67"/>
        <v>429</v>
      </c>
      <c r="M436">
        <f t="shared" si="68"/>
        <v>1</v>
      </c>
      <c r="N436">
        <f t="shared" si="69"/>
        <v>1</v>
      </c>
      <c r="O436">
        <f t="shared" si="70"/>
        <v>1</v>
      </c>
      <c r="P436">
        <v>429</v>
      </c>
      <c r="Q436" s="8">
        <f>COUNTIF(I$8:I435,"&lt;"&amp;G436)</f>
        <v>427</v>
      </c>
      <c r="R436" s="8">
        <f>COUNTIF(H$8:H435,"&gt;"&amp;G436)</f>
        <v>0</v>
      </c>
      <c r="S436">
        <v>429</v>
      </c>
    </row>
    <row r="437" spans="1:19" x14ac:dyDescent="0.3">
      <c r="A437">
        <v>520</v>
      </c>
      <c r="B437">
        <v>0.8163396099734489</v>
      </c>
      <c r="C437">
        <v>0.65318765831476788</v>
      </c>
      <c r="D437" s="4">
        <f t="shared" si="71"/>
        <v>8.6350988045774374E-2</v>
      </c>
      <c r="E437" s="4">
        <f t="shared" si="63"/>
        <v>0.21276595744680851</v>
      </c>
      <c r="F437" s="8">
        <v>3</v>
      </c>
      <c r="G437" s="4">
        <v>123.58025552694696</v>
      </c>
      <c r="H437" s="4">
        <f>IF(G437&gt;MAX(I$8:I436),G437,MAX(I$8:I436))</f>
        <v>123.88410113335914</v>
      </c>
      <c r="I437" s="4">
        <f t="shared" si="64"/>
        <v>124.09686709080594</v>
      </c>
      <c r="J437" s="4">
        <f t="shared" si="65"/>
        <v>0.30384560641218172</v>
      </c>
      <c r="K437" s="4">
        <f t="shared" si="66"/>
        <v>0.21276595744680549</v>
      </c>
      <c r="L437">
        <f t="shared" si="67"/>
        <v>430</v>
      </c>
      <c r="M437">
        <f t="shared" si="68"/>
        <v>1</v>
      </c>
      <c r="N437">
        <f t="shared" si="69"/>
        <v>1</v>
      </c>
      <c r="O437">
        <f t="shared" si="70"/>
        <v>1</v>
      </c>
      <c r="P437">
        <v>430</v>
      </c>
      <c r="Q437" s="8">
        <f>COUNTIF(I$8:I436,"&lt;"&amp;G437)</f>
        <v>427</v>
      </c>
      <c r="R437" s="8">
        <f>COUNTIF(H$8:H436,"&gt;"&amp;G437)</f>
        <v>1</v>
      </c>
      <c r="S437">
        <v>430</v>
      </c>
    </row>
    <row r="438" spans="1:19" x14ac:dyDescent="0.3">
      <c r="A438">
        <v>33</v>
      </c>
      <c r="B438">
        <v>0.22507400738547928</v>
      </c>
      <c r="C438">
        <v>0.23368022705771049</v>
      </c>
      <c r="D438" s="4">
        <f>-LN(B438)/B$3</f>
        <v>6.3460681240313335</v>
      </c>
      <c r="E438" s="4">
        <f t="shared" si="63"/>
        <v>0.21276595744680851</v>
      </c>
      <c r="F438" s="8">
        <v>1</v>
      </c>
      <c r="G438" s="4">
        <v>124.54272722962855</v>
      </c>
      <c r="H438" s="4">
        <f>IF(G438&gt;MAX(I$8:I437),G438,MAX(I$8:I437))</f>
        <v>124.54272722962855</v>
      </c>
      <c r="I438" s="4">
        <f t="shared" si="64"/>
        <v>124.75549318707536</v>
      </c>
      <c r="J438" s="4">
        <f t="shared" si="65"/>
        <v>0</v>
      </c>
      <c r="K438" s="4">
        <f t="shared" si="66"/>
        <v>0.21276595744680549</v>
      </c>
      <c r="L438">
        <f t="shared" si="67"/>
        <v>431</v>
      </c>
      <c r="M438">
        <f t="shared" si="68"/>
        <v>1</v>
      </c>
      <c r="N438">
        <f t="shared" si="69"/>
        <v>1</v>
      </c>
      <c r="O438">
        <f t="shared" si="70"/>
        <v>1</v>
      </c>
      <c r="P438">
        <v>431</v>
      </c>
      <c r="Q438" s="8">
        <f>COUNTIF(I$8:I437,"&lt;"&amp;G438)</f>
        <v>430</v>
      </c>
      <c r="R438" s="8">
        <f>COUNTIF(H$8:H437,"&gt;"&amp;G438)</f>
        <v>0</v>
      </c>
      <c r="S438">
        <v>431</v>
      </c>
    </row>
    <row r="439" spans="1:19" x14ac:dyDescent="0.3">
      <c r="A439">
        <v>521</v>
      </c>
      <c r="B439">
        <v>6.0304574724570452E-2</v>
      </c>
      <c r="C439">
        <v>0.92889187292092656</v>
      </c>
      <c r="D439" s="4">
        <f t="shared" ref="D439:D444" si="72">-LN(B439)/F$3</f>
        <v>1.195041409381945</v>
      </c>
      <c r="E439" s="4">
        <f t="shared" si="63"/>
        <v>0.21276595744680851</v>
      </c>
      <c r="F439" s="8">
        <v>3</v>
      </c>
      <c r="G439" s="4">
        <v>124.7752969363289</v>
      </c>
      <c r="H439" s="4">
        <f>IF(G439&gt;MAX(I$8:I438),G439,MAX(I$8:I438))</f>
        <v>124.7752969363289</v>
      </c>
      <c r="I439" s="4">
        <f t="shared" si="64"/>
        <v>124.98806289377571</v>
      </c>
      <c r="J439" s="4">
        <f t="shared" si="65"/>
        <v>0</v>
      </c>
      <c r="K439" s="4">
        <f t="shared" si="66"/>
        <v>0.21276595744680549</v>
      </c>
      <c r="L439">
        <f t="shared" si="67"/>
        <v>432</v>
      </c>
      <c r="M439">
        <f t="shared" si="68"/>
        <v>1</v>
      </c>
      <c r="N439">
        <f t="shared" si="69"/>
        <v>1</v>
      </c>
      <c r="O439">
        <f t="shared" si="70"/>
        <v>1</v>
      </c>
      <c r="P439">
        <v>432</v>
      </c>
      <c r="Q439" s="8">
        <f>COUNTIF(I$8:I438,"&lt;"&amp;G439)</f>
        <v>431</v>
      </c>
      <c r="R439" s="8">
        <f>COUNTIF(H$8:H438,"&gt;"&amp;G439)</f>
        <v>0</v>
      </c>
      <c r="S439">
        <v>432</v>
      </c>
    </row>
    <row r="440" spans="1:19" x14ac:dyDescent="0.3">
      <c r="A440">
        <v>522</v>
      </c>
      <c r="B440">
        <v>0.86764122440260016</v>
      </c>
      <c r="C440">
        <v>0.65889461958677942</v>
      </c>
      <c r="D440" s="4">
        <f t="shared" si="72"/>
        <v>6.0415738600144007E-2</v>
      </c>
      <c r="E440" s="4">
        <f t="shared" si="63"/>
        <v>0.21276595744680851</v>
      </c>
      <c r="F440" s="8">
        <v>3</v>
      </c>
      <c r="G440" s="4">
        <v>124.83571267492904</v>
      </c>
      <c r="H440" s="4">
        <f>IF(G440&gt;MAX(I$8:I439),G440,MAX(I$8:I439))</f>
        <v>124.98806289377571</v>
      </c>
      <c r="I440" s="4">
        <f t="shared" si="64"/>
        <v>125.20082885122251</v>
      </c>
      <c r="J440" s="4">
        <f t="shared" si="65"/>
        <v>0.15235021884666367</v>
      </c>
      <c r="K440" s="4">
        <f t="shared" si="66"/>
        <v>0.21276595744680549</v>
      </c>
      <c r="L440">
        <f t="shared" si="67"/>
        <v>433</v>
      </c>
      <c r="M440">
        <f t="shared" si="68"/>
        <v>1</v>
      </c>
      <c r="N440">
        <f t="shared" si="69"/>
        <v>1</v>
      </c>
      <c r="O440">
        <f t="shared" si="70"/>
        <v>1</v>
      </c>
      <c r="P440">
        <v>433</v>
      </c>
      <c r="Q440" s="8">
        <f>COUNTIF(I$8:I439,"&lt;"&amp;G440)</f>
        <v>431</v>
      </c>
      <c r="R440" s="8">
        <f>COUNTIF(H$8:H439,"&gt;"&amp;G440)</f>
        <v>0</v>
      </c>
      <c r="S440">
        <v>433</v>
      </c>
    </row>
    <row r="441" spans="1:19" x14ac:dyDescent="0.3">
      <c r="A441">
        <v>523</v>
      </c>
      <c r="B441">
        <v>0.32157353434858243</v>
      </c>
      <c r="C441">
        <v>0.15445417645802179</v>
      </c>
      <c r="D441" s="4">
        <f t="shared" si="72"/>
        <v>0.48277831436419411</v>
      </c>
      <c r="E441" s="4">
        <f t="shared" si="63"/>
        <v>0.21276595744680851</v>
      </c>
      <c r="F441" s="8">
        <v>3</v>
      </c>
      <c r="G441" s="4">
        <v>125.31849098929324</v>
      </c>
      <c r="H441" s="4">
        <f>IF(G441&gt;MAX(I$8:I440),G441,MAX(I$8:I440))</f>
        <v>125.31849098929324</v>
      </c>
      <c r="I441" s="4">
        <f t="shared" si="64"/>
        <v>125.53125694674004</v>
      </c>
      <c r="J441" s="4">
        <f t="shared" si="65"/>
        <v>0</v>
      </c>
      <c r="K441" s="4">
        <f t="shared" si="66"/>
        <v>0.21276595744680549</v>
      </c>
      <c r="L441">
        <f t="shared" si="67"/>
        <v>434</v>
      </c>
      <c r="M441">
        <f t="shared" si="68"/>
        <v>1</v>
      </c>
      <c r="N441">
        <f t="shared" si="69"/>
        <v>1</v>
      </c>
      <c r="O441">
        <f t="shared" si="70"/>
        <v>1</v>
      </c>
      <c r="P441">
        <v>434</v>
      </c>
      <c r="Q441" s="8">
        <f>COUNTIF(I$8:I440,"&lt;"&amp;G441)</f>
        <v>433</v>
      </c>
      <c r="R441" s="8">
        <f>COUNTIF(H$8:H440,"&gt;"&amp;G441)</f>
        <v>0</v>
      </c>
      <c r="S441">
        <v>434</v>
      </c>
    </row>
    <row r="442" spans="1:19" x14ac:dyDescent="0.3">
      <c r="A442">
        <v>524</v>
      </c>
      <c r="B442">
        <v>0.35105441450239572</v>
      </c>
      <c r="C442">
        <v>4.0192876979888305E-2</v>
      </c>
      <c r="D442" s="4">
        <f t="shared" si="72"/>
        <v>0.44545278317420151</v>
      </c>
      <c r="E442" s="4">
        <f t="shared" si="63"/>
        <v>0.21276595744680851</v>
      </c>
      <c r="F442" s="8">
        <v>3</v>
      </c>
      <c r="G442" s="4">
        <v>125.76394377246744</v>
      </c>
      <c r="H442" s="4">
        <f>IF(G442&gt;MAX(I$8:I441),G442,MAX(I$8:I441))</f>
        <v>125.76394377246744</v>
      </c>
      <c r="I442" s="4">
        <f t="shared" si="64"/>
        <v>125.97670972991425</v>
      </c>
      <c r="J442" s="4">
        <f t="shared" si="65"/>
        <v>0</v>
      </c>
      <c r="K442" s="4">
        <f t="shared" si="66"/>
        <v>0.21276595744680549</v>
      </c>
      <c r="L442">
        <f t="shared" si="67"/>
        <v>435</v>
      </c>
      <c r="M442">
        <f t="shared" si="68"/>
        <v>1</v>
      </c>
      <c r="N442">
        <f t="shared" si="69"/>
        <v>1</v>
      </c>
      <c r="O442">
        <f t="shared" si="70"/>
        <v>1</v>
      </c>
      <c r="P442">
        <v>435</v>
      </c>
      <c r="Q442" s="8">
        <f>COUNTIF(I$8:I441,"&lt;"&amp;G442)</f>
        <v>434</v>
      </c>
      <c r="R442" s="8">
        <f>COUNTIF(H$8:H441,"&gt;"&amp;G442)</f>
        <v>0</v>
      </c>
      <c r="S442">
        <v>435</v>
      </c>
    </row>
    <row r="443" spans="1:19" x14ac:dyDescent="0.3">
      <c r="A443">
        <v>525</v>
      </c>
      <c r="B443">
        <v>0.53157139805291909</v>
      </c>
      <c r="C443">
        <v>0.47798089541306804</v>
      </c>
      <c r="D443" s="4">
        <f t="shared" si="72"/>
        <v>0.26890117323519108</v>
      </c>
      <c r="E443" s="4">
        <f t="shared" si="63"/>
        <v>0.21276595744680851</v>
      </c>
      <c r="F443" s="8">
        <v>3</v>
      </c>
      <c r="G443" s="4">
        <v>126.03284494570264</v>
      </c>
      <c r="H443" s="4">
        <f>IF(G443&gt;MAX(I$8:I442),G443,MAX(I$8:I442))</f>
        <v>126.03284494570264</v>
      </c>
      <c r="I443" s="4">
        <f t="shared" si="64"/>
        <v>126.24561090314944</v>
      </c>
      <c r="J443" s="4">
        <f t="shared" si="65"/>
        <v>0</v>
      </c>
      <c r="K443" s="4">
        <f t="shared" si="66"/>
        <v>0.21276595744680549</v>
      </c>
      <c r="L443">
        <f t="shared" si="67"/>
        <v>436</v>
      </c>
      <c r="M443">
        <f t="shared" si="68"/>
        <v>1</v>
      </c>
      <c r="N443">
        <f t="shared" si="69"/>
        <v>1</v>
      </c>
      <c r="O443">
        <f t="shared" si="70"/>
        <v>1</v>
      </c>
      <c r="P443">
        <v>436</v>
      </c>
      <c r="Q443" s="8">
        <f>COUNTIF(I$8:I442,"&lt;"&amp;G443)</f>
        <v>435</v>
      </c>
      <c r="R443" s="8">
        <f>COUNTIF(H$8:H442,"&gt;"&amp;G443)</f>
        <v>0</v>
      </c>
      <c r="S443">
        <v>436</v>
      </c>
    </row>
    <row r="444" spans="1:19" x14ac:dyDescent="0.3">
      <c r="A444">
        <v>526</v>
      </c>
      <c r="B444">
        <v>0.3545945616016114</v>
      </c>
      <c r="C444">
        <v>0.74245429853205969</v>
      </c>
      <c r="D444" s="4">
        <f t="shared" si="72"/>
        <v>0.44118307326490297</v>
      </c>
      <c r="E444" s="4">
        <f t="shared" si="63"/>
        <v>0.21276595744680851</v>
      </c>
      <c r="F444" s="8">
        <v>3</v>
      </c>
      <c r="G444" s="4">
        <v>126.47402801896754</v>
      </c>
      <c r="H444" s="4">
        <f>IF(G444&gt;MAX(I$8:I443),G444,MAX(I$8:I443))</f>
        <v>126.47402801896754</v>
      </c>
      <c r="I444" s="4">
        <f t="shared" si="64"/>
        <v>126.68679397641435</v>
      </c>
      <c r="J444" s="4">
        <f t="shared" si="65"/>
        <v>0</v>
      </c>
      <c r="K444" s="4">
        <f t="shared" si="66"/>
        <v>0.21276595744680549</v>
      </c>
      <c r="L444">
        <f t="shared" si="67"/>
        <v>437</v>
      </c>
      <c r="M444">
        <f t="shared" si="68"/>
        <v>1</v>
      </c>
      <c r="N444">
        <f t="shared" si="69"/>
        <v>1</v>
      </c>
      <c r="O444">
        <f t="shared" si="70"/>
        <v>1</v>
      </c>
      <c r="P444">
        <v>437</v>
      </c>
      <c r="Q444" s="8">
        <f>COUNTIF(I$8:I443,"&lt;"&amp;G444)</f>
        <v>436</v>
      </c>
      <c r="R444" s="8">
        <f>COUNTIF(H$8:H443,"&gt;"&amp;G444)</f>
        <v>0</v>
      </c>
      <c r="S444">
        <v>437</v>
      </c>
    </row>
    <row r="445" spans="1:19" x14ac:dyDescent="0.3">
      <c r="A445">
        <v>146</v>
      </c>
      <c r="B445">
        <v>1.1352885525070956E-2</v>
      </c>
      <c r="C445">
        <v>0.46009704886013369</v>
      </c>
      <c r="D445" s="4">
        <f>-LN(B445)/D$3</f>
        <v>6.3521749447974996</v>
      </c>
      <c r="E445" s="4">
        <f t="shared" si="63"/>
        <v>0.21276595744680851</v>
      </c>
      <c r="F445" s="8">
        <v>2</v>
      </c>
      <c r="G445" s="4">
        <v>126.49274093455973</v>
      </c>
      <c r="H445" s="4">
        <f>IF(G445&gt;MAX(I$8:I444),G445,MAX(I$8:I444))</f>
        <v>126.68679397641435</v>
      </c>
      <c r="I445" s="4">
        <f t="shared" si="64"/>
        <v>126.89955993386116</v>
      </c>
      <c r="J445" s="4">
        <f t="shared" si="65"/>
        <v>0.19405304185461603</v>
      </c>
      <c r="K445" s="4">
        <f t="shared" si="66"/>
        <v>0.21276595744680549</v>
      </c>
      <c r="L445">
        <f t="shared" si="67"/>
        <v>438</v>
      </c>
      <c r="M445">
        <f t="shared" si="68"/>
        <v>1</v>
      </c>
      <c r="N445">
        <f t="shared" si="69"/>
        <v>1</v>
      </c>
      <c r="O445">
        <f t="shared" si="70"/>
        <v>1</v>
      </c>
      <c r="P445">
        <v>438</v>
      </c>
      <c r="Q445" s="8">
        <f>COUNTIF(I$8:I444,"&lt;"&amp;G445)</f>
        <v>436</v>
      </c>
      <c r="R445" s="8">
        <f>COUNTIF(H$8:H444,"&gt;"&amp;G445)</f>
        <v>0</v>
      </c>
      <c r="S445">
        <v>438</v>
      </c>
    </row>
    <row r="446" spans="1:19" x14ac:dyDescent="0.3">
      <c r="A446">
        <v>527</v>
      </c>
      <c r="B446">
        <v>0.77773369548631244</v>
      </c>
      <c r="C446">
        <v>0.12729270302438428</v>
      </c>
      <c r="D446" s="4">
        <f>-LN(B446)/F$3</f>
        <v>0.10696642856127875</v>
      </c>
      <c r="E446" s="4">
        <f t="shared" si="63"/>
        <v>0.21276595744680851</v>
      </c>
      <c r="F446" s="8">
        <v>3</v>
      </c>
      <c r="G446" s="4">
        <v>126.58099444752882</v>
      </c>
      <c r="H446" s="4">
        <f>IF(G446&gt;MAX(I$8:I445),G446,MAX(I$8:I445))</f>
        <v>126.89955993386116</v>
      </c>
      <c r="I446" s="4">
        <f t="shared" si="64"/>
        <v>127.11232589130796</v>
      </c>
      <c r="J446" s="4">
        <f t="shared" si="65"/>
        <v>0.31856548633233217</v>
      </c>
      <c r="K446" s="4">
        <f t="shared" si="66"/>
        <v>0.21276595744680549</v>
      </c>
      <c r="L446">
        <f t="shared" si="67"/>
        <v>439</v>
      </c>
      <c r="M446">
        <f t="shared" si="68"/>
        <v>1</v>
      </c>
      <c r="N446">
        <f t="shared" si="69"/>
        <v>1</v>
      </c>
      <c r="O446">
        <f t="shared" si="70"/>
        <v>1</v>
      </c>
      <c r="P446">
        <v>439</v>
      </c>
      <c r="Q446" s="8">
        <f>COUNTIF(I$8:I445,"&lt;"&amp;G446)</f>
        <v>436</v>
      </c>
      <c r="R446" s="8">
        <f>COUNTIF(H$8:H445,"&gt;"&amp;G446)</f>
        <v>1</v>
      </c>
      <c r="S446">
        <v>439</v>
      </c>
    </row>
    <row r="447" spans="1:19" x14ac:dyDescent="0.3">
      <c r="A447">
        <v>147</v>
      </c>
      <c r="B447">
        <v>0.80806909390545367</v>
      </c>
      <c r="C447">
        <v>0.64699240089114052</v>
      </c>
      <c r="D447" s="4">
        <f>-LN(B447)/D$3</f>
        <v>0.30228044235146334</v>
      </c>
      <c r="E447" s="4">
        <f t="shared" si="63"/>
        <v>0.21276595744680851</v>
      </c>
      <c r="F447" s="8">
        <v>2</v>
      </c>
      <c r="G447" s="4">
        <v>126.79502137691119</v>
      </c>
      <c r="H447" s="4">
        <f>IF(G447&gt;MAX(I$8:I446),G447,MAX(I$8:I446))</f>
        <v>127.11232589130796</v>
      </c>
      <c r="I447" s="4">
        <f t="shared" si="64"/>
        <v>127.32509184875477</v>
      </c>
      <c r="J447" s="4">
        <f t="shared" si="65"/>
        <v>0.31730451439676699</v>
      </c>
      <c r="K447" s="4">
        <f t="shared" si="66"/>
        <v>0.21276595744680549</v>
      </c>
      <c r="L447">
        <f t="shared" si="67"/>
        <v>440</v>
      </c>
      <c r="M447">
        <f t="shared" si="68"/>
        <v>1</v>
      </c>
      <c r="N447">
        <f t="shared" si="69"/>
        <v>1</v>
      </c>
      <c r="O447">
        <f t="shared" si="70"/>
        <v>1</v>
      </c>
      <c r="P447">
        <v>440</v>
      </c>
      <c r="Q447" s="8">
        <f>COUNTIF(I$8:I446,"&lt;"&amp;G447)</f>
        <v>437</v>
      </c>
      <c r="R447" s="8">
        <f>COUNTIF(H$8:H446,"&gt;"&amp;G447)</f>
        <v>1</v>
      </c>
      <c r="S447">
        <v>440</v>
      </c>
    </row>
    <row r="448" spans="1:19" x14ac:dyDescent="0.3">
      <c r="A448">
        <v>528</v>
      </c>
      <c r="B448">
        <v>0.37424848170415359</v>
      </c>
      <c r="C448">
        <v>0.2032227546006653</v>
      </c>
      <c r="D448" s="4">
        <f>-LN(B448)/F$3</f>
        <v>0.4182277925929182</v>
      </c>
      <c r="E448" s="4">
        <f t="shared" si="63"/>
        <v>0.21276595744680851</v>
      </c>
      <c r="F448" s="8">
        <v>3</v>
      </c>
      <c r="G448" s="4">
        <v>126.99922224012174</v>
      </c>
      <c r="H448" s="4">
        <f>IF(G448&gt;MAX(I$8:I447),G448,MAX(I$8:I447))</f>
        <v>127.32509184875477</v>
      </c>
      <c r="I448" s="4">
        <f t="shared" si="64"/>
        <v>127.53785780620157</v>
      </c>
      <c r="J448" s="4">
        <f t="shared" si="65"/>
        <v>0.3258696086330275</v>
      </c>
      <c r="K448" s="4">
        <f t="shared" si="66"/>
        <v>0.21276595744680549</v>
      </c>
      <c r="L448">
        <f t="shared" si="67"/>
        <v>441</v>
      </c>
      <c r="M448">
        <f t="shared" si="68"/>
        <v>1</v>
      </c>
      <c r="N448">
        <f t="shared" si="69"/>
        <v>1</v>
      </c>
      <c r="O448">
        <f t="shared" si="70"/>
        <v>1</v>
      </c>
      <c r="P448">
        <v>441</v>
      </c>
      <c r="Q448" s="8">
        <f>COUNTIF(I$8:I447,"&lt;"&amp;G448)</f>
        <v>438</v>
      </c>
      <c r="R448" s="8">
        <f>COUNTIF(H$8:H447,"&gt;"&amp;G448)</f>
        <v>1</v>
      </c>
      <c r="S448">
        <v>441</v>
      </c>
    </row>
    <row r="449" spans="1:19" x14ac:dyDescent="0.3">
      <c r="A449">
        <v>529</v>
      </c>
      <c r="B449">
        <v>0.85930967131565295</v>
      </c>
      <c r="C449">
        <v>0.48854029969176305</v>
      </c>
      <c r="D449" s="4">
        <f>-LN(B449)/F$3</f>
        <v>6.4521668021052594E-2</v>
      </c>
      <c r="E449" s="4">
        <f t="shared" si="63"/>
        <v>0.21276595744680851</v>
      </c>
      <c r="F449" s="8">
        <v>3</v>
      </c>
      <c r="G449" s="4">
        <v>127.0637439081428</v>
      </c>
      <c r="H449" s="4">
        <f>IF(G449&gt;MAX(I$8:I448),G449,MAX(I$8:I448))</f>
        <v>127.53785780620157</v>
      </c>
      <c r="I449" s="4">
        <f t="shared" si="64"/>
        <v>127.75062376364838</v>
      </c>
      <c r="J449" s="4">
        <f t="shared" si="65"/>
        <v>0.47411389805877491</v>
      </c>
      <c r="K449" s="4">
        <f t="shared" si="66"/>
        <v>0.21276595744680549</v>
      </c>
      <c r="L449">
        <f t="shared" si="67"/>
        <v>442</v>
      </c>
      <c r="M449">
        <f t="shared" si="68"/>
        <v>1</v>
      </c>
      <c r="N449">
        <f t="shared" si="69"/>
        <v>1</v>
      </c>
      <c r="O449">
        <f t="shared" si="70"/>
        <v>1</v>
      </c>
      <c r="P449">
        <v>442</v>
      </c>
      <c r="Q449" s="8">
        <f>COUNTIF(I$8:I448,"&lt;"&amp;G449)</f>
        <v>438</v>
      </c>
      <c r="R449" s="8">
        <f>COUNTIF(H$8:H448,"&gt;"&amp;G449)</f>
        <v>2</v>
      </c>
      <c r="S449">
        <v>442</v>
      </c>
    </row>
    <row r="450" spans="1:19" x14ac:dyDescent="0.3">
      <c r="A450">
        <v>530</v>
      </c>
      <c r="B450">
        <v>0.46259956663716545</v>
      </c>
      <c r="C450">
        <v>0.97946104312265392</v>
      </c>
      <c r="D450" s="4">
        <f>-LN(B450)/F$3</f>
        <v>0.32803977275889762</v>
      </c>
      <c r="E450" s="4">
        <f t="shared" si="63"/>
        <v>0.21276595744680851</v>
      </c>
      <c r="F450" s="8">
        <v>3</v>
      </c>
      <c r="G450" s="4">
        <v>127.3917836809017</v>
      </c>
      <c r="H450" s="4">
        <f>IF(G450&gt;MAX(I$8:I449),G450,MAX(I$8:I449))</f>
        <v>127.75062376364838</v>
      </c>
      <c r="I450" s="4">
        <f t="shared" si="64"/>
        <v>127.96338972109518</v>
      </c>
      <c r="J450" s="4">
        <f t="shared" si="65"/>
        <v>0.35884008274668133</v>
      </c>
      <c r="K450" s="4">
        <f t="shared" si="66"/>
        <v>0.21276595744680549</v>
      </c>
      <c r="L450">
        <f t="shared" si="67"/>
        <v>443</v>
      </c>
      <c r="M450">
        <f t="shared" si="68"/>
        <v>1</v>
      </c>
      <c r="N450">
        <f t="shared" si="69"/>
        <v>1</v>
      </c>
      <c r="O450">
        <f t="shared" si="70"/>
        <v>1</v>
      </c>
      <c r="P450">
        <v>443</v>
      </c>
      <c r="Q450" s="8">
        <f>COUNTIF(I$8:I449,"&lt;"&amp;G450)</f>
        <v>440</v>
      </c>
      <c r="R450" s="8">
        <f>COUNTIF(H$8:H449,"&gt;"&amp;G450)</f>
        <v>1</v>
      </c>
      <c r="S450">
        <v>443</v>
      </c>
    </row>
    <row r="451" spans="1:19" x14ac:dyDescent="0.3">
      <c r="A451">
        <v>148</v>
      </c>
      <c r="B451">
        <v>0.64250617999816884</v>
      </c>
      <c r="C451">
        <v>0.84679708243049412</v>
      </c>
      <c r="D451" s="4">
        <f>-LN(B451)/D$3</f>
        <v>0.62748772139692</v>
      </c>
      <c r="E451" s="4">
        <f t="shared" si="63"/>
        <v>0.21276595744680851</v>
      </c>
      <c r="F451" s="8">
        <v>2</v>
      </c>
      <c r="G451" s="4">
        <v>127.42250909830811</v>
      </c>
      <c r="H451" s="4">
        <f>IF(G451&gt;MAX(I$8:I450),G451,MAX(I$8:I450))</f>
        <v>127.96338972109518</v>
      </c>
      <c r="I451" s="4">
        <f t="shared" si="64"/>
        <v>128.17615567854199</v>
      </c>
      <c r="J451" s="4">
        <f t="shared" si="65"/>
        <v>0.54088062278707127</v>
      </c>
      <c r="K451" s="4">
        <f t="shared" si="66"/>
        <v>0.21276595744680549</v>
      </c>
      <c r="L451">
        <f t="shared" si="67"/>
        <v>444</v>
      </c>
      <c r="M451">
        <f t="shared" si="68"/>
        <v>1</v>
      </c>
      <c r="N451">
        <f t="shared" si="69"/>
        <v>1</v>
      </c>
      <c r="O451">
        <f t="shared" si="70"/>
        <v>1</v>
      </c>
      <c r="P451">
        <v>444</v>
      </c>
      <c r="Q451" s="8">
        <f>COUNTIF(I$8:I450,"&lt;"&amp;G451)</f>
        <v>440</v>
      </c>
      <c r="R451" s="8">
        <f>COUNTIF(H$8:H450,"&gt;"&amp;G451)</f>
        <v>2</v>
      </c>
      <c r="S451">
        <v>444</v>
      </c>
    </row>
    <row r="452" spans="1:19" x14ac:dyDescent="0.3">
      <c r="A452">
        <v>149</v>
      </c>
      <c r="B452">
        <v>0.89281899472029791</v>
      </c>
      <c r="C452">
        <v>0.28763695181127352</v>
      </c>
      <c r="D452" s="4">
        <f>-LN(B452)/D$3</f>
        <v>0.16081051366389695</v>
      </c>
      <c r="E452" s="4">
        <f t="shared" si="63"/>
        <v>0.21276595744680851</v>
      </c>
      <c r="F452" s="8">
        <v>2</v>
      </c>
      <c r="G452" s="4">
        <v>127.58331961197202</v>
      </c>
      <c r="H452" s="4">
        <f>IF(G452&gt;MAX(I$8:I451),G452,MAX(I$8:I451))</f>
        <v>128.17615567854199</v>
      </c>
      <c r="I452" s="4">
        <f t="shared" si="64"/>
        <v>128.38892163598879</v>
      </c>
      <c r="J452" s="4">
        <f t="shared" si="65"/>
        <v>0.59283606656997279</v>
      </c>
      <c r="K452" s="4">
        <f t="shared" si="66"/>
        <v>0.21276595744680549</v>
      </c>
      <c r="L452">
        <f t="shared" si="67"/>
        <v>445</v>
      </c>
      <c r="M452">
        <f t="shared" si="68"/>
        <v>1</v>
      </c>
      <c r="N452">
        <f t="shared" si="69"/>
        <v>1</v>
      </c>
      <c r="O452">
        <f t="shared" si="70"/>
        <v>1</v>
      </c>
      <c r="P452">
        <v>445</v>
      </c>
      <c r="Q452" s="8">
        <f>COUNTIF(I$8:I451,"&lt;"&amp;G452)</f>
        <v>441</v>
      </c>
      <c r="R452" s="8">
        <f>COUNTIF(H$8:H451,"&gt;"&amp;G452)</f>
        <v>2</v>
      </c>
      <c r="S452">
        <v>445</v>
      </c>
    </row>
    <row r="453" spans="1:19" x14ac:dyDescent="0.3">
      <c r="A453">
        <v>531</v>
      </c>
      <c r="B453">
        <v>0.33054597613452558</v>
      </c>
      <c r="C453">
        <v>0.3073519089327677</v>
      </c>
      <c r="D453" s="4">
        <f>-LN(B453)/F$3</f>
        <v>0.47106788022112622</v>
      </c>
      <c r="E453" s="4">
        <f t="shared" si="63"/>
        <v>0.21276595744680851</v>
      </c>
      <c r="F453" s="8">
        <v>3</v>
      </c>
      <c r="G453" s="4">
        <v>127.86285156112282</v>
      </c>
      <c r="H453" s="4">
        <f>IF(G453&gt;MAX(I$8:I452),G453,MAX(I$8:I452))</f>
        <v>128.38892163598879</v>
      </c>
      <c r="I453" s="4">
        <f t="shared" si="64"/>
        <v>128.6016875934356</v>
      </c>
      <c r="J453" s="4">
        <f t="shared" si="65"/>
        <v>0.52607007486597013</v>
      </c>
      <c r="K453" s="4">
        <f t="shared" si="66"/>
        <v>0.21276595744680549</v>
      </c>
      <c r="L453">
        <f t="shared" si="67"/>
        <v>446</v>
      </c>
      <c r="M453">
        <f t="shared" si="68"/>
        <v>1</v>
      </c>
      <c r="N453">
        <f t="shared" si="69"/>
        <v>1</v>
      </c>
      <c r="O453">
        <f t="shared" si="70"/>
        <v>1</v>
      </c>
      <c r="P453">
        <v>446</v>
      </c>
      <c r="Q453" s="8">
        <f>COUNTIF(I$8:I452,"&lt;"&amp;G453)</f>
        <v>442</v>
      </c>
      <c r="R453" s="8">
        <f>COUNTIF(H$8:H452,"&gt;"&amp;G453)</f>
        <v>2</v>
      </c>
      <c r="S453">
        <v>446</v>
      </c>
    </row>
    <row r="454" spans="1:19" x14ac:dyDescent="0.3">
      <c r="A454">
        <v>532</v>
      </c>
      <c r="B454">
        <v>0.63411358989226962</v>
      </c>
      <c r="C454">
        <v>0.89791558580278941</v>
      </c>
      <c r="D454" s="4">
        <f>-LN(B454)/F$3</f>
        <v>0.19384135179783277</v>
      </c>
      <c r="E454" s="4">
        <f t="shared" si="63"/>
        <v>0.21276595744680851</v>
      </c>
      <c r="F454" s="8">
        <v>3</v>
      </c>
      <c r="G454" s="4">
        <v>128.05669291292065</v>
      </c>
      <c r="H454" s="4">
        <f>IF(G454&gt;MAX(I$8:I453),G454,MAX(I$8:I453))</f>
        <v>128.6016875934356</v>
      </c>
      <c r="I454" s="4">
        <f t="shared" si="64"/>
        <v>128.8144535508824</v>
      </c>
      <c r="J454" s="4">
        <f t="shared" si="65"/>
        <v>0.54499468051494659</v>
      </c>
      <c r="K454" s="4">
        <f t="shared" si="66"/>
        <v>0.21276595744680549</v>
      </c>
      <c r="L454">
        <f t="shared" si="67"/>
        <v>447</v>
      </c>
      <c r="M454">
        <f t="shared" si="68"/>
        <v>1</v>
      </c>
      <c r="N454">
        <f t="shared" si="69"/>
        <v>1</v>
      </c>
      <c r="O454">
        <f t="shared" si="70"/>
        <v>1</v>
      </c>
      <c r="P454">
        <v>447</v>
      </c>
      <c r="Q454" s="8">
        <f>COUNTIF(I$8:I453,"&lt;"&amp;G454)</f>
        <v>443</v>
      </c>
      <c r="R454" s="8">
        <f>COUNTIF(H$8:H453,"&gt;"&amp;G454)</f>
        <v>2</v>
      </c>
      <c r="S454">
        <v>447</v>
      </c>
    </row>
    <row r="455" spans="1:19" x14ac:dyDescent="0.3">
      <c r="A455">
        <v>533</v>
      </c>
      <c r="B455">
        <v>0.67848750267036961</v>
      </c>
      <c r="C455">
        <v>0.9753410443433943</v>
      </c>
      <c r="D455" s="4">
        <f>-LN(B455)/F$3</f>
        <v>0.16505924209916772</v>
      </c>
      <c r="E455" s="4">
        <f t="shared" si="63"/>
        <v>0.21276595744680851</v>
      </c>
      <c r="F455" s="8">
        <v>3</v>
      </c>
      <c r="G455" s="4">
        <v>128.22175215501983</v>
      </c>
      <c r="H455" s="4">
        <f>IF(G455&gt;MAX(I$8:I454),G455,MAX(I$8:I454))</f>
        <v>128.8144535508824</v>
      </c>
      <c r="I455" s="4">
        <f t="shared" si="64"/>
        <v>129.02721950832921</v>
      </c>
      <c r="J455" s="4">
        <f t="shared" si="65"/>
        <v>0.59270139586257642</v>
      </c>
      <c r="K455" s="4">
        <f t="shared" si="66"/>
        <v>0.21276595744680549</v>
      </c>
      <c r="L455">
        <f t="shared" si="67"/>
        <v>448</v>
      </c>
      <c r="M455">
        <f t="shared" si="68"/>
        <v>1</v>
      </c>
      <c r="N455">
        <f t="shared" si="69"/>
        <v>1</v>
      </c>
      <c r="O455">
        <f t="shared" si="70"/>
        <v>1</v>
      </c>
      <c r="P455">
        <v>448</v>
      </c>
      <c r="Q455" s="8">
        <f>COUNTIF(I$8:I454,"&lt;"&amp;G455)</f>
        <v>444</v>
      </c>
      <c r="R455" s="8">
        <f>COUNTIF(H$8:H454,"&gt;"&amp;G455)</f>
        <v>2</v>
      </c>
      <c r="S455">
        <v>448</v>
      </c>
    </row>
    <row r="456" spans="1:19" x14ac:dyDescent="0.3">
      <c r="A456">
        <v>534</v>
      </c>
      <c r="B456">
        <v>0.14850306711020234</v>
      </c>
      <c r="C456">
        <v>0.98055970946378979</v>
      </c>
      <c r="D456" s="4">
        <f>-LN(B456)/F$3</f>
        <v>0.81155304979230458</v>
      </c>
      <c r="E456" s="4">
        <f t="shared" ref="E456:E519" si="73">1/B$4</f>
        <v>0.21276595744680851</v>
      </c>
      <c r="F456" s="8">
        <v>3</v>
      </c>
      <c r="G456" s="4">
        <v>129.03330520481214</v>
      </c>
      <c r="H456" s="4">
        <f>IF(G456&gt;MAX(I$8:I455),G456,MAX(I$8:I455))</f>
        <v>129.03330520481214</v>
      </c>
      <c r="I456" s="4">
        <f t="shared" ref="I456:I519" si="74">+H456+E456</f>
        <v>129.24607116225894</v>
      </c>
      <c r="J456" s="4">
        <f t="shared" ref="J456:J519" si="75">(H456-G456)*O456</f>
        <v>0</v>
      </c>
      <c r="K456" s="4">
        <f t="shared" ref="K456:K519" si="76">(I456-H456)*O456</f>
        <v>0.21276595744680549</v>
      </c>
      <c r="L456">
        <f t="shared" ref="L456:L519" si="77">_xlfn.RANK.EQ(I456,I$8:I$507,1)</f>
        <v>449</v>
      </c>
      <c r="M456">
        <f t="shared" ref="M456:M519" si="78">IF(L456=A456,0,1)</f>
        <v>1</v>
      </c>
      <c r="N456">
        <f t="shared" ref="N456:N519" si="79">IF(G456&lt;B$2,1,0)</f>
        <v>1</v>
      </c>
      <c r="O456">
        <f t="shared" ref="O456:O519" si="80">IF(I456&lt;B$2,1,0)</f>
        <v>1</v>
      </c>
      <c r="P456">
        <v>449</v>
      </c>
      <c r="Q456" s="8">
        <f>COUNTIF(I$8:I455,"&lt;"&amp;G456)</f>
        <v>448</v>
      </c>
      <c r="R456" s="8">
        <f>COUNTIF(H$8:H455,"&gt;"&amp;G456)</f>
        <v>0</v>
      </c>
      <c r="S456">
        <v>449</v>
      </c>
    </row>
    <row r="457" spans="1:19" x14ac:dyDescent="0.3">
      <c r="A457">
        <v>535</v>
      </c>
      <c r="B457">
        <v>2.4018066957609791E-2</v>
      </c>
      <c r="C457">
        <v>0.39851069673757133</v>
      </c>
      <c r="D457" s="4">
        <f>-LN(B457)/F$3</f>
        <v>1.5867867838033958</v>
      </c>
      <c r="E457" s="4">
        <f t="shared" si="73"/>
        <v>0.21276595744680851</v>
      </c>
      <c r="F457" s="8">
        <v>3</v>
      </c>
      <c r="G457" s="4">
        <v>130.62009198861554</v>
      </c>
      <c r="H457" s="4">
        <f>IF(G457&gt;MAX(I$8:I456),G457,MAX(I$8:I456))</f>
        <v>130.62009198861554</v>
      </c>
      <c r="I457" s="4">
        <f t="shared" si="74"/>
        <v>130.83285794606235</v>
      </c>
      <c r="J457" s="4">
        <f t="shared" si="75"/>
        <v>0</v>
      </c>
      <c r="K457" s="4">
        <f t="shared" si="76"/>
        <v>0.21276595744680549</v>
      </c>
      <c r="L457">
        <f t="shared" si="77"/>
        <v>450</v>
      </c>
      <c r="M457">
        <f t="shared" si="78"/>
        <v>1</v>
      </c>
      <c r="N457">
        <f t="shared" si="79"/>
        <v>1</v>
      </c>
      <c r="O457">
        <f t="shared" si="80"/>
        <v>1</v>
      </c>
      <c r="P457">
        <v>450</v>
      </c>
      <c r="Q457" s="8">
        <f>COUNTIF(I$8:I456,"&lt;"&amp;G457)</f>
        <v>449</v>
      </c>
      <c r="R457" s="8">
        <f>COUNTIF(H$8:H456,"&gt;"&amp;G457)</f>
        <v>0</v>
      </c>
      <c r="S457">
        <v>450</v>
      </c>
    </row>
    <row r="458" spans="1:19" x14ac:dyDescent="0.3">
      <c r="A458">
        <v>34</v>
      </c>
      <c r="B458">
        <v>0.23682363353373823</v>
      </c>
      <c r="C458">
        <v>0.88781395916623429</v>
      </c>
      <c r="D458" s="4">
        <f>-LN(B458)/B$3</f>
        <v>6.1295301156515709</v>
      </c>
      <c r="E458" s="4">
        <f t="shared" si="73"/>
        <v>0.21276595744680851</v>
      </c>
      <c r="F458" s="8">
        <v>1</v>
      </c>
      <c r="G458" s="4">
        <v>130.67225734528012</v>
      </c>
      <c r="H458" s="4">
        <f>IF(G458&gt;MAX(I$8:I457),G458,MAX(I$8:I457))</f>
        <v>130.83285794606235</v>
      </c>
      <c r="I458" s="4">
        <f t="shared" si="74"/>
        <v>131.04562390350915</v>
      </c>
      <c r="J458" s="4">
        <f t="shared" si="75"/>
        <v>0.1606006007822316</v>
      </c>
      <c r="K458" s="4">
        <f t="shared" si="76"/>
        <v>0.21276595744680549</v>
      </c>
      <c r="L458">
        <f t="shared" si="77"/>
        <v>451</v>
      </c>
      <c r="M458">
        <f t="shared" si="78"/>
        <v>1</v>
      </c>
      <c r="N458">
        <f t="shared" si="79"/>
        <v>1</v>
      </c>
      <c r="O458">
        <f t="shared" si="80"/>
        <v>1</v>
      </c>
      <c r="P458">
        <v>451</v>
      </c>
      <c r="Q458" s="8">
        <f>COUNTIF(I$8:I457,"&lt;"&amp;G458)</f>
        <v>449</v>
      </c>
      <c r="R458" s="8">
        <f>COUNTIF(H$8:H457,"&gt;"&amp;G458)</f>
        <v>0</v>
      </c>
      <c r="S458">
        <v>451</v>
      </c>
    </row>
    <row r="459" spans="1:19" x14ac:dyDescent="0.3">
      <c r="A459">
        <v>536</v>
      </c>
      <c r="B459">
        <v>0.75487533188879052</v>
      </c>
      <c r="C459">
        <v>0.90572832422864469</v>
      </c>
      <c r="D459" s="4">
        <f>-LN(B459)/F$3</f>
        <v>0.11966070923130849</v>
      </c>
      <c r="E459" s="4">
        <f t="shared" si="73"/>
        <v>0.21276595744680851</v>
      </c>
      <c r="F459" s="8">
        <v>3</v>
      </c>
      <c r="G459" s="4">
        <v>130.73975269784685</v>
      </c>
      <c r="H459" s="4">
        <f>IF(G459&gt;MAX(I$8:I458),G459,MAX(I$8:I458))</f>
        <v>131.04562390350915</v>
      </c>
      <c r="I459" s="4">
        <f t="shared" si="74"/>
        <v>131.25838986095596</v>
      </c>
      <c r="J459" s="4">
        <f t="shared" si="75"/>
        <v>0.30587120566229942</v>
      </c>
      <c r="K459" s="4">
        <f t="shared" si="76"/>
        <v>0.21276595744680549</v>
      </c>
      <c r="L459">
        <f t="shared" si="77"/>
        <v>452</v>
      </c>
      <c r="M459">
        <f t="shared" si="78"/>
        <v>1</v>
      </c>
      <c r="N459">
        <f t="shared" si="79"/>
        <v>1</v>
      </c>
      <c r="O459">
        <f t="shared" si="80"/>
        <v>1</v>
      </c>
      <c r="P459">
        <v>452</v>
      </c>
      <c r="Q459" s="8">
        <f>COUNTIF(I$8:I458,"&lt;"&amp;G459)</f>
        <v>449</v>
      </c>
      <c r="R459" s="8">
        <f>COUNTIF(H$8:H458,"&gt;"&amp;G459)</f>
        <v>1</v>
      </c>
      <c r="S459">
        <v>452</v>
      </c>
    </row>
    <row r="460" spans="1:19" x14ac:dyDescent="0.3">
      <c r="A460">
        <v>150</v>
      </c>
      <c r="B460">
        <v>9.9337748344370855E-2</v>
      </c>
      <c r="C460">
        <v>0.37907040620136112</v>
      </c>
      <c r="D460" s="4">
        <f>-LN(B460)/D$3</f>
        <v>3.2755030293797365</v>
      </c>
      <c r="E460" s="4">
        <f t="shared" si="73"/>
        <v>0.21276595744680851</v>
      </c>
      <c r="F460" s="8">
        <v>2</v>
      </c>
      <c r="G460" s="4">
        <v>130.85882264135176</v>
      </c>
      <c r="H460" s="4">
        <f>IF(G460&gt;MAX(I$8:I459),G460,MAX(I$8:I459))</f>
        <v>131.25838986095596</v>
      </c>
      <c r="I460" s="4">
        <f t="shared" si="74"/>
        <v>131.47115581840276</v>
      </c>
      <c r="J460" s="4">
        <f t="shared" si="75"/>
        <v>0.39956721960419372</v>
      </c>
      <c r="K460" s="4">
        <f t="shared" si="76"/>
        <v>0.21276595744680549</v>
      </c>
      <c r="L460">
        <f t="shared" si="77"/>
        <v>453</v>
      </c>
      <c r="M460">
        <f t="shared" si="78"/>
        <v>1</v>
      </c>
      <c r="N460">
        <f t="shared" si="79"/>
        <v>1</v>
      </c>
      <c r="O460">
        <f t="shared" si="80"/>
        <v>1</v>
      </c>
      <c r="P460">
        <v>453</v>
      </c>
      <c r="Q460" s="8">
        <f>COUNTIF(I$8:I459,"&lt;"&amp;G460)</f>
        <v>450</v>
      </c>
      <c r="R460" s="8">
        <f>COUNTIF(H$8:H459,"&gt;"&amp;G460)</f>
        <v>1</v>
      </c>
      <c r="S460">
        <v>453</v>
      </c>
    </row>
    <row r="461" spans="1:19" x14ac:dyDescent="0.3">
      <c r="A461">
        <v>537</v>
      </c>
      <c r="B461">
        <v>0.34705648976104009</v>
      </c>
      <c r="C461">
        <v>0.41468550675984983</v>
      </c>
      <c r="D461" s="4">
        <f>-LN(B461)/F$3</f>
        <v>0.450326688333827</v>
      </c>
      <c r="E461" s="4">
        <f t="shared" si="73"/>
        <v>0.21276595744680851</v>
      </c>
      <c r="F461" s="8">
        <v>3</v>
      </c>
      <c r="G461" s="4">
        <v>131.19007938618068</v>
      </c>
      <c r="H461" s="4">
        <f>IF(G461&gt;MAX(I$8:I460),G461,MAX(I$8:I460))</f>
        <v>131.47115581840276</v>
      </c>
      <c r="I461" s="4">
        <f t="shared" si="74"/>
        <v>131.68392177584957</v>
      </c>
      <c r="J461" s="4">
        <f t="shared" si="75"/>
        <v>0.28107643222207912</v>
      </c>
      <c r="K461" s="4">
        <f t="shared" si="76"/>
        <v>0.21276595744680549</v>
      </c>
      <c r="L461">
        <f t="shared" si="77"/>
        <v>454</v>
      </c>
      <c r="M461">
        <f t="shared" si="78"/>
        <v>1</v>
      </c>
      <c r="N461">
        <f t="shared" si="79"/>
        <v>1</v>
      </c>
      <c r="O461">
        <f t="shared" si="80"/>
        <v>1</v>
      </c>
      <c r="P461">
        <v>454</v>
      </c>
      <c r="Q461" s="8">
        <f>COUNTIF(I$8:I460,"&lt;"&amp;G461)</f>
        <v>451</v>
      </c>
      <c r="R461" s="8">
        <f>COUNTIF(H$8:H460,"&gt;"&amp;G461)</f>
        <v>1</v>
      </c>
      <c r="S461">
        <v>454</v>
      </c>
    </row>
    <row r="462" spans="1:19" x14ac:dyDescent="0.3">
      <c r="A462">
        <v>151</v>
      </c>
      <c r="B462">
        <v>0.45262001403851437</v>
      </c>
      <c r="C462">
        <v>0.75881221961119416</v>
      </c>
      <c r="D462" s="4">
        <f>-LN(B462)/D$3</f>
        <v>1.1244004632814488</v>
      </c>
      <c r="E462" s="4">
        <f t="shared" si="73"/>
        <v>0.21276595744680851</v>
      </c>
      <c r="F462" s="8">
        <v>2</v>
      </c>
      <c r="G462" s="4">
        <v>131.98322310463323</v>
      </c>
      <c r="H462" s="4">
        <f>IF(G462&gt;MAX(I$8:I461),G462,MAX(I$8:I461))</f>
        <v>131.98322310463323</v>
      </c>
      <c r="I462" s="4">
        <f t="shared" si="74"/>
        <v>132.19598906208003</v>
      </c>
      <c r="J462" s="4">
        <f t="shared" si="75"/>
        <v>0</v>
      </c>
      <c r="K462" s="4">
        <f t="shared" si="76"/>
        <v>0.21276595744680549</v>
      </c>
      <c r="L462">
        <f t="shared" si="77"/>
        <v>455</v>
      </c>
      <c r="M462">
        <f t="shared" si="78"/>
        <v>1</v>
      </c>
      <c r="N462">
        <f t="shared" si="79"/>
        <v>1</v>
      </c>
      <c r="O462">
        <f t="shared" si="80"/>
        <v>1</v>
      </c>
      <c r="P462">
        <v>455</v>
      </c>
      <c r="Q462" s="8">
        <f>COUNTIF(I$8:I461,"&lt;"&amp;G462)</f>
        <v>454</v>
      </c>
      <c r="R462" s="8">
        <f>COUNTIF(H$8:H461,"&gt;"&amp;G462)</f>
        <v>0</v>
      </c>
      <c r="S462">
        <v>455</v>
      </c>
    </row>
    <row r="463" spans="1:19" x14ac:dyDescent="0.3">
      <c r="A463">
        <v>538</v>
      </c>
      <c r="B463">
        <v>0.1456038087099826</v>
      </c>
      <c r="C463">
        <v>0.35404522843104341</v>
      </c>
      <c r="D463" s="4">
        <f>-LN(B463)/F$3</f>
        <v>0.81994297227203272</v>
      </c>
      <c r="E463" s="4">
        <f t="shared" si="73"/>
        <v>0.21276595744680851</v>
      </c>
      <c r="F463" s="8">
        <v>3</v>
      </c>
      <c r="G463" s="4">
        <v>132.01002235845272</v>
      </c>
      <c r="H463" s="4">
        <f>IF(G463&gt;MAX(I$8:I462),G463,MAX(I$8:I462))</f>
        <v>132.19598906208003</v>
      </c>
      <c r="I463" s="4">
        <f t="shared" si="74"/>
        <v>132.40875501952684</v>
      </c>
      <c r="J463" s="4">
        <f t="shared" si="75"/>
        <v>0.18596670362731516</v>
      </c>
      <c r="K463" s="4">
        <f t="shared" si="76"/>
        <v>0.21276595744680549</v>
      </c>
      <c r="L463">
        <f t="shared" si="77"/>
        <v>456</v>
      </c>
      <c r="M463">
        <f t="shared" si="78"/>
        <v>1</v>
      </c>
      <c r="N463">
        <f t="shared" si="79"/>
        <v>1</v>
      </c>
      <c r="O463">
        <f t="shared" si="80"/>
        <v>1</v>
      </c>
      <c r="P463">
        <v>456</v>
      </c>
      <c r="Q463" s="8">
        <f>COUNTIF(I$8:I462,"&lt;"&amp;G463)</f>
        <v>454</v>
      </c>
      <c r="R463" s="8">
        <f>COUNTIF(H$8:H462,"&gt;"&amp;G463)</f>
        <v>0</v>
      </c>
      <c r="S463">
        <v>456</v>
      </c>
    </row>
    <row r="464" spans="1:19" x14ac:dyDescent="0.3">
      <c r="A464">
        <v>539</v>
      </c>
      <c r="B464">
        <v>0.73708304086428422</v>
      </c>
      <c r="C464">
        <v>0.96285897396771136</v>
      </c>
      <c r="D464" s="4">
        <f>-LN(B464)/F$3</f>
        <v>0.12981051871008897</v>
      </c>
      <c r="E464" s="4">
        <f t="shared" si="73"/>
        <v>0.21276595744680851</v>
      </c>
      <c r="F464" s="8">
        <v>3</v>
      </c>
      <c r="G464" s="4">
        <v>132.1398328771628</v>
      </c>
      <c r="H464" s="4">
        <f>IF(G464&gt;MAX(I$8:I463),G464,MAX(I$8:I463))</f>
        <v>132.40875501952684</v>
      </c>
      <c r="I464" s="4">
        <f t="shared" si="74"/>
        <v>132.62152097697364</v>
      </c>
      <c r="J464" s="4">
        <f t="shared" si="75"/>
        <v>0.26892214236403333</v>
      </c>
      <c r="K464" s="4">
        <f t="shared" si="76"/>
        <v>0.21276595744680549</v>
      </c>
      <c r="L464">
        <f t="shared" si="77"/>
        <v>457</v>
      </c>
      <c r="M464">
        <f t="shared" si="78"/>
        <v>1</v>
      </c>
      <c r="N464">
        <f t="shared" si="79"/>
        <v>1</v>
      </c>
      <c r="O464">
        <f t="shared" si="80"/>
        <v>1</v>
      </c>
      <c r="P464">
        <v>457</v>
      </c>
      <c r="Q464" s="8">
        <f>COUNTIF(I$8:I463,"&lt;"&amp;G464)</f>
        <v>454</v>
      </c>
      <c r="R464" s="8">
        <f>COUNTIF(H$8:H463,"&gt;"&amp;G464)</f>
        <v>1</v>
      </c>
      <c r="S464">
        <v>457</v>
      </c>
    </row>
    <row r="465" spans="1:19" x14ac:dyDescent="0.3">
      <c r="A465">
        <v>540</v>
      </c>
      <c r="B465">
        <v>0.36423841059602646</v>
      </c>
      <c r="C465">
        <v>0.87878048036133916</v>
      </c>
      <c r="D465" s="4">
        <f>-LN(B465)/F$3</f>
        <v>0.42976453258827807</v>
      </c>
      <c r="E465" s="4">
        <f t="shared" si="73"/>
        <v>0.21276595744680851</v>
      </c>
      <c r="F465" s="8">
        <v>3</v>
      </c>
      <c r="G465" s="4">
        <v>132.56959740975108</v>
      </c>
      <c r="H465" s="4">
        <f>IF(G465&gt;MAX(I$8:I464),G465,MAX(I$8:I464))</f>
        <v>132.62152097697364</v>
      </c>
      <c r="I465" s="4">
        <f t="shared" si="74"/>
        <v>132.83428693442045</v>
      </c>
      <c r="J465" s="4">
        <f t="shared" si="75"/>
        <v>5.1923567222559086E-2</v>
      </c>
      <c r="K465" s="4">
        <f t="shared" si="76"/>
        <v>0.21276595744680549</v>
      </c>
      <c r="L465">
        <f t="shared" si="77"/>
        <v>458</v>
      </c>
      <c r="M465">
        <f t="shared" si="78"/>
        <v>1</v>
      </c>
      <c r="N465">
        <f t="shared" si="79"/>
        <v>1</v>
      </c>
      <c r="O465">
        <f t="shared" si="80"/>
        <v>1</v>
      </c>
      <c r="P465">
        <v>458</v>
      </c>
      <c r="Q465" s="8">
        <f>COUNTIF(I$8:I464,"&lt;"&amp;G465)</f>
        <v>456</v>
      </c>
      <c r="R465" s="8">
        <f>COUNTIF(H$8:H464,"&gt;"&amp;G465)</f>
        <v>0</v>
      </c>
      <c r="S465">
        <v>458</v>
      </c>
    </row>
    <row r="466" spans="1:19" x14ac:dyDescent="0.3">
      <c r="A466">
        <v>541</v>
      </c>
      <c r="B466">
        <v>0.68977935117648859</v>
      </c>
      <c r="C466">
        <v>0.33521530808435318</v>
      </c>
      <c r="D466" s="4">
        <f>-LN(B466)/F$3</f>
        <v>0.15803553763203734</v>
      </c>
      <c r="E466" s="4">
        <f t="shared" si="73"/>
        <v>0.21276595744680851</v>
      </c>
      <c r="F466" s="8">
        <v>3</v>
      </c>
      <c r="G466" s="4">
        <v>132.72763294738311</v>
      </c>
      <c r="H466" s="4">
        <f>IF(G466&gt;MAX(I$8:I465),G466,MAX(I$8:I465))</f>
        <v>132.83428693442045</v>
      </c>
      <c r="I466" s="4">
        <f t="shared" si="74"/>
        <v>133.04705289186725</v>
      </c>
      <c r="J466" s="4">
        <f t="shared" si="75"/>
        <v>0.10665398703733331</v>
      </c>
      <c r="K466" s="4">
        <f t="shared" si="76"/>
        <v>0.21276595744680549</v>
      </c>
      <c r="L466">
        <f t="shared" si="77"/>
        <v>459</v>
      </c>
      <c r="M466">
        <f t="shared" si="78"/>
        <v>1</v>
      </c>
      <c r="N466">
        <f t="shared" si="79"/>
        <v>1</v>
      </c>
      <c r="O466">
        <f t="shared" si="80"/>
        <v>1</v>
      </c>
      <c r="P466">
        <v>459</v>
      </c>
      <c r="Q466" s="8">
        <f>COUNTIF(I$8:I465,"&lt;"&amp;G466)</f>
        <v>457</v>
      </c>
      <c r="R466" s="8">
        <f>COUNTIF(H$8:H465,"&gt;"&amp;G466)</f>
        <v>0</v>
      </c>
      <c r="S466">
        <v>459</v>
      </c>
    </row>
    <row r="467" spans="1:19" x14ac:dyDescent="0.3">
      <c r="A467">
        <v>152</v>
      </c>
      <c r="B467">
        <v>0.43842890713217564</v>
      </c>
      <c r="C467">
        <v>0.4693746757408368</v>
      </c>
      <c r="D467" s="4">
        <f>-LN(B467)/D$3</f>
        <v>1.1695852591782085</v>
      </c>
      <c r="E467" s="4">
        <f t="shared" si="73"/>
        <v>0.21276595744680851</v>
      </c>
      <c r="F467" s="8">
        <v>2</v>
      </c>
      <c r="G467" s="4">
        <v>133.15280836381143</v>
      </c>
      <c r="H467" s="4">
        <f>IF(G467&gt;MAX(I$8:I466),G467,MAX(I$8:I466))</f>
        <v>133.15280836381143</v>
      </c>
      <c r="I467" s="4">
        <f t="shared" si="74"/>
        <v>133.36557432125824</v>
      </c>
      <c r="J467" s="4">
        <f t="shared" si="75"/>
        <v>0</v>
      </c>
      <c r="K467" s="4">
        <f t="shared" si="76"/>
        <v>0.21276595744680549</v>
      </c>
      <c r="L467">
        <f t="shared" si="77"/>
        <v>460</v>
      </c>
      <c r="M467">
        <f t="shared" si="78"/>
        <v>1</v>
      </c>
      <c r="N467">
        <f t="shared" si="79"/>
        <v>1</v>
      </c>
      <c r="O467">
        <f t="shared" si="80"/>
        <v>1</v>
      </c>
      <c r="P467">
        <v>460</v>
      </c>
      <c r="Q467" s="8">
        <f>COUNTIF(I$8:I466,"&lt;"&amp;G467)</f>
        <v>459</v>
      </c>
      <c r="R467" s="8">
        <f>COUNTIF(H$8:H466,"&gt;"&amp;G467)</f>
        <v>0</v>
      </c>
      <c r="S467">
        <v>460</v>
      </c>
    </row>
    <row r="468" spans="1:19" x14ac:dyDescent="0.3">
      <c r="A468">
        <v>542</v>
      </c>
      <c r="B468">
        <v>0.35718863490707115</v>
      </c>
      <c r="C468">
        <v>0.55977050080874047</v>
      </c>
      <c r="D468" s="4">
        <f>-LN(B468)/F$3</f>
        <v>0.4380813819810313</v>
      </c>
      <c r="E468" s="4">
        <f t="shared" si="73"/>
        <v>0.21276595744680851</v>
      </c>
      <c r="F468" s="8">
        <v>3</v>
      </c>
      <c r="G468" s="4">
        <v>133.16571432936414</v>
      </c>
      <c r="H468" s="4">
        <f>IF(G468&gt;MAX(I$8:I467),G468,MAX(I$8:I467))</f>
        <v>133.36557432125824</v>
      </c>
      <c r="I468" s="4">
        <f t="shared" si="74"/>
        <v>133.57834027870504</v>
      </c>
      <c r="J468" s="4">
        <f t="shared" si="75"/>
        <v>0.19985999189410109</v>
      </c>
      <c r="K468" s="4">
        <f t="shared" si="76"/>
        <v>0.21276595744680549</v>
      </c>
      <c r="L468">
        <f t="shared" si="77"/>
        <v>461</v>
      </c>
      <c r="M468">
        <f t="shared" si="78"/>
        <v>1</v>
      </c>
      <c r="N468">
        <f t="shared" si="79"/>
        <v>1</v>
      </c>
      <c r="O468">
        <f t="shared" si="80"/>
        <v>1</v>
      </c>
      <c r="P468">
        <v>461</v>
      </c>
      <c r="Q468" s="8">
        <f>COUNTIF(I$8:I467,"&lt;"&amp;G468)</f>
        <v>459</v>
      </c>
      <c r="R468" s="8">
        <f>COUNTIF(H$8:H467,"&gt;"&amp;G468)</f>
        <v>0</v>
      </c>
      <c r="S468">
        <v>461</v>
      </c>
    </row>
    <row r="469" spans="1:19" x14ac:dyDescent="0.3">
      <c r="A469">
        <v>153</v>
      </c>
      <c r="B469">
        <v>0.95104831080050045</v>
      </c>
      <c r="C469">
        <v>0.85244300668355355</v>
      </c>
      <c r="D469" s="4">
        <f>-LN(B469)/D$3</f>
        <v>7.1192081881555805E-2</v>
      </c>
      <c r="E469" s="4">
        <f t="shared" si="73"/>
        <v>0.21276595744680851</v>
      </c>
      <c r="F469" s="8">
        <v>2</v>
      </c>
      <c r="G469" s="4">
        <v>133.22400044569298</v>
      </c>
      <c r="H469" s="4">
        <f>IF(G469&gt;MAX(I$8:I468),G469,MAX(I$8:I468))</f>
        <v>133.57834027870504</v>
      </c>
      <c r="I469" s="4">
        <f t="shared" si="74"/>
        <v>133.79110623615185</v>
      </c>
      <c r="J469" s="4">
        <f t="shared" si="75"/>
        <v>0.3543398330120624</v>
      </c>
      <c r="K469" s="4">
        <f t="shared" si="76"/>
        <v>0.21276595744680549</v>
      </c>
      <c r="L469">
        <f t="shared" si="77"/>
        <v>462</v>
      </c>
      <c r="M469">
        <f t="shared" si="78"/>
        <v>1</v>
      </c>
      <c r="N469">
        <f t="shared" si="79"/>
        <v>1</v>
      </c>
      <c r="O469">
        <f t="shared" si="80"/>
        <v>1</v>
      </c>
      <c r="P469">
        <v>462</v>
      </c>
      <c r="Q469" s="8">
        <f>COUNTIF(I$8:I468,"&lt;"&amp;G469)</f>
        <v>459</v>
      </c>
      <c r="R469" s="8">
        <f>COUNTIF(H$8:H468,"&gt;"&amp;G469)</f>
        <v>1</v>
      </c>
      <c r="S469">
        <v>462</v>
      </c>
    </row>
    <row r="470" spans="1:19" x14ac:dyDescent="0.3">
      <c r="A470">
        <v>154</v>
      </c>
      <c r="B470">
        <v>0.68242439039277325</v>
      </c>
      <c r="C470">
        <v>0.46708578753013702</v>
      </c>
      <c r="D470" s="4">
        <f>-LN(B470)/D$3</f>
        <v>0.5419908388187773</v>
      </c>
      <c r="E470" s="4">
        <f t="shared" si="73"/>
        <v>0.21276595744680851</v>
      </c>
      <c r="F470" s="8">
        <v>2</v>
      </c>
      <c r="G470" s="4">
        <v>133.76599128451176</v>
      </c>
      <c r="H470" s="4">
        <f>IF(G470&gt;MAX(I$8:I469),G470,MAX(I$8:I469))</f>
        <v>133.79110623615185</v>
      </c>
      <c r="I470" s="4">
        <f t="shared" si="74"/>
        <v>134.00387219359865</v>
      </c>
      <c r="J470" s="4">
        <f t="shared" si="75"/>
        <v>2.5114951640091476E-2</v>
      </c>
      <c r="K470" s="4">
        <f t="shared" si="76"/>
        <v>0.21276595744680549</v>
      </c>
      <c r="L470">
        <f t="shared" si="77"/>
        <v>463</v>
      </c>
      <c r="M470">
        <f t="shared" si="78"/>
        <v>1</v>
      </c>
      <c r="N470">
        <f t="shared" si="79"/>
        <v>1</v>
      </c>
      <c r="O470">
        <f t="shared" si="80"/>
        <v>1</v>
      </c>
      <c r="P470">
        <v>463</v>
      </c>
      <c r="Q470" s="8">
        <f>COUNTIF(I$8:I469,"&lt;"&amp;G470)</f>
        <v>461</v>
      </c>
      <c r="R470" s="8">
        <f>COUNTIF(H$8:H469,"&gt;"&amp;G470)</f>
        <v>0</v>
      </c>
      <c r="S470">
        <v>463</v>
      </c>
    </row>
    <row r="471" spans="1:19" x14ac:dyDescent="0.3">
      <c r="A471">
        <v>543</v>
      </c>
      <c r="B471">
        <v>0.12729270302438428</v>
      </c>
      <c r="C471">
        <v>0.98477126377147739</v>
      </c>
      <c r="D471" s="4">
        <f t="shared" ref="D471:D480" si="81">-LN(B471)/F$3</f>
        <v>0.87713450900359091</v>
      </c>
      <c r="E471" s="4">
        <f t="shared" si="73"/>
        <v>0.21276595744680851</v>
      </c>
      <c r="F471" s="8">
        <v>3</v>
      </c>
      <c r="G471" s="4">
        <v>134.04284883836772</v>
      </c>
      <c r="H471" s="4">
        <f>IF(G471&gt;MAX(I$8:I470),G471,MAX(I$8:I470))</f>
        <v>134.04284883836772</v>
      </c>
      <c r="I471" s="4">
        <f t="shared" si="74"/>
        <v>134.25561479581452</v>
      </c>
      <c r="J471" s="4">
        <f t="shared" si="75"/>
        <v>0</v>
      </c>
      <c r="K471" s="4">
        <f t="shared" si="76"/>
        <v>0.21276595744680549</v>
      </c>
      <c r="L471">
        <f t="shared" si="77"/>
        <v>464</v>
      </c>
      <c r="M471">
        <f t="shared" si="78"/>
        <v>1</v>
      </c>
      <c r="N471">
        <f t="shared" si="79"/>
        <v>1</v>
      </c>
      <c r="O471">
        <f t="shared" si="80"/>
        <v>1</v>
      </c>
      <c r="P471">
        <v>464</v>
      </c>
      <c r="Q471" s="8">
        <f>COUNTIF(I$8:I470,"&lt;"&amp;G471)</f>
        <v>463</v>
      </c>
      <c r="R471" s="8">
        <f>COUNTIF(H$8:H470,"&gt;"&amp;G471)</f>
        <v>0</v>
      </c>
      <c r="S471">
        <v>464</v>
      </c>
    </row>
    <row r="472" spans="1:19" x14ac:dyDescent="0.3">
      <c r="A472">
        <v>544</v>
      </c>
      <c r="B472">
        <v>0.88613544114505449</v>
      </c>
      <c r="C472">
        <v>0.27253028962065495</v>
      </c>
      <c r="D472" s="4">
        <f t="shared" si="81"/>
        <v>5.1440626361979831E-2</v>
      </c>
      <c r="E472" s="4">
        <f t="shared" si="73"/>
        <v>0.21276595744680851</v>
      </c>
      <c r="F472" s="8">
        <v>3</v>
      </c>
      <c r="G472" s="4">
        <v>134.09428946472968</v>
      </c>
      <c r="H472" s="4">
        <f>IF(G472&gt;MAX(I$8:I471),G472,MAX(I$8:I471))</f>
        <v>134.25561479581452</v>
      </c>
      <c r="I472" s="4">
        <f t="shared" si="74"/>
        <v>134.46838075326133</v>
      </c>
      <c r="J472" s="4">
        <f t="shared" si="75"/>
        <v>0.16132533108483926</v>
      </c>
      <c r="K472" s="4">
        <f t="shared" si="76"/>
        <v>0.21276595744680549</v>
      </c>
      <c r="L472">
        <f t="shared" si="77"/>
        <v>465</v>
      </c>
      <c r="M472">
        <f t="shared" si="78"/>
        <v>1</v>
      </c>
      <c r="N472">
        <f t="shared" si="79"/>
        <v>1</v>
      </c>
      <c r="O472">
        <f t="shared" si="80"/>
        <v>1</v>
      </c>
      <c r="P472">
        <v>465</v>
      </c>
      <c r="Q472" s="8">
        <f>COUNTIF(I$8:I471,"&lt;"&amp;G472)</f>
        <v>463</v>
      </c>
      <c r="R472" s="8">
        <f>COUNTIF(H$8:H471,"&gt;"&amp;G472)</f>
        <v>0</v>
      </c>
      <c r="S472">
        <v>465</v>
      </c>
    </row>
    <row r="473" spans="1:19" x14ac:dyDescent="0.3">
      <c r="A473">
        <v>545</v>
      </c>
      <c r="B473">
        <v>0.74376659443952753</v>
      </c>
      <c r="C473">
        <v>0.64433729056672873</v>
      </c>
      <c r="D473" s="4">
        <f t="shared" si="81"/>
        <v>0.12596936617861174</v>
      </c>
      <c r="E473" s="4">
        <f t="shared" si="73"/>
        <v>0.21276595744680851</v>
      </c>
      <c r="F473" s="8">
        <v>3</v>
      </c>
      <c r="G473" s="4">
        <v>134.22025883090831</v>
      </c>
      <c r="H473" s="4">
        <f>IF(G473&gt;MAX(I$8:I472),G473,MAX(I$8:I472))</f>
        <v>134.46838075326133</v>
      </c>
      <c r="I473" s="4">
        <f t="shared" si="74"/>
        <v>134.68114671070813</v>
      </c>
      <c r="J473" s="4">
        <f t="shared" si="75"/>
        <v>0.24812192235302177</v>
      </c>
      <c r="K473" s="4">
        <f t="shared" si="76"/>
        <v>0.21276595744680549</v>
      </c>
      <c r="L473">
        <f t="shared" si="77"/>
        <v>466</v>
      </c>
      <c r="M473">
        <f t="shared" si="78"/>
        <v>1</v>
      </c>
      <c r="N473">
        <f t="shared" si="79"/>
        <v>1</v>
      </c>
      <c r="O473">
        <f t="shared" si="80"/>
        <v>1</v>
      </c>
      <c r="P473">
        <v>466</v>
      </c>
      <c r="Q473" s="8">
        <f>COUNTIF(I$8:I472,"&lt;"&amp;G473)</f>
        <v>463</v>
      </c>
      <c r="R473" s="8">
        <f>COUNTIF(H$8:H472,"&gt;"&amp;G473)</f>
        <v>1</v>
      </c>
      <c r="S473">
        <v>466</v>
      </c>
    </row>
    <row r="474" spans="1:19" x14ac:dyDescent="0.3">
      <c r="A474">
        <v>546</v>
      </c>
      <c r="B474">
        <v>0.24454481643116549</v>
      </c>
      <c r="C474">
        <v>0.5536057618945891</v>
      </c>
      <c r="D474" s="4">
        <f t="shared" si="81"/>
        <v>0.59930071854353761</v>
      </c>
      <c r="E474" s="4">
        <f t="shared" si="73"/>
        <v>0.21276595744680851</v>
      </c>
      <c r="F474" s="8">
        <v>3</v>
      </c>
      <c r="G474" s="4">
        <v>134.81955954945184</v>
      </c>
      <c r="H474" s="4">
        <f>IF(G474&gt;MAX(I$8:I473),G474,MAX(I$8:I473))</f>
        <v>134.81955954945184</v>
      </c>
      <c r="I474" s="4">
        <f t="shared" si="74"/>
        <v>135.03232550689864</v>
      </c>
      <c r="J474" s="4">
        <f t="shared" si="75"/>
        <v>0</v>
      </c>
      <c r="K474" s="4">
        <f t="shared" si="76"/>
        <v>0.21276595744680549</v>
      </c>
      <c r="L474">
        <f t="shared" si="77"/>
        <v>467</v>
      </c>
      <c r="M474">
        <f t="shared" si="78"/>
        <v>1</v>
      </c>
      <c r="N474">
        <f t="shared" si="79"/>
        <v>1</v>
      </c>
      <c r="O474">
        <f t="shared" si="80"/>
        <v>1</v>
      </c>
      <c r="P474">
        <v>467</v>
      </c>
      <c r="Q474" s="8">
        <f>COUNTIF(I$8:I473,"&lt;"&amp;G474)</f>
        <v>466</v>
      </c>
      <c r="R474" s="8">
        <f>COUNTIF(H$8:H473,"&gt;"&amp;G474)</f>
        <v>0</v>
      </c>
      <c r="S474">
        <v>467</v>
      </c>
    </row>
    <row r="475" spans="1:19" x14ac:dyDescent="0.3">
      <c r="A475">
        <v>547</v>
      </c>
      <c r="B475">
        <v>0.5927304910428175</v>
      </c>
      <c r="C475">
        <v>6.2013611255226295E-2</v>
      </c>
      <c r="D475" s="4">
        <f t="shared" si="81"/>
        <v>0.22255977327705723</v>
      </c>
      <c r="E475" s="4">
        <f t="shared" si="73"/>
        <v>0.21276595744680851</v>
      </c>
      <c r="F475" s="8">
        <v>3</v>
      </c>
      <c r="G475" s="4">
        <v>135.04211932272889</v>
      </c>
      <c r="H475" s="4">
        <f>IF(G475&gt;MAX(I$8:I474),G475,MAX(I$8:I474))</f>
        <v>135.04211932272889</v>
      </c>
      <c r="I475" s="4">
        <f t="shared" si="74"/>
        <v>135.2548852801757</v>
      </c>
      <c r="J475" s="4">
        <f t="shared" si="75"/>
        <v>0</v>
      </c>
      <c r="K475" s="4">
        <f t="shared" si="76"/>
        <v>0.21276595744680549</v>
      </c>
      <c r="L475">
        <f t="shared" si="77"/>
        <v>468</v>
      </c>
      <c r="M475">
        <f t="shared" si="78"/>
        <v>1</v>
      </c>
      <c r="N475">
        <f t="shared" si="79"/>
        <v>1</v>
      </c>
      <c r="O475">
        <f t="shared" si="80"/>
        <v>1</v>
      </c>
      <c r="P475">
        <v>468</v>
      </c>
      <c r="Q475" s="8">
        <f>COUNTIF(I$8:I474,"&lt;"&amp;G475)</f>
        <v>467</v>
      </c>
      <c r="R475" s="8">
        <f>COUNTIF(H$8:H474,"&gt;"&amp;G475)</f>
        <v>0</v>
      </c>
      <c r="S475">
        <v>468</v>
      </c>
    </row>
    <row r="476" spans="1:19" x14ac:dyDescent="0.3">
      <c r="A476">
        <v>548</v>
      </c>
      <c r="B476">
        <v>0.28119754631183813</v>
      </c>
      <c r="C476">
        <v>0.39780877101962342</v>
      </c>
      <c r="D476" s="4">
        <f t="shared" si="81"/>
        <v>0.53987142334447724</v>
      </c>
      <c r="E476" s="4">
        <f t="shared" si="73"/>
        <v>0.21276595744680851</v>
      </c>
      <c r="F476" s="8">
        <v>3</v>
      </c>
      <c r="G476" s="4">
        <v>135.58199074607336</v>
      </c>
      <c r="H476" s="4">
        <f>IF(G476&gt;MAX(I$8:I475),G476,MAX(I$8:I475))</f>
        <v>135.58199074607336</v>
      </c>
      <c r="I476" s="4">
        <f t="shared" si="74"/>
        <v>135.79475670352016</v>
      </c>
      <c r="J476" s="4">
        <f t="shared" si="75"/>
        <v>0</v>
      </c>
      <c r="K476" s="4">
        <f t="shared" si="76"/>
        <v>0.21276595744680549</v>
      </c>
      <c r="L476">
        <f t="shared" si="77"/>
        <v>469</v>
      </c>
      <c r="M476">
        <f t="shared" si="78"/>
        <v>1</v>
      </c>
      <c r="N476">
        <f t="shared" si="79"/>
        <v>1</v>
      </c>
      <c r="O476">
        <f t="shared" si="80"/>
        <v>1</v>
      </c>
      <c r="P476">
        <v>469</v>
      </c>
      <c r="Q476" s="8">
        <f>COUNTIF(I$8:I475,"&lt;"&amp;G476)</f>
        <v>468</v>
      </c>
      <c r="R476" s="8">
        <f>COUNTIF(H$8:H475,"&gt;"&amp;G476)</f>
        <v>0</v>
      </c>
      <c r="S476">
        <v>469</v>
      </c>
    </row>
    <row r="477" spans="1:19" x14ac:dyDescent="0.3">
      <c r="A477">
        <v>549</v>
      </c>
      <c r="B477">
        <v>0.66261787774285108</v>
      </c>
      <c r="C477">
        <v>0.597796563615833</v>
      </c>
      <c r="D477" s="4">
        <f t="shared" si="81"/>
        <v>0.17513055671520572</v>
      </c>
      <c r="E477" s="4">
        <f t="shared" si="73"/>
        <v>0.21276595744680851</v>
      </c>
      <c r="F477" s="8">
        <v>3</v>
      </c>
      <c r="G477" s="4">
        <v>135.75712130278856</v>
      </c>
      <c r="H477" s="4">
        <f>IF(G477&gt;MAX(I$8:I476),G477,MAX(I$8:I476))</f>
        <v>135.79475670352016</v>
      </c>
      <c r="I477" s="4">
        <f t="shared" si="74"/>
        <v>136.00752266096697</v>
      </c>
      <c r="J477" s="4">
        <f t="shared" si="75"/>
        <v>3.7635400731602431E-2</v>
      </c>
      <c r="K477" s="4">
        <f t="shared" si="76"/>
        <v>0.21276595744680549</v>
      </c>
      <c r="L477">
        <f t="shared" si="77"/>
        <v>470</v>
      </c>
      <c r="M477">
        <f t="shared" si="78"/>
        <v>1</v>
      </c>
      <c r="N477">
        <f t="shared" si="79"/>
        <v>1</v>
      </c>
      <c r="O477">
        <f t="shared" si="80"/>
        <v>1</v>
      </c>
      <c r="P477">
        <v>470</v>
      </c>
      <c r="Q477" s="8">
        <f>COUNTIF(I$8:I476,"&lt;"&amp;G477)</f>
        <v>468</v>
      </c>
      <c r="R477" s="8">
        <f>COUNTIF(H$8:H476,"&gt;"&amp;G477)</f>
        <v>0</v>
      </c>
      <c r="S477">
        <v>470</v>
      </c>
    </row>
    <row r="478" spans="1:19" x14ac:dyDescent="0.3">
      <c r="A478">
        <v>550</v>
      </c>
      <c r="B478">
        <v>0.73998229926450387</v>
      </c>
      <c r="C478">
        <v>0.50434888760032959</v>
      </c>
      <c r="D478" s="4">
        <f t="shared" si="81"/>
        <v>0.12814000552461272</v>
      </c>
      <c r="E478" s="4">
        <f t="shared" si="73"/>
        <v>0.21276595744680851</v>
      </c>
      <c r="F478" s="8">
        <v>3</v>
      </c>
      <c r="G478" s="4">
        <v>135.88526130831318</v>
      </c>
      <c r="H478" s="4">
        <f>IF(G478&gt;MAX(I$8:I477),G478,MAX(I$8:I477))</f>
        <v>136.00752266096697</v>
      </c>
      <c r="I478" s="4">
        <f t="shared" si="74"/>
        <v>136.22028861841378</v>
      </c>
      <c r="J478" s="4">
        <f t="shared" si="75"/>
        <v>0.12226135265379412</v>
      </c>
      <c r="K478" s="4">
        <f t="shared" si="76"/>
        <v>0.21276595744680549</v>
      </c>
      <c r="L478">
        <f t="shared" si="77"/>
        <v>471</v>
      </c>
      <c r="M478">
        <f t="shared" si="78"/>
        <v>1</v>
      </c>
      <c r="N478">
        <f t="shared" si="79"/>
        <v>1</v>
      </c>
      <c r="O478">
        <f t="shared" si="80"/>
        <v>1</v>
      </c>
      <c r="P478">
        <v>471</v>
      </c>
      <c r="Q478" s="8">
        <f>COUNTIF(I$8:I477,"&lt;"&amp;G478)</f>
        <v>469</v>
      </c>
      <c r="R478" s="8">
        <f>COUNTIF(H$8:H477,"&gt;"&amp;G478)</f>
        <v>0</v>
      </c>
      <c r="S478">
        <v>471</v>
      </c>
    </row>
    <row r="479" spans="1:19" x14ac:dyDescent="0.3">
      <c r="A479">
        <v>551</v>
      </c>
      <c r="B479">
        <v>0.65718558305612351</v>
      </c>
      <c r="C479">
        <v>0.37995544297616507</v>
      </c>
      <c r="D479" s="4">
        <f t="shared" si="81"/>
        <v>0.17863354467222198</v>
      </c>
      <c r="E479" s="4">
        <f t="shared" si="73"/>
        <v>0.21276595744680851</v>
      </c>
      <c r="F479" s="8">
        <v>3</v>
      </c>
      <c r="G479" s="4">
        <v>136.06389485298538</v>
      </c>
      <c r="H479" s="4">
        <f>IF(G479&gt;MAX(I$8:I478),G479,MAX(I$8:I478))</f>
        <v>136.22028861841378</v>
      </c>
      <c r="I479" s="4">
        <f t="shared" si="74"/>
        <v>136.43305457586058</v>
      </c>
      <c r="J479" s="4">
        <f t="shared" si="75"/>
        <v>0.15639376542839045</v>
      </c>
      <c r="K479" s="4">
        <f t="shared" si="76"/>
        <v>0.21276595744680549</v>
      </c>
      <c r="L479">
        <f t="shared" si="77"/>
        <v>472</v>
      </c>
      <c r="M479">
        <f t="shared" si="78"/>
        <v>1</v>
      </c>
      <c r="N479">
        <f t="shared" si="79"/>
        <v>1</v>
      </c>
      <c r="O479">
        <f t="shared" si="80"/>
        <v>1</v>
      </c>
      <c r="P479">
        <v>472</v>
      </c>
      <c r="Q479" s="8">
        <f>COUNTIF(I$8:I478,"&lt;"&amp;G479)</f>
        <v>470</v>
      </c>
      <c r="R479" s="8">
        <f>COUNTIF(H$8:H478,"&gt;"&amp;G479)</f>
        <v>0</v>
      </c>
      <c r="S479">
        <v>472</v>
      </c>
    </row>
    <row r="480" spans="1:19" x14ac:dyDescent="0.3">
      <c r="A480">
        <v>552</v>
      </c>
      <c r="B480">
        <v>0.51582384716330454</v>
      </c>
      <c r="C480">
        <v>0.1228370006408887</v>
      </c>
      <c r="D480" s="4">
        <f t="shared" si="81"/>
        <v>0.28169785244721546</v>
      </c>
      <c r="E480" s="4">
        <f t="shared" si="73"/>
        <v>0.21276595744680851</v>
      </c>
      <c r="F480" s="8">
        <v>3</v>
      </c>
      <c r="G480" s="4">
        <v>136.34559270543261</v>
      </c>
      <c r="H480" s="4">
        <f>IF(G480&gt;MAX(I$8:I479),G480,MAX(I$8:I479))</f>
        <v>136.43305457586058</v>
      </c>
      <c r="I480" s="4">
        <f t="shared" si="74"/>
        <v>136.64582053330739</v>
      </c>
      <c r="J480" s="4">
        <f t="shared" si="75"/>
        <v>8.7461870427972599E-2</v>
      </c>
      <c r="K480" s="4">
        <f t="shared" si="76"/>
        <v>0.21276595744680549</v>
      </c>
      <c r="L480">
        <f t="shared" si="77"/>
        <v>473</v>
      </c>
      <c r="M480">
        <f t="shared" si="78"/>
        <v>1</v>
      </c>
      <c r="N480">
        <f t="shared" si="79"/>
        <v>1</v>
      </c>
      <c r="O480">
        <f t="shared" si="80"/>
        <v>1</v>
      </c>
      <c r="P480">
        <v>473</v>
      </c>
      <c r="Q480" s="8">
        <f>COUNTIF(I$8:I479,"&lt;"&amp;G480)</f>
        <v>471</v>
      </c>
      <c r="R480" s="8">
        <f>COUNTIF(H$8:H479,"&gt;"&amp;G480)</f>
        <v>0</v>
      </c>
      <c r="S480">
        <v>473</v>
      </c>
    </row>
    <row r="481" spans="1:19" x14ac:dyDescent="0.3">
      <c r="A481">
        <v>155</v>
      </c>
      <c r="B481">
        <v>0.14310129093295085</v>
      </c>
      <c r="C481">
        <v>0.90719321268349251</v>
      </c>
      <c r="D481" s="4">
        <f>-LN(B481)/D$3</f>
        <v>2.7577341436394294</v>
      </c>
      <c r="E481" s="4">
        <f t="shared" si="73"/>
        <v>0.21276595744680851</v>
      </c>
      <c r="F481" s="8">
        <v>2</v>
      </c>
      <c r="G481" s="4">
        <v>136.52372542815118</v>
      </c>
      <c r="H481" s="4">
        <f>IF(G481&gt;MAX(I$8:I480),G481,MAX(I$8:I480))</f>
        <v>136.64582053330739</v>
      </c>
      <c r="I481" s="4">
        <f t="shared" si="74"/>
        <v>136.85858649075419</v>
      </c>
      <c r="J481" s="4">
        <f t="shared" si="75"/>
        <v>0.12209510515620536</v>
      </c>
      <c r="K481" s="4">
        <f t="shared" si="76"/>
        <v>0.21276595744680549</v>
      </c>
      <c r="L481">
        <f t="shared" si="77"/>
        <v>474</v>
      </c>
      <c r="M481">
        <f t="shared" si="78"/>
        <v>1</v>
      </c>
      <c r="N481">
        <f t="shared" si="79"/>
        <v>1</v>
      </c>
      <c r="O481">
        <f t="shared" si="80"/>
        <v>1</v>
      </c>
      <c r="P481">
        <v>474</v>
      </c>
      <c r="Q481" s="8">
        <f>COUNTIF(I$8:I480,"&lt;"&amp;G481)</f>
        <v>472</v>
      </c>
      <c r="R481" s="8">
        <f>COUNTIF(H$8:H480,"&gt;"&amp;G481)</f>
        <v>0</v>
      </c>
      <c r="S481">
        <v>474</v>
      </c>
    </row>
    <row r="482" spans="1:19" x14ac:dyDescent="0.3">
      <c r="A482">
        <v>156</v>
      </c>
      <c r="B482">
        <v>0.90939054536576436</v>
      </c>
      <c r="C482">
        <v>0.50770592364268929</v>
      </c>
      <c r="D482" s="4">
        <f>-LN(B482)/D$3</f>
        <v>0.13472430384127568</v>
      </c>
      <c r="E482" s="4">
        <f t="shared" si="73"/>
        <v>0.21276595744680851</v>
      </c>
      <c r="F482" s="8">
        <v>2</v>
      </c>
      <c r="G482" s="4">
        <v>136.65844973199245</v>
      </c>
      <c r="H482" s="4">
        <f>IF(G482&gt;MAX(I$8:I481),G482,MAX(I$8:I481))</f>
        <v>136.85858649075419</v>
      </c>
      <c r="I482" s="4">
        <f t="shared" si="74"/>
        <v>137.071352448201</v>
      </c>
      <c r="J482" s="4">
        <f t="shared" si="75"/>
        <v>0.20013675876174375</v>
      </c>
      <c r="K482" s="4">
        <f t="shared" si="76"/>
        <v>0.21276595744680549</v>
      </c>
      <c r="L482">
        <f t="shared" si="77"/>
        <v>475</v>
      </c>
      <c r="M482">
        <f t="shared" si="78"/>
        <v>1</v>
      </c>
      <c r="N482">
        <f t="shared" si="79"/>
        <v>1</v>
      </c>
      <c r="O482">
        <f t="shared" si="80"/>
        <v>1</v>
      </c>
      <c r="P482">
        <v>475</v>
      </c>
      <c r="Q482" s="8">
        <f>COUNTIF(I$8:I481,"&lt;"&amp;G482)</f>
        <v>473</v>
      </c>
      <c r="R482" s="8">
        <f>COUNTIF(H$8:H481,"&gt;"&amp;G482)</f>
        <v>0</v>
      </c>
      <c r="S482">
        <v>475</v>
      </c>
    </row>
    <row r="483" spans="1:19" x14ac:dyDescent="0.3">
      <c r="A483">
        <v>553</v>
      </c>
      <c r="B483">
        <v>0.43467513046662803</v>
      </c>
      <c r="C483">
        <v>0.81777397991882073</v>
      </c>
      <c r="D483" s="4">
        <f>-LN(B483)/F$3</f>
        <v>0.35453461847693513</v>
      </c>
      <c r="E483" s="4">
        <f t="shared" si="73"/>
        <v>0.21276595744680851</v>
      </c>
      <c r="F483" s="8">
        <v>3</v>
      </c>
      <c r="G483" s="4">
        <v>136.70012732390956</v>
      </c>
      <c r="H483" s="4">
        <f>IF(G483&gt;MAX(I$8:I482),G483,MAX(I$8:I482))</f>
        <v>137.071352448201</v>
      </c>
      <c r="I483" s="4">
        <f t="shared" si="74"/>
        <v>137.2841184056478</v>
      </c>
      <c r="J483" s="4">
        <f t="shared" si="75"/>
        <v>0.37122512429144194</v>
      </c>
      <c r="K483" s="4">
        <f t="shared" si="76"/>
        <v>0.21276595744680549</v>
      </c>
      <c r="L483">
        <f t="shared" si="77"/>
        <v>476</v>
      </c>
      <c r="M483">
        <f t="shared" si="78"/>
        <v>1</v>
      </c>
      <c r="N483">
        <f t="shared" si="79"/>
        <v>1</v>
      </c>
      <c r="O483">
        <f t="shared" si="80"/>
        <v>1</v>
      </c>
      <c r="P483">
        <v>476</v>
      </c>
      <c r="Q483" s="8">
        <f>COUNTIF(I$8:I482,"&lt;"&amp;G483)</f>
        <v>473</v>
      </c>
      <c r="R483" s="8">
        <f>COUNTIF(H$8:H482,"&gt;"&amp;G483)</f>
        <v>1</v>
      </c>
      <c r="S483">
        <v>476</v>
      </c>
    </row>
    <row r="484" spans="1:19" x14ac:dyDescent="0.3">
      <c r="A484">
        <v>554</v>
      </c>
      <c r="B484">
        <v>0.71675771355327</v>
      </c>
      <c r="C484">
        <v>0.36429944761497851</v>
      </c>
      <c r="D484" s="4">
        <f>-LN(B484)/F$3</f>
        <v>0.14170953720440743</v>
      </c>
      <c r="E484" s="4">
        <f t="shared" si="73"/>
        <v>0.21276595744680851</v>
      </c>
      <c r="F484" s="8">
        <v>3</v>
      </c>
      <c r="G484" s="4">
        <v>136.84183686111396</v>
      </c>
      <c r="H484" s="4">
        <f>IF(G484&gt;MAX(I$8:I483),G484,MAX(I$8:I483))</f>
        <v>137.2841184056478</v>
      </c>
      <c r="I484" s="4">
        <f t="shared" si="74"/>
        <v>137.49688436309461</v>
      </c>
      <c r="J484" s="4">
        <f t="shared" si="75"/>
        <v>0.4422815445338415</v>
      </c>
      <c r="K484" s="4">
        <f t="shared" si="76"/>
        <v>0.21276595744680549</v>
      </c>
      <c r="L484">
        <f t="shared" si="77"/>
        <v>477</v>
      </c>
      <c r="M484">
        <f t="shared" si="78"/>
        <v>1</v>
      </c>
      <c r="N484">
        <f t="shared" si="79"/>
        <v>1</v>
      </c>
      <c r="O484">
        <f t="shared" si="80"/>
        <v>1</v>
      </c>
      <c r="P484">
        <v>477</v>
      </c>
      <c r="Q484" s="8">
        <f>COUNTIF(I$8:I483,"&lt;"&amp;G484)</f>
        <v>473</v>
      </c>
      <c r="R484" s="8">
        <f>COUNTIF(H$8:H483,"&gt;"&amp;G484)</f>
        <v>2</v>
      </c>
      <c r="S484">
        <v>477</v>
      </c>
    </row>
    <row r="485" spans="1:19" x14ac:dyDescent="0.3">
      <c r="A485">
        <v>555</v>
      </c>
      <c r="B485">
        <v>0.68562883388775298</v>
      </c>
      <c r="C485">
        <v>0.12521744438001647</v>
      </c>
      <c r="D485" s="4">
        <f>-LN(B485)/F$3</f>
        <v>0.16060376857611455</v>
      </c>
      <c r="E485" s="4">
        <f t="shared" si="73"/>
        <v>0.21276595744680851</v>
      </c>
      <c r="F485" s="8">
        <v>3</v>
      </c>
      <c r="G485" s="4">
        <v>137.00244062969008</v>
      </c>
      <c r="H485" s="4">
        <f>IF(G485&gt;MAX(I$8:I484),G485,MAX(I$8:I484))</f>
        <v>137.49688436309461</v>
      </c>
      <c r="I485" s="4">
        <f t="shared" si="74"/>
        <v>137.70965032054141</v>
      </c>
      <c r="J485" s="4">
        <f t="shared" si="75"/>
        <v>0.4944437334045233</v>
      </c>
      <c r="K485" s="4">
        <f t="shared" si="76"/>
        <v>0.21276595744680549</v>
      </c>
      <c r="L485">
        <f t="shared" si="77"/>
        <v>478</v>
      </c>
      <c r="M485">
        <f t="shared" si="78"/>
        <v>1</v>
      </c>
      <c r="N485">
        <f t="shared" si="79"/>
        <v>1</v>
      </c>
      <c r="O485">
        <f t="shared" si="80"/>
        <v>1</v>
      </c>
      <c r="P485">
        <v>478</v>
      </c>
      <c r="Q485" s="8">
        <f>COUNTIF(I$8:I484,"&lt;"&amp;G485)</f>
        <v>474</v>
      </c>
      <c r="R485" s="8">
        <f>COUNTIF(H$8:H484,"&gt;"&amp;G485)</f>
        <v>2</v>
      </c>
      <c r="S485">
        <v>478</v>
      </c>
    </row>
    <row r="486" spans="1:19" x14ac:dyDescent="0.3">
      <c r="A486">
        <v>157</v>
      </c>
      <c r="B486">
        <v>0.32706686605426188</v>
      </c>
      <c r="C486">
        <v>0.1249732963042085</v>
      </c>
      <c r="D486" s="4">
        <f>-LN(B486)/D$3</f>
        <v>1.5852349583579959</v>
      </c>
      <c r="E486" s="4">
        <f t="shared" si="73"/>
        <v>0.21276595744680851</v>
      </c>
      <c r="F486" s="8">
        <v>2</v>
      </c>
      <c r="G486" s="4">
        <v>138.24368469035045</v>
      </c>
      <c r="H486" s="4">
        <f>IF(G486&gt;MAX(I$8:I485),G486,MAX(I$8:I485))</f>
        <v>138.24368469035045</v>
      </c>
      <c r="I486" s="4">
        <f t="shared" si="74"/>
        <v>138.45645064779725</v>
      </c>
      <c r="J486" s="4">
        <f t="shared" si="75"/>
        <v>0</v>
      </c>
      <c r="K486" s="4">
        <f t="shared" si="76"/>
        <v>0.21276595744680549</v>
      </c>
      <c r="L486">
        <f t="shared" si="77"/>
        <v>479</v>
      </c>
      <c r="M486">
        <f t="shared" si="78"/>
        <v>1</v>
      </c>
      <c r="N486">
        <f t="shared" si="79"/>
        <v>1</v>
      </c>
      <c r="O486">
        <f t="shared" si="80"/>
        <v>1</v>
      </c>
      <c r="P486">
        <v>479</v>
      </c>
      <c r="Q486" s="8">
        <f>COUNTIF(I$8:I485,"&lt;"&amp;G486)</f>
        <v>478</v>
      </c>
      <c r="R486" s="8">
        <f>COUNTIF(H$8:H485,"&gt;"&amp;G486)</f>
        <v>0</v>
      </c>
      <c r="S486">
        <v>479</v>
      </c>
    </row>
    <row r="487" spans="1:19" x14ac:dyDescent="0.3">
      <c r="A487">
        <v>158</v>
      </c>
      <c r="B487">
        <v>0.93954283272804962</v>
      </c>
      <c r="C487">
        <v>0.97323526718955045</v>
      </c>
      <c r="D487" s="4">
        <f>-LN(B487)/D$3</f>
        <v>8.8456553454417053E-2</v>
      </c>
      <c r="E487" s="4">
        <f t="shared" si="73"/>
        <v>0.21276595744680851</v>
      </c>
      <c r="F487" s="8">
        <v>2</v>
      </c>
      <c r="G487" s="4">
        <v>138.33214124380487</v>
      </c>
      <c r="H487" s="4">
        <f>IF(G487&gt;MAX(I$8:I486),G487,MAX(I$8:I486))</f>
        <v>138.45645064779725</v>
      </c>
      <c r="I487" s="4">
        <f t="shared" si="74"/>
        <v>138.66921660524406</v>
      </c>
      <c r="J487" s="4">
        <f t="shared" si="75"/>
        <v>0.12430940399238466</v>
      </c>
      <c r="K487" s="4">
        <f t="shared" si="76"/>
        <v>0.21276595744680549</v>
      </c>
      <c r="L487">
        <f t="shared" si="77"/>
        <v>480</v>
      </c>
      <c r="M487">
        <f t="shared" si="78"/>
        <v>1</v>
      </c>
      <c r="N487">
        <f t="shared" si="79"/>
        <v>1</v>
      </c>
      <c r="O487">
        <f t="shared" si="80"/>
        <v>1</v>
      </c>
      <c r="P487">
        <v>480</v>
      </c>
      <c r="Q487" s="8">
        <f>COUNTIF(I$8:I486,"&lt;"&amp;G487)</f>
        <v>478</v>
      </c>
      <c r="R487" s="8">
        <f>COUNTIF(H$8:H486,"&gt;"&amp;G487)</f>
        <v>0</v>
      </c>
      <c r="S487">
        <v>480</v>
      </c>
    </row>
    <row r="488" spans="1:19" x14ac:dyDescent="0.3">
      <c r="A488">
        <v>556</v>
      </c>
      <c r="B488">
        <v>4.0437025055696282E-2</v>
      </c>
      <c r="C488">
        <v>0.25736259041108434</v>
      </c>
      <c r="D488" s="4">
        <f>-LN(B488)/F$3</f>
        <v>1.3651104050787493</v>
      </c>
      <c r="E488" s="4">
        <f t="shared" si="73"/>
        <v>0.21276595744680851</v>
      </c>
      <c r="F488" s="8">
        <v>3</v>
      </c>
      <c r="G488" s="4">
        <v>138.36755103476884</v>
      </c>
      <c r="H488" s="4">
        <f>IF(G488&gt;MAX(I$8:I487),G488,MAX(I$8:I487))</f>
        <v>138.66921660524406</v>
      </c>
      <c r="I488" s="4">
        <f t="shared" si="74"/>
        <v>138.88198256269087</v>
      </c>
      <c r="J488" s="4">
        <f t="shared" si="75"/>
        <v>0.30166557047522247</v>
      </c>
      <c r="K488" s="4">
        <f t="shared" si="76"/>
        <v>0.21276595744680549</v>
      </c>
      <c r="L488">
        <f t="shared" si="77"/>
        <v>481</v>
      </c>
      <c r="M488">
        <f t="shared" si="78"/>
        <v>1</v>
      </c>
      <c r="N488">
        <f t="shared" si="79"/>
        <v>1</v>
      </c>
      <c r="O488">
        <f t="shared" si="80"/>
        <v>1</v>
      </c>
      <c r="P488">
        <v>481</v>
      </c>
      <c r="Q488" s="8">
        <f>COUNTIF(I$8:I487,"&lt;"&amp;G488)</f>
        <v>478</v>
      </c>
      <c r="R488" s="8">
        <f>COUNTIF(H$8:H487,"&gt;"&amp;G488)</f>
        <v>1</v>
      </c>
      <c r="S488">
        <v>481</v>
      </c>
    </row>
    <row r="489" spans="1:19" x14ac:dyDescent="0.3">
      <c r="A489">
        <v>159</v>
      </c>
      <c r="B489">
        <v>0.96026490066225167</v>
      </c>
      <c r="C489">
        <v>0.95861690115054776</v>
      </c>
      <c r="D489" s="4">
        <f>-LN(B489)/D$3</f>
        <v>5.7512190630283559E-2</v>
      </c>
      <c r="E489" s="4">
        <f t="shared" si="73"/>
        <v>0.21276595744680851</v>
      </c>
      <c r="F489" s="8">
        <v>2</v>
      </c>
      <c r="G489" s="4">
        <v>138.38965343443516</v>
      </c>
      <c r="H489" s="4">
        <f>IF(G489&gt;MAX(I$8:I488),G489,MAX(I$8:I488))</f>
        <v>138.88198256269087</v>
      </c>
      <c r="I489" s="4">
        <f t="shared" si="74"/>
        <v>139.09474852013767</v>
      </c>
      <c r="J489" s="4">
        <f t="shared" si="75"/>
        <v>0.49232912825570452</v>
      </c>
      <c r="K489" s="4">
        <f t="shared" si="76"/>
        <v>0.21276595744680549</v>
      </c>
      <c r="L489">
        <f t="shared" si="77"/>
        <v>482</v>
      </c>
      <c r="M489">
        <f t="shared" si="78"/>
        <v>1</v>
      </c>
      <c r="N489">
        <f t="shared" si="79"/>
        <v>1</v>
      </c>
      <c r="O489">
        <f t="shared" si="80"/>
        <v>1</v>
      </c>
      <c r="P489">
        <v>482</v>
      </c>
      <c r="Q489" s="8">
        <f>COUNTIF(I$8:I488,"&lt;"&amp;G489)</f>
        <v>478</v>
      </c>
      <c r="R489" s="8">
        <f>COUNTIF(H$8:H488,"&gt;"&amp;G489)</f>
        <v>2</v>
      </c>
      <c r="S489">
        <v>482</v>
      </c>
    </row>
    <row r="490" spans="1:19" x14ac:dyDescent="0.3">
      <c r="A490">
        <v>557</v>
      </c>
      <c r="B490">
        <v>0.5722220526749473</v>
      </c>
      <c r="C490">
        <v>0.2661519211401715</v>
      </c>
      <c r="D490" s="4">
        <f>-LN(B490)/F$3</f>
        <v>0.23754389742843704</v>
      </c>
      <c r="E490" s="4">
        <f t="shared" si="73"/>
        <v>0.21276595744680851</v>
      </c>
      <c r="F490" s="8">
        <v>3</v>
      </c>
      <c r="G490" s="4">
        <v>138.60509493219726</v>
      </c>
      <c r="H490" s="4">
        <f>IF(G490&gt;MAX(I$8:I489),G490,MAX(I$8:I489))</f>
        <v>139.09474852013767</v>
      </c>
      <c r="I490" s="4">
        <f t="shared" si="74"/>
        <v>139.30751447758448</v>
      </c>
      <c r="J490" s="4">
        <f t="shared" si="75"/>
        <v>0.48965358794040981</v>
      </c>
      <c r="K490" s="4">
        <f t="shared" si="76"/>
        <v>0.21276595744680549</v>
      </c>
      <c r="L490">
        <f t="shared" si="77"/>
        <v>483</v>
      </c>
      <c r="M490">
        <f t="shared" si="78"/>
        <v>1</v>
      </c>
      <c r="N490">
        <f t="shared" si="79"/>
        <v>1</v>
      </c>
      <c r="O490">
        <f t="shared" si="80"/>
        <v>1</v>
      </c>
      <c r="P490">
        <v>483</v>
      </c>
      <c r="Q490" s="8">
        <f>COUNTIF(I$8:I489,"&lt;"&amp;G490)</f>
        <v>479</v>
      </c>
      <c r="R490" s="8">
        <f>COUNTIF(H$8:H489,"&gt;"&amp;G490)</f>
        <v>2</v>
      </c>
      <c r="S490">
        <v>483</v>
      </c>
    </row>
    <row r="491" spans="1:19" x14ac:dyDescent="0.3">
      <c r="A491">
        <v>558</v>
      </c>
      <c r="B491">
        <v>0.54695272682882168</v>
      </c>
      <c r="C491">
        <v>0.57438886684774315</v>
      </c>
      <c r="D491" s="4">
        <f>-LN(B491)/F$3</f>
        <v>0.25676293740902939</v>
      </c>
      <c r="E491" s="4">
        <f t="shared" si="73"/>
        <v>0.21276595744680851</v>
      </c>
      <c r="F491" s="8">
        <v>3</v>
      </c>
      <c r="G491" s="4">
        <v>138.8618578696063</v>
      </c>
      <c r="H491" s="4">
        <f>IF(G491&gt;MAX(I$8:I490),G491,MAX(I$8:I490))</f>
        <v>139.30751447758448</v>
      </c>
      <c r="I491" s="4">
        <f t="shared" si="74"/>
        <v>139.52028043503128</v>
      </c>
      <c r="J491" s="4">
        <f t="shared" si="75"/>
        <v>0.44565660797817941</v>
      </c>
      <c r="K491" s="4">
        <f t="shared" si="76"/>
        <v>0.21276595744680549</v>
      </c>
      <c r="L491">
        <f t="shared" si="77"/>
        <v>484</v>
      </c>
      <c r="M491">
        <f t="shared" si="78"/>
        <v>1</v>
      </c>
      <c r="N491">
        <f t="shared" si="79"/>
        <v>1</v>
      </c>
      <c r="O491">
        <f t="shared" si="80"/>
        <v>1</v>
      </c>
      <c r="P491">
        <v>484</v>
      </c>
      <c r="Q491" s="8">
        <f>COUNTIF(I$8:I490,"&lt;"&amp;G491)</f>
        <v>480</v>
      </c>
      <c r="R491" s="8">
        <f>COUNTIF(H$8:H490,"&gt;"&amp;G491)</f>
        <v>2</v>
      </c>
      <c r="S491">
        <v>484</v>
      </c>
    </row>
    <row r="492" spans="1:19" x14ac:dyDescent="0.3">
      <c r="A492">
        <v>559</v>
      </c>
      <c r="B492">
        <v>0.3359172338023011</v>
      </c>
      <c r="C492">
        <v>0.49510177922910242</v>
      </c>
      <c r="D492" s="4">
        <f>-LN(B492)/F$3</f>
        <v>0.46420871375829448</v>
      </c>
      <c r="E492" s="4">
        <f t="shared" si="73"/>
        <v>0.21276595744680851</v>
      </c>
      <c r="F492" s="8">
        <v>3</v>
      </c>
      <c r="G492" s="4">
        <v>139.32606658336459</v>
      </c>
      <c r="H492" s="4">
        <f>IF(G492&gt;MAX(I$8:I491),G492,MAX(I$8:I491))</f>
        <v>139.52028043503128</v>
      </c>
      <c r="I492" s="4">
        <f t="shared" si="74"/>
        <v>139.73304639247809</v>
      </c>
      <c r="J492" s="4">
        <f t="shared" si="75"/>
        <v>0.1942138516666887</v>
      </c>
      <c r="K492" s="4">
        <f t="shared" si="76"/>
        <v>0.21276595744680549</v>
      </c>
      <c r="L492">
        <f t="shared" si="77"/>
        <v>485</v>
      </c>
      <c r="M492">
        <f t="shared" si="78"/>
        <v>1</v>
      </c>
      <c r="N492">
        <f t="shared" si="79"/>
        <v>1</v>
      </c>
      <c r="O492">
        <f t="shared" si="80"/>
        <v>1</v>
      </c>
      <c r="P492">
        <v>485</v>
      </c>
      <c r="Q492" s="8">
        <f>COUNTIF(I$8:I491,"&lt;"&amp;G492)</f>
        <v>483</v>
      </c>
      <c r="R492" s="8">
        <f>COUNTIF(H$8:H491,"&gt;"&amp;G492)</f>
        <v>0</v>
      </c>
      <c r="S492">
        <v>485</v>
      </c>
    </row>
    <row r="493" spans="1:19" x14ac:dyDescent="0.3">
      <c r="A493">
        <v>160</v>
      </c>
      <c r="B493">
        <v>0.4600665303506577</v>
      </c>
      <c r="C493">
        <v>2.1027253028962065E-2</v>
      </c>
      <c r="D493" s="4">
        <f>-LN(B493)/D$3</f>
        <v>1.101254140085103</v>
      </c>
      <c r="E493" s="4">
        <f t="shared" si="73"/>
        <v>0.21276595744680851</v>
      </c>
      <c r="F493" s="8">
        <v>2</v>
      </c>
      <c r="G493" s="4">
        <v>139.49090757452026</v>
      </c>
      <c r="H493" s="4">
        <f>IF(G493&gt;MAX(I$8:I492),G493,MAX(I$8:I492))</f>
        <v>139.73304639247809</v>
      </c>
      <c r="I493" s="4">
        <f t="shared" si="74"/>
        <v>139.94581234992489</v>
      </c>
      <c r="J493" s="4">
        <f t="shared" si="75"/>
        <v>0.24213881795782299</v>
      </c>
      <c r="K493" s="4">
        <f t="shared" si="76"/>
        <v>0.21276595744680549</v>
      </c>
      <c r="L493">
        <f t="shared" si="77"/>
        <v>486</v>
      </c>
      <c r="M493">
        <f t="shared" si="78"/>
        <v>1</v>
      </c>
      <c r="N493">
        <f t="shared" si="79"/>
        <v>1</v>
      </c>
      <c r="O493">
        <f t="shared" si="80"/>
        <v>1</v>
      </c>
      <c r="P493">
        <v>486</v>
      </c>
      <c r="Q493" s="8">
        <f>COUNTIF(I$8:I492,"&lt;"&amp;G493)</f>
        <v>483</v>
      </c>
      <c r="R493" s="8">
        <f>COUNTIF(H$8:H492,"&gt;"&amp;G493)</f>
        <v>1</v>
      </c>
      <c r="S493">
        <v>486</v>
      </c>
    </row>
    <row r="494" spans="1:19" x14ac:dyDescent="0.3">
      <c r="A494">
        <v>560</v>
      </c>
      <c r="B494">
        <v>5.9450056459242534E-2</v>
      </c>
      <c r="C494">
        <v>0.14938810388500626</v>
      </c>
      <c r="D494" s="4">
        <f>-LN(B494)/F$3</f>
        <v>1.2011143430437887</v>
      </c>
      <c r="E494" s="4">
        <f t="shared" si="73"/>
        <v>0.21276595744680851</v>
      </c>
      <c r="F494" s="8">
        <v>3</v>
      </c>
      <c r="G494" s="4">
        <v>140.52718092640839</v>
      </c>
      <c r="H494" s="4">
        <f>IF(G494&gt;MAX(I$8:I493),G494,MAX(I$8:I493))</f>
        <v>140.52718092640839</v>
      </c>
      <c r="I494" s="4">
        <f t="shared" si="74"/>
        <v>140.7399468838552</v>
      </c>
      <c r="J494" s="4">
        <f t="shared" si="75"/>
        <v>0</v>
      </c>
      <c r="K494" s="4">
        <f t="shared" si="76"/>
        <v>0.21276595744680549</v>
      </c>
      <c r="L494">
        <f t="shared" si="77"/>
        <v>487</v>
      </c>
      <c r="M494">
        <f t="shared" si="78"/>
        <v>1</v>
      </c>
      <c r="N494">
        <f t="shared" si="79"/>
        <v>1</v>
      </c>
      <c r="O494">
        <f t="shared" si="80"/>
        <v>1</v>
      </c>
      <c r="P494">
        <v>487</v>
      </c>
      <c r="Q494" s="8">
        <f>COUNTIF(I$8:I493,"&lt;"&amp;G494)</f>
        <v>486</v>
      </c>
      <c r="R494" s="8">
        <f>COUNTIF(H$8:H493,"&gt;"&amp;G494)</f>
        <v>0</v>
      </c>
      <c r="S494">
        <v>487</v>
      </c>
    </row>
    <row r="495" spans="1:19" x14ac:dyDescent="0.3">
      <c r="A495">
        <v>561</v>
      </c>
      <c r="B495">
        <v>0.42735068819238869</v>
      </c>
      <c r="C495">
        <v>0.57927182836390267</v>
      </c>
      <c r="D495" s="4">
        <f>-LN(B495)/F$3</f>
        <v>0.36176609319132202</v>
      </c>
      <c r="E495" s="4">
        <f t="shared" si="73"/>
        <v>0.21276595744680851</v>
      </c>
      <c r="F495" s="8">
        <v>3</v>
      </c>
      <c r="G495" s="4">
        <v>140.88894701959973</v>
      </c>
      <c r="H495" s="4">
        <f>IF(G495&gt;MAX(I$8:I494),G495,MAX(I$8:I494))</f>
        <v>140.88894701959973</v>
      </c>
      <c r="I495" s="4">
        <f t="shared" si="74"/>
        <v>141.10171297704653</v>
      </c>
      <c r="J495" s="4">
        <f t="shared" si="75"/>
        <v>0</v>
      </c>
      <c r="K495" s="4">
        <f t="shared" si="76"/>
        <v>0.21276595744680549</v>
      </c>
      <c r="L495">
        <f t="shared" si="77"/>
        <v>488</v>
      </c>
      <c r="M495">
        <f t="shared" si="78"/>
        <v>1</v>
      </c>
      <c r="N495">
        <f t="shared" si="79"/>
        <v>1</v>
      </c>
      <c r="O495">
        <f t="shared" si="80"/>
        <v>1</v>
      </c>
      <c r="P495">
        <v>488</v>
      </c>
      <c r="Q495" s="8">
        <f>COUNTIF(I$8:I494,"&lt;"&amp;G495)</f>
        <v>487</v>
      </c>
      <c r="R495" s="8">
        <f>COUNTIF(H$8:H494,"&gt;"&amp;G495)</f>
        <v>0</v>
      </c>
      <c r="S495">
        <v>488</v>
      </c>
    </row>
    <row r="496" spans="1:19" x14ac:dyDescent="0.3">
      <c r="A496">
        <v>161</v>
      </c>
      <c r="B496">
        <v>0.36594744712668231</v>
      </c>
      <c r="C496">
        <v>0.45142979216895046</v>
      </c>
      <c r="D496" s="4">
        <f>-LN(B496)/D$3</f>
        <v>1.4259085715970934</v>
      </c>
      <c r="E496" s="4">
        <f t="shared" si="73"/>
        <v>0.21276595744680851</v>
      </c>
      <c r="F496" s="8">
        <v>2</v>
      </c>
      <c r="G496" s="4">
        <v>140.91681614611736</v>
      </c>
      <c r="H496" s="4">
        <f>IF(G496&gt;MAX(I$8:I495),G496,MAX(I$8:I495))</f>
        <v>141.10171297704653</v>
      </c>
      <c r="I496" s="4">
        <f t="shared" si="74"/>
        <v>141.31447893449334</v>
      </c>
      <c r="J496" s="4">
        <f t="shared" si="75"/>
        <v>0.1848968309291763</v>
      </c>
      <c r="K496" s="4">
        <f t="shared" si="76"/>
        <v>0.21276595744680549</v>
      </c>
      <c r="L496">
        <f t="shared" si="77"/>
        <v>489</v>
      </c>
      <c r="M496">
        <f t="shared" si="78"/>
        <v>1</v>
      </c>
      <c r="N496">
        <f t="shared" si="79"/>
        <v>1</v>
      </c>
      <c r="O496">
        <f t="shared" si="80"/>
        <v>1</v>
      </c>
      <c r="P496">
        <v>489</v>
      </c>
      <c r="Q496" s="8">
        <f>COUNTIF(I$8:I495,"&lt;"&amp;G496)</f>
        <v>487</v>
      </c>
      <c r="R496" s="8">
        <f>COUNTIF(H$8:H495,"&gt;"&amp;G496)</f>
        <v>0</v>
      </c>
      <c r="S496">
        <v>489</v>
      </c>
    </row>
    <row r="497" spans="1:19" x14ac:dyDescent="0.3">
      <c r="A497">
        <v>562</v>
      </c>
      <c r="B497">
        <v>0.7780693990905484</v>
      </c>
      <c r="C497">
        <v>0.6852931302835169</v>
      </c>
      <c r="D497" s="4">
        <f>-LN(B497)/F$3</f>
        <v>0.10678279015579906</v>
      </c>
      <c r="E497" s="4">
        <f t="shared" si="73"/>
        <v>0.21276595744680851</v>
      </c>
      <c r="F497" s="8">
        <v>3</v>
      </c>
      <c r="G497" s="4">
        <v>140.99572980975552</v>
      </c>
      <c r="H497" s="4">
        <f>IF(G497&gt;MAX(I$8:I496),G497,MAX(I$8:I496))</f>
        <v>141.31447893449334</v>
      </c>
      <c r="I497" s="4">
        <f t="shared" si="74"/>
        <v>141.52724489194014</v>
      </c>
      <c r="J497" s="4">
        <f t="shared" si="75"/>
        <v>0.31874912473782047</v>
      </c>
      <c r="K497" s="4">
        <f t="shared" si="76"/>
        <v>0.21276595744680549</v>
      </c>
      <c r="L497">
        <f t="shared" si="77"/>
        <v>490</v>
      </c>
      <c r="M497">
        <f t="shared" si="78"/>
        <v>1</v>
      </c>
      <c r="N497">
        <f t="shared" si="79"/>
        <v>1</v>
      </c>
      <c r="O497">
        <f t="shared" si="80"/>
        <v>1</v>
      </c>
      <c r="P497">
        <v>490</v>
      </c>
      <c r="Q497" s="8">
        <f>COUNTIF(I$8:I496,"&lt;"&amp;G497)</f>
        <v>487</v>
      </c>
      <c r="R497" s="8">
        <f>COUNTIF(H$8:H496,"&gt;"&amp;G497)</f>
        <v>1</v>
      </c>
      <c r="S497">
        <v>490</v>
      </c>
    </row>
    <row r="498" spans="1:19" x14ac:dyDescent="0.3">
      <c r="A498">
        <v>563</v>
      </c>
      <c r="B498">
        <v>0.65346232490005185</v>
      </c>
      <c r="C498">
        <v>0.95901364177373583</v>
      </c>
      <c r="D498" s="4">
        <f>-LN(B498)/F$3</f>
        <v>0.18105123354983491</v>
      </c>
      <c r="E498" s="4">
        <f t="shared" si="73"/>
        <v>0.21276595744680851</v>
      </c>
      <c r="F498" s="8">
        <v>3</v>
      </c>
      <c r="G498" s="4">
        <v>141.17678104330534</v>
      </c>
      <c r="H498" s="4">
        <f>IF(G498&gt;MAX(I$8:I497),G498,MAX(I$8:I497))</f>
        <v>141.52724489194014</v>
      </c>
      <c r="I498" s="4">
        <f t="shared" si="74"/>
        <v>141.74001084938695</v>
      </c>
      <c r="J498" s="4">
        <f t="shared" si="75"/>
        <v>0.35046384863480284</v>
      </c>
      <c r="K498" s="4">
        <f t="shared" si="76"/>
        <v>0.21276595744680549</v>
      </c>
      <c r="L498">
        <f t="shared" si="77"/>
        <v>491</v>
      </c>
      <c r="M498">
        <f t="shared" si="78"/>
        <v>1</v>
      </c>
      <c r="N498">
        <f t="shared" si="79"/>
        <v>1</v>
      </c>
      <c r="O498">
        <f t="shared" si="80"/>
        <v>1</v>
      </c>
      <c r="P498">
        <v>491</v>
      </c>
      <c r="Q498" s="8">
        <f>COUNTIF(I$8:I497,"&lt;"&amp;G498)</f>
        <v>488</v>
      </c>
      <c r="R498" s="8">
        <f>COUNTIF(H$8:H497,"&gt;"&amp;G498)</f>
        <v>1</v>
      </c>
      <c r="S498">
        <v>491</v>
      </c>
    </row>
    <row r="499" spans="1:19" x14ac:dyDescent="0.3">
      <c r="A499">
        <v>564</v>
      </c>
      <c r="B499">
        <v>0.87313455610827972</v>
      </c>
      <c r="C499">
        <v>0.52604754783776364</v>
      </c>
      <c r="D499" s="4">
        <f>-LN(B499)/F$3</f>
        <v>5.7730044387756536E-2</v>
      </c>
      <c r="E499" s="4">
        <f t="shared" si="73"/>
        <v>0.21276595744680851</v>
      </c>
      <c r="F499" s="8">
        <v>3</v>
      </c>
      <c r="G499" s="4">
        <v>141.23451108769311</v>
      </c>
      <c r="H499" s="4">
        <f>IF(G499&gt;MAX(I$8:I498),G499,MAX(I$8:I498))</f>
        <v>141.74001084938695</v>
      </c>
      <c r="I499" s="4">
        <f t="shared" si="74"/>
        <v>141.95277680683375</v>
      </c>
      <c r="J499" s="4">
        <f t="shared" si="75"/>
        <v>0.50549976169384081</v>
      </c>
      <c r="K499" s="4">
        <f t="shared" si="76"/>
        <v>0.21276595744680549</v>
      </c>
      <c r="L499">
        <f t="shared" si="77"/>
        <v>492</v>
      </c>
      <c r="M499">
        <f t="shared" si="78"/>
        <v>1</v>
      </c>
      <c r="N499">
        <f t="shared" si="79"/>
        <v>1</v>
      </c>
      <c r="O499">
        <f t="shared" si="80"/>
        <v>1</v>
      </c>
      <c r="P499">
        <v>492</v>
      </c>
      <c r="Q499" s="8">
        <f>COUNTIF(I$8:I498,"&lt;"&amp;G499)</f>
        <v>488</v>
      </c>
      <c r="R499" s="8">
        <f>COUNTIF(H$8:H498,"&gt;"&amp;G499)</f>
        <v>2</v>
      </c>
      <c r="S499">
        <v>492</v>
      </c>
    </row>
    <row r="500" spans="1:19" x14ac:dyDescent="0.3">
      <c r="A500">
        <v>162</v>
      </c>
      <c r="B500">
        <v>0.65834528641621148</v>
      </c>
      <c r="C500">
        <v>0.78719443342387163</v>
      </c>
      <c r="D500" s="4">
        <f>-LN(B500)/D$3</f>
        <v>0.59294430340179605</v>
      </c>
      <c r="E500" s="4">
        <f t="shared" si="73"/>
        <v>0.21276595744680851</v>
      </c>
      <c r="F500" s="8">
        <v>2</v>
      </c>
      <c r="G500" s="4">
        <v>141.50976044951915</v>
      </c>
      <c r="H500" s="4">
        <f>IF(G500&gt;MAX(I$8:I499),G500,MAX(I$8:I499))</f>
        <v>141.95277680683375</v>
      </c>
      <c r="I500" s="4">
        <f t="shared" si="74"/>
        <v>142.16554276428056</v>
      </c>
      <c r="J500" s="4">
        <f t="shared" si="75"/>
        <v>0.44301635731460465</v>
      </c>
      <c r="K500" s="4">
        <f t="shared" si="76"/>
        <v>0.21276595744680549</v>
      </c>
      <c r="L500">
        <f t="shared" si="77"/>
        <v>493</v>
      </c>
      <c r="M500">
        <f t="shared" si="78"/>
        <v>1</v>
      </c>
      <c r="N500">
        <f t="shared" si="79"/>
        <v>1</v>
      </c>
      <c r="O500">
        <f t="shared" si="80"/>
        <v>1</v>
      </c>
      <c r="P500">
        <v>493</v>
      </c>
      <c r="Q500" s="8">
        <f>COUNTIF(I$8:I499,"&lt;"&amp;G500)</f>
        <v>489</v>
      </c>
      <c r="R500" s="8">
        <f>COUNTIF(H$8:H499,"&gt;"&amp;G500)</f>
        <v>2</v>
      </c>
      <c r="S500">
        <v>493</v>
      </c>
    </row>
    <row r="501" spans="1:19" x14ac:dyDescent="0.3">
      <c r="A501">
        <v>565</v>
      </c>
      <c r="B501">
        <v>0.29136020996734519</v>
      </c>
      <c r="C501">
        <v>0.66978972746971033</v>
      </c>
      <c r="D501" s="4">
        <f>-LN(B501)/F$3</f>
        <v>0.52476380525844712</v>
      </c>
      <c r="E501" s="4">
        <f t="shared" si="73"/>
        <v>0.21276595744680851</v>
      </c>
      <c r="F501" s="8">
        <v>3</v>
      </c>
      <c r="G501" s="4">
        <v>141.75927489295157</v>
      </c>
      <c r="H501" s="4">
        <f>IF(G501&gt;MAX(I$8:I500),G501,MAX(I$8:I500))</f>
        <v>142.16554276428056</v>
      </c>
      <c r="I501" s="4">
        <f t="shared" si="74"/>
        <v>142.37830872172736</v>
      </c>
      <c r="J501" s="4">
        <f t="shared" si="75"/>
        <v>0.40626787132899267</v>
      </c>
      <c r="K501" s="4">
        <f t="shared" si="76"/>
        <v>0.21276595744680549</v>
      </c>
      <c r="L501">
        <f t="shared" si="77"/>
        <v>494</v>
      </c>
      <c r="M501">
        <f t="shared" si="78"/>
        <v>1</v>
      </c>
      <c r="N501">
        <f t="shared" si="79"/>
        <v>1</v>
      </c>
      <c r="O501">
        <f t="shared" si="80"/>
        <v>1</v>
      </c>
      <c r="P501">
        <v>494</v>
      </c>
      <c r="Q501" s="8">
        <f>COUNTIF(I$8:I500,"&lt;"&amp;G501)</f>
        <v>491</v>
      </c>
      <c r="R501" s="8">
        <f>COUNTIF(H$8:H500,"&gt;"&amp;G501)</f>
        <v>1</v>
      </c>
      <c r="S501">
        <v>494</v>
      </c>
    </row>
    <row r="502" spans="1:19" x14ac:dyDescent="0.3">
      <c r="A502">
        <v>566</v>
      </c>
      <c r="B502">
        <v>0.46055482650227364</v>
      </c>
      <c r="C502">
        <v>0.17612231818597979</v>
      </c>
      <c r="D502" s="4">
        <f>-LN(B502)/F$3</f>
        <v>0.32992483903695036</v>
      </c>
      <c r="E502" s="4">
        <f t="shared" si="73"/>
        <v>0.21276595744680851</v>
      </c>
      <c r="F502" s="8">
        <v>3</v>
      </c>
      <c r="G502" s="4">
        <v>142.08919973198851</v>
      </c>
      <c r="H502" s="4">
        <f>IF(G502&gt;MAX(I$8:I501),G502,MAX(I$8:I501))</f>
        <v>142.37830872172736</v>
      </c>
      <c r="I502" s="4">
        <f t="shared" si="74"/>
        <v>142.59107467917417</v>
      </c>
      <c r="J502" s="4">
        <f t="shared" si="75"/>
        <v>0.28910898973884969</v>
      </c>
      <c r="K502" s="4">
        <f t="shared" si="76"/>
        <v>0.21276595744680549</v>
      </c>
      <c r="L502">
        <f t="shared" si="77"/>
        <v>495</v>
      </c>
      <c r="M502">
        <f t="shared" si="78"/>
        <v>1</v>
      </c>
      <c r="N502">
        <f t="shared" si="79"/>
        <v>1</v>
      </c>
      <c r="O502">
        <f t="shared" si="80"/>
        <v>1</v>
      </c>
      <c r="P502">
        <v>495</v>
      </c>
      <c r="Q502" s="8">
        <f>COUNTIF(I$8:I501,"&lt;"&amp;G502)</f>
        <v>492</v>
      </c>
      <c r="R502" s="8">
        <f>COUNTIF(H$8:H501,"&gt;"&amp;G502)</f>
        <v>1</v>
      </c>
      <c r="S502">
        <v>495</v>
      </c>
    </row>
    <row r="503" spans="1:19" x14ac:dyDescent="0.3">
      <c r="A503">
        <v>163</v>
      </c>
      <c r="B503">
        <v>0.57286294137394334</v>
      </c>
      <c r="C503">
        <v>0.95928830835901979</v>
      </c>
      <c r="D503" s="4">
        <f>-LN(B503)/D$3</f>
        <v>0.79022522792753291</v>
      </c>
      <c r="E503" s="4">
        <f t="shared" si="73"/>
        <v>0.21276595744680851</v>
      </c>
      <c r="F503" s="8">
        <v>2</v>
      </c>
      <c r="G503" s="4">
        <v>142.29998567744667</v>
      </c>
      <c r="H503" s="4">
        <f>IF(G503&gt;MAX(I$8:I502),G503,MAX(I$8:I502))</f>
        <v>142.59107467917417</v>
      </c>
      <c r="I503" s="4">
        <f t="shared" si="74"/>
        <v>142.80384063662098</v>
      </c>
      <c r="J503" s="4">
        <f t="shared" si="75"/>
        <v>0.29108900172749941</v>
      </c>
      <c r="K503" s="4">
        <f t="shared" si="76"/>
        <v>0.21276595744680549</v>
      </c>
      <c r="L503">
        <f t="shared" si="77"/>
        <v>496</v>
      </c>
      <c r="M503">
        <f t="shared" si="78"/>
        <v>1</v>
      </c>
      <c r="N503">
        <f t="shared" si="79"/>
        <v>1</v>
      </c>
      <c r="O503">
        <f t="shared" si="80"/>
        <v>1</v>
      </c>
      <c r="P503">
        <v>496</v>
      </c>
      <c r="Q503" s="8">
        <f>COUNTIF(I$8:I502,"&lt;"&amp;G503)</f>
        <v>493</v>
      </c>
      <c r="R503" s="8">
        <f>COUNTIF(H$8:H502,"&gt;"&amp;G503)</f>
        <v>1</v>
      </c>
      <c r="S503">
        <v>496</v>
      </c>
    </row>
    <row r="504" spans="1:19" x14ac:dyDescent="0.3">
      <c r="A504">
        <v>567</v>
      </c>
      <c r="B504">
        <v>0.21393475142674032</v>
      </c>
      <c r="C504">
        <v>0.92785424359874269</v>
      </c>
      <c r="D504" s="4">
        <f>-LN(B504)/F$3</f>
        <v>0.65620604694755236</v>
      </c>
      <c r="E504" s="4">
        <f t="shared" si="73"/>
        <v>0.21276595744680851</v>
      </c>
      <c r="F504" s="8">
        <v>3</v>
      </c>
      <c r="G504" s="4">
        <v>142.74540577893606</v>
      </c>
      <c r="H504" s="4">
        <f>IF(G504&gt;MAX(I$8:I503),G504,MAX(I$8:I503))</f>
        <v>142.80384063662098</v>
      </c>
      <c r="I504" s="4">
        <f t="shared" si="74"/>
        <v>143.01660659406778</v>
      </c>
      <c r="J504" s="4">
        <f t="shared" si="75"/>
        <v>5.8434857684915187E-2</v>
      </c>
      <c r="K504" s="4">
        <f t="shared" si="76"/>
        <v>0.21276595744680549</v>
      </c>
      <c r="L504">
        <f t="shared" si="77"/>
        <v>497</v>
      </c>
      <c r="M504">
        <f t="shared" si="78"/>
        <v>1</v>
      </c>
      <c r="N504">
        <f t="shared" si="79"/>
        <v>1</v>
      </c>
      <c r="O504">
        <f t="shared" si="80"/>
        <v>1</v>
      </c>
      <c r="P504">
        <v>497</v>
      </c>
      <c r="Q504" s="8">
        <f>COUNTIF(I$8:I503,"&lt;"&amp;G504)</f>
        <v>495</v>
      </c>
      <c r="R504" s="8">
        <f>COUNTIF(H$8:H503,"&gt;"&amp;G504)</f>
        <v>0</v>
      </c>
      <c r="S504">
        <v>497</v>
      </c>
    </row>
    <row r="505" spans="1:19" x14ac:dyDescent="0.3">
      <c r="A505">
        <v>35</v>
      </c>
      <c r="B505">
        <v>5.6978057191686755E-2</v>
      </c>
      <c r="C505">
        <v>0.5025788140507218</v>
      </c>
      <c r="D505" s="4">
        <f>-LN(B505)/B$3</f>
        <v>12.19186828431345</v>
      </c>
      <c r="E505" s="4">
        <f t="shared" si="73"/>
        <v>0.21276595744680851</v>
      </c>
      <c r="F505" s="8">
        <v>1</v>
      </c>
      <c r="G505" s="4">
        <v>142.86412562959356</v>
      </c>
      <c r="H505" s="4">
        <f>IF(G505&gt;MAX(I$8:I504),G505,MAX(I$8:I504))</f>
        <v>143.01660659406778</v>
      </c>
      <c r="I505" s="4">
        <f t="shared" si="74"/>
        <v>143.22937255151459</v>
      </c>
      <c r="J505" s="4">
        <f t="shared" si="75"/>
        <v>0.15248096447422199</v>
      </c>
      <c r="K505" s="4">
        <f t="shared" si="76"/>
        <v>0.21276595744680549</v>
      </c>
      <c r="L505">
        <f t="shared" si="77"/>
        <v>498</v>
      </c>
      <c r="M505">
        <f t="shared" si="78"/>
        <v>1</v>
      </c>
      <c r="N505">
        <f t="shared" si="79"/>
        <v>1</v>
      </c>
      <c r="O505">
        <f t="shared" si="80"/>
        <v>1</v>
      </c>
      <c r="P505">
        <v>498</v>
      </c>
      <c r="Q505" s="8">
        <f>COUNTIF(I$8:I504,"&lt;"&amp;G505)</f>
        <v>496</v>
      </c>
      <c r="R505" s="8">
        <f>COUNTIF(H$8:H504,"&gt;"&amp;G505)</f>
        <v>0</v>
      </c>
      <c r="S505">
        <v>498</v>
      </c>
    </row>
    <row r="506" spans="1:19" x14ac:dyDescent="0.3">
      <c r="A506">
        <v>164</v>
      </c>
      <c r="B506">
        <v>0.488906521805475</v>
      </c>
      <c r="C506">
        <v>0.22467726676229133</v>
      </c>
      <c r="D506" s="4">
        <f>-LN(B506)/D$3</f>
        <v>1.0150127230255799</v>
      </c>
      <c r="E506" s="4">
        <f t="shared" si="73"/>
        <v>0.21276595744680851</v>
      </c>
      <c r="F506" s="8">
        <v>2</v>
      </c>
      <c r="G506" s="4">
        <v>143.31499840047226</v>
      </c>
      <c r="H506" s="4">
        <f>IF(G506&gt;MAX(I$8:I505),G506,MAX(I$8:I505))</f>
        <v>143.31499840047226</v>
      </c>
      <c r="I506" s="4">
        <f t="shared" si="74"/>
        <v>143.52776435791907</v>
      </c>
      <c r="J506" s="4">
        <f t="shared" si="75"/>
        <v>0</v>
      </c>
      <c r="K506" s="4">
        <f t="shared" si="76"/>
        <v>0.21276595744680549</v>
      </c>
      <c r="L506">
        <f t="shared" si="77"/>
        <v>499</v>
      </c>
      <c r="M506">
        <f t="shared" si="78"/>
        <v>1</v>
      </c>
      <c r="N506">
        <f t="shared" si="79"/>
        <v>1</v>
      </c>
      <c r="O506">
        <f t="shared" si="80"/>
        <v>1</v>
      </c>
      <c r="P506">
        <v>499</v>
      </c>
      <c r="Q506" s="8">
        <f>COUNTIF(I$8:I505,"&lt;"&amp;G506)</f>
        <v>498</v>
      </c>
      <c r="R506" s="8">
        <f>COUNTIF(H$8:H505,"&gt;"&amp;G506)</f>
        <v>0</v>
      </c>
      <c r="S506">
        <v>499</v>
      </c>
    </row>
    <row r="507" spans="1:19" x14ac:dyDescent="0.3">
      <c r="A507">
        <v>568</v>
      </c>
      <c r="B507">
        <v>7.2786645100253303E-2</v>
      </c>
      <c r="C507">
        <v>0.11001922666096987</v>
      </c>
      <c r="D507" s="4">
        <f t="shared" ref="D507:D512" si="82">-LN(B507)/F$3</f>
        <v>1.1149884200140181</v>
      </c>
      <c r="E507" s="4">
        <f t="shared" si="73"/>
        <v>0.21276595744680851</v>
      </c>
      <c r="F507" s="8">
        <v>3</v>
      </c>
      <c r="G507" s="4">
        <v>143.86039419895008</v>
      </c>
      <c r="H507" s="4">
        <f>IF(G507&gt;MAX(I$8:I506),G507,MAX(I$8:I506))</f>
        <v>143.86039419895008</v>
      </c>
      <c r="I507" s="4">
        <f t="shared" si="74"/>
        <v>144.07316015639688</v>
      </c>
      <c r="J507" s="4">
        <f t="shared" si="75"/>
        <v>0</v>
      </c>
      <c r="K507" s="4">
        <f t="shared" si="76"/>
        <v>0.21276595744680549</v>
      </c>
      <c r="L507">
        <f t="shared" si="77"/>
        <v>500</v>
      </c>
      <c r="M507">
        <f t="shared" si="78"/>
        <v>1</v>
      </c>
      <c r="N507">
        <f t="shared" si="79"/>
        <v>1</v>
      </c>
      <c r="O507">
        <f t="shared" si="80"/>
        <v>1</v>
      </c>
      <c r="P507">
        <v>500</v>
      </c>
      <c r="Q507" s="8">
        <f>COUNTIF(I$8:I506,"&lt;"&amp;G507)</f>
        <v>499</v>
      </c>
      <c r="R507" s="8">
        <f>COUNTIF(H$8:H506,"&gt;"&amp;G507)</f>
        <v>0</v>
      </c>
      <c r="S507">
        <v>500</v>
      </c>
    </row>
    <row r="508" spans="1:19" x14ac:dyDescent="0.3">
      <c r="A508">
        <v>569</v>
      </c>
      <c r="B508">
        <v>0.93346964934232612</v>
      </c>
      <c r="C508">
        <v>2.9602954191717277E-3</v>
      </c>
      <c r="D508" s="4">
        <f t="shared" si="82"/>
        <v>2.9296523099938302E-2</v>
      </c>
      <c r="E508" s="4">
        <f t="shared" si="73"/>
        <v>0.21276595744680851</v>
      </c>
      <c r="F508" s="8">
        <v>3</v>
      </c>
      <c r="G508" s="4">
        <v>143.88969072205001</v>
      </c>
      <c r="H508" s="4">
        <f>IF(G508&gt;MAX(I$8:I507),G508,MAX(I$8:I507))</f>
        <v>144.07316015639688</v>
      </c>
      <c r="I508" s="4">
        <f t="shared" si="74"/>
        <v>144.28592611384369</v>
      </c>
      <c r="J508" s="4">
        <f t="shared" si="75"/>
        <v>0.18346943434687546</v>
      </c>
      <c r="K508" s="4">
        <f t="shared" si="76"/>
        <v>0.21276595744680549</v>
      </c>
      <c r="L508" t="e">
        <f t="shared" si="77"/>
        <v>#N/A</v>
      </c>
      <c r="M508" t="e">
        <f t="shared" si="78"/>
        <v>#N/A</v>
      </c>
      <c r="N508">
        <f t="shared" si="79"/>
        <v>1</v>
      </c>
      <c r="O508">
        <f t="shared" si="80"/>
        <v>1</v>
      </c>
      <c r="P508">
        <v>501</v>
      </c>
      <c r="Q508" s="8">
        <f>COUNTIF(I$8:I507,"&lt;"&amp;G508)</f>
        <v>499</v>
      </c>
      <c r="R508" s="8">
        <f>COUNTIF(H$8:H507,"&gt;"&amp;G508)</f>
        <v>0</v>
      </c>
      <c r="S508">
        <v>501</v>
      </c>
    </row>
    <row r="509" spans="1:19" x14ac:dyDescent="0.3">
      <c r="A509">
        <v>570</v>
      </c>
      <c r="B509">
        <v>0.15655995361186559</v>
      </c>
      <c r="C509">
        <v>0.25122837000640891</v>
      </c>
      <c r="D509" s="4">
        <f t="shared" si="82"/>
        <v>0.78907074561300794</v>
      </c>
      <c r="E509" s="4">
        <f t="shared" si="73"/>
        <v>0.21276595744680851</v>
      </c>
      <c r="F509" s="8">
        <v>3</v>
      </c>
      <c r="G509" s="4">
        <v>144.67876146766301</v>
      </c>
      <c r="H509" s="4">
        <f>IF(G509&gt;MAX(I$8:I508),G509,MAX(I$8:I508))</f>
        <v>144.67876146766301</v>
      </c>
      <c r="I509" s="4">
        <f t="shared" si="74"/>
        <v>144.89152742510981</v>
      </c>
      <c r="J509" s="4">
        <f t="shared" si="75"/>
        <v>0</v>
      </c>
      <c r="K509" s="4">
        <f t="shared" si="76"/>
        <v>0.21276595744680549</v>
      </c>
      <c r="L509" t="e">
        <f t="shared" si="77"/>
        <v>#N/A</v>
      </c>
      <c r="M509" t="e">
        <f t="shared" si="78"/>
        <v>#N/A</v>
      </c>
      <c r="N509">
        <f t="shared" si="79"/>
        <v>1</v>
      </c>
      <c r="O509">
        <f t="shared" si="80"/>
        <v>1</v>
      </c>
      <c r="P509">
        <v>502</v>
      </c>
      <c r="Q509" s="8">
        <f>COUNTIF(I$8:I508,"&lt;"&amp;G509)</f>
        <v>501</v>
      </c>
      <c r="R509" s="8">
        <f>COUNTIF(H$8:H508,"&gt;"&amp;G509)</f>
        <v>0</v>
      </c>
      <c r="S509">
        <v>502</v>
      </c>
    </row>
    <row r="510" spans="1:19" x14ac:dyDescent="0.3">
      <c r="A510">
        <v>571</v>
      </c>
      <c r="B510">
        <v>0.22202215643787956</v>
      </c>
      <c r="C510">
        <v>0.48820459608752709</v>
      </c>
      <c r="D510" s="4">
        <f t="shared" si="82"/>
        <v>0.64041621204923005</v>
      </c>
      <c r="E510" s="4">
        <f t="shared" si="73"/>
        <v>0.21276595744680851</v>
      </c>
      <c r="F510" s="8">
        <v>3</v>
      </c>
      <c r="G510" s="4">
        <v>145.31917767971223</v>
      </c>
      <c r="H510" s="4">
        <f>IF(G510&gt;MAX(I$8:I509),G510,MAX(I$8:I509))</f>
        <v>145.31917767971223</v>
      </c>
      <c r="I510" s="4">
        <f t="shared" si="74"/>
        <v>145.53194363715903</v>
      </c>
      <c r="J510" s="4">
        <f t="shared" si="75"/>
        <v>0</v>
      </c>
      <c r="K510" s="4">
        <f t="shared" si="76"/>
        <v>0.21276595744680549</v>
      </c>
      <c r="L510" t="e">
        <f t="shared" si="77"/>
        <v>#N/A</v>
      </c>
      <c r="M510" t="e">
        <f t="shared" si="78"/>
        <v>#N/A</v>
      </c>
      <c r="N510">
        <f t="shared" si="79"/>
        <v>1</v>
      </c>
      <c r="O510">
        <f t="shared" si="80"/>
        <v>1</v>
      </c>
      <c r="P510">
        <v>503</v>
      </c>
      <c r="Q510" s="8">
        <f>COUNTIF(I$8:I509,"&lt;"&amp;G510)</f>
        <v>502</v>
      </c>
      <c r="R510" s="8">
        <f>COUNTIF(H$8:H509,"&gt;"&amp;G510)</f>
        <v>0</v>
      </c>
      <c r="S510">
        <v>503</v>
      </c>
    </row>
    <row r="511" spans="1:19" x14ac:dyDescent="0.3">
      <c r="A511">
        <v>572</v>
      </c>
      <c r="B511">
        <v>0.87142551957762382</v>
      </c>
      <c r="C511">
        <v>4.2481765190588092E-2</v>
      </c>
      <c r="D511" s="4">
        <f t="shared" si="82"/>
        <v>5.856377872605039E-2</v>
      </c>
      <c r="E511" s="4">
        <f t="shared" si="73"/>
        <v>0.21276595744680851</v>
      </c>
      <c r="F511" s="8">
        <v>3</v>
      </c>
      <c r="G511" s="4">
        <v>145.37774145843827</v>
      </c>
      <c r="H511" s="4">
        <f>IF(G511&gt;MAX(I$8:I510),G511,MAX(I$8:I510))</f>
        <v>145.53194363715903</v>
      </c>
      <c r="I511" s="4">
        <f t="shared" si="74"/>
        <v>145.74470959460584</v>
      </c>
      <c r="J511" s="4">
        <f t="shared" si="75"/>
        <v>0.15420217872076591</v>
      </c>
      <c r="K511" s="4">
        <f t="shared" si="76"/>
        <v>0.21276595744680549</v>
      </c>
      <c r="L511" t="e">
        <f t="shared" si="77"/>
        <v>#N/A</v>
      </c>
      <c r="M511" t="e">
        <f t="shared" si="78"/>
        <v>#N/A</v>
      </c>
      <c r="N511">
        <f t="shared" si="79"/>
        <v>1</v>
      </c>
      <c r="O511">
        <f t="shared" si="80"/>
        <v>1</v>
      </c>
      <c r="P511">
        <v>504</v>
      </c>
      <c r="Q511" s="8">
        <f>COUNTIF(I$8:I510,"&lt;"&amp;G511)</f>
        <v>502</v>
      </c>
      <c r="R511" s="8">
        <f>COUNTIF(H$8:H510,"&gt;"&amp;G511)</f>
        <v>0</v>
      </c>
      <c r="S511">
        <v>504</v>
      </c>
    </row>
    <row r="512" spans="1:19" x14ac:dyDescent="0.3">
      <c r="A512">
        <v>573</v>
      </c>
      <c r="B512">
        <v>0.73497726371044036</v>
      </c>
      <c r="C512">
        <v>0.45265053254799037</v>
      </c>
      <c r="D512" s="4">
        <f t="shared" si="82"/>
        <v>0.13102796339363831</v>
      </c>
      <c r="E512" s="4">
        <f t="shared" si="73"/>
        <v>0.21276595744680851</v>
      </c>
      <c r="F512" s="8">
        <v>3</v>
      </c>
      <c r="G512" s="4">
        <v>145.50876942183191</v>
      </c>
      <c r="H512" s="4">
        <f>IF(G512&gt;MAX(I$8:I511),G512,MAX(I$8:I511))</f>
        <v>145.74470959460584</v>
      </c>
      <c r="I512" s="4">
        <f t="shared" si="74"/>
        <v>145.95747555205264</v>
      </c>
      <c r="J512" s="4">
        <f t="shared" si="75"/>
        <v>0.23594017277392254</v>
      </c>
      <c r="K512" s="4">
        <f t="shared" si="76"/>
        <v>0.21276595744680549</v>
      </c>
      <c r="L512" t="e">
        <f t="shared" si="77"/>
        <v>#N/A</v>
      </c>
      <c r="M512" t="e">
        <f t="shared" si="78"/>
        <v>#N/A</v>
      </c>
      <c r="N512">
        <f t="shared" si="79"/>
        <v>1</v>
      </c>
      <c r="O512">
        <f t="shared" si="80"/>
        <v>1</v>
      </c>
      <c r="P512">
        <v>505</v>
      </c>
      <c r="Q512" s="8">
        <f>COUNTIF(I$8:I511,"&lt;"&amp;G512)</f>
        <v>502</v>
      </c>
      <c r="R512" s="8">
        <f>COUNTIF(H$8:H511,"&gt;"&amp;G512)</f>
        <v>1</v>
      </c>
      <c r="S512">
        <v>505</v>
      </c>
    </row>
    <row r="513" spans="1:19" x14ac:dyDescent="0.3">
      <c r="A513">
        <v>165</v>
      </c>
      <c r="B513">
        <v>0.15799432355723747</v>
      </c>
      <c r="C513">
        <v>0.62385937070833464</v>
      </c>
      <c r="D513" s="4">
        <f>-LN(B513)/D$3</f>
        <v>2.6172995368134506</v>
      </c>
      <c r="E513" s="4">
        <f t="shared" si="73"/>
        <v>0.21276595744680851</v>
      </c>
      <c r="F513" s="8">
        <v>2</v>
      </c>
      <c r="G513" s="4">
        <v>145.93229793728571</v>
      </c>
      <c r="H513" s="4">
        <f>IF(G513&gt;MAX(I$8:I512),G513,MAX(I$8:I512))</f>
        <v>145.95747555205264</v>
      </c>
      <c r="I513" s="4">
        <f t="shared" si="74"/>
        <v>146.17024150949945</v>
      </c>
      <c r="J513" s="4">
        <f t="shared" si="75"/>
        <v>2.5177614766931811E-2</v>
      </c>
      <c r="K513" s="4">
        <f t="shared" si="76"/>
        <v>0.21276595744680549</v>
      </c>
      <c r="L513" t="e">
        <f t="shared" si="77"/>
        <v>#N/A</v>
      </c>
      <c r="M513" t="e">
        <f t="shared" si="78"/>
        <v>#N/A</v>
      </c>
      <c r="N513">
        <f t="shared" si="79"/>
        <v>1</v>
      </c>
      <c r="O513">
        <f t="shared" si="80"/>
        <v>1</v>
      </c>
      <c r="P513">
        <v>506</v>
      </c>
      <c r="Q513" s="8">
        <f>COUNTIF(I$8:I512,"&lt;"&amp;G513)</f>
        <v>504</v>
      </c>
      <c r="R513" s="8">
        <f>COUNTIF(H$8:H512,"&gt;"&amp;G513)</f>
        <v>0</v>
      </c>
      <c r="S513">
        <v>506</v>
      </c>
    </row>
    <row r="514" spans="1:19" x14ac:dyDescent="0.3">
      <c r="A514">
        <v>574</v>
      </c>
      <c r="B514">
        <v>0.16183965575121312</v>
      </c>
      <c r="C514">
        <v>0.8971221045564135</v>
      </c>
      <c r="D514" s="4">
        <f>-LN(B514)/F$3</f>
        <v>0.77495711200776751</v>
      </c>
      <c r="E514" s="4">
        <f t="shared" si="73"/>
        <v>0.21276595744680851</v>
      </c>
      <c r="F514" s="8">
        <v>3</v>
      </c>
      <c r="G514" s="4">
        <v>146.28372653383968</v>
      </c>
      <c r="H514" s="4">
        <f>IF(G514&gt;MAX(I$8:I513),G514,MAX(I$8:I513))</f>
        <v>146.28372653383968</v>
      </c>
      <c r="I514" s="4">
        <f t="shared" si="74"/>
        <v>146.49649249128649</v>
      </c>
      <c r="J514" s="4">
        <f t="shared" si="75"/>
        <v>0</v>
      </c>
      <c r="K514" s="4">
        <f t="shared" si="76"/>
        <v>0.21276595744680549</v>
      </c>
      <c r="L514" t="e">
        <f t="shared" si="77"/>
        <v>#N/A</v>
      </c>
      <c r="M514" t="e">
        <f t="shared" si="78"/>
        <v>#N/A</v>
      </c>
      <c r="N514">
        <f t="shared" si="79"/>
        <v>1</v>
      </c>
      <c r="O514">
        <f t="shared" si="80"/>
        <v>1</v>
      </c>
      <c r="P514">
        <v>507</v>
      </c>
      <c r="Q514" s="8">
        <f>COUNTIF(I$8:I513,"&lt;"&amp;G514)</f>
        <v>506</v>
      </c>
      <c r="R514" s="8">
        <f>COUNTIF(H$8:H513,"&gt;"&amp;G514)</f>
        <v>0</v>
      </c>
      <c r="S514">
        <v>507</v>
      </c>
    </row>
    <row r="515" spans="1:19" x14ac:dyDescent="0.3">
      <c r="A515">
        <v>575</v>
      </c>
      <c r="B515">
        <v>0.97073274941251875</v>
      </c>
      <c r="C515">
        <v>0.35697500534073917</v>
      </c>
      <c r="D515" s="4">
        <f>-LN(B515)/F$3</f>
        <v>1.2640034425141803E-2</v>
      </c>
      <c r="E515" s="4">
        <f t="shared" si="73"/>
        <v>0.21276595744680851</v>
      </c>
      <c r="F515" s="8">
        <v>3</v>
      </c>
      <c r="G515" s="4">
        <v>146.29636656826483</v>
      </c>
      <c r="H515" s="4">
        <f>IF(G515&gt;MAX(I$8:I514),G515,MAX(I$8:I514))</f>
        <v>146.49649249128649</v>
      </c>
      <c r="I515" s="4">
        <f t="shared" si="74"/>
        <v>146.70925844873329</v>
      </c>
      <c r="J515" s="4">
        <f t="shared" si="75"/>
        <v>0.20012592302165899</v>
      </c>
      <c r="K515" s="4">
        <f t="shared" si="76"/>
        <v>0.21276595744680549</v>
      </c>
      <c r="L515" t="e">
        <f t="shared" si="77"/>
        <v>#N/A</v>
      </c>
      <c r="M515" t="e">
        <f t="shared" si="78"/>
        <v>#N/A</v>
      </c>
      <c r="N515">
        <f t="shared" si="79"/>
        <v>1</v>
      </c>
      <c r="O515">
        <f t="shared" si="80"/>
        <v>1</v>
      </c>
      <c r="P515">
        <v>508</v>
      </c>
      <c r="Q515" s="8">
        <f>COUNTIF(I$8:I514,"&lt;"&amp;G515)</f>
        <v>506</v>
      </c>
      <c r="R515" s="8">
        <f>COUNTIF(H$8:H514,"&gt;"&amp;G515)</f>
        <v>0</v>
      </c>
      <c r="S515">
        <v>508</v>
      </c>
    </row>
    <row r="516" spans="1:19" x14ac:dyDescent="0.3">
      <c r="A516">
        <v>576</v>
      </c>
      <c r="B516">
        <v>0.34946745200964385</v>
      </c>
      <c r="C516">
        <v>0.64406262398144476</v>
      </c>
      <c r="D516" s="4">
        <f>-LN(B516)/F$3</f>
        <v>0.44738078678384868</v>
      </c>
      <c r="E516" s="4">
        <f t="shared" si="73"/>
        <v>0.21276595744680851</v>
      </c>
      <c r="F516" s="8">
        <v>3</v>
      </c>
      <c r="G516" s="4">
        <v>146.74374735504867</v>
      </c>
      <c r="H516" s="4">
        <f>IF(G516&gt;MAX(I$8:I515),G516,MAX(I$8:I515))</f>
        <v>146.74374735504867</v>
      </c>
      <c r="I516" s="4">
        <f t="shared" si="74"/>
        <v>146.95651331249547</v>
      </c>
      <c r="J516" s="4">
        <f t="shared" si="75"/>
        <v>0</v>
      </c>
      <c r="K516" s="4">
        <f t="shared" si="76"/>
        <v>0.21276595744680549</v>
      </c>
      <c r="L516" t="e">
        <f t="shared" si="77"/>
        <v>#N/A</v>
      </c>
      <c r="M516" t="e">
        <f t="shared" si="78"/>
        <v>#N/A</v>
      </c>
      <c r="N516">
        <f t="shared" si="79"/>
        <v>1</v>
      </c>
      <c r="O516">
        <f t="shared" si="80"/>
        <v>1</v>
      </c>
      <c r="P516">
        <v>509</v>
      </c>
      <c r="Q516" s="8">
        <f>COUNTIF(I$8:I515,"&lt;"&amp;G516)</f>
        <v>508</v>
      </c>
      <c r="R516" s="8">
        <f>COUNTIF(H$8:H515,"&gt;"&amp;G516)</f>
        <v>0</v>
      </c>
      <c r="S516">
        <v>509</v>
      </c>
    </row>
    <row r="517" spans="1:19" x14ac:dyDescent="0.3">
      <c r="A517">
        <v>36</v>
      </c>
      <c r="B517">
        <v>0.31495101779229101</v>
      </c>
      <c r="C517">
        <v>0.49684133426923427</v>
      </c>
      <c r="D517" s="4">
        <f>-LN(B517)/B$3</f>
        <v>4.9163325588077882</v>
      </c>
      <c r="E517" s="4">
        <f t="shared" si="73"/>
        <v>0.21276595744680851</v>
      </c>
      <c r="F517" s="8">
        <v>1</v>
      </c>
      <c r="G517" s="4">
        <v>147.78045818840135</v>
      </c>
      <c r="H517" s="4">
        <f>IF(G517&gt;MAX(I$8:I516),G517,MAX(I$8:I516))</f>
        <v>147.78045818840135</v>
      </c>
      <c r="I517" s="4">
        <f t="shared" si="74"/>
        <v>147.99322414584816</v>
      </c>
      <c r="J517" s="4">
        <f t="shared" si="75"/>
        <v>0</v>
      </c>
      <c r="K517" s="4">
        <f t="shared" si="76"/>
        <v>0.21276595744680549</v>
      </c>
      <c r="L517" t="e">
        <f t="shared" si="77"/>
        <v>#N/A</v>
      </c>
      <c r="M517" t="e">
        <f t="shared" si="78"/>
        <v>#N/A</v>
      </c>
      <c r="N517">
        <f t="shared" si="79"/>
        <v>1</v>
      </c>
      <c r="O517">
        <f t="shared" si="80"/>
        <v>1</v>
      </c>
      <c r="P517">
        <v>510</v>
      </c>
      <c r="Q517" s="8">
        <f>COUNTIF(I$8:I516,"&lt;"&amp;G517)</f>
        <v>509</v>
      </c>
      <c r="R517" s="8">
        <f>COUNTIF(H$8:H516,"&gt;"&amp;G517)</f>
        <v>0</v>
      </c>
      <c r="S517">
        <v>510</v>
      </c>
    </row>
    <row r="518" spans="1:19" x14ac:dyDescent="0.3">
      <c r="A518">
        <v>577</v>
      </c>
      <c r="B518">
        <v>7.5960570085757018E-2</v>
      </c>
      <c r="C518">
        <v>0.14358958708456679</v>
      </c>
      <c r="D518" s="4">
        <f>-LN(B518)/F$3</f>
        <v>1.096825909782039</v>
      </c>
      <c r="E518" s="4">
        <f t="shared" si="73"/>
        <v>0.21276595744680851</v>
      </c>
      <c r="F518" s="8">
        <v>3</v>
      </c>
      <c r="G518" s="4">
        <v>147.84057326483071</v>
      </c>
      <c r="H518" s="4">
        <f>IF(G518&gt;MAX(I$8:I517),G518,MAX(I$8:I517))</f>
        <v>147.99322414584816</v>
      </c>
      <c r="I518" s="4">
        <f t="shared" si="74"/>
        <v>148.20599010329497</v>
      </c>
      <c r="J518" s="4">
        <f t="shared" si="75"/>
        <v>0.1526508810174505</v>
      </c>
      <c r="K518" s="4">
        <f t="shared" si="76"/>
        <v>0.21276595744680549</v>
      </c>
      <c r="L518" t="e">
        <f t="shared" si="77"/>
        <v>#N/A</v>
      </c>
      <c r="M518" t="e">
        <f t="shared" si="78"/>
        <v>#N/A</v>
      </c>
      <c r="N518">
        <f t="shared" si="79"/>
        <v>1</v>
      </c>
      <c r="O518">
        <f t="shared" si="80"/>
        <v>1</v>
      </c>
      <c r="P518">
        <v>511</v>
      </c>
      <c r="Q518" s="8">
        <f>COUNTIF(I$8:I517,"&lt;"&amp;G518)</f>
        <v>509</v>
      </c>
      <c r="R518" s="8">
        <f>COUNTIF(H$8:H517,"&gt;"&amp;G518)</f>
        <v>0</v>
      </c>
      <c r="S518">
        <v>511</v>
      </c>
    </row>
    <row r="519" spans="1:19" x14ac:dyDescent="0.3">
      <c r="A519">
        <v>578</v>
      </c>
      <c r="B519">
        <v>0.97164830469679864</v>
      </c>
      <c r="C519">
        <v>0.98007141331217384</v>
      </c>
      <c r="D519" s="4">
        <f>-LN(B519)/F$3</f>
        <v>1.223887933629899E-2</v>
      </c>
      <c r="E519" s="4">
        <f t="shared" si="73"/>
        <v>0.21276595744680851</v>
      </c>
      <c r="F519" s="8">
        <v>3</v>
      </c>
      <c r="G519" s="4">
        <v>147.85281214416702</v>
      </c>
      <c r="H519" s="4">
        <f>IF(G519&gt;MAX(I$8:I518),G519,MAX(I$8:I518))</f>
        <v>148.20599010329497</v>
      </c>
      <c r="I519" s="4">
        <f t="shared" si="74"/>
        <v>148.41875606074177</v>
      </c>
      <c r="J519" s="4">
        <f t="shared" si="75"/>
        <v>0.35317795912794736</v>
      </c>
      <c r="K519" s="4">
        <f t="shared" si="76"/>
        <v>0.21276595744680549</v>
      </c>
      <c r="L519" t="e">
        <f t="shared" si="77"/>
        <v>#N/A</v>
      </c>
      <c r="M519" t="e">
        <f t="shared" si="78"/>
        <v>#N/A</v>
      </c>
      <c r="N519">
        <f t="shared" si="79"/>
        <v>1</v>
      </c>
      <c r="O519">
        <f t="shared" si="80"/>
        <v>1</v>
      </c>
      <c r="P519">
        <v>512</v>
      </c>
      <c r="Q519" s="8">
        <f>COUNTIF(I$8:I518,"&lt;"&amp;G519)</f>
        <v>509</v>
      </c>
      <c r="R519" s="8">
        <f>COUNTIF(H$8:H518,"&gt;"&amp;G519)</f>
        <v>1</v>
      </c>
      <c r="S519">
        <v>512</v>
      </c>
    </row>
    <row r="520" spans="1:19" x14ac:dyDescent="0.3">
      <c r="A520">
        <v>579</v>
      </c>
      <c r="B520">
        <v>0.56846827600939975</v>
      </c>
      <c r="C520">
        <v>0.71300393688772246</v>
      </c>
      <c r="D520" s="4">
        <f>-LN(B520)/F$3</f>
        <v>0.24034458311590695</v>
      </c>
      <c r="E520" s="4">
        <f t="shared" ref="E520:E583" si="83">1/B$4</f>
        <v>0.21276595744680851</v>
      </c>
      <c r="F520" s="8">
        <v>3</v>
      </c>
      <c r="G520" s="4">
        <v>148.09315672728292</v>
      </c>
      <c r="H520" s="4">
        <f>IF(G520&gt;MAX(I$8:I519),G520,MAX(I$8:I519))</f>
        <v>148.41875606074177</v>
      </c>
      <c r="I520" s="4">
        <f t="shared" ref="I520:I583" si="84">+H520+E520</f>
        <v>148.63152201818858</v>
      </c>
      <c r="J520" s="4">
        <f t="shared" ref="J520:J583" si="85">(H520-G520)*O520</f>
        <v>0.32559933345885383</v>
      </c>
      <c r="K520" s="4">
        <f t="shared" ref="K520:K583" si="86">(I520-H520)*O520</f>
        <v>0.21276595744680549</v>
      </c>
      <c r="L520" t="e">
        <f t="shared" ref="L520:L585" si="87">_xlfn.RANK.EQ(I520,I$8:I$507,1)</f>
        <v>#N/A</v>
      </c>
      <c r="M520" t="e">
        <f t="shared" ref="M520:M583" si="88">IF(L520=A520,0,1)</f>
        <v>#N/A</v>
      </c>
      <c r="N520">
        <f t="shared" ref="N520:N583" si="89">IF(G520&lt;B$2,1,0)</f>
        <v>1</v>
      </c>
      <c r="O520">
        <f t="shared" ref="O520:O583" si="90">IF(I520&lt;B$2,1,0)</f>
        <v>1</v>
      </c>
      <c r="P520">
        <v>513</v>
      </c>
      <c r="Q520" s="8">
        <f>COUNTIF(I$8:I519,"&lt;"&amp;G520)</f>
        <v>510</v>
      </c>
      <c r="R520" s="8">
        <f>COUNTIF(H$8:H519,"&gt;"&amp;G520)</f>
        <v>1</v>
      </c>
      <c r="S520">
        <v>513</v>
      </c>
    </row>
    <row r="521" spans="1:19" x14ac:dyDescent="0.3">
      <c r="A521">
        <v>580</v>
      </c>
      <c r="B521">
        <v>0.89864803003021332</v>
      </c>
      <c r="C521">
        <v>0.54457228308969385</v>
      </c>
      <c r="D521" s="4">
        <f>-LN(B521)/F$3</f>
        <v>4.547397188511916E-2</v>
      </c>
      <c r="E521" s="4">
        <f t="shared" si="83"/>
        <v>0.21276595744680851</v>
      </c>
      <c r="F521" s="8">
        <v>3</v>
      </c>
      <c r="G521" s="4">
        <v>148.13863069916803</v>
      </c>
      <c r="H521" s="4">
        <f>IF(G521&gt;MAX(I$8:I520),G521,MAX(I$8:I520))</f>
        <v>148.63152201818858</v>
      </c>
      <c r="I521" s="4">
        <f t="shared" si="84"/>
        <v>148.84428797563538</v>
      </c>
      <c r="J521" s="4">
        <f t="shared" si="85"/>
        <v>0.49289131902054351</v>
      </c>
      <c r="K521" s="4">
        <f t="shared" si="86"/>
        <v>0.21276595744680549</v>
      </c>
      <c r="L521" t="e">
        <f t="shared" si="87"/>
        <v>#N/A</v>
      </c>
      <c r="M521" t="e">
        <f t="shared" si="88"/>
        <v>#N/A</v>
      </c>
      <c r="N521">
        <f t="shared" si="89"/>
        <v>1</v>
      </c>
      <c r="O521">
        <f t="shared" si="90"/>
        <v>1</v>
      </c>
      <c r="P521">
        <v>514</v>
      </c>
      <c r="Q521" s="8">
        <f>COUNTIF(I$8:I520,"&lt;"&amp;G521)</f>
        <v>510</v>
      </c>
      <c r="R521" s="8">
        <f>COUNTIF(H$8:H520,"&gt;"&amp;G521)</f>
        <v>2</v>
      </c>
      <c r="S521">
        <v>514</v>
      </c>
    </row>
    <row r="522" spans="1:19" x14ac:dyDescent="0.3">
      <c r="A522">
        <v>166</v>
      </c>
      <c r="B522">
        <v>0.2108829004791406</v>
      </c>
      <c r="C522">
        <v>0.71864986114078189</v>
      </c>
      <c r="D522" s="4">
        <f>-LN(B522)/D$3</f>
        <v>2.2077337214094586</v>
      </c>
      <c r="E522" s="4">
        <f t="shared" si="83"/>
        <v>0.21276595744680851</v>
      </c>
      <c r="F522" s="8">
        <v>2</v>
      </c>
      <c r="G522" s="4">
        <v>148.14003165869516</v>
      </c>
      <c r="H522" s="4">
        <f>IF(G522&gt;MAX(I$8:I521),G522,MAX(I$8:I521))</f>
        <v>148.84428797563538</v>
      </c>
      <c r="I522" s="4">
        <f t="shared" si="84"/>
        <v>149.05705393308219</v>
      </c>
      <c r="J522" s="4">
        <f t="shared" si="85"/>
        <v>0.70425631694021718</v>
      </c>
      <c r="K522" s="4">
        <f t="shared" si="86"/>
        <v>0.21276595744680549</v>
      </c>
      <c r="L522" t="e">
        <f t="shared" si="87"/>
        <v>#N/A</v>
      </c>
      <c r="M522" t="e">
        <f t="shared" si="88"/>
        <v>#N/A</v>
      </c>
      <c r="N522">
        <f t="shared" si="89"/>
        <v>1</v>
      </c>
      <c r="O522">
        <f t="shared" si="90"/>
        <v>1</v>
      </c>
      <c r="P522">
        <v>515</v>
      </c>
      <c r="Q522" s="8">
        <f>COUNTIF(I$8:I521,"&lt;"&amp;G522)</f>
        <v>510</v>
      </c>
      <c r="R522" s="8">
        <f>COUNTIF(H$8:H521,"&gt;"&amp;G522)</f>
        <v>3</v>
      </c>
      <c r="S522">
        <v>515</v>
      </c>
    </row>
    <row r="523" spans="1:19" x14ac:dyDescent="0.3">
      <c r="A523">
        <v>581</v>
      </c>
      <c r="B523">
        <v>0.12958159123508409</v>
      </c>
      <c r="C523">
        <v>0.18659016693624683</v>
      </c>
      <c r="D523" s="4">
        <f>-LN(B523)/F$3</f>
        <v>0.86955087152858823</v>
      </c>
      <c r="E523" s="4">
        <f t="shared" si="83"/>
        <v>0.21276595744680851</v>
      </c>
      <c r="F523" s="8">
        <v>3</v>
      </c>
      <c r="G523" s="4">
        <v>149.00818157069662</v>
      </c>
      <c r="H523" s="4">
        <f>IF(G523&gt;MAX(I$8:I522),G523,MAX(I$8:I522))</f>
        <v>149.05705393308219</v>
      </c>
      <c r="I523" s="4">
        <f t="shared" si="84"/>
        <v>149.26981989052899</v>
      </c>
      <c r="J523" s="4">
        <f t="shared" si="85"/>
        <v>4.8872362385566248E-2</v>
      </c>
      <c r="K523" s="4">
        <f t="shared" si="86"/>
        <v>0.21276595744680549</v>
      </c>
      <c r="L523" t="e">
        <f t="shared" si="87"/>
        <v>#N/A</v>
      </c>
      <c r="M523" t="e">
        <f t="shared" si="88"/>
        <v>#N/A</v>
      </c>
      <c r="N523">
        <f t="shared" si="89"/>
        <v>1</v>
      </c>
      <c r="O523">
        <f t="shared" si="90"/>
        <v>1</v>
      </c>
      <c r="P523">
        <v>516</v>
      </c>
      <c r="Q523" s="8">
        <f>COUNTIF(I$8:I522,"&lt;"&amp;G523)</f>
        <v>514</v>
      </c>
      <c r="R523" s="8">
        <f>COUNTIF(H$8:H522,"&gt;"&amp;G523)</f>
        <v>0</v>
      </c>
      <c r="S523">
        <v>516</v>
      </c>
    </row>
    <row r="524" spans="1:19" x14ac:dyDescent="0.3">
      <c r="A524">
        <v>582</v>
      </c>
      <c r="B524">
        <v>0.52198858607745602</v>
      </c>
      <c r="C524">
        <v>0.66628009887997075</v>
      </c>
      <c r="D524" s="4">
        <f>-LN(B524)/F$3</f>
        <v>0.27664236471938608</v>
      </c>
      <c r="E524" s="4">
        <f t="shared" si="83"/>
        <v>0.21276595744680851</v>
      </c>
      <c r="F524" s="8">
        <v>3</v>
      </c>
      <c r="G524" s="4">
        <v>149.284823935416</v>
      </c>
      <c r="H524" s="4">
        <f>IF(G524&gt;MAX(I$8:I523),G524,MAX(I$8:I523))</f>
        <v>149.284823935416</v>
      </c>
      <c r="I524" s="4">
        <f t="shared" si="84"/>
        <v>149.49758989286281</v>
      </c>
      <c r="J524" s="4">
        <f t="shared" si="85"/>
        <v>0</v>
      </c>
      <c r="K524" s="4">
        <f t="shared" si="86"/>
        <v>0.21276595744680549</v>
      </c>
      <c r="L524" t="e">
        <f t="shared" si="87"/>
        <v>#N/A</v>
      </c>
      <c r="M524" t="e">
        <f t="shared" si="88"/>
        <v>#N/A</v>
      </c>
      <c r="N524">
        <f t="shared" si="89"/>
        <v>1</v>
      </c>
      <c r="O524">
        <f t="shared" si="90"/>
        <v>1</v>
      </c>
      <c r="P524">
        <v>517</v>
      </c>
      <c r="Q524" s="8">
        <f>COUNTIF(I$8:I523,"&lt;"&amp;G524)</f>
        <v>516</v>
      </c>
      <c r="R524" s="8">
        <f>COUNTIF(H$8:H523,"&gt;"&amp;G524)</f>
        <v>0</v>
      </c>
      <c r="S524">
        <v>517</v>
      </c>
    </row>
    <row r="525" spans="1:19" x14ac:dyDescent="0.3">
      <c r="A525">
        <v>167</v>
      </c>
      <c r="B525">
        <v>0.43559068575090792</v>
      </c>
      <c r="C525">
        <v>0.42197943052461317</v>
      </c>
      <c r="D525" s="4">
        <f>-LN(B525)/D$3</f>
        <v>1.1787975471285326</v>
      </c>
      <c r="E525" s="4">
        <f t="shared" si="83"/>
        <v>0.21276595744680851</v>
      </c>
      <c r="F525" s="8">
        <v>2</v>
      </c>
      <c r="G525" s="4">
        <v>149.3188292058237</v>
      </c>
      <c r="H525" s="4">
        <f>IF(G525&gt;MAX(I$8:I524),G525,MAX(I$8:I524))</f>
        <v>149.49758989286281</v>
      </c>
      <c r="I525" s="4">
        <f t="shared" si="84"/>
        <v>149.71035585030961</v>
      </c>
      <c r="J525" s="4">
        <f t="shared" si="85"/>
        <v>0.17876068703910164</v>
      </c>
      <c r="K525" s="4">
        <f t="shared" si="86"/>
        <v>0.21276595744680549</v>
      </c>
      <c r="L525" t="e">
        <f t="shared" si="87"/>
        <v>#N/A</v>
      </c>
      <c r="M525" t="e">
        <f t="shared" si="88"/>
        <v>#N/A</v>
      </c>
      <c r="N525">
        <f t="shared" si="89"/>
        <v>1</v>
      </c>
      <c r="O525">
        <f t="shared" si="90"/>
        <v>1</v>
      </c>
      <c r="P525">
        <v>518</v>
      </c>
      <c r="Q525" s="8">
        <f>COUNTIF(I$8:I524,"&lt;"&amp;G525)</f>
        <v>516</v>
      </c>
      <c r="R525" s="8">
        <f>COUNTIF(H$8:H524,"&gt;"&amp;G525)</f>
        <v>0</v>
      </c>
      <c r="S525">
        <v>518</v>
      </c>
    </row>
    <row r="526" spans="1:19" x14ac:dyDescent="0.3">
      <c r="A526">
        <v>583</v>
      </c>
      <c r="B526">
        <v>0.34046449171422466</v>
      </c>
      <c r="C526">
        <v>6.2013611255226295E-2</v>
      </c>
      <c r="D526" s="4">
        <f>-LN(B526)/F$3</f>
        <v>0.45848699642893803</v>
      </c>
      <c r="E526" s="4">
        <f t="shared" si="83"/>
        <v>0.21276595744680851</v>
      </c>
      <c r="F526" s="8">
        <v>3</v>
      </c>
      <c r="G526" s="4">
        <v>149.74331093184495</v>
      </c>
      <c r="H526" s="4">
        <f>IF(G526&gt;MAX(I$8:I525),G526,MAX(I$8:I525))</f>
        <v>149.74331093184495</v>
      </c>
      <c r="I526" s="4">
        <f t="shared" si="84"/>
        <v>149.95607688929175</v>
      </c>
      <c r="J526" s="4">
        <f t="shared" si="85"/>
        <v>0</v>
      </c>
      <c r="K526" s="4">
        <f t="shared" si="86"/>
        <v>0.21276595744680549</v>
      </c>
      <c r="L526" t="e">
        <f t="shared" si="87"/>
        <v>#N/A</v>
      </c>
      <c r="M526" t="e">
        <f t="shared" si="88"/>
        <v>#N/A</v>
      </c>
      <c r="N526">
        <f t="shared" si="89"/>
        <v>1</v>
      </c>
      <c r="O526">
        <f t="shared" si="90"/>
        <v>1</v>
      </c>
      <c r="P526">
        <v>519</v>
      </c>
      <c r="Q526" s="8">
        <f>COUNTIF(I$8:I525,"&lt;"&amp;G526)</f>
        <v>518</v>
      </c>
      <c r="R526" s="8">
        <f>COUNTIF(H$8:H525,"&gt;"&amp;G526)</f>
        <v>0</v>
      </c>
      <c r="S526">
        <v>519</v>
      </c>
    </row>
    <row r="527" spans="1:19" x14ac:dyDescent="0.3">
      <c r="A527">
        <v>584</v>
      </c>
      <c r="B527">
        <v>0.64366588335825681</v>
      </c>
      <c r="C527">
        <v>0.71370586260567037</v>
      </c>
      <c r="D527" s="4">
        <f>-LN(B527)/F$3</f>
        <v>0.18747893709351884</v>
      </c>
      <c r="E527" s="4">
        <f t="shared" si="83"/>
        <v>0.21276595744680851</v>
      </c>
      <c r="F527" s="8">
        <v>3</v>
      </c>
      <c r="G527" s="4">
        <v>149.93078986893846</v>
      </c>
      <c r="H527" s="4">
        <f>IF(G527&gt;MAX(I$8:I526),G527,MAX(I$8:I526))</f>
        <v>149.95607688929175</v>
      </c>
      <c r="I527" s="4">
        <f t="shared" si="84"/>
        <v>150.16884284673856</v>
      </c>
      <c r="J527" s="4">
        <f t="shared" si="85"/>
        <v>2.5287020353289336E-2</v>
      </c>
      <c r="K527" s="4">
        <f t="shared" si="86"/>
        <v>0.21276595744680549</v>
      </c>
      <c r="L527" t="e">
        <f t="shared" si="87"/>
        <v>#N/A</v>
      </c>
      <c r="M527" t="e">
        <f t="shared" si="88"/>
        <v>#N/A</v>
      </c>
      <c r="N527">
        <f t="shared" si="89"/>
        <v>1</v>
      </c>
      <c r="O527">
        <f t="shared" si="90"/>
        <v>1</v>
      </c>
      <c r="P527">
        <v>520</v>
      </c>
      <c r="Q527" s="8">
        <f>COUNTIF(I$8:I526,"&lt;"&amp;G527)</f>
        <v>518</v>
      </c>
      <c r="R527" s="8">
        <f>COUNTIF(H$8:H526,"&gt;"&amp;G527)</f>
        <v>0</v>
      </c>
      <c r="S527">
        <v>520</v>
      </c>
    </row>
    <row r="528" spans="1:19" x14ac:dyDescent="0.3">
      <c r="A528">
        <v>585</v>
      </c>
      <c r="B528">
        <v>0.72118289742728969</v>
      </c>
      <c r="C528">
        <v>0.71221045564134644</v>
      </c>
      <c r="D528" s="4">
        <f>-LN(B528)/F$3</f>
        <v>0.13909042637614885</v>
      </c>
      <c r="E528" s="4">
        <f t="shared" si="83"/>
        <v>0.21276595744680851</v>
      </c>
      <c r="F528" s="8">
        <v>3</v>
      </c>
      <c r="G528" s="4">
        <v>150.06988029531462</v>
      </c>
      <c r="H528" s="4">
        <f>IF(G528&gt;MAX(I$8:I527),G528,MAX(I$8:I527))</f>
        <v>150.16884284673856</v>
      </c>
      <c r="I528" s="4">
        <f t="shared" si="84"/>
        <v>150.38160880418536</v>
      </c>
      <c r="J528" s="4">
        <f t="shared" si="85"/>
        <v>9.8962551423937839E-2</v>
      </c>
      <c r="K528" s="4">
        <f t="shared" si="86"/>
        <v>0.21276595744680549</v>
      </c>
      <c r="L528" t="e">
        <f t="shared" si="87"/>
        <v>#N/A</v>
      </c>
      <c r="M528" t="e">
        <f t="shared" si="88"/>
        <v>#N/A</v>
      </c>
      <c r="N528">
        <f t="shared" si="89"/>
        <v>1</v>
      </c>
      <c r="O528">
        <f t="shared" si="90"/>
        <v>1</v>
      </c>
      <c r="P528">
        <v>521</v>
      </c>
      <c r="Q528" s="8">
        <f>COUNTIF(I$8:I527,"&lt;"&amp;G528)</f>
        <v>519</v>
      </c>
      <c r="R528" s="8">
        <f>COUNTIF(H$8:H527,"&gt;"&amp;G528)</f>
        <v>0</v>
      </c>
      <c r="S528">
        <v>521</v>
      </c>
    </row>
    <row r="529" spans="1:19" x14ac:dyDescent="0.3">
      <c r="A529">
        <v>168</v>
      </c>
      <c r="B529">
        <v>0.41944639423810542</v>
      </c>
      <c r="C529">
        <v>0.25470748008667254</v>
      </c>
      <c r="D529" s="4">
        <f>-LN(B529)/D$3</f>
        <v>1.2323681505409181</v>
      </c>
      <c r="E529" s="4">
        <f t="shared" si="83"/>
        <v>0.21276595744680851</v>
      </c>
      <c r="F529" s="8">
        <v>2</v>
      </c>
      <c r="G529" s="4">
        <v>150.55119735636461</v>
      </c>
      <c r="H529" s="4">
        <f>IF(G529&gt;MAX(I$8:I528),G529,MAX(I$8:I528))</f>
        <v>150.55119735636461</v>
      </c>
      <c r="I529" s="4">
        <f t="shared" si="84"/>
        <v>150.76396331381142</v>
      </c>
      <c r="J529" s="4">
        <f t="shared" si="85"/>
        <v>0</v>
      </c>
      <c r="K529" s="4">
        <f t="shared" si="86"/>
        <v>0.21276595744680549</v>
      </c>
      <c r="L529" t="e">
        <f t="shared" si="87"/>
        <v>#N/A</v>
      </c>
      <c r="M529" t="e">
        <f t="shared" si="88"/>
        <v>#N/A</v>
      </c>
      <c r="N529">
        <f t="shared" si="89"/>
        <v>1</v>
      </c>
      <c r="O529">
        <f t="shared" si="90"/>
        <v>1</v>
      </c>
      <c r="P529">
        <v>522</v>
      </c>
      <c r="Q529" s="8">
        <f>COUNTIF(I$8:I528,"&lt;"&amp;G529)</f>
        <v>521</v>
      </c>
      <c r="R529" s="8">
        <f>COUNTIF(H$8:H528,"&gt;"&amp;G529)</f>
        <v>0</v>
      </c>
      <c r="S529">
        <v>522</v>
      </c>
    </row>
    <row r="530" spans="1:19" x14ac:dyDescent="0.3">
      <c r="A530">
        <v>586</v>
      </c>
      <c r="B530">
        <v>0.23773918881801812</v>
      </c>
      <c r="C530">
        <v>0.94552446058534501</v>
      </c>
      <c r="D530" s="4">
        <f>-LN(B530)/F$3</f>
        <v>0.6113110857406765</v>
      </c>
      <c r="E530" s="4">
        <f t="shared" si="83"/>
        <v>0.21276595744680851</v>
      </c>
      <c r="F530" s="8">
        <v>3</v>
      </c>
      <c r="G530" s="4">
        <v>150.6811913810553</v>
      </c>
      <c r="H530" s="4">
        <f>IF(G530&gt;MAX(I$8:I529),G530,MAX(I$8:I529))</f>
        <v>150.76396331381142</v>
      </c>
      <c r="I530" s="4">
        <f t="shared" si="84"/>
        <v>150.97672927125822</v>
      </c>
      <c r="J530" s="4">
        <f t="shared" si="85"/>
        <v>8.2771932756116939E-2</v>
      </c>
      <c r="K530" s="4">
        <f t="shared" si="86"/>
        <v>0.21276595744680549</v>
      </c>
      <c r="L530" t="e">
        <f t="shared" si="87"/>
        <v>#N/A</v>
      </c>
      <c r="M530" t="e">
        <f t="shared" si="88"/>
        <v>#N/A</v>
      </c>
      <c r="N530">
        <f t="shared" si="89"/>
        <v>1</v>
      </c>
      <c r="O530">
        <f t="shared" si="90"/>
        <v>1</v>
      </c>
      <c r="P530">
        <v>523</v>
      </c>
      <c r="Q530" s="8">
        <f>COUNTIF(I$8:I529,"&lt;"&amp;G530)</f>
        <v>521</v>
      </c>
      <c r="R530" s="8">
        <f>COUNTIF(H$8:H529,"&gt;"&amp;G530)</f>
        <v>0</v>
      </c>
      <c r="S530">
        <v>523</v>
      </c>
    </row>
    <row r="531" spans="1:19" x14ac:dyDescent="0.3">
      <c r="A531">
        <v>587</v>
      </c>
      <c r="B531">
        <v>0.80941190832239751</v>
      </c>
      <c r="C531">
        <v>0.79094821008941918</v>
      </c>
      <c r="D531" s="4">
        <f>-LN(B531)/F$3</f>
        <v>8.9977588986314722E-2</v>
      </c>
      <c r="E531" s="4">
        <f t="shared" si="83"/>
        <v>0.21276595744680851</v>
      </c>
      <c r="F531" s="8">
        <v>3</v>
      </c>
      <c r="G531" s="4">
        <v>150.7711689700416</v>
      </c>
      <c r="H531" s="4">
        <f>IF(G531&gt;MAX(I$8:I530),G531,MAX(I$8:I530))</f>
        <v>150.97672927125822</v>
      </c>
      <c r="I531" s="4">
        <f t="shared" si="84"/>
        <v>151.18949522870503</v>
      </c>
      <c r="J531" s="4">
        <f t="shared" si="85"/>
        <v>0.20556030121662161</v>
      </c>
      <c r="K531" s="4">
        <f t="shared" si="86"/>
        <v>0.21276595744680549</v>
      </c>
      <c r="L531" t="e">
        <f t="shared" si="87"/>
        <v>#N/A</v>
      </c>
      <c r="M531" t="e">
        <f t="shared" si="88"/>
        <v>#N/A</v>
      </c>
      <c r="N531">
        <f t="shared" si="89"/>
        <v>1</v>
      </c>
      <c r="O531">
        <f t="shared" si="90"/>
        <v>1</v>
      </c>
      <c r="P531">
        <v>524</v>
      </c>
      <c r="Q531" s="8">
        <f>COUNTIF(I$8:I530,"&lt;"&amp;G531)</f>
        <v>522</v>
      </c>
      <c r="R531" s="8">
        <f>COUNTIF(H$8:H530,"&gt;"&amp;G531)</f>
        <v>0</v>
      </c>
      <c r="S531">
        <v>524</v>
      </c>
    </row>
    <row r="532" spans="1:19" x14ac:dyDescent="0.3">
      <c r="A532">
        <v>169</v>
      </c>
      <c r="B532">
        <v>0.5697805719168676</v>
      </c>
      <c r="C532">
        <v>0.71105075228125858</v>
      </c>
      <c r="D532" s="4">
        <f>-LN(B532)/D$3</f>
        <v>0.79787794868030582</v>
      </c>
      <c r="E532" s="4">
        <f t="shared" si="83"/>
        <v>0.21276595744680851</v>
      </c>
      <c r="F532" s="8">
        <v>2</v>
      </c>
      <c r="G532" s="4">
        <v>151.34907530504492</v>
      </c>
      <c r="H532" s="4">
        <f>IF(G532&gt;MAX(I$8:I531),G532,MAX(I$8:I531))</f>
        <v>151.34907530504492</v>
      </c>
      <c r="I532" s="4">
        <f t="shared" si="84"/>
        <v>151.56184126249173</v>
      </c>
      <c r="J532" s="4">
        <f t="shared" si="85"/>
        <v>0</v>
      </c>
      <c r="K532" s="4">
        <f t="shared" si="86"/>
        <v>0.21276595744680549</v>
      </c>
      <c r="L532" t="e">
        <f t="shared" si="87"/>
        <v>#N/A</v>
      </c>
      <c r="M532" t="e">
        <f t="shared" si="88"/>
        <v>#N/A</v>
      </c>
      <c r="N532">
        <f t="shared" si="89"/>
        <v>1</v>
      </c>
      <c r="O532">
        <f t="shared" si="90"/>
        <v>1</v>
      </c>
      <c r="P532">
        <v>525</v>
      </c>
      <c r="Q532" s="8">
        <f>COUNTIF(I$8:I531,"&lt;"&amp;G532)</f>
        <v>524</v>
      </c>
      <c r="R532" s="8">
        <f>COUNTIF(H$8:H531,"&gt;"&amp;G532)</f>
        <v>0</v>
      </c>
      <c r="S532">
        <v>525</v>
      </c>
    </row>
    <row r="533" spans="1:19" x14ac:dyDescent="0.3">
      <c r="A533">
        <v>588</v>
      </c>
      <c r="B533">
        <v>0.12427137058626057</v>
      </c>
      <c r="C533">
        <v>0.42292550431836912</v>
      </c>
      <c r="D533" s="4">
        <f t="shared" ref="D533:D539" si="91">-LN(B533)/F$3</f>
        <v>0.88735643920213836</v>
      </c>
      <c r="E533" s="4">
        <f t="shared" si="83"/>
        <v>0.21276595744680851</v>
      </c>
      <c r="F533" s="8">
        <v>3</v>
      </c>
      <c r="G533" s="4">
        <v>151.65852540924374</v>
      </c>
      <c r="H533" s="4">
        <f>IF(G533&gt;MAX(I$8:I532),G533,MAX(I$8:I532))</f>
        <v>151.65852540924374</v>
      </c>
      <c r="I533" s="4">
        <f t="shared" si="84"/>
        <v>151.87129136669054</v>
      </c>
      <c r="J533" s="4">
        <f t="shared" si="85"/>
        <v>0</v>
      </c>
      <c r="K533" s="4">
        <f t="shared" si="86"/>
        <v>0.21276595744680549</v>
      </c>
      <c r="L533" t="e">
        <f t="shared" si="87"/>
        <v>#N/A</v>
      </c>
      <c r="M533" t="e">
        <f t="shared" si="88"/>
        <v>#N/A</v>
      </c>
      <c r="N533">
        <f t="shared" si="89"/>
        <v>1</v>
      </c>
      <c r="O533">
        <f t="shared" si="90"/>
        <v>1</v>
      </c>
      <c r="P533">
        <v>526</v>
      </c>
      <c r="Q533" s="8">
        <f>COUNTIF(I$8:I532,"&lt;"&amp;G533)</f>
        <v>525</v>
      </c>
      <c r="R533" s="8">
        <f>COUNTIF(H$8:H532,"&gt;"&amp;G533)</f>
        <v>0</v>
      </c>
      <c r="S533">
        <v>526</v>
      </c>
    </row>
    <row r="534" spans="1:19" x14ac:dyDescent="0.3">
      <c r="A534">
        <v>589</v>
      </c>
      <c r="B534">
        <v>0.40794091616565448</v>
      </c>
      <c r="C534">
        <v>0.10965300454725792</v>
      </c>
      <c r="D534" s="4">
        <f t="shared" si="91"/>
        <v>0.38154592697187695</v>
      </c>
      <c r="E534" s="4">
        <f t="shared" si="83"/>
        <v>0.21276595744680851</v>
      </c>
      <c r="F534" s="8">
        <v>3</v>
      </c>
      <c r="G534" s="4">
        <v>152.04007133621562</v>
      </c>
      <c r="H534" s="4">
        <f>IF(G534&gt;MAX(I$8:I533),G534,MAX(I$8:I533))</f>
        <v>152.04007133621562</v>
      </c>
      <c r="I534" s="4">
        <f t="shared" si="84"/>
        <v>152.25283729366242</v>
      </c>
      <c r="J534" s="4">
        <f t="shared" si="85"/>
        <v>0</v>
      </c>
      <c r="K534" s="4">
        <f t="shared" si="86"/>
        <v>0.21276595744680549</v>
      </c>
      <c r="L534" t="e">
        <f t="shared" si="87"/>
        <v>#N/A</v>
      </c>
      <c r="M534" t="e">
        <f t="shared" si="88"/>
        <v>#N/A</v>
      </c>
      <c r="N534">
        <f t="shared" si="89"/>
        <v>1</v>
      </c>
      <c r="O534">
        <f t="shared" si="90"/>
        <v>1</v>
      </c>
      <c r="P534">
        <v>527</v>
      </c>
      <c r="Q534" s="8">
        <f>COUNTIF(I$8:I533,"&lt;"&amp;G534)</f>
        <v>526</v>
      </c>
      <c r="R534" s="8">
        <f>COUNTIF(H$8:H533,"&gt;"&amp;G534)</f>
        <v>0</v>
      </c>
      <c r="S534">
        <v>527</v>
      </c>
    </row>
    <row r="535" spans="1:19" x14ac:dyDescent="0.3">
      <c r="A535">
        <v>590</v>
      </c>
      <c r="B535">
        <v>0.41853083895382548</v>
      </c>
      <c r="C535">
        <v>0.53920102542191839</v>
      </c>
      <c r="D535" s="4">
        <f t="shared" si="91"/>
        <v>0.37064029894088263</v>
      </c>
      <c r="E535" s="4">
        <f t="shared" si="83"/>
        <v>0.21276595744680851</v>
      </c>
      <c r="F535" s="8">
        <v>3</v>
      </c>
      <c r="G535" s="4">
        <v>152.4107116351565</v>
      </c>
      <c r="H535" s="4">
        <f>IF(G535&gt;MAX(I$8:I534),G535,MAX(I$8:I534))</f>
        <v>152.4107116351565</v>
      </c>
      <c r="I535" s="4">
        <f t="shared" si="84"/>
        <v>152.62347759260331</v>
      </c>
      <c r="J535" s="4">
        <f t="shared" si="85"/>
        <v>0</v>
      </c>
      <c r="K535" s="4">
        <f t="shared" si="86"/>
        <v>0.21276595744680549</v>
      </c>
      <c r="L535" t="e">
        <f t="shared" si="87"/>
        <v>#N/A</v>
      </c>
      <c r="M535" t="e">
        <f t="shared" si="88"/>
        <v>#N/A</v>
      </c>
      <c r="N535">
        <f t="shared" si="89"/>
        <v>1</v>
      </c>
      <c r="O535">
        <f t="shared" si="90"/>
        <v>1</v>
      </c>
      <c r="P535">
        <v>528</v>
      </c>
      <c r="Q535" s="8">
        <f>COUNTIF(I$8:I534,"&lt;"&amp;G535)</f>
        <v>527</v>
      </c>
      <c r="R535" s="8">
        <f>COUNTIF(H$8:H534,"&gt;"&amp;G535)</f>
        <v>0</v>
      </c>
      <c r="S535">
        <v>528</v>
      </c>
    </row>
    <row r="536" spans="1:19" x14ac:dyDescent="0.3">
      <c r="A536">
        <v>591</v>
      </c>
      <c r="B536">
        <v>0.66310617389446702</v>
      </c>
      <c r="C536">
        <v>0.56779686880092772</v>
      </c>
      <c r="D536" s="4">
        <f t="shared" si="91"/>
        <v>0.17481708936040899</v>
      </c>
      <c r="E536" s="4">
        <f t="shared" si="83"/>
        <v>0.21276595744680851</v>
      </c>
      <c r="F536" s="8">
        <v>3</v>
      </c>
      <c r="G536" s="4">
        <v>152.58552872451691</v>
      </c>
      <c r="H536" s="4">
        <f>IF(G536&gt;MAX(I$8:I535),G536,MAX(I$8:I535))</f>
        <v>152.62347759260331</v>
      </c>
      <c r="I536" s="4">
        <f t="shared" si="84"/>
        <v>152.83624355005011</v>
      </c>
      <c r="J536" s="4">
        <f t="shared" si="85"/>
        <v>3.7948868086402854E-2</v>
      </c>
      <c r="K536" s="4">
        <f t="shared" si="86"/>
        <v>0.21276595744680549</v>
      </c>
      <c r="L536" t="e">
        <f t="shared" si="87"/>
        <v>#N/A</v>
      </c>
      <c r="M536" t="e">
        <f t="shared" si="88"/>
        <v>#N/A</v>
      </c>
      <c r="N536">
        <f t="shared" si="89"/>
        <v>1</v>
      </c>
      <c r="O536">
        <f t="shared" si="90"/>
        <v>1</v>
      </c>
      <c r="P536">
        <v>529</v>
      </c>
      <c r="Q536" s="8">
        <f>COUNTIF(I$8:I535,"&lt;"&amp;G536)</f>
        <v>527</v>
      </c>
      <c r="R536" s="8">
        <f>COUNTIF(H$8:H535,"&gt;"&amp;G536)</f>
        <v>0</v>
      </c>
      <c r="S536">
        <v>529</v>
      </c>
    </row>
    <row r="537" spans="1:19" x14ac:dyDescent="0.3">
      <c r="A537">
        <v>592</v>
      </c>
      <c r="B537">
        <v>1.7853328043458357E-2</v>
      </c>
      <c r="C537">
        <v>0.67040009765923037</v>
      </c>
      <c r="D537" s="4">
        <f t="shared" si="91"/>
        <v>1.7130065289887348</v>
      </c>
      <c r="E537" s="4">
        <f t="shared" si="83"/>
        <v>0.21276595744680851</v>
      </c>
      <c r="F537" s="8">
        <v>3</v>
      </c>
      <c r="G537" s="4">
        <v>154.29853525350563</v>
      </c>
      <c r="H537" s="4">
        <f>IF(G537&gt;MAX(I$8:I536),G537,MAX(I$8:I536))</f>
        <v>154.29853525350563</v>
      </c>
      <c r="I537" s="4">
        <f t="shared" si="84"/>
        <v>154.51130121095244</v>
      </c>
      <c r="J537" s="4">
        <f t="shared" si="85"/>
        <v>0</v>
      </c>
      <c r="K537" s="4">
        <f t="shared" si="86"/>
        <v>0.21276595744680549</v>
      </c>
      <c r="L537" t="e">
        <f t="shared" si="87"/>
        <v>#N/A</v>
      </c>
      <c r="M537" t="e">
        <f t="shared" si="88"/>
        <v>#N/A</v>
      </c>
      <c r="N537">
        <f t="shared" si="89"/>
        <v>1</v>
      </c>
      <c r="O537">
        <f t="shared" si="90"/>
        <v>1</v>
      </c>
      <c r="P537">
        <v>530</v>
      </c>
      <c r="Q537" s="8">
        <f>COUNTIF(I$8:I536,"&lt;"&amp;G537)</f>
        <v>529</v>
      </c>
      <c r="R537" s="8">
        <f>COUNTIF(H$8:H536,"&gt;"&amp;G537)</f>
        <v>0</v>
      </c>
      <c r="S537">
        <v>530</v>
      </c>
    </row>
    <row r="538" spans="1:19" x14ac:dyDescent="0.3">
      <c r="A538">
        <v>593</v>
      </c>
      <c r="B538">
        <v>0.43565172276985992</v>
      </c>
      <c r="C538">
        <v>0.87707144383068336</v>
      </c>
      <c r="D538" s="4">
        <f t="shared" si="91"/>
        <v>0.35357964077922249</v>
      </c>
      <c r="E538" s="4">
        <f t="shared" si="83"/>
        <v>0.21276595744680851</v>
      </c>
      <c r="F538" s="8">
        <v>3</v>
      </c>
      <c r="G538" s="4">
        <v>154.65211489428486</v>
      </c>
      <c r="H538" s="4">
        <f>IF(G538&gt;MAX(I$8:I537),G538,MAX(I$8:I537))</f>
        <v>154.65211489428486</v>
      </c>
      <c r="I538" s="4">
        <f t="shared" si="84"/>
        <v>154.86488085173167</v>
      </c>
      <c r="J538" s="4">
        <f t="shared" si="85"/>
        <v>0</v>
      </c>
      <c r="K538" s="4">
        <f t="shared" si="86"/>
        <v>0.21276595744680549</v>
      </c>
      <c r="L538" t="e">
        <f t="shared" si="87"/>
        <v>#N/A</v>
      </c>
      <c r="M538" t="e">
        <f t="shared" si="88"/>
        <v>#N/A</v>
      </c>
      <c r="N538">
        <f t="shared" si="89"/>
        <v>1</v>
      </c>
      <c r="O538">
        <f t="shared" si="90"/>
        <v>1</v>
      </c>
      <c r="P538">
        <v>531</v>
      </c>
      <c r="Q538" s="8">
        <f>COUNTIF(I$8:I537,"&lt;"&amp;G538)</f>
        <v>530</v>
      </c>
      <c r="R538" s="8">
        <f>COUNTIF(H$8:H537,"&gt;"&amp;G538)</f>
        <v>0</v>
      </c>
      <c r="S538">
        <v>531</v>
      </c>
    </row>
    <row r="539" spans="1:19" x14ac:dyDescent="0.3">
      <c r="A539">
        <v>594</v>
      </c>
      <c r="B539">
        <v>0.99349955748161256</v>
      </c>
      <c r="C539">
        <v>0.97500534073915834</v>
      </c>
      <c r="D539" s="4">
        <f t="shared" si="91"/>
        <v>2.7751754910384642E-3</v>
      </c>
      <c r="E539" s="4">
        <f t="shared" si="83"/>
        <v>0.21276595744680851</v>
      </c>
      <c r="F539" s="8">
        <v>3</v>
      </c>
      <c r="G539" s="4">
        <v>154.65489006977592</v>
      </c>
      <c r="H539" s="4">
        <f>IF(G539&gt;MAX(I$8:I538),G539,MAX(I$8:I538))</f>
        <v>154.86488085173167</v>
      </c>
      <c r="I539" s="4">
        <f t="shared" si="84"/>
        <v>155.07764680917847</v>
      </c>
      <c r="J539" s="4">
        <f t="shared" si="85"/>
        <v>0.20999078195575294</v>
      </c>
      <c r="K539" s="4">
        <f t="shared" si="86"/>
        <v>0.21276595744680549</v>
      </c>
      <c r="L539" t="e">
        <f t="shared" si="87"/>
        <v>#N/A</v>
      </c>
      <c r="M539" t="e">
        <f t="shared" si="88"/>
        <v>#N/A</v>
      </c>
      <c r="N539">
        <f t="shared" si="89"/>
        <v>1</v>
      </c>
      <c r="O539">
        <f t="shared" si="90"/>
        <v>1</v>
      </c>
      <c r="P539">
        <v>532</v>
      </c>
      <c r="Q539" s="8">
        <f>COUNTIF(I$8:I538,"&lt;"&amp;G539)</f>
        <v>530</v>
      </c>
      <c r="R539" s="8">
        <f>COUNTIF(H$8:H538,"&gt;"&amp;G539)</f>
        <v>0</v>
      </c>
      <c r="S539">
        <v>532</v>
      </c>
    </row>
    <row r="540" spans="1:19" x14ac:dyDescent="0.3">
      <c r="A540">
        <v>170</v>
      </c>
      <c r="B540">
        <v>8.597064119388409E-2</v>
      </c>
      <c r="C540">
        <v>0.63032929471724597</v>
      </c>
      <c r="D540" s="4">
        <f>-LN(B540)/D$3</f>
        <v>3.4804956347220024</v>
      </c>
      <c r="E540" s="4">
        <f t="shared" si="83"/>
        <v>0.21276595744680851</v>
      </c>
      <c r="F540" s="8">
        <v>2</v>
      </c>
      <c r="G540" s="4">
        <v>154.82957093976691</v>
      </c>
      <c r="H540" s="4">
        <f>IF(G540&gt;MAX(I$8:I539),G540,MAX(I$8:I539))</f>
        <v>155.07764680917847</v>
      </c>
      <c r="I540" s="4">
        <f t="shared" si="84"/>
        <v>155.29041276662528</v>
      </c>
      <c r="J540" s="4">
        <f t="shared" si="85"/>
        <v>0.24807586941156501</v>
      </c>
      <c r="K540" s="4">
        <f t="shared" si="86"/>
        <v>0.21276595744680549</v>
      </c>
      <c r="L540" t="e">
        <f t="shared" si="87"/>
        <v>#N/A</v>
      </c>
      <c r="M540" t="e">
        <f t="shared" si="88"/>
        <v>#N/A</v>
      </c>
      <c r="N540">
        <f t="shared" si="89"/>
        <v>1</v>
      </c>
      <c r="O540">
        <f t="shared" si="90"/>
        <v>1</v>
      </c>
      <c r="P540">
        <v>533</v>
      </c>
      <c r="Q540" s="8">
        <f>COUNTIF(I$8:I539,"&lt;"&amp;G540)</f>
        <v>530</v>
      </c>
      <c r="R540" s="8">
        <f>COUNTIF(H$8:H539,"&gt;"&amp;G540)</f>
        <v>1</v>
      </c>
      <c r="S540">
        <v>533</v>
      </c>
    </row>
    <row r="541" spans="1:19" x14ac:dyDescent="0.3">
      <c r="A541">
        <v>595</v>
      </c>
      <c r="B541">
        <v>0.61436811426129945</v>
      </c>
      <c r="C541">
        <v>0.24387340922269357</v>
      </c>
      <c r="D541" s="4">
        <f>-LN(B541)/F$3</f>
        <v>0.20730255142832149</v>
      </c>
      <c r="E541" s="4">
        <f t="shared" si="83"/>
        <v>0.21276595744680851</v>
      </c>
      <c r="F541" s="8">
        <v>3</v>
      </c>
      <c r="G541" s="4">
        <v>154.86219262120423</v>
      </c>
      <c r="H541" s="4">
        <f>IF(G541&gt;MAX(I$8:I540),G541,MAX(I$8:I540))</f>
        <v>155.29041276662528</v>
      </c>
      <c r="I541" s="4">
        <f t="shared" si="84"/>
        <v>155.50317872407209</v>
      </c>
      <c r="J541" s="4">
        <f t="shared" si="85"/>
        <v>0.4282201454210508</v>
      </c>
      <c r="K541" s="4">
        <f t="shared" si="86"/>
        <v>0.21276595744680549</v>
      </c>
      <c r="L541" t="e">
        <f t="shared" si="87"/>
        <v>#N/A</v>
      </c>
      <c r="M541" t="e">
        <f t="shared" si="88"/>
        <v>#N/A</v>
      </c>
      <c r="N541">
        <f t="shared" si="89"/>
        <v>1</v>
      </c>
      <c r="O541">
        <f t="shared" si="90"/>
        <v>1</v>
      </c>
      <c r="P541">
        <v>534</v>
      </c>
      <c r="Q541" s="8">
        <f>COUNTIF(I$8:I540,"&lt;"&amp;G541)</f>
        <v>530</v>
      </c>
      <c r="R541" s="8">
        <f>COUNTIF(H$8:H540,"&gt;"&amp;G541)</f>
        <v>2</v>
      </c>
      <c r="S541">
        <v>534</v>
      </c>
    </row>
    <row r="542" spans="1:19" x14ac:dyDescent="0.3">
      <c r="A542">
        <v>596</v>
      </c>
      <c r="B542">
        <v>0.18442335276345104</v>
      </c>
      <c r="C542">
        <v>0.10013122959074679</v>
      </c>
      <c r="D542" s="4">
        <f>-LN(B542)/F$3</f>
        <v>0.71937078042290437</v>
      </c>
      <c r="E542" s="4">
        <f t="shared" si="83"/>
        <v>0.21276595744680851</v>
      </c>
      <c r="F542" s="8">
        <v>3</v>
      </c>
      <c r="G542" s="4">
        <v>155.58156340162714</v>
      </c>
      <c r="H542" s="4">
        <f>IF(G542&gt;MAX(I$8:I541),G542,MAX(I$8:I541))</f>
        <v>155.58156340162714</v>
      </c>
      <c r="I542" s="4">
        <f t="shared" si="84"/>
        <v>155.79432935907394</v>
      </c>
      <c r="J542" s="4">
        <f t="shared" si="85"/>
        <v>0</v>
      </c>
      <c r="K542" s="4">
        <f t="shared" si="86"/>
        <v>0.21276595744680549</v>
      </c>
      <c r="L542" t="e">
        <f t="shared" si="87"/>
        <v>#N/A</v>
      </c>
      <c r="M542" t="e">
        <f t="shared" si="88"/>
        <v>#N/A</v>
      </c>
      <c r="N542">
        <f t="shared" si="89"/>
        <v>1</v>
      </c>
      <c r="O542">
        <f t="shared" si="90"/>
        <v>1</v>
      </c>
      <c r="P542">
        <v>535</v>
      </c>
      <c r="Q542" s="8">
        <f>COUNTIF(I$8:I541,"&lt;"&amp;G542)</f>
        <v>534</v>
      </c>
      <c r="R542" s="8">
        <f>COUNTIF(H$8:H541,"&gt;"&amp;G542)</f>
        <v>0</v>
      </c>
      <c r="S542">
        <v>535</v>
      </c>
    </row>
    <row r="543" spans="1:19" x14ac:dyDescent="0.3">
      <c r="A543">
        <v>597</v>
      </c>
      <c r="B543">
        <v>0.72847682119205293</v>
      </c>
      <c r="C543">
        <v>0.98922696615497296</v>
      </c>
      <c r="D543" s="4">
        <f>-LN(B543)/F$3</f>
        <v>0.13480828554149282</v>
      </c>
      <c r="E543" s="4">
        <f t="shared" si="83"/>
        <v>0.21276595744680851</v>
      </c>
      <c r="F543" s="8">
        <v>3</v>
      </c>
      <c r="G543" s="4">
        <v>155.71637168716862</v>
      </c>
      <c r="H543" s="4">
        <f>IF(G543&gt;MAX(I$8:I542),G543,MAX(I$8:I542))</f>
        <v>155.79432935907394</v>
      </c>
      <c r="I543" s="4">
        <f t="shared" si="84"/>
        <v>156.00709531652075</v>
      </c>
      <c r="J543" s="4">
        <f t="shared" si="85"/>
        <v>7.7957671905323878E-2</v>
      </c>
      <c r="K543" s="4">
        <f t="shared" si="86"/>
        <v>0.21276595744680549</v>
      </c>
      <c r="L543" t="e">
        <f t="shared" si="87"/>
        <v>#N/A</v>
      </c>
      <c r="M543" t="e">
        <f t="shared" si="88"/>
        <v>#N/A</v>
      </c>
      <c r="N543">
        <f t="shared" si="89"/>
        <v>1</v>
      </c>
      <c r="O543">
        <f t="shared" si="90"/>
        <v>1</v>
      </c>
      <c r="P543">
        <v>536</v>
      </c>
      <c r="Q543" s="8">
        <f>COUNTIF(I$8:I542,"&lt;"&amp;G543)</f>
        <v>534</v>
      </c>
      <c r="R543" s="8">
        <f>COUNTIF(H$8:H542,"&gt;"&amp;G543)</f>
        <v>0</v>
      </c>
      <c r="S543">
        <v>536</v>
      </c>
    </row>
    <row r="544" spans="1:19" x14ac:dyDescent="0.3">
      <c r="A544">
        <v>598</v>
      </c>
      <c r="B544">
        <v>0.17694631794183172</v>
      </c>
      <c r="C544">
        <v>0.10815759758293406</v>
      </c>
      <c r="D544" s="4">
        <f>-LN(B544)/F$3</f>
        <v>0.73698250249948216</v>
      </c>
      <c r="E544" s="4">
        <f t="shared" si="83"/>
        <v>0.21276595744680851</v>
      </c>
      <c r="F544" s="8">
        <v>3</v>
      </c>
      <c r="G544" s="4">
        <v>156.45335418966809</v>
      </c>
      <c r="H544" s="4">
        <f>IF(G544&gt;MAX(I$8:I543),G544,MAX(I$8:I543))</f>
        <v>156.45335418966809</v>
      </c>
      <c r="I544" s="4">
        <f t="shared" si="84"/>
        <v>156.6661201471149</v>
      </c>
      <c r="J544" s="4">
        <f t="shared" si="85"/>
        <v>0</v>
      </c>
      <c r="K544" s="4">
        <f t="shared" si="86"/>
        <v>0.21276595744680549</v>
      </c>
      <c r="L544" t="e">
        <f t="shared" si="87"/>
        <v>#N/A</v>
      </c>
      <c r="M544" t="e">
        <f t="shared" si="88"/>
        <v>#N/A</v>
      </c>
      <c r="N544">
        <f t="shared" si="89"/>
        <v>1</v>
      </c>
      <c r="O544">
        <f t="shared" si="90"/>
        <v>1</v>
      </c>
      <c r="P544">
        <v>537</v>
      </c>
      <c r="Q544" s="8">
        <f>COUNTIF(I$8:I543,"&lt;"&amp;G544)</f>
        <v>536</v>
      </c>
      <c r="R544" s="8">
        <f>COUNTIF(H$8:H543,"&gt;"&amp;G544)</f>
        <v>0</v>
      </c>
      <c r="S544">
        <v>537</v>
      </c>
    </row>
    <row r="545" spans="1:19" x14ac:dyDescent="0.3">
      <c r="A545">
        <v>171</v>
      </c>
      <c r="B545">
        <v>0.31699575792718282</v>
      </c>
      <c r="C545">
        <v>5.2095095675527205E-2</v>
      </c>
      <c r="D545" s="4">
        <f>-LN(B545)/D$3</f>
        <v>1.6295984214575496</v>
      </c>
      <c r="E545" s="4">
        <f t="shared" si="83"/>
        <v>0.21276595744680851</v>
      </c>
      <c r="F545" s="8">
        <v>2</v>
      </c>
      <c r="G545" s="4">
        <v>156.45916936122447</v>
      </c>
      <c r="H545" s="4">
        <f>IF(G545&gt;MAX(I$8:I544),G545,MAX(I$8:I544))</f>
        <v>156.6661201471149</v>
      </c>
      <c r="I545" s="4">
        <f t="shared" si="84"/>
        <v>156.8788861045617</v>
      </c>
      <c r="J545" s="4">
        <f t="shared" si="85"/>
        <v>0.20695078589042737</v>
      </c>
      <c r="K545" s="4">
        <f t="shared" si="86"/>
        <v>0.21276595744680549</v>
      </c>
      <c r="L545" t="e">
        <f t="shared" si="87"/>
        <v>#N/A</v>
      </c>
      <c r="M545" t="e">
        <f t="shared" si="88"/>
        <v>#N/A</v>
      </c>
      <c r="N545">
        <f t="shared" si="89"/>
        <v>1</v>
      </c>
      <c r="O545">
        <f t="shared" si="90"/>
        <v>1</v>
      </c>
      <c r="P545">
        <v>538</v>
      </c>
      <c r="Q545" s="8">
        <f>COUNTIF(I$8:I544,"&lt;"&amp;G545)</f>
        <v>536</v>
      </c>
      <c r="R545" s="8">
        <f>COUNTIF(H$8:H544,"&gt;"&amp;G545)</f>
        <v>0</v>
      </c>
      <c r="S545">
        <v>538</v>
      </c>
    </row>
    <row r="546" spans="1:19" x14ac:dyDescent="0.3">
      <c r="A546">
        <v>599</v>
      </c>
      <c r="B546">
        <v>0.55986205633716846</v>
      </c>
      <c r="C546">
        <v>0.41380046998504594</v>
      </c>
      <c r="D546" s="4">
        <f>-LN(B546)/F$3</f>
        <v>0.24683610790042618</v>
      </c>
      <c r="E546" s="4">
        <f t="shared" si="83"/>
        <v>0.21276595744680851</v>
      </c>
      <c r="F546" s="8">
        <v>3</v>
      </c>
      <c r="G546" s="4">
        <v>156.70019029756853</v>
      </c>
      <c r="H546" s="4">
        <f>IF(G546&gt;MAX(I$8:I545),G546,MAX(I$8:I545))</f>
        <v>156.8788861045617</v>
      </c>
      <c r="I546" s="4">
        <f t="shared" si="84"/>
        <v>157.09165206200851</v>
      </c>
      <c r="J546" s="4">
        <f t="shared" si="85"/>
        <v>0.17869580699317567</v>
      </c>
      <c r="K546" s="4">
        <f t="shared" si="86"/>
        <v>0.21276595744680549</v>
      </c>
      <c r="L546" t="e">
        <f t="shared" si="87"/>
        <v>#N/A</v>
      </c>
      <c r="M546" t="e">
        <f t="shared" si="88"/>
        <v>#N/A</v>
      </c>
      <c r="N546">
        <f t="shared" si="89"/>
        <v>1</v>
      </c>
      <c r="O546">
        <f t="shared" si="90"/>
        <v>1</v>
      </c>
      <c r="P546">
        <v>539</v>
      </c>
      <c r="Q546" s="8">
        <f>COUNTIF(I$8:I545,"&lt;"&amp;G546)</f>
        <v>537</v>
      </c>
      <c r="R546" s="8">
        <f>COUNTIF(H$8:H545,"&gt;"&amp;G546)</f>
        <v>0</v>
      </c>
      <c r="S546">
        <v>539</v>
      </c>
    </row>
    <row r="547" spans="1:19" x14ac:dyDescent="0.3">
      <c r="A547">
        <v>600</v>
      </c>
      <c r="B547">
        <v>0.81536301767021702</v>
      </c>
      <c r="C547">
        <v>0.9463789788506729</v>
      </c>
      <c r="D547" s="4">
        <f>-LN(B547)/F$3</f>
        <v>8.6860359343516449E-2</v>
      </c>
      <c r="E547" s="4">
        <f t="shared" si="83"/>
        <v>0.21276595744680851</v>
      </c>
      <c r="F547" s="8">
        <v>3</v>
      </c>
      <c r="G547" s="4">
        <v>156.78705065691204</v>
      </c>
      <c r="H547" s="4">
        <f>IF(G547&gt;MAX(I$8:I546),G547,MAX(I$8:I546))</f>
        <v>157.09165206200851</v>
      </c>
      <c r="I547" s="4">
        <f t="shared" si="84"/>
        <v>157.30441801945531</v>
      </c>
      <c r="J547" s="4">
        <f t="shared" si="85"/>
        <v>0.30460140509646294</v>
      </c>
      <c r="K547" s="4">
        <f t="shared" si="86"/>
        <v>0.21276595744680549</v>
      </c>
      <c r="L547" t="e">
        <f t="shared" si="87"/>
        <v>#N/A</v>
      </c>
      <c r="M547" t="e">
        <f t="shared" si="88"/>
        <v>#N/A</v>
      </c>
      <c r="N547">
        <f t="shared" si="89"/>
        <v>1</v>
      </c>
      <c r="O547">
        <f t="shared" si="90"/>
        <v>1</v>
      </c>
      <c r="P547">
        <v>540</v>
      </c>
      <c r="Q547" s="8">
        <f>COUNTIF(I$8:I546,"&lt;"&amp;G547)</f>
        <v>537</v>
      </c>
      <c r="R547" s="8">
        <f>COUNTIF(H$8:H546,"&gt;"&amp;G547)</f>
        <v>1</v>
      </c>
      <c r="S547">
        <v>540</v>
      </c>
    </row>
    <row r="548" spans="1:19" x14ac:dyDescent="0.3">
      <c r="A548">
        <v>172</v>
      </c>
      <c r="B548">
        <v>0.7415387432477798</v>
      </c>
      <c r="C548">
        <v>0.61449018829920343</v>
      </c>
      <c r="D548" s="4">
        <f>-LN(B548)/D$3</f>
        <v>0.42415300558964036</v>
      </c>
      <c r="E548" s="4">
        <f t="shared" si="83"/>
        <v>0.21276595744680851</v>
      </c>
      <c r="F548" s="8">
        <v>2</v>
      </c>
      <c r="G548" s="4">
        <v>156.8833223668141</v>
      </c>
      <c r="H548" s="4">
        <f>IF(G548&gt;MAX(I$8:I547),G548,MAX(I$8:I547))</f>
        <v>157.30441801945531</v>
      </c>
      <c r="I548" s="4">
        <f t="shared" si="84"/>
        <v>157.51718397690212</v>
      </c>
      <c r="J548" s="4">
        <f t="shared" si="85"/>
        <v>0.42109565264121329</v>
      </c>
      <c r="K548" s="4">
        <f t="shared" si="86"/>
        <v>0.21276595744680549</v>
      </c>
      <c r="L548" t="e">
        <f t="shared" si="87"/>
        <v>#N/A</v>
      </c>
      <c r="M548" t="e">
        <f t="shared" si="88"/>
        <v>#N/A</v>
      </c>
      <c r="N548">
        <f t="shared" si="89"/>
        <v>1</v>
      </c>
      <c r="O548">
        <f t="shared" si="90"/>
        <v>1</v>
      </c>
      <c r="P548">
        <v>541</v>
      </c>
      <c r="Q548" s="8">
        <f>COUNTIF(I$8:I547,"&lt;"&amp;G548)</f>
        <v>538</v>
      </c>
      <c r="R548" s="8">
        <f>COUNTIF(H$8:H547,"&gt;"&amp;G548)</f>
        <v>1</v>
      </c>
      <c r="S548">
        <v>541</v>
      </c>
    </row>
    <row r="549" spans="1:19" x14ac:dyDescent="0.3">
      <c r="A549">
        <v>601</v>
      </c>
      <c r="B549">
        <v>0.56828516495254366</v>
      </c>
      <c r="C549">
        <v>0.18927579577013459</v>
      </c>
      <c r="D549" s="4">
        <f>-LN(B549)/F$3</f>
        <v>0.24048167458451983</v>
      </c>
      <c r="E549" s="4">
        <f t="shared" si="83"/>
        <v>0.21276595744680851</v>
      </c>
      <c r="F549" s="8">
        <v>3</v>
      </c>
      <c r="G549" s="4">
        <v>157.02753233149656</v>
      </c>
      <c r="H549" s="4">
        <f>IF(G549&gt;MAX(I$8:I548),G549,MAX(I$8:I548))</f>
        <v>157.51718397690212</v>
      </c>
      <c r="I549" s="4">
        <f t="shared" si="84"/>
        <v>157.72994993434892</v>
      </c>
      <c r="J549" s="4">
        <f t="shared" si="85"/>
        <v>0.48965164540555861</v>
      </c>
      <c r="K549" s="4">
        <f t="shared" si="86"/>
        <v>0.21276595744680549</v>
      </c>
      <c r="L549" t="e">
        <f t="shared" si="87"/>
        <v>#N/A</v>
      </c>
      <c r="M549" t="e">
        <f t="shared" si="88"/>
        <v>#N/A</v>
      </c>
      <c r="N549">
        <f t="shared" si="89"/>
        <v>1</v>
      </c>
      <c r="O549">
        <f t="shared" si="90"/>
        <v>1</v>
      </c>
      <c r="P549">
        <v>542</v>
      </c>
      <c r="Q549" s="8">
        <f>COUNTIF(I$8:I548,"&lt;"&amp;G549)</f>
        <v>538</v>
      </c>
      <c r="R549" s="8">
        <f>COUNTIF(H$8:H548,"&gt;"&amp;G549)</f>
        <v>2</v>
      </c>
      <c r="S549">
        <v>542</v>
      </c>
    </row>
    <row r="550" spans="1:19" x14ac:dyDescent="0.3">
      <c r="A550">
        <v>602</v>
      </c>
      <c r="B550">
        <v>5.5330057679982912E-2</v>
      </c>
      <c r="C550">
        <v>0.87200537125766775</v>
      </c>
      <c r="D550" s="4">
        <f>-LN(B550)/F$3</f>
        <v>1.2316761615321417</v>
      </c>
      <c r="E550" s="4">
        <f t="shared" si="83"/>
        <v>0.21276595744680851</v>
      </c>
      <c r="F550" s="8">
        <v>3</v>
      </c>
      <c r="G550" s="4">
        <v>158.25920849302869</v>
      </c>
      <c r="H550" s="4">
        <f>IF(G550&gt;MAX(I$8:I549),G550,MAX(I$8:I549))</f>
        <v>158.25920849302869</v>
      </c>
      <c r="I550" s="4">
        <f t="shared" si="84"/>
        <v>158.4719744504755</v>
      </c>
      <c r="J550" s="4">
        <f t="shared" si="85"/>
        <v>0</v>
      </c>
      <c r="K550" s="4">
        <f t="shared" si="86"/>
        <v>0.21276595744680549</v>
      </c>
      <c r="L550" t="e">
        <f t="shared" si="87"/>
        <v>#N/A</v>
      </c>
      <c r="M550" t="e">
        <f t="shared" si="88"/>
        <v>#N/A</v>
      </c>
      <c r="N550">
        <f t="shared" si="89"/>
        <v>1</v>
      </c>
      <c r="O550">
        <f t="shared" si="90"/>
        <v>1</v>
      </c>
      <c r="P550">
        <v>543</v>
      </c>
      <c r="Q550" s="8">
        <f>COUNTIF(I$8:I549,"&lt;"&amp;G550)</f>
        <v>542</v>
      </c>
      <c r="R550" s="8">
        <f>COUNTIF(H$8:H549,"&gt;"&amp;G550)</f>
        <v>0</v>
      </c>
      <c r="S550">
        <v>543</v>
      </c>
    </row>
    <row r="551" spans="1:19" x14ac:dyDescent="0.3">
      <c r="A551">
        <v>603</v>
      </c>
      <c r="B551">
        <v>0.94399853511154519</v>
      </c>
      <c r="C551">
        <v>0.29016998809778133</v>
      </c>
      <c r="D551" s="4">
        <f>-LN(B551)/F$3</f>
        <v>2.4523687075088414E-2</v>
      </c>
      <c r="E551" s="4">
        <f t="shared" si="83"/>
        <v>0.21276595744680851</v>
      </c>
      <c r="F551" s="8">
        <v>3</v>
      </c>
      <c r="G551" s="4">
        <v>158.28373218010378</v>
      </c>
      <c r="H551" s="4">
        <f>IF(G551&gt;MAX(I$8:I550),G551,MAX(I$8:I550))</f>
        <v>158.4719744504755</v>
      </c>
      <c r="I551" s="4">
        <f t="shared" si="84"/>
        <v>158.68474040792231</v>
      </c>
      <c r="J551" s="4">
        <f t="shared" si="85"/>
        <v>0.18824227037171681</v>
      </c>
      <c r="K551" s="4">
        <f t="shared" si="86"/>
        <v>0.21276595744680549</v>
      </c>
      <c r="L551" t="e">
        <f t="shared" si="87"/>
        <v>#N/A</v>
      </c>
      <c r="M551" t="e">
        <f t="shared" si="88"/>
        <v>#N/A</v>
      </c>
      <c r="N551">
        <f t="shared" si="89"/>
        <v>1</v>
      </c>
      <c r="O551">
        <f t="shared" si="90"/>
        <v>1</v>
      </c>
      <c r="P551">
        <v>544</v>
      </c>
      <c r="Q551" s="8">
        <f>COUNTIF(I$8:I550,"&lt;"&amp;G551)</f>
        <v>542</v>
      </c>
      <c r="R551" s="8">
        <f>COUNTIF(H$8:H550,"&gt;"&amp;G551)</f>
        <v>0</v>
      </c>
      <c r="S551">
        <v>544</v>
      </c>
    </row>
    <row r="552" spans="1:19" x14ac:dyDescent="0.3">
      <c r="A552">
        <v>604</v>
      </c>
      <c r="B552">
        <v>0.96658223212378303</v>
      </c>
      <c r="C552">
        <v>3.4607989745780818E-2</v>
      </c>
      <c r="D552" s="4">
        <f>-LN(B552)/F$3</f>
        <v>1.4463362369964844E-2</v>
      </c>
      <c r="E552" s="4">
        <f t="shared" si="83"/>
        <v>0.21276595744680851</v>
      </c>
      <c r="F552" s="8">
        <v>3</v>
      </c>
      <c r="G552" s="4">
        <v>158.29819554247374</v>
      </c>
      <c r="H552" s="4">
        <f>IF(G552&gt;MAX(I$8:I551),G552,MAX(I$8:I551))</f>
        <v>158.68474040792231</v>
      </c>
      <c r="I552" s="4">
        <f t="shared" si="84"/>
        <v>158.89750636536911</v>
      </c>
      <c r="J552" s="4">
        <f t="shared" si="85"/>
        <v>0.38654486544857036</v>
      </c>
      <c r="K552" s="4">
        <f t="shared" si="86"/>
        <v>0.21276595744680549</v>
      </c>
      <c r="L552" t="e">
        <f t="shared" si="87"/>
        <v>#N/A</v>
      </c>
      <c r="M552" t="e">
        <f t="shared" si="88"/>
        <v>#N/A</v>
      </c>
      <c r="N552">
        <f t="shared" si="89"/>
        <v>1</v>
      </c>
      <c r="O552">
        <f t="shared" si="90"/>
        <v>1</v>
      </c>
      <c r="P552">
        <v>545</v>
      </c>
      <c r="Q552" s="8">
        <f>COUNTIF(I$8:I551,"&lt;"&amp;G552)</f>
        <v>542</v>
      </c>
      <c r="R552" s="8">
        <f>COUNTIF(H$8:H551,"&gt;"&amp;G552)</f>
        <v>1</v>
      </c>
      <c r="S552">
        <v>545</v>
      </c>
    </row>
    <row r="553" spans="1:19" x14ac:dyDescent="0.3">
      <c r="A553">
        <v>173</v>
      </c>
      <c r="B553">
        <v>0.24558244575334939</v>
      </c>
      <c r="C553">
        <v>0.84405041657765434</v>
      </c>
      <c r="D553" s="4">
        <f>-LN(B553)/D$3</f>
        <v>1.991663205970569</v>
      </c>
      <c r="E553" s="4">
        <f t="shared" si="83"/>
        <v>0.21276595744680851</v>
      </c>
      <c r="F553" s="8">
        <v>2</v>
      </c>
      <c r="G553" s="4">
        <v>158.87498557278468</v>
      </c>
      <c r="H553" s="4">
        <f>IF(G553&gt;MAX(I$8:I552),G553,MAX(I$8:I552))</f>
        <v>158.89750636536911</v>
      </c>
      <c r="I553" s="4">
        <f t="shared" si="84"/>
        <v>159.11027232281592</v>
      </c>
      <c r="J553" s="4">
        <f t="shared" si="85"/>
        <v>2.2520792584430183E-2</v>
      </c>
      <c r="K553" s="4">
        <f t="shared" si="86"/>
        <v>0.21276595744680549</v>
      </c>
      <c r="L553" t="e">
        <f t="shared" si="87"/>
        <v>#N/A</v>
      </c>
      <c r="M553" t="e">
        <f t="shared" si="88"/>
        <v>#N/A</v>
      </c>
      <c r="N553">
        <f t="shared" si="89"/>
        <v>1</v>
      </c>
      <c r="O553">
        <f t="shared" si="90"/>
        <v>1</v>
      </c>
      <c r="P553">
        <v>546</v>
      </c>
      <c r="Q553" s="8">
        <f>COUNTIF(I$8:I552,"&lt;"&amp;G553)</f>
        <v>544</v>
      </c>
      <c r="R553" s="8">
        <f>COUNTIF(H$8:H552,"&gt;"&amp;G553)</f>
        <v>0</v>
      </c>
      <c r="S553">
        <v>546</v>
      </c>
    </row>
    <row r="554" spans="1:19" x14ac:dyDescent="0.3">
      <c r="A554">
        <v>605</v>
      </c>
      <c r="B554">
        <v>0.11981566820276497</v>
      </c>
      <c r="C554">
        <v>0.11038544877468184</v>
      </c>
      <c r="D554" s="4">
        <f>-LN(B554)/F$3</f>
        <v>0.90289396405062872</v>
      </c>
      <c r="E554" s="4">
        <f t="shared" si="83"/>
        <v>0.21276595744680851</v>
      </c>
      <c r="F554" s="8">
        <v>3</v>
      </c>
      <c r="G554" s="4">
        <v>159.20108950652437</v>
      </c>
      <c r="H554" s="4">
        <f>IF(G554&gt;MAX(I$8:I553),G554,MAX(I$8:I553))</f>
        <v>159.20108950652437</v>
      </c>
      <c r="I554" s="4">
        <f t="shared" si="84"/>
        <v>159.41385546397117</v>
      </c>
      <c r="J554" s="4">
        <f t="shared" si="85"/>
        <v>0</v>
      </c>
      <c r="K554" s="4">
        <f t="shared" si="86"/>
        <v>0.21276595744680549</v>
      </c>
      <c r="L554" t="e">
        <f t="shared" si="87"/>
        <v>#N/A</v>
      </c>
      <c r="M554" t="e">
        <f t="shared" si="88"/>
        <v>#N/A</v>
      </c>
      <c r="N554">
        <f t="shared" si="89"/>
        <v>1</v>
      </c>
      <c r="O554">
        <f t="shared" si="90"/>
        <v>1</v>
      </c>
      <c r="P554">
        <v>547</v>
      </c>
      <c r="Q554" s="8">
        <f>COUNTIF(I$8:I553,"&lt;"&amp;G554)</f>
        <v>546</v>
      </c>
      <c r="R554" s="8">
        <f>COUNTIF(H$8:H553,"&gt;"&amp;G554)</f>
        <v>0</v>
      </c>
      <c r="S554">
        <v>547</v>
      </c>
    </row>
    <row r="555" spans="1:19" x14ac:dyDescent="0.3">
      <c r="A555">
        <v>606</v>
      </c>
      <c r="B555">
        <v>0.63704336680196538</v>
      </c>
      <c r="C555">
        <v>0.53736991485335861</v>
      </c>
      <c r="D555" s="4">
        <f>-LN(B555)/F$3</f>
        <v>0.19187980679803696</v>
      </c>
      <c r="E555" s="4">
        <f t="shared" si="83"/>
        <v>0.21276595744680851</v>
      </c>
      <c r="F555" s="8">
        <v>3</v>
      </c>
      <c r="G555" s="4">
        <v>159.3929693133224</v>
      </c>
      <c r="H555" s="4">
        <f>IF(G555&gt;MAX(I$8:I554),G555,MAX(I$8:I554))</f>
        <v>159.41385546397117</v>
      </c>
      <c r="I555" s="4">
        <f t="shared" si="84"/>
        <v>159.62662142141798</v>
      </c>
      <c r="J555" s="4">
        <f t="shared" si="85"/>
        <v>2.0886150648777857E-2</v>
      </c>
      <c r="K555" s="4">
        <f t="shared" si="86"/>
        <v>0.21276595744680549</v>
      </c>
      <c r="L555" t="e">
        <f t="shared" si="87"/>
        <v>#N/A</v>
      </c>
      <c r="M555" t="e">
        <f t="shared" si="88"/>
        <v>#N/A</v>
      </c>
      <c r="N555">
        <f t="shared" si="89"/>
        <v>1</v>
      </c>
      <c r="O555">
        <f t="shared" si="90"/>
        <v>1</v>
      </c>
      <c r="P555">
        <v>548</v>
      </c>
      <c r="Q555" s="8">
        <f>COUNTIF(I$8:I554,"&lt;"&amp;G555)</f>
        <v>546</v>
      </c>
      <c r="R555" s="8">
        <f>COUNTIF(H$8:H554,"&gt;"&amp;G555)</f>
        <v>0</v>
      </c>
      <c r="S555">
        <v>548</v>
      </c>
    </row>
    <row r="556" spans="1:19" x14ac:dyDescent="0.3">
      <c r="A556">
        <v>607</v>
      </c>
      <c r="B556">
        <v>0.73409222693563647</v>
      </c>
      <c r="C556">
        <v>4.88906521805475E-2</v>
      </c>
      <c r="D556" s="4">
        <f>-LN(B556)/F$3</f>
        <v>0.13154068446162634</v>
      </c>
      <c r="E556" s="4">
        <f t="shared" si="83"/>
        <v>0.21276595744680851</v>
      </c>
      <c r="F556" s="8">
        <v>3</v>
      </c>
      <c r="G556" s="4">
        <v>159.52450999778404</v>
      </c>
      <c r="H556" s="4">
        <f>IF(G556&gt;MAX(I$8:I555),G556,MAX(I$8:I555))</f>
        <v>159.62662142141798</v>
      </c>
      <c r="I556" s="4">
        <f t="shared" si="84"/>
        <v>159.83938737886479</v>
      </c>
      <c r="J556" s="4">
        <f t="shared" si="85"/>
        <v>0.10211142363394288</v>
      </c>
      <c r="K556" s="4">
        <f t="shared" si="86"/>
        <v>0.21276595744680549</v>
      </c>
      <c r="L556" t="e">
        <f t="shared" si="87"/>
        <v>#N/A</v>
      </c>
      <c r="M556" t="e">
        <f t="shared" si="88"/>
        <v>#N/A</v>
      </c>
      <c r="N556">
        <f t="shared" si="89"/>
        <v>1</v>
      </c>
      <c r="O556">
        <f t="shared" si="90"/>
        <v>1</v>
      </c>
      <c r="P556">
        <v>549</v>
      </c>
      <c r="Q556" s="8">
        <f>COUNTIF(I$8:I555,"&lt;"&amp;G556)</f>
        <v>547</v>
      </c>
      <c r="R556" s="8">
        <f>COUNTIF(H$8:H555,"&gt;"&amp;G556)</f>
        <v>0</v>
      </c>
      <c r="S556">
        <v>549</v>
      </c>
    </row>
    <row r="557" spans="1:19" x14ac:dyDescent="0.3">
      <c r="A557">
        <v>174</v>
      </c>
      <c r="B557">
        <v>0.5093539231543931</v>
      </c>
      <c r="C557">
        <v>0.70555742057557913</v>
      </c>
      <c r="D557" s="4">
        <f>-LN(B557)/D$3</f>
        <v>0.95689670028298335</v>
      </c>
      <c r="E557" s="4">
        <f t="shared" si="83"/>
        <v>0.21276595744680851</v>
      </c>
      <c r="F557" s="8">
        <v>2</v>
      </c>
      <c r="G557" s="4">
        <v>159.83188227306766</v>
      </c>
      <c r="H557" s="4">
        <f>IF(G557&gt;MAX(I$8:I556),G557,MAX(I$8:I556))</f>
        <v>159.83938737886479</v>
      </c>
      <c r="I557" s="4">
        <f t="shared" si="84"/>
        <v>160.05215333631159</v>
      </c>
      <c r="J557" s="4">
        <f t="shared" si="85"/>
        <v>7.505105797122269E-3</v>
      </c>
      <c r="K557" s="4">
        <f t="shared" si="86"/>
        <v>0.21276595744680549</v>
      </c>
      <c r="L557" t="e">
        <f t="shared" si="87"/>
        <v>#N/A</v>
      </c>
      <c r="M557" t="e">
        <f t="shared" si="88"/>
        <v>#N/A</v>
      </c>
      <c r="N557">
        <f t="shared" si="89"/>
        <v>1</v>
      </c>
      <c r="O557">
        <f t="shared" si="90"/>
        <v>1</v>
      </c>
      <c r="P557">
        <v>550</v>
      </c>
      <c r="Q557" s="8">
        <f>COUNTIF(I$8:I556,"&lt;"&amp;G557)</f>
        <v>548</v>
      </c>
      <c r="R557" s="8">
        <f>COUNTIF(H$8:H556,"&gt;"&amp;G557)</f>
        <v>0</v>
      </c>
      <c r="S557">
        <v>550</v>
      </c>
    </row>
    <row r="558" spans="1:19" x14ac:dyDescent="0.3">
      <c r="A558">
        <v>608</v>
      </c>
      <c r="B558">
        <v>0.25800347911008026</v>
      </c>
      <c r="C558">
        <v>0.37079989013336589</v>
      </c>
      <c r="D558" s="4">
        <f>-LN(B558)/F$3</f>
        <v>0.57650306775687177</v>
      </c>
      <c r="E558" s="4">
        <f t="shared" si="83"/>
        <v>0.21276595744680851</v>
      </c>
      <c r="F558" s="8">
        <v>3</v>
      </c>
      <c r="G558" s="4">
        <v>160.10101306554091</v>
      </c>
      <c r="H558" s="4">
        <f>IF(G558&gt;MAX(I$8:I557),G558,MAX(I$8:I557))</f>
        <v>160.10101306554091</v>
      </c>
      <c r="I558" s="4">
        <f t="shared" si="84"/>
        <v>160.31377902298772</v>
      </c>
      <c r="J558" s="4">
        <f t="shared" si="85"/>
        <v>0</v>
      </c>
      <c r="K558" s="4">
        <f t="shared" si="86"/>
        <v>0.21276595744680549</v>
      </c>
      <c r="L558" t="e">
        <f t="shared" si="87"/>
        <v>#N/A</v>
      </c>
      <c r="M558" t="e">
        <f t="shared" si="88"/>
        <v>#N/A</v>
      </c>
      <c r="N558">
        <f t="shared" si="89"/>
        <v>1</v>
      </c>
      <c r="O558">
        <f t="shared" si="90"/>
        <v>1</v>
      </c>
      <c r="P558">
        <v>551</v>
      </c>
      <c r="Q558" s="8">
        <f>COUNTIF(I$8:I557,"&lt;"&amp;G558)</f>
        <v>550</v>
      </c>
      <c r="R558" s="8">
        <f>COUNTIF(H$8:H557,"&gt;"&amp;G558)</f>
        <v>0</v>
      </c>
      <c r="S558">
        <v>551</v>
      </c>
    </row>
    <row r="559" spans="1:19" x14ac:dyDescent="0.3">
      <c r="A559">
        <v>609</v>
      </c>
      <c r="B559">
        <v>0.4574419385357219</v>
      </c>
      <c r="C559">
        <v>0.63377788628803366</v>
      </c>
      <c r="D559" s="4">
        <f>-LN(B559)/F$3</f>
        <v>0.33281077132969705</v>
      </c>
      <c r="E559" s="4">
        <f t="shared" si="83"/>
        <v>0.21276595744680851</v>
      </c>
      <c r="F559" s="8">
        <v>3</v>
      </c>
      <c r="G559" s="4">
        <v>160.4338238368706</v>
      </c>
      <c r="H559" s="4">
        <f>IF(G559&gt;MAX(I$8:I558),G559,MAX(I$8:I558))</f>
        <v>160.4338238368706</v>
      </c>
      <c r="I559" s="4">
        <f t="shared" si="84"/>
        <v>160.64658979431741</v>
      </c>
      <c r="J559" s="4">
        <f t="shared" si="85"/>
        <v>0</v>
      </c>
      <c r="K559" s="4">
        <f t="shared" si="86"/>
        <v>0.21276595744680549</v>
      </c>
      <c r="L559" t="e">
        <f t="shared" si="87"/>
        <v>#N/A</v>
      </c>
      <c r="M559" t="e">
        <f t="shared" si="88"/>
        <v>#N/A</v>
      </c>
      <c r="N559">
        <f t="shared" si="89"/>
        <v>1</v>
      </c>
      <c r="O559">
        <f t="shared" si="90"/>
        <v>1</v>
      </c>
      <c r="P559">
        <v>552</v>
      </c>
      <c r="Q559" s="8">
        <f>COUNTIF(I$8:I558,"&lt;"&amp;G559)</f>
        <v>551</v>
      </c>
      <c r="R559" s="8">
        <f>COUNTIF(H$8:H558,"&gt;"&amp;G559)</f>
        <v>0</v>
      </c>
      <c r="S559">
        <v>552</v>
      </c>
    </row>
    <row r="560" spans="1:19" x14ac:dyDescent="0.3">
      <c r="A560">
        <v>175</v>
      </c>
      <c r="B560">
        <v>0.5637379070406201</v>
      </c>
      <c r="C560">
        <v>6.9704275643177591E-2</v>
      </c>
      <c r="D560" s="4">
        <f>-LN(B560)/D$3</f>
        <v>0.81300119052631592</v>
      </c>
      <c r="E560" s="4">
        <f t="shared" si="83"/>
        <v>0.21276595744680851</v>
      </c>
      <c r="F560" s="8">
        <v>2</v>
      </c>
      <c r="G560" s="4">
        <v>160.64488346359397</v>
      </c>
      <c r="H560" s="4">
        <f>IF(G560&gt;MAX(I$8:I559),G560,MAX(I$8:I559))</f>
        <v>160.64658979431741</v>
      </c>
      <c r="I560" s="4">
        <f t="shared" si="84"/>
        <v>160.85935575176421</v>
      </c>
      <c r="J560" s="4">
        <f t="shared" si="85"/>
        <v>1.7063307234366221E-3</v>
      </c>
      <c r="K560" s="4">
        <f t="shared" si="86"/>
        <v>0.21276595744680549</v>
      </c>
      <c r="L560" t="e">
        <f t="shared" si="87"/>
        <v>#N/A</v>
      </c>
      <c r="M560" t="e">
        <f t="shared" si="88"/>
        <v>#N/A</v>
      </c>
      <c r="N560">
        <f t="shared" si="89"/>
        <v>1</v>
      </c>
      <c r="O560">
        <f t="shared" si="90"/>
        <v>1</v>
      </c>
      <c r="P560">
        <v>553</v>
      </c>
      <c r="Q560" s="8">
        <f>COUNTIF(I$8:I559,"&lt;"&amp;G560)</f>
        <v>551</v>
      </c>
      <c r="R560" s="8">
        <f>COUNTIF(H$8:H559,"&gt;"&amp;G560)</f>
        <v>0</v>
      </c>
      <c r="S560">
        <v>553</v>
      </c>
    </row>
    <row r="561" spans="1:19" x14ac:dyDescent="0.3">
      <c r="A561">
        <v>610</v>
      </c>
      <c r="B561">
        <v>0.3966490676595355</v>
      </c>
      <c r="C561">
        <v>0.26389355143894772</v>
      </c>
      <c r="D561" s="4">
        <f>-LN(B561)/F$3</f>
        <v>0.39349078713778529</v>
      </c>
      <c r="E561" s="4">
        <f t="shared" si="83"/>
        <v>0.21276595744680851</v>
      </c>
      <c r="F561" s="8">
        <v>3</v>
      </c>
      <c r="G561" s="4">
        <v>160.82731462400838</v>
      </c>
      <c r="H561" s="4">
        <f>IF(G561&gt;MAX(I$8:I560),G561,MAX(I$8:I560))</f>
        <v>160.85935575176421</v>
      </c>
      <c r="I561" s="4">
        <f t="shared" si="84"/>
        <v>161.07212170921102</v>
      </c>
      <c r="J561" s="4">
        <f t="shared" si="85"/>
        <v>3.2041127755832122E-2</v>
      </c>
      <c r="K561" s="4">
        <f t="shared" si="86"/>
        <v>0.21276595744680549</v>
      </c>
      <c r="L561" t="e">
        <f t="shared" si="87"/>
        <v>#N/A</v>
      </c>
      <c r="M561" t="e">
        <f t="shared" si="88"/>
        <v>#N/A</v>
      </c>
      <c r="N561">
        <f t="shared" si="89"/>
        <v>1</v>
      </c>
      <c r="O561">
        <f t="shared" si="90"/>
        <v>1</v>
      </c>
      <c r="P561">
        <v>554</v>
      </c>
      <c r="Q561" s="8">
        <f>COUNTIF(I$8:I560,"&lt;"&amp;G561)</f>
        <v>552</v>
      </c>
      <c r="R561" s="8">
        <f>COUNTIF(H$8:H560,"&gt;"&amp;G561)</f>
        <v>0</v>
      </c>
      <c r="S561">
        <v>554</v>
      </c>
    </row>
    <row r="562" spans="1:19" x14ac:dyDescent="0.3">
      <c r="A562">
        <v>611</v>
      </c>
      <c r="B562">
        <v>0.91332743308816799</v>
      </c>
      <c r="C562">
        <v>0.30155339213232824</v>
      </c>
      <c r="D562" s="4">
        <f>-LN(B562)/F$3</f>
        <v>3.8579075919762257E-2</v>
      </c>
      <c r="E562" s="4">
        <f t="shared" si="83"/>
        <v>0.21276595744680851</v>
      </c>
      <c r="F562" s="8">
        <v>3</v>
      </c>
      <c r="G562" s="4">
        <v>160.86589369992814</v>
      </c>
      <c r="H562" s="4">
        <f>IF(G562&gt;MAX(I$8:I561),G562,MAX(I$8:I561))</f>
        <v>161.07212170921102</v>
      </c>
      <c r="I562" s="4">
        <f t="shared" si="84"/>
        <v>161.28488766665782</v>
      </c>
      <c r="J562" s="4">
        <f t="shared" si="85"/>
        <v>0.20622800928288143</v>
      </c>
      <c r="K562" s="4">
        <f t="shared" si="86"/>
        <v>0.21276595744680549</v>
      </c>
      <c r="L562" t="e">
        <f t="shared" si="87"/>
        <v>#N/A</v>
      </c>
      <c r="M562" t="e">
        <f t="shared" si="88"/>
        <v>#N/A</v>
      </c>
      <c r="N562">
        <f t="shared" si="89"/>
        <v>1</v>
      </c>
      <c r="O562">
        <f t="shared" si="90"/>
        <v>1</v>
      </c>
      <c r="P562">
        <v>555</v>
      </c>
      <c r="Q562" s="8">
        <f>COUNTIF(I$8:I561,"&lt;"&amp;G562)</f>
        <v>553</v>
      </c>
      <c r="R562" s="8">
        <f>COUNTIF(H$8:H561,"&gt;"&amp;G562)</f>
        <v>0</v>
      </c>
      <c r="S562">
        <v>555</v>
      </c>
    </row>
    <row r="563" spans="1:19" x14ac:dyDescent="0.3">
      <c r="A563">
        <v>176</v>
      </c>
      <c r="B563">
        <v>0.84340952787865842</v>
      </c>
      <c r="C563">
        <v>0.83388775292214723</v>
      </c>
      <c r="D563" s="4">
        <f>-LN(B563)/D$3</f>
        <v>0.24156402942794097</v>
      </c>
      <c r="E563" s="4">
        <f t="shared" si="83"/>
        <v>0.21276595744680851</v>
      </c>
      <c r="F563" s="8">
        <v>2</v>
      </c>
      <c r="G563" s="4">
        <v>160.8864474930219</v>
      </c>
      <c r="H563" s="4">
        <f>IF(G563&gt;MAX(I$8:I562),G563,MAX(I$8:I562))</f>
        <v>161.28488766665782</v>
      </c>
      <c r="I563" s="4">
        <f t="shared" si="84"/>
        <v>161.49765362410463</v>
      </c>
      <c r="J563" s="4">
        <f t="shared" si="85"/>
        <v>0.39844017363591888</v>
      </c>
      <c r="K563" s="4">
        <f t="shared" si="86"/>
        <v>0.21276595744680549</v>
      </c>
      <c r="L563" t="e">
        <f t="shared" si="87"/>
        <v>#N/A</v>
      </c>
      <c r="M563" t="e">
        <f t="shared" si="88"/>
        <v>#N/A</v>
      </c>
      <c r="N563">
        <f t="shared" si="89"/>
        <v>1</v>
      </c>
      <c r="O563">
        <f t="shared" si="90"/>
        <v>1</v>
      </c>
      <c r="P563">
        <v>556</v>
      </c>
      <c r="Q563" s="8">
        <f>COUNTIF(I$8:I562,"&lt;"&amp;G563)</f>
        <v>553</v>
      </c>
      <c r="R563" s="8">
        <f>COUNTIF(H$8:H562,"&gt;"&amp;G563)</f>
        <v>1</v>
      </c>
      <c r="S563">
        <v>556</v>
      </c>
    </row>
    <row r="564" spans="1:19" x14ac:dyDescent="0.3">
      <c r="A564">
        <v>37</v>
      </c>
      <c r="B564">
        <v>3.1830805383465069E-2</v>
      </c>
      <c r="C564">
        <v>0.78872035889767145</v>
      </c>
      <c r="D564" s="4">
        <f>-LN(B564)/B$3</f>
        <v>14.669449937679197</v>
      </c>
      <c r="E564" s="4">
        <f t="shared" si="83"/>
        <v>0.21276595744680851</v>
      </c>
      <c r="F564" s="8">
        <v>1</v>
      </c>
      <c r="G564" s="4">
        <v>162.44990812608054</v>
      </c>
      <c r="H564" s="4">
        <f>IF(G564&gt;MAX(I$8:I563),G564,MAX(I$8:I563))</f>
        <v>162.44990812608054</v>
      </c>
      <c r="I564" s="4">
        <f t="shared" si="84"/>
        <v>162.66267408352735</v>
      </c>
      <c r="J564" s="4">
        <f t="shared" si="85"/>
        <v>0</v>
      </c>
      <c r="K564" s="4">
        <f t="shared" si="86"/>
        <v>0.21276595744680549</v>
      </c>
      <c r="L564" t="e">
        <f t="shared" si="87"/>
        <v>#N/A</v>
      </c>
      <c r="M564" t="e">
        <f t="shared" si="88"/>
        <v>#N/A</v>
      </c>
      <c r="N564">
        <f t="shared" si="89"/>
        <v>1</v>
      </c>
      <c r="O564">
        <f t="shared" si="90"/>
        <v>1</v>
      </c>
      <c r="P564">
        <v>557</v>
      </c>
      <c r="Q564" s="8">
        <f>COUNTIF(I$8:I563,"&lt;"&amp;G564)</f>
        <v>556</v>
      </c>
      <c r="R564" s="8">
        <f>COUNTIF(H$8:H563,"&gt;"&amp;G564)</f>
        <v>0</v>
      </c>
      <c r="S564">
        <v>557</v>
      </c>
    </row>
    <row r="565" spans="1:19" x14ac:dyDescent="0.3">
      <c r="A565">
        <v>38</v>
      </c>
      <c r="B565">
        <v>0.97091586046937473</v>
      </c>
      <c r="C565">
        <v>0.21744438001648</v>
      </c>
      <c r="D565" s="4">
        <f>-LN(B565)/B$3</f>
        <v>0.12559773147692782</v>
      </c>
      <c r="E565" s="4">
        <f t="shared" si="83"/>
        <v>0.21276595744680851</v>
      </c>
      <c r="F565" s="8">
        <v>1</v>
      </c>
      <c r="G565" s="4">
        <v>162.57550585755746</v>
      </c>
      <c r="H565" s="4">
        <f>IF(G565&gt;MAX(I$8:I564),G565,MAX(I$8:I564))</f>
        <v>162.66267408352735</v>
      </c>
      <c r="I565" s="4">
        <f t="shared" si="84"/>
        <v>162.87544004097415</v>
      </c>
      <c r="J565" s="4">
        <f t="shared" si="85"/>
        <v>8.7168225969890045E-2</v>
      </c>
      <c r="K565" s="4">
        <f t="shared" si="86"/>
        <v>0.21276595744680549</v>
      </c>
      <c r="L565" t="e">
        <f t="shared" si="87"/>
        <v>#N/A</v>
      </c>
      <c r="M565" t="e">
        <f t="shared" si="88"/>
        <v>#N/A</v>
      </c>
      <c r="N565">
        <f t="shared" si="89"/>
        <v>1</v>
      </c>
      <c r="O565">
        <f t="shared" si="90"/>
        <v>1</v>
      </c>
      <c r="P565">
        <v>559</v>
      </c>
      <c r="Q565" s="8">
        <f>COUNTIF(I$8:I564,"&lt;"&amp;G565)</f>
        <v>556</v>
      </c>
      <c r="R565" s="8">
        <f>COUNTIF(H$8:H564,"&gt;"&amp;G565)</f>
        <v>0</v>
      </c>
      <c r="S565">
        <v>558</v>
      </c>
    </row>
    <row r="566" spans="1:19" x14ac:dyDescent="0.3">
      <c r="A566">
        <v>612</v>
      </c>
      <c r="B566">
        <v>2.0081179235206154E-2</v>
      </c>
      <c r="C566">
        <v>0.34931485946226387</v>
      </c>
      <c r="D566" s="4">
        <f>-LN(B566)/F$3</f>
        <v>1.6629669187361986</v>
      </c>
      <c r="E566" s="4">
        <f t="shared" si="83"/>
        <v>0.21276595744680851</v>
      </c>
      <c r="F566" s="8">
        <v>3</v>
      </c>
      <c r="G566" s="4">
        <v>162.52886061866434</v>
      </c>
      <c r="H566" s="4">
        <f>IF(G566&gt;MAX(I$8:I565),G566,MAX(I$8:I565))</f>
        <v>162.87544004097415</v>
      </c>
      <c r="I566" s="4">
        <f t="shared" si="84"/>
        <v>163.08820599842096</v>
      </c>
      <c r="J566" s="4">
        <f t="shared" si="85"/>
        <v>0.34657942230981575</v>
      </c>
      <c r="K566" s="4">
        <f t="shared" si="86"/>
        <v>0.21276595744680549</v>
      </c>
      <c r="L566" t="e">
        <f t="shared" si="87"/>
        <v>#N/A</v>
      </c>
      <c r="M566" t="e">
        <f t="shared" si="88"/>
        <v>#N/A</v>
      </c>
      <c r="N566">
        <f t="shared" si="89"/>
        <v>1</v>
      </c>
      <c r="O566">
        <f t="shared" si="90"/>
        <v>1</v>
      </c>
      <c r="P566">
        <v>558</v>
      </c>
      <c r="Q566" s="8">
        <f>COUNTIF(I$8:I565,"&lt;"&amp;G566)</f>
        <v>556</v>
      </c>
      <c r="R566" s="8">
        <f>COUNTIF(H$8:H565,"&gt;"&amp;G566)</f>
        <v>1</v>
      </c>
      <c r="S566">
        <v>558</v>
      </c>
    </row>
    <row r="567" spans="1:19" x14ac:dyDescent="0.3">
      <c r="A567">
        <v>177</v>
      </c>
      <c r="B567">
        <v>0.23603015228736229</v>
      </c>
      <c r="C567">
        <v>0.36347544785912655</v>
      </c>
      <c r="D567" s="4">
        <f>-LN(B567)/D$3</f>
        <v>2.0479371889193501</v>
      </c>
      <c r="E567" s="4">
        <f t="shared" si="83"/>
        <v>0.21276595744680851</v>
      </c>
      <c r="F567" s="8">
        <v>2</v>
      </c>
      <c r="G567" s="4">
        <v>162.93438468194125</v>
      </c>
      <c r="H567" s="4">
        <f>IF(G567&gt;MAX(I$8:I566),G567,MAX(I$8:I566))</f>
        <v>163.08820599842096</v>
      </c>
      <c r="I567" s="4">
        <f t="shared" si="84"/>
        <v>163.30097195586777</v>
      </c>
      <c r="J567" s="4">
        <f t="shared" si="85"/>
        <v>0.15382131647970709</v>
      </c>
      <c r="K567" s="4">
        <f t="shared" si="86"/>
        <v>0.21276595744680549</v>
      </c>
      <c r="L567" t="e">
        <f t="shared" si="87"/>
        <v>#N/A</v>
      </c>
      <c r="M567" t="e">
        <f t="shared" si="88"/>
        <v>#N/A</v>
      </c>
      <c r="N567">
        <f t="shared" si="89"/>
        <v>1</v>
      </c>
      <c r="O567">
        <f t="shared" si="90"/>
        <v>1</v>
      </c>
      <c r="P567">
        <v>560</v>
      </c>
      <c r="Q567" s="8">
        <f>COUNTIF(I$8:I566,"&lt;"&amp;G567)</f>
        <v>558</v>
      </c>
      <c r="R567" s="8">
        <f>COUNTIF(H$8:H566,"&gt;"&amp;G567)</f>
        <v>0</v>
      </c>
      <c r="S567">
        <v>560</v>
      </c>
    </row>
    <row r="568" spans="1:19" x14ac:dyDescent="0.3">
      <c r="A568">
        <v>613</v>
      </c>
      <c r="B568">
        <v>0.25046540726950894</v>
      </c>
      <c r="C568">
        <v>0.38929410687582017</v>
      </c>
      <c r="D568" s="4">
        <f>-LN(B568)/F$3</f>
        <v>0.58912104796837117</v>
      </c>
      <c r="E568" s="4">
        <f t="shared" si="83"/>
        <v>0.21276595744680851</v>
      </c>
      <c r="F568" s="8">
        <v>3</v>
      </c>
      <c r="G568" s="4">
        <v>163.11798166663272</v>
      </c>
      <c r="H568" s="4">
        <f>IF(G568&gt;MAX(I$8:I567),G568,MAX(I$8:I567))</f>
        <v>163.30097195586777</v>
      </c>
      <c r="I568" s="4">
        <f t="shared" si="84"/>
        <v>163.51373791331457</v>
      </c>
      <c r="J568" s="4">
        <f t="shared" si="85"/>
        <v>0.18299028923505034</v>
      </c>
      <c r="K568" s="4">
        <f t="shared" si="86"/>
        <v>0.21276595744680549</v>
      </c>
      <c r="L568" t="e">
        <f t="shared" si="87"/>
        <v>#N/A</v>
      </c>
      <c r="M568" t="e">
        <f t="shared" si="88"/>
        <v>#N/A</v>
      </c>
      <c r="N568">
        <f t="shared" si="89"/>
        <v>1</v>
      </c>
      <c r="O568">
        <f t="shared" si="90"/>
        <v>1</v>
      </c>
      <c r="P568">
        <v>561</v>
      </c>
      <c r="Q568" s="8">
        <f>COUNTIF(I$8:I567,"&lt;"&amp;G568)</f>
        <v>559</v>
      </c>
      <c r="R568" s="8">
        <f>COUNTIF(H$8:H567,"&gt;"&amp;G568)</f>
        <v>0</v>
      </c>
      <c r="S568">
        <v>561</v>
      </c>
    </row>
    <row r="569" spans="1:19" x14ac:dyDescent="0.3">
      <c r="A569">
        <v>614</v>
      </c>
      <c r="B569">
        <v>0.84423352763451032</v>
      </c>
      <c r="C569">
        <v>0.22299874874111147</v>
      </c>
      <c r="D569" s="4">
        <f>-LN(B569)/F$3</f>
        <v>7.2053672828992749E-2</v>
      </c>
      <c r="E569" s="4">
        <f t="shared" si="83"/>
        <v>0.21276595744680851</v>
      </c>
      <c r="F569" s="8">
        <v>3</v>
      </c>
      <c r="G569" s="4">
        <v>163.1900353394617</v>
      </c>
      <c r="H569" s="4">
        <f>IF(G569&gt;MAX(I$8:I568),G569,MAX(I$8:I568))</f>
        <v>163.51373791331457</v>
      </c>
      <c r="I569" s="4">
        <f t="shared" si="84"/>
        <v>163.72650387076138</v>
      </c>
      <c r="J569" s="4">
        <f t="shared" si="85"/>
        <v>0.32370257385287005</v>
      </c>
      <c r="K569" s="4">
        <f t="shared" si="86"/>
        <v>0.21276595744680549</v>
      </c>
      <c r="L569" t="e">
        <f t="shared" si="87"/>
        <v>#N/A</v>
      </c>
      <c r="M569" t="e">
        <f t="shared" si="88"/>
        <v>#N/A</v>
      </c>
      <c r="N569">
        <f t="shared" si="89"/>
        <v>1</v>
      </c>
      <c r="O569">
        <f t="shared" si="90"/>
        <v>1</v>
      </c>
      <c r="P569">
        <v>562</v>
      </c>
      <c r="Q569" s="8">
        <f>COUNTIF(I$8:I568,"&lt;"&amp;G569)</f>
        <v>559</v>
      </c>
      <c r="R569" s="8">
        <f>COUNTIF(H$8:H568,"&gt;"&amp;G569)</f>
        <v>1</v>
      </c>
      <c r="S569">
        <v>562</v>
      </c>
    </row>
    <row r="570" spans="1:19" x14ac:dyDescent="0.3">
      <c r="A570">
        <v>615</v>
      </c>
      <c r="B570">
        <v>0.8971526230658895</v>
      </c>
      <c r="C570">
        <v>0.85076448866237375</v>
      </c>
      <c r="D570" s="4">
        <f>-LN(B570)/F$3</f>
        <v>4.6182673638917308E-2</v>
      </c>
      <c r="E570" s="4">
        <f t="shared" si="83"/>
        <v>0.21276595744680851</v>
      </c>
      <c r="F570" s="8">
        <v>3</v>
      </c>
      <c r="G570" s="4">
        <v>163.23621801310063</v>
      </c>
      <c r="H570" s="4">
        <f>IF(G570&gt;MAX(I$8:I569),G570,MAX(I$8:I569))</f>
        <v>163.72650387076138</v>
      </c>
      <c r="I570" s="4">
        <f t="shared" si="84"/>
        <v>163.93926982820818</v>
      </c>
      <c r="J570" s="4">
        <f t="shared" si="85"/>
        <v>0.49028585766075139</v>
      </c>
      <c r="K570" s="4">
        <f t="shared" si="86"/>
        <v>0.21276595744680549</v>
      </c>
      <c r="L570" t="e">
        <f t="shared" si="87"/>
        <v>#N/A</v>
      </c>
      <c r="M570" t="e">
        <f t="shared" si="88"/>
        <v>#N/A</v>
      </c>
      <c r="N570">
        <f t="shared" si="89"/>
        <v>1</v>
      </c>
      <c r="O570">
        <f t="shared" si="90"/>
        <v>1</v>
      </c>
      <c r="P570">
        <v>563</v>
      </c>
      <c r="Q570" s="8">
        <f>COUNTIF(I$8:I569,"&lt;"&amp;G570)</f>
        <v>559</v>
      </c>
      <c r="R570" s="8">
        <f>COUNTIF(H$8:H569,"&gt;"&amp;G570)</f>
        <v>2</v>
      </c>
      <c r="S570">
        <v>563</v>
      </c>
    </row>
    <row r="571" spans="1:19" x14ac:dyDescent="0.3">
      <c r="A571">
        <v>616</v>
      </c>
      <c r="B571">
        <v>0.66890469069490643</v>
      </c>
      <c r="C571">
        <v>0.11148411511581774</v>
      </c>
      <c r="D571" s="4">
        <f>-LN(B571)/F$3</f>
        <v>0.17111221035406229</v>
      </c>
      <c r="E571" s="4">
        <f t="shared" si="83"/>
        <v>0.21276595744680851</v>
      </c>
      <c r="F571" s="8">
        <v>3</v>
      </c>
      <c r="G571" s="4">
        <v>163.40733022345469</v>
      </c>
      <c r="H571" s="4">
        <f>IF(G571&gt;MAX(I$8:I570),G571,MAX(I$8:I570))</f>
        <v>163.93926982820818</v>
      </c>
      <c r="I571" s="4">
        <f t="shared" si="84"/>
        <v>164.15203578565499</v>
      </c>
      <c r="J571" s="4">
        <f t="shared" si="85"/>
        <v>0.53193960475348945</v>
      </c>
      <c r="K571" s="4">
        <f t="shared" si="86"/>
        <v>0.21276595744680549</v>
      </c>
      <c r="L571" t="e">
        <f t="shared" si="87"/>
        <v>#N/A</v>
      </c>
      <c r="M571" t="e">
        <f t="shared" si="88"/>
        <v>#N/A</v>
      </c>
      <c r="N571">
        <f t="shared" si="89"/>
        <v>1</v>
      </c>
      <c r="O571">
        <f t="shared" si="90"/>
        <v>1</v>
      </c>
      <c r="P571">
        <v>564</v>
      </c>
      <c r="Q571" s="8">
        <f>COUNTIF(I$8:I570,"&lt;"&amp;G571)</f>
        <v>560</v>
      </c>
      <c r="R571" s="8">
        <f>COUNTIF(H$8:H570,"&gt;"&amp;G571)</f>
        <v>2</v>
      </c>
      <c r="S571">
        <v>564</v>
      </c>
    </row>
    <row r="572" spans="1:19" x14ac:dyDescent="0.3">
      <c r="A572">
        <v>39</v>
      </c>
      <c r="B572">
        <v>0.69853816339609975</v>
      </c>
      <c r="C572">
        <v>0.13296914578691976</v>
      </c>
      <c r="D572" s="4">
        <f>-LN(B572)/B$3</f>
        <v>1.5266615555861083</v>
      </c>
      <c r="E572" s="4">
        <f t="shared" si="83"/>
        <v>0.21276595744680851</v>
      </c>
      <c r="F572" s="8">
        <v>1</v>
      </c>
      <c r="G572" s="4">
        <v>164.10216741314358</v>
      </c>
      <c r="H572" s="4">
        <f>IF(G572&gt;MAX(I$8:I571),G572,MAX(I$8:I571))</f>
        <v>164.15203578565499</v>
      </c>
      <c r="I572" s="4">
        <f t="shared" si="84"/>
        <v>164.36480174310179</v>
      </c>
      <c r="J572" s="4">
        <f t="shared" si="85"/>
        <v>4.9868372511411962E-2</v>
      </c>
      <c r="K572" s="4">
        <f t="shared" si="86"/>
        <v>0.21276595744680549</v>
      </c>
      <c r="L572" t="e">
        <f t="shared" si="87"/>
        <v>#N/A</v>
      </c>
      <c r="M572" t="e">
        <f t="shared" si="88"/>
        <v>#N/A</v>
      </c>
      <c r="N572">
        <f t="shared" si="89"/>
        <v>1</v>
      </c>
      <c r="O572">
        <f t="shared" si="90"/>
        <v>1</v>
      </c>
      <c r="P572">
        <v>566</v>
      </c>
      <c r="Q572" s="8">
        <f>COUNTIF(I$8:I571,"&lt;"&amp;G572)</f>
        <v>563</v>
      </c>
      <c r="R572" s="8">
        <f>COUNTIF(H$8:H571,"&gt;"&amp;G572)</f>
        <v>0</v>
      </c>
      <c r="S572">
        <v>565</v>
      </c>
    </row>
    <row r="573" spans="1:19" x14ac:dyDescent="0.3">
      <c r="A573">
        <v>617</v>
      </c>
      <c r="B573">
        <v>0.76281014435254979</v>
      </c>
      <c r="C573">
        <v>0.80492568742942594</v>
      </c>
      <c r="D573" s="4">
        <f>-LN(B573)/F$3</f>
        <v>0.11521110915221837</v>
      </c>
      <c r="E573" s="4">
        <f t="shared" si="83"/>
        <v>0.21276595744680851</v>
      </c>
      <c r="F573" s="8">
        <v>3</v>
      </c>
      <c r="G573" s="4">
        <v>163.52254133260692</v>
      </c>
      <c r="H573" s="4">
        <f>IF(G573&gt;MAX(I$8:I572),G573,MAX(I$8:I572))</f>
        <v>164.36480174310179</v>
      </c>
      <c r="I573" s="4">
        <f t="shared" si="84"/>
        <v>164.5775677005486</v>
      </c>
      <c r="J573" s="4">
        <f t="shared" si="85"/>
        <v>0.84226041049487321</v>
      </c>
      <c r="K573" s="4">
        <f t="shared" si="86"/>
        <v>0.21276595744680549</v>
      </c>
      <c r="L573" t="e">
        <f t="shared" si="87"/>
        <v>#N/A</v>
      </c>
      <c r="M573" t="e">
        <f t="shared" si="88"/>
        <v>#N/A</v>
      </c>
      <c r="N573">
        <f t="shared" si="89"/>
        <v>1</v>
      </c>
      <c r="O573">
        <f t="shared" si="90"/>
        <v>1</v>
      </c>
      <c r="P573">
        <v>565</v>
      </c>
      <c r="Q573" s="8">
        <f>COUNTIF(I$8:I572,"&lt;"&amp;G573)</f>
        <v>561</v>
      </c>
      <c r="R573" s="8">
        <f>COUNTIF(H$8:H572,"&gt;"&amp;G573)</f>
        <v>3</v>
      </c>
      <c r="S573">
        <v>565</v>
      </c>
    </row>
    <row r="574" spans="1:19" x14ac:dyDescent="0.3">
      <c r="A574">
        <v>40</v>
      </c>
      <c r="B574">
        <v>0.93942075869014552</v>
      </c>
      <c r="C574">
        <v>0.93685720389416183</v>
      </c>
      <c r="D574" s="4">
        <f>-LN(B574)/B$3</f>
        <v>0.26592258644887057</v>
      </c>
      <c r="E574" s="4">
        <f t="shared" si="83"/>
        <v>0.21276595744680851</v>
      </c>
      <c r="F574" s="8">
        <v>1</v>
      </c>
      <c r="G574" s="4">
        <v>164.36808999959246</v>
      </c>
      <c r="H574" s="4">
        <f>IF(G574&gt;MAX(I$8:I573),G574,MAX(I$8:I573))</f>
        <v>164.5775677005486</v>
      </c>
      <c r="I574" s="4">
        <f t="shared" si="84"/>
        <v>164.7903336579954</v>
      </c>
      <c r="J574" s="4">
        <f t="shared" si="85"/>
        <v>0.2094777009561426</v>
      </c>
      <c r="K574" s="4">
        <f t="shared" si="86"/>
        <v>0.21276595744680549</v>
      </c>
      <c r="L574" t="e">
        <f t="shared" si="87"/>
        <v>#N/A</v>
      </c>
      <c r="M574" t="e">
        <f t="shared" si="88"/>
        <v>#N/A</v>
      </c>
      <c r="N574">
        <f t="shared" si="89"/>
        <v>1</v>
      </c>
      <c r="O574">
        <f t="shared" si="90"/>
        <v>1</v>
      </c>
      <c r="P574">
        <v>568</v>
      </c>
      <c r="Q574" s="8">
        <f>COUNTIF(I$8:I573,"&lt;"&amp;G574)</f>
        <v>565</v>
      </c>
      <c r="R574" s="8">
        <f>COUNTIF(H$8:H573,"&gt;"&amp;G574)</f>
        <v>0</v>
      </c>
      <c r="S574">
        <v>567</v>
      </c>
    </row>
    <row r="575" spans="1:19" x14ac:dyDescent="0.3">
      <c r="A575">
        <v>618</v>
      </c>
      <c r="B575">
        <v>0.15155491805780205</v>
      </c>
      <c r="C575">
        <v>7.4587237159337141E-2</v>
      </c>
      <c r="D575" s="4">
        <f>-LN(B575)/F$3</f>
        <v>0.80289669118607321</v>
      </c>
      <c r="E575" s="4">
        <f t="shared" si="83"/>
        <v>0.21276595744680851</v>
      </c>
      <c r="F575" s="8">
        <v>3</v>
      </c>
      <c r="G575" s="4">
        <v>164.325438023793</v>
      </c>
      <c r="H575" s="4">
        <f>IF(G575&gt;MAX(I$8:I574),G575,MAX(I$8:I574))</f>
        <v>164.7903336579954</v>
      </c>
      <c r="I575" s="4">
        <f t="shared" si="84"/>
        <v>165.00309961544221</v>
      </c>
      <c r="J575" s="4">
        <f t="shared" si="85"/>
        <v>0.46489563420240643</v>
      </c>
      <c r="K575" s="4">
        <f t="shared" si="86"/>
        <v>0.21276595744680549</v>
      </c>
      <c r="L575" t="e">
        <f t="shared" si="87"/>
        <v>#N/A</v>
      </c>
      <c r="M575" t="e">
        <f t="shared" si="88"/>
        <v>#N/A</v>
      </c>
      <c r="N575">
        <f t="shared" si="89"/>
        <v>1</v>
      </c>
      <c r="O575">
        <f t="shared" si="90"/>
        <v>1</v>
      </c>
      <c r="P575">
        <v>567</v>
      </c>
      <c r="Q575" s="8">
        <f>COUNTIF(I$8:I574,"&lt;"&amp;G575)</f>
        <v>564</v>
      </c>
      <c r="R575" s="8">
        <f>COUNTIF(H$8:H574,"&gt;"&amp;G575)</f>
        <v>2</v>
      </c>
      <c r="S575">
        <v>567</v>
      </c>
    </row>
    <row r="576" spans="1:19" x14ac:dyDescent="0.3">
      <c r="A576">
        <v>619</v>
      </c>
      <c r="B576">
        <v>0.78017517624439225</v>
      </c>
      <c r="C576">
        <v>0.38523514511551255</v>
      </c>
      <c r="D576" s="4">
        <f>-LN(B576)/F$3</f>
        <v>0.10563268067455805</v>
      </c>
      <c r="E576" s="4">
        <f t="shared" si="83"/>
        <v>0.21276595744680851</v>
      </c>
      <c r="F576" s="8">
        <v>3</v>
      </c>
      <c r="G576" s="4">
        <v>164.43107070446754</v>
      </c>
      <c r="H576" s="4">
        <f>IF(G576&gt;MAX(I$8:I575),G576,MAX(I$8:I575))</f>
        <v>165.00309961544221</v>
      </c>
      <c r="I576" s="4">
        <f t="shared" si="84"/>
        <v>165.21586557288902</v>
      </c>
      <c r="J576" s="4">
        <f t="shared" si="85"/>
        <v>0.57202891097466591</v>
      </c>
      <c r="K576" s="4">
        <f t="shared" si="86"/>
        <v>0.21276595744680549</v>
      </c>
      <c r="L576" t="e">
        <f t="shared" si="87"/>
        <v>#N/A</v>
      </c>
      <c r="M576" t="e">
        <f t="shared" si="88"/>
        <v>#N/A</v>
      </c>
      <c r="N576">
        <f t="shared" si="89"/>
        <v>1</v>
      </c>
      <c r="O576">
        <f t="shared" si="90"/>
        <v>1</v>
      </c>
      <c r="P576">
        <v>569</v>
      </c>
      <c r="Q576" s="8">
        <f>COUNTIF(I$8:I575,"&lt;"&amp;G576)</f>
        <v>565</v>
      </c>
      <c r="R576" s="8">
        <f>COUNTIF(H$8:H575,"&gt;"&amp;G576)</f>
        <v>2</v>
      </c>
      <c r="S576">
        <v>569</v>
      </c>
    </row>
    <row r="577" spans="1:19" x14ac:dyDescent="0.3">
      <c r="A577">
        <v>620</v>
      </c>
      <c r="B577">
        <v>0.59117404705954157</v>
      </c>
      <c r="C577">
        <v>8.5879085665456101E-2</v>
      </c>
      <c r="D577" s="4">
        <f>-LN(B577)/F$3</f>
        <v>0.22367864215353497</v>
      </c>
      <c r="E577" s="4">
        <f t="shared" si="83"/>
        <v>0.21276595744680851</v>
      </c>
      <c r="F577" s="8">
        <v>3</v>
      </c>
      <c r="G577" s="4">
        <v>164.65474934662109</v>
      </c>
      <c r="H577" s="4">
        <f>IF(G577&gt;MAX(I$8:I576),G577,MAX(I$8:I576))</f>
        <v>165.21586557288902</v>
      </c>
      <c r="I577" s="4">
        <f t="shared" si="84"/>
        <v>165.42863153033582</v>
      </c>
      <c r="J577" s="4">
        <f t="shared" si="85"/>
        <v>0.56111622626792723</v>
      </c>
      <c r="K577" s="4">
        <f t="shared" si="86"/>
        <v>0.21276595744680549</v>
      </c>
      <c r="L577" t="e">
        <f t="shared" si="87"/>
        <v>#N/A</v>
      </c>
      <c r="M577" t="e">
        <f t="shared" si="88"/>
        <v>#N/A</v>
      </c>
      <c r="N577">
        <f t="shared" si="89"/>
        <v>1</v>
      </c>
      <c r="O577">
        <f t="shared" si="90"/>
        <v>1</v>
      </c>
      <c r="P577">
        <v>570</v>
      </c>
      <c r="Q577" s="8">
        <f>COUNTIF(I$8:I576,"&lt;"&amp;G577)</f>
        <v>566</v>
      </c>
      <c r="R577" s="8">
        <f>COUNTIF(H$8:H576,"&gt;"&amp;G577)</f>
        <v>2</v>
      </c>
      <c r="S577">
        <v>570</v>
      </c>
    </row>
    <row r="578" spans="1:19" x14ac:dyDescent="0.3">
      <c r="A578">
        <v>621</v>
      </c>
      <c r="B578">
        <v>0.32316049684133424</v>
      </c>
      <c r="C578">
        <v>0.61125522629474771</v>
      </c>
      <c r="D578" s="4">
        <f>-LN(B578)/F$3</f>
        <v>0.48068348294677848</v>
      </c>
      <c r="E578" s="4">
        <f t="shared" si="83"/>
        <v>0.21276595744680851</v>
      </c>
      <c r="F578" s="8">
        <v>3</v>
      </c>
      <c r="G578" s="4">
        <v>165.13543282956786</v>
      </c>
      <c r="H578" s="4">
        <f>IF(G578&gt;MAX(I$8:I577),G578,MAX(I$8:I577))</f>
        <v>165.42863153033582</v>
      </c>
      <c r="I578" s="4">
        <f t="shared" si="84"/>
        <v>165.64139748778263</v>
      </c>
      <c r="J578" s="4">
        <f t="shared" si="85"/>
        <v>0.29319870076795951</v>
      </c>
      <c r="K578" s="4">
        <f t="shared" si="86"/>
        <v>0.21276595744680549</v>
      </c>
      <c r="L578" t="e">
        <f t="shared" si="87"/>
        <v>#N/A</v>
      </c>
      <c r="M578" t="e">
        <f t="shared" si="88"/>
        <v>#N/A</v>
      </c>
      <c r="N578">
        <f t="shared" si="89"/>
        <v>1</v>
      </c>
      <c r="O578">
        <f t="shared" si="90"/>
        <v>1</v>
      </c>
      <c r="P578">
        <v>571</v>
      </c>
      <c r="Q578" s="8">
        <f>COUNTIF(I$8:I577,"&lt;"&amp;G578)</f>
        <v>568</v>
      </c>
      <c r="R578" s="8">
        <f>COUNTIF(H$8:H577,"&gt;"&amp;G578)</f>
        <v>1</v>
      </c>
      <c r="S578">
        <v>571</v>
      </c>
    </row>
    <row r="579" spans="1:19" x14ac:dyDescent="0.3">
      <c r="A579">
        <v>178</v>
      </c>
      <c r="B579">
        <v>0.18311105685598317</v>
      </c>
      <c r="C579">
        <v>0.63200781273842588</v>
      </c>
      <c r="D579" s="4">
        <f>-LN(B579)/D$3</f>
        <v>2.4080318328300594</v>
      </c>
      <c r="E579" s="4">
        <f t="shared" si="83"/>
        <v>0.21276595744680851</v>
      </c>
      <c r="F579" s="8">
        <v>2</v>
      </c>
      <c r="G579" s="4">
        <v>165.34241651477132</v>
      </c>
      <c r="H579" s="4">
        <f>IF(G579&gt;MAX(I$8:I578),G579,MAX(I$8:I578))</f>
        <v>165.64139748778263</v>
      </c>
      <c r="I579" s="4">
        <f t="shared" si="84"/>
        <v>165.85416344522943</v>
      </c>
      <c r="J579" s="4">
        <f t="shared" si="85"/>
        <v>0.29898097301131088</v>
      </c>
      <c r="K579" s="4">
        <f t="shared" si="86"/>
        <v>0.21276595744680549</v>
      </c>
      <c r="L579" t="e">
        <f t="shared" si="87"/>
        <v>#N/A</v>
      </c>
      <c r="M579" t="e">
        <f t="shared" si="88"/>
        <v>#N/A</v>
      </c>
      <c r="N579">
        <f t="shared" si="89"/>
        <v>1</v>
      </c>
      <c r="O579">
        <f t="shared" si="90"/>
        <v>1</v>
      </c>
      <c r="P579">
        <v>572</v>
      </c>
      <c r="Q579" s="8">
        <f>COUNTIF(I$8:I578,"&lt;"&amp;G579)</f>
        <v>569</v>
      </c>
      <c r="R579" s="8">
        <f>COUNTIF(H$8:H578,"&gt;"&amp;G579)</f>
        <v>1</v>
      </c>
      <c r="S579">
        <v>572</v>
      </c>
    </row>
    <row r="580" spans="1:19" x14ac:dyDescent="0.3">
      <c r="A580">
        <v>622</v>
      </c>
      <c r="B580">
        <v>0.3660390026551103</v>
      </c>
      <c r="C580">
        <v>7.8554643391216775E-2</v>
      </c>
      <c r="D580" s="4">
        <f t="shared" ref="D580:D587" si="92">-LN(B580)/F$3</f>
        <v>0.42766612196890591</v>
      </c>
      <c r="E580" s="4">
        <f t="shared" si="83"/>
        <v>0.21276595744680851</v>
      </c>
      <c r="F580" s="8">
        <v>3</v>
      </c>
      <c r="G580" s="4">
        <v>165.56309895153677</v>
      </c>
      <c r="H580" s="4">
        <f>IF(G580&gt;MAX(I$8:I579),G580,MAX(I$8:I579))</f>
        <v>165.85416344522943</v>
      </c>
      <c r="I580" s="4">
        <f t="shared" si="84"/>
        <v>166.06692940267624</v>
      </c>
      <c r="J580" s="4">
        <f t="shared" si="85"/>
        <v>0.29106449369265874</v>
      </c>
      <c r="K580" s="4">
        <f t="shared" si="86"/>
        <v>0.21276595744680549</v>
      </c>
      <c r="L580" t="e">
        <f t="shared" si="87"/>
        <v>#N/A</v>
      </c>
      <c r="M580" t="e">
        <f t="shared" si="88"/>
        <v>#N/A</v>
      </c>
      <c r="N580">
        <f t="shared" si="89"/>
        <v>1</v>
      </c>
      <c r="O580">
        <f t="shared" si="90"/>
        <v>1</v>
      </c>
      <c r="P580">
        <v>573</v>
      </c>
      <c r="Q580" s="8">
        <f>COUNTIF(I$8:I579,"&lt;"&amp;G580)</f>
        <v>570</v>
      </c>
      <c r="R580" s="8">
        <f>COUNTIF(H$8:H579,"&gt;"&amp;G580)</f>
        <v>1</v>
      </c>
      <c r="S580">
        <v>573</v>
      </c>
    </row>
    <row r="581" spans="1:19" x14ac:dyDescent="0.3">
      <c r="A581">
        <v>623</v>
      </c>
      <c r="B581">
        <v>0.81905575731681268</v>
      </c>
      <c r="C581">
        <v>0.2703939939573351</v>
      </c>
      <c r="D581" s="4">
        <f t="shared" si="92"/>
        <v>8.4937496891268394E-2</v>
      </c>
      <c r="E581" s="4">
        <f t="shared" si="83"/>
        <v>0.21276595744680851</v>
      </c>
      <c r="F581" s="8">
        <v>3</v>
      </c>
      <c r="G581" s="4">
        <v>165.64803644842803</v>
      </c>
      <c r="H581" s="4">
        <f>IF(G581&gt;MAX(I$8:I580),G581,MAX(I$8:I580))</f>
        <v>166.06692940267624</v>
      </c>
      <c r="I581" s="4">
        <f t="shared" si="84"/>
        <v>166.27969536012304</v>
      </c>
      <c r="J581" s="4">
        <f t="shared" si="85"/>
        <v>0.41889295424820716</v>
      </c>
      <c r="K581" s="4">
        <f t="shared" si="86"/>
        <v>0.21276595744680549</v>
      </c>
      <c r="L581" t="e">
        <f t="shared" si="87"/>
        <v>#N/A</v>
      </c>
      <c r="M581" t="e">
        <f t="shared" si="88"/>
        <v>#N/A</v>
      </c>
      <c r="N581">
        <f t="shared" si="89"/>
        <v>1</v>
      </c>
      <c r="O581">
        <f t="shared" si="90"/>
        <v>1</v>
      </c>
      <c r="P581">
        <v>574</v>
      </c>
      <c r="Q581" s="8">
        <f>COUNTIF(I$8:I580,"&lt;"&amp;G581)</f>
        <v>571</v>
      </c>
      <c r="R581" s="8">
        <f>COUNTIF(H$8:H580,"&gt;"&amp;G581)</f>
        <v>1</v>
      </c>
      <c r="S581">
        <v>574</v>
      </c>
    </row>
    <row r="582" spans="1:19" x14ac:dyDescent="0.3">
      <c r="A582">
        <v>624</v>
      </c>
      <c r="B582">
        <v>0.31995605334635457</v>
      </c>
      <c r="C582">
        <v>0.24112674336985382</v>
      </c>
      <c r="D582" s="4">
        <f t="shared" si="92"/>
        <v>0.48492409613280291</v>
      </c>
      <c r="E582" s="4">
        <f t="shared" si="83"/>
        <v>0.21276595744680851</v>
      </c>
      <c r="F582" s="8">
        <v>3</v>
      </c>
      <c r="G582" s="4">
        <v>166.13296054456083</v>
      </c>
      <c r="H582" s="4">
        <f>IF(G582&gt;MAX(I$8:I581),G582,MAX(I$8:I581))</f>
        <v>166.27969536012304</v>
      </c>
      <c r="I582" s="4">
        <f t="shared" si="84"/>
        <v>166.49246131756985</v>
      </c>
      <c r="J582" s="4">
        <f t="shared" si="85"/>
        <v>0.14673481556221191</v>
      </c>
      <c r="K582" s="4">
        <f t="shared" si="86"/>
        <v>0.21276595744680549</v>
      </c>
      <c r="L582" t="e">
        <f t="shared" si="87"/>
        <v>#N/A</v>
      </c>
      <c r="M582" t="e">
        <f t="shared" si="88"/>
        <v>#N/A</v>
      </c>
      <c r="N582">
        <f t="shared" si="89"/>
        <v>1</v>
      </c>
      <c r="O582">
        <f t="shared" si="90"/>
        <v>1</v>
      </c>
      <c r="P582">
        <v>575</v>
      </c>
      <c r="Q582" s="8">
        <f>COUNTIF(I$8:I581,"&lt;"&amp;G582)</f>
        <v>573</v>
      </c>
      <c r="R582" s="8">
        <f>COUNTIF(H$8:H581,"&gt;"&amp;G582)</f>
        <v>0</v>
      </c>
      <c r="S582">
        <v>575</v>
      </c>
    </row>
    <row r="583" spans="1:19" x14ac:dyDescent="0.3">
      <c r="A583">
        <v>625</v>
      </c>
      <c r="B583">
        <v>0.92251350444044311</v>
      </c>
      <c r="C583">
        <v>0.20734275337992492</v>
      </c>
      <c r="D583" s="4">
        <f t="shared" si="92"/>
        <v>3.4320537963733355E-2</v>
      </c>
      <c r="E583" s="4">
        <f t="shared" si="83"/>
        <v>0.21276595744680851</v>
      </c>
      <c r="F583" s="8">
        <v>3</v>
      </c>
      <c r="G583" s="4">
        <v>166.16728108252457</v>
      </c>
      <c r="H583" s="4">
        <f>IF(G583&gt;MAX(I$8:I582),G583,MAX(I$8:I582))</f>
        <v>166.49246131756985</v>
      </c>
      <c r="I583" s="4">
        <f t="shared" si="84"/>
        <v>166.70522727501665</v>
      </c>
      <c r="J583" s="4">
        <f t="shared" si="85"/>
        <v>0.3251802350452806</v>
      </c>
      <c r="K583" s="4">
        <f t="shared" si="86"/>
        <v>0.21276595744680549</v>
      </c>
      <c r="L583" t="e">
        <f t="shared" si="87"/>
        <v>#N/A</v>
      </c>
      <c r="M583" t="e">
        <f t="shared" si="88"/>
        <v>#N/A</v>
      </c>
      <c r="N583">
        <f t="shared" si="89"/>
        <v>1</v>
      </c>
      <c r="O583">
        <f t="shared" si="90"/>
        <v>1</v>
      </c>
      <c r="P583">
        <v>576</v>
      </c>
      <c r="Q583" s="8">
        <f>COUNTIF(I$8:I582,"&lt;"&amp;G583)</f>
        <v>573</v>
      </c>
      <c r="R583" s="8">
        <f>COUNTIF(H$8:H582,"&gt;"&amp;G583)</f>
        <v>1</v>
      </c>
      <c r="S583">
        <v>576</v>
      </c>
    </row>
    <row r="584" spans="1:19" x14ac:dyDescent="0.3">
      <c r="A584">
        <v>626</v>
      </c>
      <c r="B584">
        <v>0.24387340922269357</v>
      </c>
      <c r="C584">
        <v>0.62218085268715473</v>
      </c>
      <c r="D584" s="4">
        <f t="shared" si="92"/>
        <v>0.60047063956634938</v>
      </c>
      <c r="E584" s="4">
        <f t="shared" ref="E584:E647" si="93">1/B$4</f>
        <v>0.21276595744680851</v>
      </c>
      <c r="F584" s="8">
        <v>3</v>
      </c>
      <c r="G584" s="4">
        <v>166.76775172209091</v>
      </c>
      <c r="H584" s="4">
        <f>IF(G584&gt;MAX(I$8:I583),G584,MAX(I$8:I583))</f>
        <v>166.76775172209091</v>
      </c>
      <c r="I584" s="4">
        <f t="shared" ref="I584:I647" si="94">+H584+E584</f>
        <v>166.98051767953771</v>
      </c>
      <c r="J584" s="4">
        <f t="shared" ref="J584:J647" si="95">(H584-G584)*O584</f>
        <v>0</v>
      </c>
      <c r="K584" s="4">
        <f t="shared" ref="K584:K647" si="96">(I584-H584)*O584</f>
        <v>0.21276595744680549</v>
      </c>
      <c r="L584" t="e">
        <f t="shared" si="87"/>
        <v>#N/A</v>
      </c>
      <c r="M584" t="e">
        <f t="shared" ref="M584:M585" si="97">IF(L584=A584,0,1)</f>
        <v>#N/A</v>
      </c>
      <c r="N584">
        <f t="shared" ref="N584:N647" si="98">IF(G584&lt;B$2,1,0)</f>
        <v>1</v>
      </c>
      <c r="O584">
        <f t="shared" ref="O584:O647" si="99">IF(I584&lt;B$2,1,0)</f>
        <v>1</v>
      </c>
      <c r="P584">
        <v>577</v>
      </c>
      <c r="Q584" s="8">
        <f>COUNTIF(I$8:I583,"&lt;"&amp;G584)</f>
        <v>576</v>
      </c>
      <c r="R584" s="8">
        <f>COUNTIF(H$8:H583,"&gt;"&amp;G584)</f>
        <v>0</v>
      </c>
      <c r="S584">
        <v>577</v>
      </c>
    </row>
    <row r="585" spans="1:19" x14ac:dyDescent="0.3">
      <c r="A585">
        <v>627</v>
      </c>
      <c r="B585">
        <v>5.8259834589678643E-2</v>
      </c>
      <c r="C585">
        <v>9.0975676747947626E-2</v>
      </c>
      <c r="D585" s="4">
        <f t="shared" si="92"/>
        <v>1.209720156012611</v>
      </c>
      <c r="E585" s="4">
        <f t="shared" si="93"/>
        <v>0.21276595744680851</v>
      </c>
      <c r="F585" s="8">
        <v>3</v>
      </c>
      <c r="G585" s="4">
        <v>167.97747187810353</v>
      </c>
      <c r="H585" s="4">
        <f>IF(G585&gt;MAX(I$8:I584),G585,MAX(I$8:I584))</f>
        <v>167.97747187810353</v>
      </c>
      <c r="I585" s="4">
        <f t="shared" si="94"/>
        <v>168.19023783555033</v>
      </c>
      <c r="J585" s="4">
        <f t="shared" si="95"/>
        <v>0</v>
      </c>
      <c r="K585" s="4">
        <f t="shared" si="96"/>
        <v>0.21276595744680549</v>
      </c>
      <c r="L585" t="e">
        <f t="shared" si="87"/>
        <v>#N/A</v>
      </c>
      <c r="M585" t="e">
        <f t="shared" si="97"/>
        <v>#N/A</v>
      </c>
      <c r="N585">
        <f t="shared" si="98"/>
        <v>1</v>
      </c>
      <c r="O585">
        <f t="shared" si="99"/>
        <v>1</v>
      </c>
      <c r="P585">
        <v>578</v>
      </c>
      <c r="Q585" s="8">
        <f>COUNTIF(I$8:I584,"&lt;"&amp;G585)</f>
        <v>577</v>
      </c>
      <c r="R585" s="8">
        <f>COUNTIF(H$8:H584,"&gt;"&amp;G585)</f>
        <v>0</v>
      </c>
      <c r="S585">
        <v>578</v>
      </c>
    </row>
    <row r="586" spans="1:19" x14ac:dyDescent="0.3">
      <c r="A586">
        <v>628</v>
      </c>
      <c r="B586">
        <v>0.28308969389934996</v>
      </c>
      <c r="C586">
        <v>8.3346049378948336E-2</v>
      </c>
      <c r="D586" s="4">
        <f t="shared" si="92"/>
        <v>0.53701765616168573</v>
      </c>
      <c r="E586" s="4">
        <f t="shared" si="93"/>
        <v>0.21276595744680851</v>
      </c>
      <c r="F586" s="8">
        <v>3</v>
      </c>
      <c r="G586" s="4">
        <v>168.51448953426521</v>
      </c>
      <c r="H586" s="4">
        <f>IF(G586&gt;MAX(I$8:I585),G586,MAX(I$8:I585))</f>
        <v>168.51448953426521</v>
      </c>
      <c r="I586" s="4">
        <f t="shared" si="94"/>
        <v>168.72725549171201</v>
      </c>
      <c r="J586" s="4">
        <f t="shared" si="95"/>
        <v>0</v>
      </c>
      <c r="K586" s="4">
        <f t="shared" si="96"/>
        <v>0.21276595744680549</v>
      </c>
      <c r="N586">
        <f t="shared" si="98"/>
        <v>1</v>
      </c>
      <c r="O586">
        <f t="shared" si="99"/>
        <v>1</v>
      </c>
      <c r="P586">
        <v>579</v>
      </c>
      <c r="R586" s="8">
        <f>COUNTIF(H$8:H585,"&gt;"&amp;G586)</f>
        <v>0</v>
      </c>
      <c r="S586">
        <v>579</v>
      </c>
    </row>
    <row r="587" spans="1:19" x14ac:dyDescent="0.3">
      <c r="A587">
        <v>629</v>
      </c>
      <c r="B587">
        <v>9.4454786828211304E-2</v>
      </c>
      <c r="C587">
        <v>0.7942136906033509</v>
      </c>
      <c r="D587" s="4">
        <f t="shared" si="92"/>
        <v>1.0040995766964627</v>
      </c>
      <c r="E587" s="4">
        <f t="shared" si="93"/>
        <v>0.21276595744680851</v>
      </c>
      <c r="F587" s="8">
        <v>3</v>
      </c>
      <c r="G587" s="4">
        <v>169.51858911096167</v>
      </c>
      <c r="H587" s="4">
        <f>IF(G587&gt;MAX(I$8:I586),G587,MAX(I$8:I586))</f>
        <v>169.51858911096167</v>
      </c>
      <c r="I587" s="4">
        <f t="shared" si="94"/>
        <v>169.73135506840848</v>
      </c>
      <c r="J587" s="4">
        <f t="shared" si="95"/>
        <v>0</v>
      </c>
      <c r="K587" s="4">
        <f t="shared" si="96"/>
        <v>0.21276595744680549</v>
      </c>
      <c r="N587">
        <f t="shared" si="98"/>
        <v>1</v>
      </c>
      <c r="O587">
        <f t="shared" si="99"/>
        <v>1</v>
      </c>
      <c r="P587">
        <v>580</v>
      </c>
      <c r="R587" s="8">
        <f>COUNTIF(H$8:H586,"&gt;"&amp;G587)</f>
        <v>0</v>
      </c>
      <c r="S587">
        <v>580</v>
      </c>
    </row>
    <row r="588" spans="1:19" x14ac:dyDescent="0.3">
      <c r="A588">
        <v>41</v>
      </c>
      <c r="B588">
        <v>0.27109591967528307</v>
      </c>
      <c r="C588">
        <v>0.90682699056978056</v>
      </c>
      <c r="D588" s="4">
        <f>-LN(B588)/B$3</f>
        <v>5.554393930151841</v>
      </c>
      <c r="E588" s="4">
        <f t="shared" si="93"/>
        <v>0.21276595744680851</v>
      </c>
      <c r="F588" s="8">
        <v>1</v>
      </c>
      <c r="G588" s="4">
        <v>169.92248392974429</v>
      </c>
      <c r="H588" s="4">
        <f>IF(G588&gt;MAX(I$8:I587),G588,MAX(I$8:I587))</f>
        <v>169.92248392974429</v>
      </c>
      <c r="I588" s="4">
        <f t="shared" si="94"/>
        <v>170.13524988719109</v>
      </c>
      <c r="J588" s="4">
        <f t="shared" si="95"/>
        <v>0</v>
      </c>
      <c r="K588" s="4">
        <f t="shared" si="96"/>
        <v>0.21276595744680549</v>
      </c>
      <c r="N588">
        <f t="shared" si="98"/>
        <v>1</v>
      </c>
      <c r="O588">
        <f t="shared" si="99"/>
        <v>1</v>
      </c>
      <c r="P588">
        <v>581</v>
      </c>
      <c r="R588" s="8">
        <f>COUNTIF(H$8:H587,"&gt;"&amp;G588)</f>
        <v>0</v>
      </c>
      <c r="S588">
        <v>581</v>
      </c>
    </row>
    <row r="589" spans="1:19" x14ac:dyDescent="0.3">
      <c r="A589">
        <v>630</v>
      </c>
      <c r="B589">
        <v>0.23352763451033051</v>
      </c>
      <c r="C589">
        <v>0.44489883114108708</v>
      </c>
      <c r="D589" s="4">
        <f t="shared" ref="D589:D595" si="100">-LN(B589)/F$3</f>
        <v>0.61891696161499588</v>
      </c>
      <c r="E589" s="4">
        <f t="shared" si="93"/>
        <v>0.21276595744680851</v>
      </c>
      <c r="F589" s="8">
        <v>3</v>
      </c>
      <c r="G589" s="4">
        <v>170.13750607257666</v>
      </c>
      <c r="H589" s="4">
        <f>IF(G589&gt;MAX(I$8:I588),G589,MAX(I$8:I588))</f>
        <v>170.13750607257666</v>
      </c>
      <c r="I589" s="4">
        <f t="shared" si="94"/>
        <v>170.35027203002346</v>
      </c>
      <c r="J589" s="4">
        <f t="shared" si="95"/>
        <v>0</v>
      </c>
      <c r="K589" s="4">
        <f t="shared" si="96"/>
        <v>0.21276595744680549</v>
      </c>
      <c r="N589">
        <f t="shared" si="98"/>
        <v>1</v>
      </c>
      <c r="O589">
        <f t="shared" si="99"/>
        <v>1</v>
      </c>
      <c r="P589">
        <v>582</v>
      </c>
      <c r="R589" s="8">
        <f>COUNTIF(H$8:H588,"&gt;"&amp;G589)</f>
        <v>0</v>
      </c>
      <c r="S589">
        <v>582</v>
      </c>
    </row>
    <row r="590" spans="1:19" x14ac:dyDescent="0.3">
      <c r="A590">
        <v>631</v>
      </c>
      <c r="B590">
        <v>0.50437940610980558</v>
      </c>
      <c r="C590">
        <v>0.10177922910245063</v>
      </c>
      <c r="D590" s="4">
        <f t="shared" si="100"/>
        <v>0.29124532094236494</v>
      </c>
      <c r="E590" s="4">
        <f t="shared" si="93"/>
        <v>0.21276595744680851</v>
      </c>
      <c r="F590" s="8">
        <v>3</v>
      </c>
      <c r="G590" s="4">
        <v>170.42875139351901</v>
      </c>
      <c r="H590" s="4">
        <f>IF(G590&gt;MAX(I$8:I589),G590,MAX(I$8:I589))</f>
        <v>170.42875139351901</v>
      </c>
      <c r="I590" s="4">
        <f t="shared" si="94"/>
        <v>170.64151735096581</v>
      </c>
      <c r="J590" s="4">
        <f t="shared" si="95"/>
        <v>0</v>
      </c>
      <c r="K590" s="4">
        <f t="shared" si="96"/>
        <v>0.21276595744680549</v>
      </c>
      <c r="N590">
        <f t="shared" si="98"/>
        <v>1</v>
      </c>
      <c r="O590">
        <f t="shared" si="99"/>
        <v>1</v>
      </c>
      <c r="P590">
        <v>583</v>
      </c>
      <c r="R590" s="8">
        <f>COUNTIF(H$8:H589,"&gt;"&amp;G590)</f>
        <v>0</v>
      </c>
      <c r="S590">
        <v>583</v>
      </c>
    </row>
    <row r="591" spans="1:19" x14ac:dyDescent="0.3">
      <c r="A591">
        <v>632</v>
      </c>
      <c r="B591">
        <v>0.90459913937803282</v>
      </c>
      <c r="C591">
        <v>0.92867824335459459</v>
      </c>
      <c r="D591" s="4">
        <f t="shared" si="100"/>
        <v>4.2665265243764974E-2</v>
      </c>
      <c r="E591" s="4">
        <f t="shared" si="93"/>
        <v>0.21276595744680851</v>
      </c>
      <c r="F591" s="8">
        <v>3</v>
      </c>
      <c r="G591" s="4">
        <v>170.47141665876276</v>
      </c>
      <c r="H591" s="4">
        <f>IF(G591&gt;MAX(I$8:I590),G591,MAX(I$8:I590))</f>
        <v>170.64151735096581</v>
      </c>
      <c r="I591" s="4">
        <f t="shared" si="94"/>
        <v>170.85428330841262</v>
      </c>
      <c r="J591" s="4">
        <f t="shared" si="95"/>
        <v>0.17010069220305013</v>
      </c>
      <c r="K591" s="4">
        <f t="shared" si="96"/>
        <v>0.21276595744680549</v>
      </c>
      <c r="N591">
        <f t="shared" si="98"/>
        <v>1</v>
      </c>
      <c r="O591">
        <f t="shared" si="99"/>
        <v>1</v>
      </c>
      <c r="P591">
        <v>584</v>
      </c>
      <c r="R591" s="8">
        <f>COUNTIF(H$8:H590,"&gt;"&amp;G591)</f>
        <v>0</v>
      </c>
      <c r="S591">
        <v>584</v>
      </c>
    </row>
    <row r="592" spans="1:19" x14ac:dyDescent="0.3">
      <c r="A592">
        <v>633</v>
      </c>
      <c r="B592">
        <v>0.73525193029572433</v>
      </c>
      <c r="C592">
        <v>0.68184453871272932</v>
      </c>
      <c r="D592" s="4">
        <f t="shared" si="100"/>
        <v>0.13086896859224348</v>
      </c>
      <c r="E592" s="4">
        <f t="shared" si="93"/>
        <v>0.21276595744680851</v>
      </c>
      <c r="F592" s="8">
        <v>3</v>
      </c>
      <c r="G592" s="4">
        <v>170.602285627355</v>
      </c>
      <c r="H592" s="4">
        <f>IF(G592&gt;MAX(I$8:I591),G592,MAX(I$8:I591))</f>
        <v>170.85428330841262</v>
      </c>
      <c r="I592" s="4">
        <f t="shared" si="94"/>
        <v>171.06704926585942</v>
      </c>
      <c r="J592" s="4">
        <f t="shared" si="95"/>
        <v>0.25199768105761677</v>
      </c>
      <c r="K592" s="4">
        <f t="shared" si="96"/>
        <v>0.21276595744680549</v>
      </c>
      <c r="N592">
        <f t="shared" si="98"/>
        <v>1</v>
      </c>
      <c r="O592">
        <f t="shared" si="99"/>
        <v>1</v>
      </c>
      <c r="P592">
        <v>585</v>
      </c>
      <c r="R592" s="8">
        <f>COUNTIF(H$8:H591,"&gt;"&amp;G592)</f>
        <v>1</v>
      </c>
      <c r="S592">
        <v>585</v>
      </c>
    </row>
    <row r="593" spans="1:19" x14ac:dyDescent="0.3">
      <c r="A593">
        <v>634</v>
      </c>
      <c r="B593">
        <v>0.64098025452436902</v>
      </c>
      <c r="C593">
        <v>0.34150212103640859</v>
      </c>
      <c r="D593" s="4">
        <f t="shared" si="100"/>
        <v>0.18925813902556451</v>
      </c>
      <c r="E593" s="4">
        <f t="shared" si="93"/>
        <v>0.21276595744680851</v>
      </c>
      <c r="F593" s="8">
        <v>3</v>
      </c>
      <c r="G593" s="4">
        <v>170.79154376638056</v>
      </c>
      <c r="H593" s="4">
        <f>IF(G593&gt;MAX(I$8:I592),G593,MAX(I$8:I592))</f>
        <v>171.06704926585942</v>
      </c>
      <c r="I593" s="4">
        <f t="shared" si="94"/>
        <v>171.27981522330623</v>
      </c>
      <c r="J593" s="4">
        <f t="shared" si="95"/>
        <v>0.27550549947886793</v>
      </c>
      <c r="K593" s="4">
        <f t="shared" si="96"/>
        <v>0.21276595744680549</v>
      </c>
      <c r="N593">
        <f t="shared" si="98"/>
        <v>1</v>
      </c>
      <c r="O593">
        <f t="shared" si="99"/>
        <v>1</v>
      </c>
      <c r="P593">
        <v>586</v>
      </c>
      <c r="R593" s="8">
        <f>COUNTIF(H$8:H592,"&gt;"&amp;G593)</f>
        <v>1</v>
      </c>
      <c r="S593">
        <v>586</v>
      </c>
    </row>
    <row r="594" spans="1:19" x14ac:dyDescent="0.3">
      <c r="A594">
        <v>635</v>
      </c>
      <c r="B594">
        <v>0.75563829462569043</v>
      </c>
      <c r="C594">
        <v>0.24301889095736565</v>
      </c>
      <c r="D594" s="4">
        <f t="shared" si="100"/>
        <v>0.11923083555610704</v>
      </c>
      <c r="E594" s="4">
        <f t="shared" si="93"/>
        <v>0.21276595744680851</v>
      </c>
      <c r="F594" s="8">
        <v>3</v>
      </c>
      <c r="G594" s="4">
        <v>170.91077460193665</v>
      </c>
      <c r="H594" s="4">
        <f>IF(G594&gt;MAX(I$8:I593),G594,MAX(I$8:I593))</f>
        <v>171.27981522330623</v>
      </c>
      <c r="I594" s="4">
        <f t="shared" si="94"/>
        <v>171.49258118075304</v>
      </c>
      <c r="J594" s="4">
        <f t="shared" si="95"/>
        <v>0.36904062136957805</v>
      </c>
      <c r="K594" s="4">
        <f t="shared" si="96"/>
        <v>0.21276595744680549</v>
      </c>
      <c r="N594">
        <f t="shared" si="98"/>
        <v>1</v>
      </c>
      <c r="O594">
        <f t="shared" si="99"/>
        <v>1</v>
      </c>
      <c r="P594">
        <v>587</v>
      </c>
      <c r="R594" s="8">
        <f>COUNTIF(H$8:H593,"&gt;"&amp;G594)</f>
        <v>1</v>
      </c>
      <c r="S594">
        <v>587</v>
      </c>
    </row>
    <row r="595" spans="1:19" x14ac:dyDescent="0.3">
      <c r="A595">
        <v>636</v>
      </c>
      <c r="B595">
        <v>0.34134952848902861</v>
      </c>
      <c r="C595">
        <v>0.48228400524918363</v>
      </c>
      <c r="D595" s="4">
        <f t="shared" si="100"/>
        <v>0.45738226231112922</v>
      </c>
      <c r="E595" s="4">
        <f t="shared" si="93"/>
        <v>0.21276595744680851</v>
      </c>
      <c r="F595" s="8">
        <v>3</v>
      </c>
      <c r="G595" s="4">
        <v>171.36815686424779</v>
      </c>
      <c r="H595" s="4">
        <f>IF(G595&gt;MAX(I$8:I594),G595,MAX(I$8:I594))</f>
        <v>171.49258118075304</v>
      </c>
      <c r="I595" s="4">
        <f t="shared" si="94"/>
        <v>171.70534713819984</v>
      </c>
      <c r="J595" s="4">
        <f t="shared" si="95"/>
        <v>0.12442431650524099</v>
      </c>
      <c r="K595" s="4">
        <f t="shared" si="96"/>
        <v>0.21276595744680549</v>
      </c>
      <c r="N595">
        <f t="shared" si="98"/>
        <v>1</v>
      </c>
      <c r="O595">
        <f t="shared" si="99"/>
        <v>1</v>
      </c>
      <c r="P595">
        <v>588</v>
      </c>
      <c r="R595" s="8">
        <f>COUNTIF(H$8:H594,"&gt;"&amp;G595)</f>
        <v>0</v>
      </c>
      <c r="S595">
        <v>588</v>
      </c>
    </row>
    <row r="596" spans="1:19" x14ac:dyDescent="0.3">
      <c r="A596">
        <v>42</v>
      </c>
      <c r="B596">
        <v>0.63597521897030551</v>
      </c>
      <c r="C596">
        <v>0.25412762840662861</v>
      </c>
      <c r="D596" s="4">
        <f>-LN(B596)/B$3</f>
        <v>1.9259390650395494</v>
      </c>
      <c r="E596" s="4">
        <f t="shared" si="93"/>
        <v>0.21276595744680851</v>
      </c>
      <c r="F596" s="8">
        <v>1</v>
      </c>
      <c r="G596" s="4">
        <v>171.84842299478385</v>
      </c>
      <c r="H596" s="4">
        <f>IF(G596&gt;MAX(I$8:I595),G596,MAX(I$8:I595))</f>
        <v>171.84842299478385</v>
      </c>
      <c r="I596" s="4">
        <f t="shared" si="94"/>
        <v>172.06118895223065</v>
      </c>
      <c r="J596" s="4">
        <f t="shared" si="95"/>
        <v>0</v>
      </c>
      <c r="K596" s="4">
        <f t="shared" si="96"/>
        <v>0.21276595744680549</v>
      </c>
      <c r="N596">
        <f t="shared" si="98"/>
        <v>1</v>
      </c>
      <c r="O596">
        <f t="shared" si="99"/>
        <v>1</v>
      </c>
      <c r="P596">
        <v>589</v>
      </c>
      <c r="R596" s="8">
        <f>COUNTIF(H$8:H595,"&gt;"&amp;G596)</f>
        <v>0</v>
      </c>
      <c r="S596">
        <v>589</v>
      </c>
    </row>
    <row r="597" spans="1:19" x14ac:dyDescent="0.3">
      <c r="A597">
        <v>179</v>
      </c>
      <c r="B597">
        <v>7.4465163121433149E-3</v>
      </c>
      <c r="C597">
        <v>0.78325754570146799</v>
      </c>
      <c r="D597" s="4">
        <f>-LN(B597)/D$3</f>
        <v>6.950367326329336</v>
      </c>
      <c r="E597" s="4">
        <f t="shared" si="93"/>
        <v>0.21276595744680851</v>
      </c>
      <c r="F597" s="8">
        <v>2</v>
      </c>
      <c r="G597" s="4">
        <v>172.29278384110066</v>
      </c>
      <c r="H597" s="4">
        <f>IF(G597&gt;MAX(I$8:I596),G597,MAX(I$8:I596))</f>
        <v>172.29278384110066</v>
      </c>
      <c r="I597" s="4">
        <f t="shared" si="94"/>
        <v>172.50554979854746</v>
      </c>
      <c r="J597" s="4">
        <f t="shared" si="95"/>
        <v>0</v>
      </c>
      <c r="K597" s="4">
        <f t="shared" si="96"/>
        <v>0.21276595744680549</v>
      </c>
      <c r="N597">
        <f t="shared" si="98"/>
        <v>1</v>
      </c>
      <c r="O597">
        <f t="shared" si="99"/>
        <v>1</v>
      </c>
      <c r="P597">
        <v>590</v>
      </c>
      <c r="R597" s="8">
        <f>COUNTIF(H$8:H596,"&gt;"&amp;G597)</f>
        <v>0</v>
      </c>
      <c r="S597">
        <v>590</v>
      </c>
    </row>
    <row r="598" spans="1:19" x14ac:dyDescent="0.3">
      <c r="A598">
        <v>180</v>
      </c>
      <c r="B598">
        <v>0.91610461745048377</v>
      </c>
      <c r="C598">
        <v>0.37269203772087772</v>
      </c>
      <c r="D598" s="4">
        <f>-LN(B598)/D$3</f>
        <v>0.12429036828244508</v>
      </c>
      <c r="E598" s="4">
        <f t="shared" si="93"/>
        <v>0.21276595744680851</v>
      </c>
      <c r="F598" s="8">
        <v>2</v>
      </c>
      <c r="G598" s="4">
        <v>172.41707420938312</v>
      </c>
      <c r="H598" s="4">
        <f>IF(G598&gt;MAX(I$8:I597),G598,MAX(I$8:I597))</f>
        <v>172.50554979854746</v>
      </c>
      <c r="I598" s="4">
        <f t="shared" si="94"/>
        <v>172.71831575599427</v>
      </c>
      <c r="J598" s="4">
        <f t="shared" si="95"/>
        <v>8.8475589164346502E-2</v>
      </c>
      <c r="K598" s="4">
        <f t="shared" si="96"/>
        <v>0.21276595744680549</v>
      </c>
      <c r="N598">
        <f t="shared" si="98"/>
        <v>1</v>
      </c>
      <c r="O598">
        <f t="shared" si="99"/>
        <v>1</v>
      </c>
      <c r="P598">
        <v>591</v>
      </c>
      <c r="R598" s="8">
        <f>COUNTIF(H$8:H597,"&gt;"&amp;G598)</f>
        <v>0</v>
      </c>
      <c r="S598">
        <v>591</v>
      </c>
    </row>
    <row r="599" spans="1:19" x14ac:dyDescent="0.3">
      <c r="A599">
        <v>637</v>
      </c>
      <c r="B599">
        <v>1.9318216498306222E-2</v>
      </c>
      <c r="C599">
        <v>0.6768395031586657</v>
      </c>
      <c r="D599" s="4">
        <f>-LN(B599)/F$3</f>
        <v>1.6794496886005139</v>
      </c>
      <c r="E599" s="4">
        <f t="shared" si="93"/>
        <v>0.21276595744680851</v>
      </c>
      <c r="F599" s="8">
        <v>3</v>
      </c>
      <c r="G599" s="4">
        <v>173.04760655284832</v>
      </c>
      <c r="H599" s="4">
        <f>IF(G599&gt;MAX(I$8:I598),G599,MAX(I$8:I598))</f>
        <v>173.04760655284832</v>
      </c>
      <c r="I599" s="4">
        <f t="shared" si="94"/>
        <v>173.26037251029513</v>
      </c>
      <c r="J599" s="4">
        <f t="shared" si="95"/>
        <v>0</v>
      </c>
      <c r="K599" s="4">
        <f t="shared" si="96"/>
        <v>0.21276595744680549</v>
      </c>
      <c r="N599">
        <f t="shared" si="98"/>
        <v>1</v>
      </c>
      <c r="O599">
        <f t="shared" si="99"/>
        <v>1</v>
      </c>
      <c r="P599">
        <v>592</v>
      </c>
      <c r="R599" s="8">
        <f>COUNTIF(H$8:H598,"&gt;"&amp;G599)</f>
        <v>0</v>
      </c>
      <c r="S599">
        <v>592</v>
      </c>
    </row>
    <row r="600" spans="1:19" x14ac:dyDescent="0.3">
      <c r="A600">
        <v>638</v>
      </c>
      <c r="B600">
        <v>0.5076448866237373</v>
      </c>
      <c r="C600">
        <v>0.62532425916318246</v>
      </c>
      <c r="D600" s="4">
        <f>-LN(B600)/F$3</f>
        <v>0.28849919911776639</v>
      </c>
      <c r="E600" s="4">
        <f t="shared" si="93"/>
        <v>0.21276595744680851</v>
      </c>
      <c r="F600" s="8">
        <v>3</v>
      </c>
      <c r="G600" s="4">
        <v>173.3361057519661</v>
      </c>
      <c r="H600" s="4">
        <f>IF(G600&gt;MAX(I$8:I599),G600,MAX(I$8:I599))</f>
        <v>173.3361057519661</v>
      </c>
      <c r="I600" s="4">
        <f t="shared" si="94"/>
        <v>173.54887170941291</v>
      </c>
      <c r="J600" s="4">
        <f t="shared" si="95"/>
        <v>0</v>
      </c>
      <c r="K600" s="4">
        <f t="shared" si="96"/>
        <v>0.21276595744680549</v>
      </c>
      <c r="N600">
        <f t="shared" si="98"/>
        <v>1</v>
      </c>
      <c r="O600">
        <f t="shared" si="99"/>
        <v>1</v>
      </c>
      <c r="P600">
        <v>593</v>
      </c>
      <c r="R600" s="8">
        <f>COUNTIF(H$8:H599,"&gt;"&amp;G600)</f>
        <v>0</v>
      </c>
      <c r="S600">
        <v>593</v>
      </c>
    </row>
    <row r="601" spans="1:19" x14ac:dyDescent="0.3">
      <c r="A601">
        <v>639</v>
      </c>
      <c r="B601">
        <v>0.49287392803735464</v>
      </c>
      <c r="C601">
        <v>0.87627796258430735</v>
      </c>
      <c r="D601" s="4">
        <f>-LN(B601)/F$3</f>
        <v>0.3010646220019495</v>
      </c>
      <c r="E601" s="4">
        <f t="shared" si="93"/>
        <v>0.21276595744680851</v>
      </c>
      <c r="F601" s="8">
        <v>3</v>
      </c>
      <c r="G601" s="4">
        <v>173.63717037396805</v>
      </c>
      <c r="H601" s="4">
        <f>IF(G601&gt;MAX(I$8:I600),G601,MAX(I$8:I600))</f>
        <v>173.63717037396805</v>
      </c>
      <c r="I601" s="4">
        <f t="shared" si="94"/>
        <v>173.84993633141485</v>
      </c>
      <c r="J601" s="4">
        <f t="shared" si="95"/>
        <v>0</v>
      </c>
      <c r="K601" s="4">
        <f t="shared" si="96"/>
        <v>0.21276595744680549</v>
      </c>
      <c r="N601">
        <f t="shared" si="98"/>
        <v>1</v>
      </c>
      <c r="O601">
        <f t="shared" si="99"/>
        <v>1</v>
      </c>
      <c r="P601">
        <v>594</v>
      </c>
      <c r="R601" s="8">
        <f>COUNTIF(H$8:H600,"&gt;"&amp;G601)</f>
        <v>0</v>
      </c>
      <c r="S601">
        <v>594</v>
      </c>
    </row>
    <row r="602" spans="1:19" x14ac:dyDescent="0.3">
      <c r="A602">
        <v>181</v>
      </c>
      <c r="B602">
        <v>0.4098635822626423</v>
      </c>
      <c r="C602">
        <v>0.23407696768089847</v>
      </c>
      <c r="D602" s="4">
        <f>-LN(B602)/D$3</f>
        <v>1.2651502139547526</v>
      </c>
      <c r="E602" s="4">
        <f t="shared" si="93"/>
        <v>0.21276595744680851</v>
      </c>
      <c r="F602" s="8">
        <v>2</v>
      </c>
      <c r="G602" s="4">
        <v>173.68222442333786</v>
      </c>
      <c r="H602" s="4">
        <f>IF(G602&gt;MAX(I$8:I601),G602,MAX(I$8:I601))</f>
        <v>173.84993633141485</v>
      </c>
      <c r="I602" s="4">
        <f t="shared" si="94"/>
        <v>174.06270228886166</v>
      </c>
      <c r="J602" s="4">
        <f t="shared" si="95"/>
        <v>0.16771190807699554</v>
      </c>
      <c r="K602" s="4">
        <f t="shared" si="96"/>
        <v>0.21276595744680549</v>
      </c>
      <c r="N602">
        <f t="shared" si="98"/>
        <v>1</v>
      </c>
      <c r="O602">
        <f t="shared" si="99"/>
        <v>1</v>
      </c>
      <c r="P602">
        <v>595</v>
      </c>
      <c r="R602" s="8">
        <f>COUNTIF(H$8:H601,"&gt;"&amp;G602)</f>
        <v>0</v>
      </c>
      <c r="S602">
        <v>595</v>
      </c>
    </row>
    <row r="603" spans="1:19" x14ac:dyDescent="0.3">
      <c r="A603">
        <v>640</v>
      </c>
      <c r="B603">
        <v>0.63539536729026158</v>
      </c>
      <c r="C603">
        <v>0.25577562791833247</v>
      </c>
      <c r="D603" s="4">
        <f>-LN(B603)/F$3</f>
        <v>0.19298206305805274</v>
      </c>
      <c r="E603" s="4">
        <f t="shared" si="93"/>
        <v>0.21276595744680851</v>
      </c>
      <c r="F603" s="8">
        <v>3</v>
      </c>
      <c r="G603" s="4">
        <v>173.8301524370261</v>
      </c>
      <c r="H603" s="4">
        <f>IF(G603&gt;MAX(I$8:I602),G603,MAX(I$8:I602))</f>
        <v>174.06270228886166</v>
      </c>
      <c r="I603" s="4">
        <f t="shared" si="94"/>
        <v>174.27546824630846</v>
      </c>
      <c r="J603" s="4">
        <f t="shared" si="95"/>
        <v>0.23254985183555732</v>
      </c>
      <c r="K603" s="4">
        <f t="shared" si="96"/>
        <v>0.21276595744680549</v>
      </c>
      <c r="N603">
        <f t="shared" si="98"/>
        <v>1</v>
      </c>
      <c r="O603">
        <f t="shared" si="99"/>
        <v>1</v>
      </c>
      <c r="P603">
        <v>596</v>
      </c>
      <c r="R603" s="8">
        <f>COUNTIF(H$8:H602,"&gt;"&amp;G603)</f>
        <v>1</v>
      </c>
      <c r="S603">
        <v>596</v>
      </c>
    </row>
    <row r="604" spans="1:19" x14ac:dyDescent="0.3">
      <c r="A604">
        <v>182</v>
      </c>
      <c r="B604">
        <v>0.67549668874172186</v>
      </c>
      <c r="C604">
        <v>0.98278756065553763</v>
      </c>
      <c r="D604" s="4">
        <f>-LN(B604)/D$3</f>
        <v>0.55646386316404717</v>
      </c>
      <c r="E604" s="4">
        <f t="shared" si="93"/>
        <v>0.21276595744680851</v>
      </c>
      <c r="F604" s="8">
        <v>2</v>
      </c>
      <c r="G604" s="4">
        <v>174.23868828650191</v>
      </c>
      <c r="H604" s="4">
        <f>IF(G604&gt;MAX(I$8:I603),G604,MAX(I$8:I603))</f>
        <v>174.27546824630846</v>
      </c>
      <c r="I604" s="4">
        <f t="shared" si="94"/>
        <v>174.48823420375527</v>
      </c>
      <c r="J604" s="4">
        <f t="shared" si="95"/>
        <v>3.6779959806551688E-2</v>
      </c>
      <c r="K604" s="4">
        <f t="shared" si="96"/>
        <v>0.21276595744680549</v>
      </c>
      <c r="N604">
        <f t="shared" si="98"/>
        <v>1</v>
      </c>
      <c r="O604">
        <f t="shared" si="99"/>
        <v>1</v>
      </c>
      <c r="P604">
        <v>597</v>
      </c>
      <c r="R604" s="8">
        <f>COUNTIF(H$8:H603,"&gt;"&amp;G604)</f>
        <v>0</v>
      </c>
      <c r="S604">
        <v>597</v>
      </c>
    </row>
    <row r="605" spans="1:19" x14ac:dyDescent="0.3">
      <c r="A605">
        <v>183</v>
      </c>
      <c r="B605">
        <v>0.92052980132450335</v>
      </c>
      <c r="C605">
        <v>0.57170323801385536</v>
      </c>
      <c r="D605" s="4">
        <f>-LN(B605)/D$3</f>
        <v>0.11745518253082629</v>
      </c>
      <c r="E605" s="4">
        <f t="shared" si="93"/>
        <v>0.21276595744680851</v>
      </c>
      <c r="F605" s="8">
        <v>2</v>
      </c>
      <c r="G605" s="4">
        <v>174.35614346903273</v>
      </c>
      <c r="H605" s="4">
        <f>IF(G605&gt;MAX(I$8:I604),G605,MAX(I$8:I604))</f>
        <v>174.48823420375527</v>
      </c>
      <c r="I605" s="4">
        <f t="shared" si="94"/>
        <v>174.70100016120207</v>
      </c>
      <c r="J605" s="4">
        <f t="shared" si="95"/>
        <v>0.13209073472253863</v>
      </c>
      <c r="K605" s="4">
        <f t="shared" si="96"/>
        <v>0.21276595744680549</v>
      </c>
      <c r="N605">
        <f t="shared" si="98"/>
        <v>1</v>
      </c>
      <c r="O605">
        <f t="shared" si="99"/>
        <v>1</v>
      </c>
      <c r="P605">
        <v>598</v>
      </c>
      <c r="R605" s="8">
        <f>COUNTIF(H$8:H604,"&gt;"&amp;G605)</f>
        <v>0</v>
      </c>
      <c r="S605">
        <v>598</v>
      </c>
    </row>
    <row r="606" spans="1:19" x14ac:dyDescent="0.3">
      <c r="A606">
        <v>184</v>
      </c>
      <c r="B606">
        <v>0.71144749290444653</v>
      </c>
      <c r="C606">
        <v>0.29960020752586441</v>
      </c>
      <c r="D606" s="4">
        <f>-LN(B606)/D$3</f>
        <v>0.48291299563176998</v>
      </c>
      <c r="E606" s="4">
        <f t="shared" si="93"/>
        <v>0.21276595744680851</v>
      </c>
      <c r="F606" s="8">
        <v>2</v>
      </c>
      <c r="G606" s="4">
        <v>174.83905646466451</v>
      </c>
      <c r="H606" s="4">
        <f>IF(G606&gt;MAX(I$8:I605),G606,MAX(I$8:I605))</f>
        <v>174.83905646466451</v>
      </c>
      <c r="I606" s="4">
        <f t="shared" si="94"/>
        <v>175.05182242211131</v>
      </c>
      <c r="J606" s="4">
        <f t="shared" si="95"/>
        <v>0</v>
      </c>
      <c r="K606" s="4">
        <f t="shared" si="96"/>
        <v>0.21276595744680549</v>
      </c>
      <c r="N606">
        <f t="shared" si="98"/>
        <v>1</v>
      </c>
      <c r="O606">
        <f t="shared" si="99"/>
        <v>1</v>
      </c>
      <c r="P606">
        <v>599</v>
      </c>
      <c r="R606" s="8">
        <f>COUNTIF(H$8:H605,"&gt;"&amp;G606)</f>
        <v>0</v>
      </c>
      <c r="S606">
        <v>599</v>
      </c>
    </row>
    <row r="607" spans="1:19" x14ac:dyDescent="0.3">
      <c r="A607">
        <v>641</v>
      </c>
      <c r="B607">
        <v>6.711020233771782E-2</v>
      </c>
      <c r="C607">
        <v>0.95590075380718409</v>
      </c>
      <c r="D607" s="4">
        <f>-LN(B607)/F$3</f>
        <v>1.1495400850215416</v>
      </c>
      <c r="E607" s="4">
        <f t="shared" si="93"/>
        <v>0.21276595744680851</v>
      </c>
      <c r="F607" s="8">
        <v>3</v>
      </c>
      <c r="G607" s="4">
        <v>174.97969252204763</v>
      </c>
      <c r="H607" s="4">
        <f>IF(G607&gt;MAX(I$8:I606),G607,MAX(I$8:I606))</f>
        <v>175.05182242211131</v>
      </c>
      <c r="I607" s="4">
        <f t="shared" si="94"/>
        <v>175.26458837955812</v>
      </c>
      <c r="J607" s="4">
        <f t="shared" si="95"/>
        <v>7.2129900063686136E-2</v>
      </c>
      <c r="K607" s="4">
        <f t="shared" si="96"/>
        <v>0.21276595744680549</v>
      </c>
      <c r="N607">
        <f t="shared" si="98"/>
        <v>1</v>
      </c>
      <c r="O607">
        <f t="shared" si="99"/>
        <v>1</v>
      </c>
      <c r="P607">
        <v>600</v>
      </c>
      <c r="R607" s="8">
        <f>COUNTIF(H$8:H606,"&gt;"&amp;G607)</f>
        <v>0</v>
      </c>
      <c r="S607">
        <v>600</v>
      </c>
    </row>
    <row r="608" spans="1:19" x14ac:dyDescent="0.3">
      <c r="A608">
        <v>642</v>
      </c>
      <c r="B608">
        <v>0.23273415326395458</v>
      </c>
      <c r="C608">
        <v>0.13193151646473586</v>
      </c>
      <c r="D608" s="4">
        <f>-LN(B608)/F$3</f>
        <v>0.62036529784590411</v>
      </c>
      <c r="E608" s="4">
        <f t="shared" si="93"/>
        <v>0.21276595744680851</v>
      </c>
      <c r="F608" s="8">
        <v>3</v>
      </c>
      <c r="G608" s="4">
        <v>175.60005781989352</v>
      </c>
      <c r="H608" s="4">
        <f>IF(G608&gt;MAX(I$8:I607),G608,MAX(I$8:I607))</f>
        <v>175.60005781989352</v>
      </c>
      <c r="I608" s="4">
        <f t="shared" si="94"/>
        <v>175.81282377734033</v>
      </c>
      <c r="J608" s="4">
        <f t="shared" si="95"/>
        <v>0</v>
      </c>
      <c r="K608" s="4">
        <f t="shared" si="96"/>
        <v>0.21276595744680549</v>
      </c>
      <c r="N608">
        <f t="shared" si="98"/>
        <v>1</v>
      </c>
      <c r="O608">
        <f t="shared" si="99"/>
        <v>1</v>
      </c>
      <c r="P608">
        <v>601</v>
      </c>
      <c r="R608" s="8">
        <f>COUNTIF(H$8:H607,"&gt;"&amp;G608)</f>
        <v>0</v>
      </c>
      <c r="S608">
        <v>601</v>
      </c>
    </row>
    <row r="609" spans="1:19" x14ac:dyDescent="0.3">
      <c r="A609">
        <v>643</v>
      </c>
      <c r="B609">
        <v>0.73784600360118413</v>
      </c>
      <c r="C609">
        <v>0.89724417859431749</v>
      </c>
      <c r="D609" s="4">
        <f>-LN(B609)/F$3</f>
        <v>0.12937027377138843</v>
      </c>
      <c r="E609" s="4">
        <f t="shared" si="93"/>
        <v>0.21276595744680851</v>
      </c>
      <c r="F609" s="8">
        <v>3</v>
      </c>
      <c r="G609" s="4">
        <v>175.72942809366492</v>
      </c>
      <c r="H609" s="4">
        <f>IF(G609&gt;MAX(I$8:I608),G609,MAX(I$8:I608))</f>
        <v>175.81282377734033</v>
      </c>
      <c r="I609" s="4">
        <f t="shared" si="94"/>
        <v>176.02558973478713</v>
      </c>
      <c r="J609" s="4">
        <f t="shared" si="95"/>
        <v>8.3395683675405508E-2</v>
      </c>
      <c r="K609" s="4">
        <f t="shared" si="96"/>
        <v>0.21276595744680549</v>
      </c>
      <c r="N609">
        <f t="shared" si="98"/>
        <v>1</v>
      </c>
      <c r="O609">
        <f t="shared" si="99"/>
        <v>1</v>
      </c>
      <c r="P609">
        <v>602</v>
      </c>
      <c r="R609" s="8">
        <f>COUNTIF(H$8:H608,"&gt;"&amp;G609)</f>
        <v>0</v>
      </c>
      <c r="S609">
        <v>602</v>
      </c>
    </row>
    <row r="610" spans="1:19" x14ac:dyDescent="0.3">
      <c r="A610">
        <v>43</v>
      </c>
      <c r="B610">
        <v>0.39259010589922788</v>
      </c>
      <c r="C610">
        <v>0.73482467116306038</v>
      </c>
      <c r="D610" s="4">
        <f>-LN(B610)/B$3</f>
        <v>3.978677442283558</v>
      </c>
      <c r="E610" s="4">
        <f t="shared" si="93"/>
        <v>0.21276595744680851</v>
      </c>
      <c r="F610" s="8">
        <v>1</v>
      </c>
      <c r="G610" s="4">
        <v>175.8271004370674</v>
      </c>
      <c r="H610" s="4">
        <f>IF(G610&gt;MAX(I$8:I609),G610,MAX(I$8:I609))</f>
        <v>176.02558973478713</v>
      </c>
      <c r="I610" s="4">
        <f t="shared" si="94"/>
        <v>176.23835569223394</v>
      </c>
      <c r="J610" s="4">
        <f t="shared" si="95"/>
        <v>0.19848929771973189</v>
      </c>
      <c r="K610" s="4">
        <f t="shared" si="96"/>
        <v>0.21276595744680549</v>
      </c>
      <c r="N610">
        <f t="shared" si="98"/>
        <v>1</v>
      </c>
      <c r="O610">
        <f t="shared" si="99"/>
        <v>1</v>
      </c>
      <c r="P610">
        <v>603</v>
      </c>
      <c r="R610" s="8">
        <f>COUNTIF(H$8:H609,"&gt;"&amp;G610)</f>
        <v>0</v>
      </c>
      <c r="S610">
        <v>603</v>
      </c>
    </row>
    <row r="611" spans="1:19" x14ac:dyDescent="0.3">
      <c r="A611">
        <v>644</v>
      </c>
      <c r="B611">
        <v>0.56379894405957209</v>
      </c>
      <c r="C611">
        <v>0.85335856196783344</v>
      </c>
      <c r="D611" s="4">
        <f>-LN(B611)/F$3</f>
        <v>0.24385428646928875</v>
      </c>
      <c r="E611" s="4">
        <f t="shared" si="93"/>
        <v>0.21276595744680851</v>
      </c>
      <c r="F611" s="8">
        <v>3</v>
      </c>
      <c r="G611" s="4">
        <v>175.97328238013421</v>
      </c>
      <c r="H611" s="4">
        <f>IF(G611&gt;MAX(I$8:I610),G611,MAX(I$8:I610))</f>
        <v>176.23835569223394</v>
      </c>
      <c r="I611" s="4">
        <f t="shared" si="94"/>
        <v>176.45112164968074</v>
      </c>
      <c r="J611" s="4">
        <f t="shared" si="95"/>
        <v>0.26507331209973017</v>
      </c>
      <c r="K611" s="4">
        <f t="shared" si="96"/>
        <v>0.21276595744680549</v>
      </c>
      <c r="N611">
        <f t="shared" si="98"/>
        <v>1</v>
      </c>
      <c r="O611">
        <f t="shared" si="99"/>
        <v>1</v>
      </c>
      <c r="P611">
        <v>604</v>
      </c>
      <c r="R611" s="8">
        <f>COUNTIF(H$8:H610,"&gt;"&amp;G611)</f>
        <v>1</v>
      </c>
      <c r="S611">
        <v>604</v>
      </c>
    </row>
    <row r="612" spans="1:19" x14ac:dyDescent="0.3">
      <c r="A612">
        <v>645</v>
      </c>
      <c r="B612">
        <v>0.52061525315103607</v>
      </c>
      <c r="C612">
        <v>0.33204138309884945</v>
      </c>
      <c r="D612" s="4">
        <f>-LN(B612)/F$3</f>
        <v>0.27776339901058061</v>
      </c>
      <c r="E612" s="4">
        <f t="shared" si="93"/>
        <v>0.21276595744680851</v>
      </c>
      <c r="F612" s="8">
        <v>3</v>
      </c>
      <c r="G612" s="4">
        <v>176.25104577914479</v>
      </c>
      <c r="H612" s="4">
        <f>IF(G612&gt;MAX(I$8:I611),G612,MAX(I$8:I611))</f>
        <v>176.45112164968074</v>
      </c>
      <c r="I612" s="4">
        <f t="shared" si="94"/>
        <v>176.66388760712755</v>
      </c>
      <c r="J612" s="4">
        <f t="shared" si="95"/>
        <v>0.20007587053595444</v>
      </c>
      <c r="K612" s="4">
        <f t="shared" si="96"/>
        <v>0.21276595744680549</v>
      </c>
      <c r="N612">
        <f t="shared" si="98"/>
        <v>1</v>
      </c>
      <c r="O612">
        <f t="shared" si="99"/>
        <v>1</v>
      </c>
      <c r="P612">
        <v>605</v>
      </c>
      <c r="R612" s="8">
        <f>COUNTIF(H$8:H611,"&gt;"&amp;G612)</f>
        <v>0</v>
      </c>
      <c r="S612">
        <v>605</v>
      </c>
    </row>
    <row r="613" spans="1:19" x14ac:dyDescent="0.3">
      <c r="A613">
        <v>185</v>
      </c>
      <c r="B613">
        <v>0.30497146519363993</v>
      </c>
      <c r="C613">
        <v>0.13327433088167973</v>
      </c>
      <c r="D613" s="4">
        <f>-LN(B613)/D$3</f>
        <v>1.6844497354519075</v>
      </c>
      <c r="E613" s="4">
        <f t="shared" si="93"/>
        <v>0.21276595744680851</v>
      </c>
      <c r="F613" s="8">
        <v>2</v>
      </c>
      <c r="G613" s="4">
        <v>176.52350620011643</v>
      </c>
      <c r="H613" s="4">
        <f>IF(G613&gt;MAX(I$8:I612),G613,MAX(I$8:I612))</f>
        <v>176.66388760712755</v>
      </c>
      <c r="I613" s="4">
        <f t="shared" si="94"/>
        <v>176.87665356457435</v>
      </c>
      <c r="J613" s="4">
        <f t="shared" si="95"/>
        <v>0.14038140701111956</v>
      </c>
      <c r="K613" s="4">
        <f t="shared" si="96"/>
        <v>0.21276595744680549</v>
      </c>
      <c r="N613">
        <f t="shared" si="98"/>
        <v>1</v>
      </c>
      <c r="O613">
        <f t="shared" si="99"/>
        <v>1</v>
      </c>
      <c r="P613">
        <v>606</v>
      </c>
      <c r="R613" s="8">
        <f>COUNTIF(H$8:H612,"&gt;"&amp;G613)</f>
        <v>0</v>
      </c>
      <c r="S613">
        <v>606</v>
      </c>
    </row>
    <row r="614" spans="1:19" x14ac:dyDescent="0.3">
      <c r="A614">
        <v>646</v>
      </c>
      <c r="B614">
        <v>0.4706564531388287</v>
      </c>
      <c r="C614">
        <v>4.5838801232947785E-2</v>
      </c>
      <c r="D614" s="4">
        <f>-LN(B614)/F$3</f>
        <v>0.32069227657977784</v>
      </c>
      <c r="E614" s="4">
        <f t="shared" si="93"/>
        <v>0.21276595744680851</v>
      </c>
      <c r="F614" s="8">
        <v>3</v>
      </c>
      <c r="G614" s="4">
        <v>176.57173805572458</v>
      </c>
      <c r="H614" s="4">
        <f>IF(G614&gt;MAX(I$8:I613),G614,MAX(I$8:I613))</f>
        <v>176.87665356457435</v>
      </c>
      <c r="I614" s="4">
        <f t="shared" si="94"/>
        <v>177.08941952202116</v>
      </c>
      <c r="J614" s="4">
        <f t="shared" si="95"/>
        <v>0.30491550884977414</v>
      </c>
      <c r="K614" s="4">
        <f t="shared" si="96"/>
        <v>0.21276595744680549</v>
      </c>
      <c r="N614">
        <f t="shared" si="98"/>
        <v>1</v>
      </c>
      <c r="O614">
        <f t="shared" si="99"/>
        <v>1</v>
      </c>
      <c r="P614">
        <v>607</v>
      </c>
      <c r="R614" s="8">
        <f>COUNTIF(H$8:H613,"&gt;"&amp;G614)</f>
        <v>1</v>
      </c>
      <c r="S614">
        <v>607</v>
      </c>
    </row>
    <row r="615" spans="1:19" x14ac:dyDescent="0.3">
      <c r="A615">
        <v>647</v>
      </c>
      <c r="B615">
        <v>0.28547013763847773</v>
      </c>
      <c r="C615">
        <v>0.38212225714896086</v>
      </c>
      <c r="D615" s="4">
        <f>-LN(B615)/F$3</f>
        <v>0.53345440513597975</v>
      </c>
      <c r="E615" s="4">
        <f t="shared" si="93"/>
        <v>0.21276595744680851</v>
      </c>
      <c r="F615" s="8">
        <v>3</v>
      </c>
      <c r="G615" s="4">
        <v>177.10519246086056</v>
      </c>
      <c r="H615" s="4">
        <f>IF(G615&gt;MAX(I$8:I614),G615,MAX(I$8:I614))</f>
        <v>177.10519246086056</v>
      </c>
      <c r="I615" s="4">
        <f t="shared" si="94"/>
        <v>177.31795841830737</v>
      </c>
      <c r="J615" s="4">
        <f t="shared" si="95"/>
        <v>0</v>
      </c>
      <c r="K615" s="4">
        <f t="shared" si="96"/>
        <v>0.21276595744680549</v>
      </c>
      <c r="N615">
        <f t="shared" si="98"/>
        <v>1</v>
      </c>
      <c r="O615">
        <f t="shared" si="99"/>
        <v>1</v>
      </c>
      <c r="P615">
        <v>608</v>
      </c>
      <c r="R615" s="8">
        <f>COUNTIF(H$8:H614,"&gt;"&amp;G615)</f>
        <v>0</v>
      </c>
      <c r="S615">
        <v>608</v>
      </c>
    </row>
    <row r="616" spans="1:19" x14ac:dyDescent="0.3">
      <c r="A616">
        <v>648</v>
      </c>
      <c r="B616">
        <v>0.966795861690115</v>
      </c>
      <c r="C616">
        <v>0.65834528641621148</v>
      </c>
      <c r="D616" s="4">
        <f>-LN(B616)/F$3</f>
        <v>1.4369323651826917E-2</v>
      </c>
      <c r="E616" s="4">
        <f t="shared" si="93"/>
        <v>0.21276595744680851</v>
      </c>
      <c r="F616" s="8">
        <v>3</v>
      </c>
      <c r="G616" s="4">
        <v>177.1195617845124</v>
      </c>
      <c r="H616" s="4">
        <f>IF(G616&gt;MAX(I$8:I615),G616,MAX(I$8:I615))</f>
        <v>177.31795841830737</v>
      </c>
      <c r="I616" s="4">
        <f t="shared" si="94"/>
        <v>177.53072437575418</v>
      </c>
      <c r="J616" s="4">
        <f t="shared" si="95"/>
        <v>0.19839663379497097</v>
      </c>
      <c r="K616" s="4">
        <f t="shared" si="96"/>
        <v>0.21276595744680549</v>
      </c>
      <c r="N616">
        <f t="shared" si="98"/>
        <v>1</v>
      </c>
      <c r="O616">
        <f t="shared" si="99"/>
        <v>1</v>
      </c>
      <c r="P616">
        <v>609</v>
      </c>
      <c r="R616" s="8">
        <f>COUNTIF(H$8:H615,"&gt;"&amp;G616)</f>
        <v>0</v>
      </c>
      <c r="S616">
        <v>609</v>
      </c>
    </row>
    <row r="617" spans="1:19" x14ac:dyDescent="0.3">
      <c r="A617">
        <v>649</v>
      </c>
      <c r="B617">
        <v>0.68379772331919308</v>
      </c>
      <c r="C617">
        <v>0.3197119052705466</v>
      </c>
      <c r="D617" s="4">
        <f>-LN(B617)/F$3</f>
        <v>0.16174175797307033</v>
      </c>
      <c r="E617" s="4">
        <f t="shared" si="93"/>
        <v>0.21276595744680851</v>
      </c>
      <c r="F617" s="8">
        <v>3</v>
      </c>
      <c r="G617" s="4">
        <v>177.28130354248546</v>
      </c>
      <c r="H617" s="4">
        <f>IF(G617&gt;MAX(I$8:I616),G617,MAX(I$8:I616))</f>
        <v>177.53072437575418</v>
      </c>
      <c r="I617" s="4">
        <f t="shared" si="94"/>
        <v>177.74349033320098</v>
      </c>
      <c r="J617" s="4">
        <f t="shared" si="95"/>
        <v>0.24942083326871511</v>
      </c>
      <c r="K617" s="4">
        <f t="shared" si="96"/>
        <v>0.21276595744680549</v>
      </c>
      <c r="N617">
        <f t="shared" si="98"/>
        <v>1</v>
      </c>
      <c r="O617">
        <f t="shared" si="99"/>
        <v>1</v>
      </c>
      <c r="P617">
        <v>610</v>
      </c>
      <c r="R617" s="8">
        <f>COUNTIF(H$8:H616,"&gt;"&amp;G617)</f>
        <v>1</v>
      </c>
      <c r="S617">
        <v>610</v>
      </c>
    </row>
    <row r="618" spans="1:19" x14ac:dyDescent="0.3">
      <c r="A618">
        <v>186</v>
      </c>
      <c r="B618">
        <v>0.49226355784783471</v>
      </c>
      <c r="C618">
        <v>0.57573168126468699</v>
      </c>
      <c r="D618" s="4">
        <f>-LN(B618)/D$3</f>
        <v>1.0053064102640132</v>
      </c>
      <c r="E618" s="4">
        <f t="shared" si="93"/>
        <v>0.21276595744680851</v>
      </c>
      <c r="F618" s="8">
        <v>2</v>
      </c>
      <c r="G618" s="4">
        <v>177.52881261038044</v>
      </c>
      <c r="H618" s="4">
        <f>IF(G618&gt;MAX(I$8:I617),G618,MAX(I$8:I617))</f>
        <v>177.74349033320098</v>
      </c>
      <c r="I618" s="4">
        <f t="shared" si="94"/>
        <v>177.95625629064779</v>
      </c>
      <c r="J618" s="4">
        <f t="shared" si="95"/>
        <v>0.21467772282053943</v>
      </c>
      <c r="K618" s="4">
        <f t="shared" si="96"/>
        <v>0.21276595744680549</v>
      </c>
      <c r="N618">
        <f t="shared" si="98"/>
        <v>1</v>
      </c>
      <c r="O618">
        <f t="shared" si="99"/>
        <v>1</v>
      </c>
      <c r="P618">
        <v>611</v>
      </c>
      <c r="R618" s="8">
        <f>COUNTIF(H$8:H617,"&gt;"&amp;G618)</f>
        <v>1</v>
      </c>
      <c r="S618">
        <v>611</v>
      </c>
    </row>
    <row r="619" spans="1:19" x14ac:dyDescent="0.3">
      <c r="A619">
        <v>187</v>
      </c>
      <c r="B619">
        <v>0.92669454023865472</v>
      </c>
      <c r="C619">
        <v>0.9310892056031983</v>
      </c>
      <c r="D619" s="4">
        <f>-LN(B619)/D$3</f>
        <v>0.10798763407618185</v>
      </c>
      <c r="E619" s="4">
        <f t="shared" si="93"/>
        <v>0.21276595744680851</v>
      </c>
      <c r="F619" s="8">
        <v>2</v>
      </c>
      <c r="G619" s="4">
        <v>177.63680024445662</v>
      </c>
      <c r="H619" s="4">
        <f>IF(G619&gt;MAX(I$8:I618),G619,MAX(I$8:I618))</f>
        <v>177.95625629064779</v>
      </c>
      <c r="I619" s="4">
        <f t="shared" si="94"/>
        <v>178.16902224809459</v>
      </c>
      <c r="J619" s="4">
        <f t="shared" si="95"/>
        <v>0.31945604619116352</v>
      </c>
      <c r="K619" s="4">
        <f t="shared" si="96"/>
        <v>0.21276595744680549</v>
      </c>
      <c r="N619">
        <f t="shared" si="98"/>
        <v>1</v>
      </c>
      <c r="O619">
        <f t="shared" si="99"/>
        <v>1</v>
      </c>
      <c r="P619">
        <v>612</v>
      </c>
      <c r="R619" s="8">
        <f>COUNTIF(H$8:H618,"&gt;"&amp;G619)</f>
        <v>1</v>
      </c>
      <c r="S619">
        <v>612</v>
      </c>
    </row>
    <row r="620" spans="1:19" x14ac:dyDescent="0.3">
      <c r="A620">
        <v>650</v>
      </c>
      <c r="B620">
        <v>0.33536790063173316</v>
      </c>
      <c r="C620">
        <v>0.32996612445448165</v>
      </c>
      <c r="D620" s="4">
        <f>-LN(B620)/F$3</f>
        <v>0.46490516549296163</v>
      </c>
      <c r="E620" s="4">
        <f t="shared" si="93"/>
        <v>0.21276595744680851</v>
      </c>
      <c r="F620" s="8">
        <v>3</v>
      </c>
      <c r="G620" s="4">
        <v>177.74620870797841</v>
      </c>
      <c r="H620" s="4">
        <f>IF(G620&gt;MAX(I$8:I619),G620,MAX(I$8:I619))</f>
        <v>178.16902224809459</v>
      </c>
      <c r="I620" s="4">
        <f t="shared" si="94"/>
        <v>178.3817882055414</v>
      </c>
      <c r="J620" s="4">
        <f t="shared" si="95"/>
        <v>0.42281354011618077</v>
      </c>
      <c r="K620" s="4">
        <f t="shared" si="96"/>
        <v>0.21276595744680549</v>
      </c>
      <c r="N620">
        <f t="shared" si="98"/>
        <v>1</v>
      </c>
      <c r="O620">
        <f t="shared" si="99"/>
        <v>1</v>
      </c>
      <c r="P620">
        <v>613</v>
      </c>
      <c r="R620" s="8">
        <f>COUNTIF(H$8:H619,"&gt;"&amp;G620)</f>
        <v>1</v>
      </c>
      <c r="S620">
        <v>613</v>
      </c>
    </row>
    <row r="621" spans="1:19" x14ac:dyDescent="0.3">
      <c r="A621">
        <v>651</v>
      </c>
      <c r="B621">
        <v>0.21625415814691609</v>
      </c>
      <c r="C621">
        <v>0.42301705984679711</v>
      </c>
      <c r="D621" s="4">
        <f>-LN(B621)/F$3</f>
        <v>0.65161740635317722</v>
      </c>
      <c r="E621" s="4">
        <f t="shared" si="93"/>
        <v>0.21276595744680851</v>
      </c>
      <c r="F621" s="8">
        <v>3</v>
      </c>
      <c r="G621" s="4">
        <v>178.39782611433159</v>
      </c>
      <c r="H621" s="4">
        <f>IF(G621&gt;MAX(I$8:I620),G621,MAX(I$8:I620))</f>
        <v>178.39782611433159</v>
      </c>
      <c r="I621" s="4">
        <f t="shared" si="94"/>
        <v>178.6105920717784</v>
      </c>
      <c r="J621" s="4">
        <f t="shared" si="95"/>
        <v>0</v>
      </c>
      <c r="K621" s="4">
        <f t="shared" si="96"/>
        <v>0.21276595744680549</v>
      </c>
      <c r="N621">
        <f t="shared" si="98"/>
        <v>1</v>
      </c>
      <c r="O621">
        <f t="shared" si="99"/>
        <v>1</v>
      </c>
      <c r="P621">
        <v>614</v>
      </c>
      <c r="R621" s="8">
        <f>COUNTIF(H$8:H620,"&gt;"&amp;G621)</f>
        <v>0</v>
      </c>
      <c r="S621">
        <v>614</v>
      </c>
    </row>
    <row r="622" spans="1:19" x14ac:dyDescent="0.3">
      <c r="A622">
        <v>652</v>
      </c>
      <c r="B622">
        <v>0.83581041901913511</v>
      </c>
      <c r="C622">
        <v>0.95162816248054449</v>
      </c>
      <c r="D622" s="4">
        <f>-LN(B622)/F$3</f>
        <v>7.6320622605188682E-2</v>
      </c>
      <c r="E622" s="4">
        <f t="shared" si="93"/>
        <v>0.21276595744680851</v>
      </c>
      <c r="F622" s="8">
        <v>3</v>
      </c>
      <c r="G622" s="4">
        <v>178.47414673693677</v>
      </c>
      <c r="H622" s="4">
        <f>IF(G622&gt;MAX(I$8:I621),G622,MAX(I$8:I621))</f>
        <v>178.6105920717784</v>
      </c>
      <c r="I622" s="4">
        <f t="shared" si="94"/>
        <v>178.8233580292252</v>
      </c>
      <c r="J622" s="4">
        <f t="shared" si="95"/>
        <v>0.1364453348416248</v>
      </c>
      <c r="K622" s="4">
        <f t="shared" si="96"/>
        <v>0.21276595744680549</v>
      </c>
      <c r="N622">
        <f t="shared" si="98"/>
        <v>1</v>
      </c>
      <c r="O622">
        <f t="shared" si="99"/>
        <v>1</v>
      </c>
      <c r="P622">
        <v>615</v>
      </c>
      <c r="R622" s="8">
        <f>COUNTIF(H$8:H621,"&gt;"&amp;G622)</f>
        <v>0</v>
      </c>
      <c r="S622">
        <v>615</v>
      </c>
    </row>
    <row r="623" spans="1:19" x14ac:dyDescent="0.3">
      <c r="A623">
        <v>188</v>
      </c>
      <c r="B623">
        <v>0.43476668599505602</v>
      </c>
      <c r="C623">
        <v>0.77748954741050447</v>
      </c>
      <c r="D623" s="4">
        <f>-LN(B623)/D$3</f>
        <v>1.1814833274001202</v>
      </c>
      <c r="E623" s="4">
        <f t="shared" si="93"/>
        <v>0.21276595744680851</v>
      </c>
      <c r="F623" s="8">
        <v>2</v>
      </c>
      <c r="G623" s="4">
        <v>178.81828357185674</v>
      </c>
      <c r="H623" s="4">
        <f>IF(G623&gt;MAX(I$8:I622),G623,MAX(I$8:I622))</f>
        <v>178.8233580292252</v>
      </c>
      <c r="I623" s="4">
        <f t="shared" si="94"/>
        <v>179.03612398667201</v>
      </c>
      <c r="J623" s="4">
        <f t="shared" si="95"/>
        <v>5.074457368465346E-3</v>
      </c>
      <c r="K623" s="4">
        <f t="shared" si="96"/>
        <v>0.21276595744680549</v>
      </c>
      <c r="N623">
        <f t="shared" si="98"/>
        <v>1</v>
      </c>
      <c r="O623">
        <f t="shared" si="99"/>
        <v>1</v>
      </c>
      <c r="P623">
        <v>616</v>
      </c>
      <c r="R623" s="8">
        <f>COUNTIF(H$8:H622,"&gt;"&amp;G623)</f>
        <v>0</v>
      </c>
      <c r="S623">
        <v>616</v>
      </c>
    </row>
    <row r="624" spans="1:19" x14ac:dyDescent="0.3">
      <c r="A624">
        <v>653</v>
      </c>
      <c r="B624">
        <v>0.38355662709433269</v>
      </c>
      <c r="C624">
        <v>0.90499588000122078</v>
      </c>
      <c r="D624" s="4">
        <f>-LN(B624)/F$3</f>
        <v>0.407773621455288</v>
      </c>
      <c r="E624" s="4">
        <f t="shared" si="93"/>
        <v>0.21276595744680851</v>
      </c>
      <c r="F624" s="8">
        <v>3</v>
      </c>
      <c r="G624" s="4">
        <v>178.88192035839205</v>
      </c>
      <c r="H624" s="4">
        <f>IF(G624&gt;MAX(I$8:I623),G624,MAX(I$8:I623))</f>
        <v>179.03612398667201</v>
      </c>
      <c r="I624" s="4">
        <f t="shared" si="94"/>
        <v>179.24888994411882</v>
      </c>
      <c r="J624" s="4">
        <f t="shared" si="95"/>
        <v>0.15420362827995859</v>
      </c>
      <c r="K624" s="4">
        <f t="shared" si="96"/>
        <v>0.21276595744680549</v>
      </c>
      <c r="N624">
        <f t="shared" si="98"/>
        <v>1</v>
      </c>
      <c r="O624">
        <f t="shared" si="99"/>
        <v>1</v>
      </c>
      <c r="P624">
        <v>617</v>
      </c>
      <c r="R624" s="8">
        <f>COUNTIF(H$8:H623,"&gt;"&amp;G624)</f>
        <v>0</v>
      </c>
      <c r="S624">
        <v>617</v>
      </c>
    </row>
    <row r="625" spans="1:19" x14ac:dyDescent="0.3">
      <c r="A625">
        <v>654</v>
      </c>
      <c r="B625">
        <v>0.44251838740195931</v>
      </c>
      <c r="C625">
        <v>4.0345469527268286E-2</v>
      </c>
      <c r="D625" s="4">
        <f>-LN(B625)/F$3</f>
        <v>0.34692479231775231</v>
      </c>
      <c r="E625" s="4">
        <f t="shared" si="93"/>
        <v>0.21276595744680851</v>
      </c>
      <c r="F625" s="8">
        <v>3</v>
      </c>
      <c r="G625" s="4">
        <v>179.22884515070982</v>
      </c>
      <c r="H625" s="4">
        <f>IF(G625&gt;MAX(I$8:I624),G625,MAX(I$8:I624))</f>
        <v>179.24888994411882</v>
      </c>
      <c r="I625" s="4">
        <f t="shared" si="94"/>
        <v>179.46165590156562</v>
      </c>
      <c r="J625" s="4">
        <f t="shared" si="95"/>
        <v>2.004479340899934E-2</v>
      </c>
      <c r="K625" s="4">
        <f t="shared" si="96"/>
        <v>0.21276595744680549</v>
      </c>
      <c r="N625">
        <f t="shared" si="98"/>
        <v>1</v>
      </c>
      <c r="O625">
        <f t="shared" si="99"/>
        <v>1</v>
      </c>
      <c r="P625">
        <v>618</v>
      </c>
      <c r="R625" s="8">
        <f>COUNTIF(H$8:H624,"&gt;"&amp;G625)</f>
        <v>0</v>
      </c>
      <c r="S625">
        <v>618</v>
      </c>
    </row>
    <row r="626" spans="1:19" x14ac:dyDescent="0.3">
      <c r="A626">
        <v>655</v>
      </c>
      <c r="B626">
        <v>0.89486373485518966</v>
      </c>
      <c r="C626">
        <v>0.30921353801080353</v>
      </c>
      <c r="D626" s="4">
        <f>-LN(B626)/F$3</f>
        <v>4.7269712279648539E-2</v>
      </c>
      <c r="E626" s="4">
        <f t="shared" si="93"/>
        <v>0.21276595744680851</v>
      </c>
      <c r="F626" s="8">
        <v>3</v>
      </c>
      <c r="G626" s="4">
        <v>179.27611486298946</v>
      </c>
      <c r="H626" s="4">
        <f>IF(G626&gt;MAX(I$8:I625),G626,MAX(I$8:I625))</f>
        <v>179.46165590156562</v>
      </c>
      <c r="I626" s="4">
        <f t="shared" si="94"/>
        <v>179.67442185901243</v>
      </c>
      <c r="J626" s="4">
        <f t="shared" si="95"/>
        <v>0.18554103857616155</v>
      </c>
      <c r="K626" s="4">
        <f t="shared" si="96"/>
        <v>0.21276595744680549</v>
      </c>
      <c r="N626">
        <f t="shared" si="98"/>
        <v>1</v>
      </c>
      <c r="O626">
        <f t="shared" si="99"/>
        <v>1</v>
      </c>
      <c r="P626">
        <v>619</v>
      </c>
      <c r="R626" s="8">
        <f>COUNTIF(H$8:H625,"&gt;"&amp;G626)</f>
        <v>0</v>
      </c>
      <c r="S626">
        <v>619</v>
      </c>
    </row>
    <row r="627" spans="1:19" x14ac:dyDescent="0.3">
      <c r="A627">
        <v>656</v>
      </c>
      <c r="B627">
        <v>0.94262520218512524</v>
      </c>
      <c r="C627">
        <v>0.99267555772576066</v>
      </c>
      <c r="D627" s="4">
        <f>-LN(B627)/F$3</f>
        <v>2.5143203390540141E-2</v>
      </c>
      <c r="E627" s="4">
        <f t="shared" si="93"/>
        <v>0.21276595744680851</v>
      </c>
      <c r="F627" s="8">
        <v>3</v>
      </c>
      <c r="G627" s="4">
        <v>179.30125806638</v>
      </c>
      <c r="H627" s="4">
        <f>IF(G627&gt;MAX(I$8:I626),G627,MAX(I$8:I626))</f>
        <v>179.67442185901243</v>
      </c>
      <c r="I627" s="4">
        <f t="shared" si="94"/>
        <v>179.88718781645923</v>
      </c>
      <c r="J627" s="4">
        <f t="shared" si="95"/>
        <v>0.37316379263242538</v>
      </c>
      <c r="K627" s="4">
        <f t="shared" si="96"/>
        <v>0.21276595744680549</v>
      </c>
      <c r="N627">
        <f t="shared" si="98"/>
        <v>1</v>
      </c>
      <c r="O627">
        <f t="shared" si="99"/>
        <v>1</v>
      </c>
      <c r="P627">
        <v>620</v>
      </c>
      <c r="R627" s="8">
        <f>COUNTIF(H$8:H626,"&gt;"&amp;G627)</f>
        <v>1</v>
      </c>
      <c r="S627">
        <v>620</v>
      </c>
    </row>
    <row r="628" spans="1:19" x14ac:dyDescent="0.3">
      <c r="A628">
        <v>189</v>
      </c>
      <c r="B628">
        <v>0.57548753318887902</v>
      </c>
      <c r="C628">
        <v>0.11966307565538499</v>
      </c>
      <c r="D628" s="4">
        <f>-LN(B628)/D$3</f>
        <v>0.78374143777086713</v>
      </c>
      <c r="E628" s="4">
        <f t="shared" si="93"/>
        <v>0.21276595744680851</v>
      </c>
      <c r="F628" s="8">
        <v>2</v>
      </c>
      <c r="G628" s="4">
        <v>179.6020250096276</v>
      </c>
      <c r="H628" s="4">
        <f>IF(G628&gt;MAX(I$8:I627),G628,MAX(I$8:I627))</f>
        <v>179.88718781645923</v>
      </c>
      <c r="I628" s="4">
        <f t="shared" si="94"/>
        <v>180.09995377390604</v>
      </c>
      <c r="J628" s="4">
        <f t="shared" si="95"/>
        <v>0.28516280683163586</v>
      </c>
      <c r="K628" s="4">
        <f t="shared" si="96"/>
        <v>0.21276595744680549</v>
      </c>
      <c r="N628">
        <f t="shared" si="98"/>
        <v>1</v>
      </c>
      <c r="O628">
        <f t="shared" si="99"/>
        <v>1</v>
      </c>
      <c r="P628">
        <v>621</v>
      </c>
      <c r="R628" s="8">
        <f>COUNTIF(H$8:H627,"&gt;"&amp;G628)</f>
        <v>1</v>
      </c>
      <c r="S628">
        <v>621</v>
      </c>
    </row>
    <row r="629" spans="1:19" x14ac:dyDescent="0.3">
      <c r="A629">
        <v>657</v>
      </c>
      <c r="B629">
        <v>0.20752586443678092</v>
      </c>
      <c r="C629">
        <v>0.42689291055024875</v>
      </c>
      <c r="D629" s="4">
        <f>-LN(B629)/F$3</f>
        <v>0.66914863795369606</v>
      </c>
      <c r="E629" s="4">
        <f t="shared" si="93"/>
        <v>0.21276595744680851</v>
      </c>
      <c r="F629" s="8">
        <v>3</v>
      </c>
      <c r="G629" s="4">
        <v>179.9704067043337</v>
      </c>
      <c r="H629" s="4">
        <f>IF(G629&gt;MAX(I$8:I628),G629,MAX(I$8:I628))</f>
        <v>180.09995377390604</v>
      </c>
      <c r="I629" s="4">
        <f t="shared" si="94"/>
        <v>180.31271973135284</v>
      </c>
      <c r="J629" s="4">
        <f t="shared" si="95"/>
        <v>0.12954706957233952</v>
      </c>
      <c r="K629" s="4">
        <f t="shared" si="96"/>
        <v>0.21276595744680549</v>
      </c>
      <c r="N629">
        <f t="shared" si="98"/>
        <v>1</v>
      </c>
      <c r="O629">
        <f t="shared" si="99"/>
        <v>1</v>
      </c>
      <c r="P629">
        <v>622</v>
      </c>
      <c r="R629" s="8">
        <f>COUNTIF(H$8:H628,"&gt;"&amp;G629)</f>
        <v>0</v>
      </c>
      <c r="S629">
        <v>622</v>
      </c>
    </row>
    <row r="630" spans="1:19" x14ac:dyDescent="0.3">
      <c r="A630">
        <v>658</v>
      </c>
      <c r="B630">
        <v>0.82052064577166051</v>
      </c>
      <c r="C630">
        <v>0.30683309427167577</v>
      </c>
      <c r="D630" s="4">
        <f>-LN(B630)/F$3</f>
        <v>8.4177109081355672E-2</v>
      </c>
      <c r="E630" s="4">
        <f t="shared" si="93"/>
        <v>0.21276595744680851</v>
      </c>
      <c r="F630" s="8">
        <v>3</v>
      </c>
      <c r="G630" s="4">
        <v>180.05458381341506</v>
      </c>
      <c r="H630" s="4">
        <f>IF(G630&gt;MAX(I$8:I629),G630,MAX(I$8:I629))</f>
        <v>180.31271973135284</v>
      </c>
      <c r="I630" s="4">
        <f t="shared" si="94"/>
        <v>180.52548568879965</v>
      </c>
      <c r="J630" s="4">
        <f t="shared" si="95"/>
        <v>0.25813591793777846</v>
      </c>
      <c r="K630" s="4">
        <f t="shared" si="96"/>
        <v>0.21276595744680549</v>
      </c>
      <c r="N630">
        <f t="shared" si="98"/>
        <v>1</v>
      </c>
      <c r="O630">
        <f t="shared" si="99"/>
        <v>1</v>
      </c>
      <c r="P630">
        <v>623</v>
      </c>
      <c r="R630" s="8">
        <f>COUNTIF(H$8:H629,"&gt;"&amp;G630)</f>
        <v>1</v>
      </c>
      <c r="S630">
        <v>623</v>
      </c>
    </row>
    <row r="631" spans="1:19" x14ac:dyDescent="0.3">
      <c r="A631">
        <v>659</v>
      </c>
      <c r="B631">
        <v>0.36136967070528275</v>
      </c>
      <c r="C631">
        <v>0.71047090060121465</v>
      </c>
      <c r="D631" s="4">
        <f>-LN(B631)/F$3</f>
        <v>0.43312928766996889</v>
      </c>
      <c r="E631" s="4">
        <f t="shared" si="93"/>
        <v>0.21276595744680851</v>
      </c>
      <c r="F631" s="8">
        <v>3</v>
      </c>
      <c r="G631" s="4">
        <v>180.48771310108503</v>
      </c>
      <c r="H631" s="4">
        <f>IF(G631&gt;MAX(I$8:I630),G631,MAX(I$8:I630))</f>
        <v>180.52548568879965</v>
      </c>
      <c r="I631" s="4">
        <f t="shared" si="94"/>
        <v>180.73825164624645</v>
      </c>
      <c r="J631" s="4">
        <f t="shared" si="95"/>
        <v>3.7772587714613337E-2</v>
      </c>
      <c r="K631" s="4">
        <f t="shared" si="96"/>
        <v>0.21276595744680549</v>
      </c>
      <c r="N631">
        <f t="shared" si="98"/>
        <v>1</v>
      </c>
      <c r="O631">
        <f t="shared" si="99"/>
        <v>1</v>
      </c>
      <c r="P631">
        <v>624</v>
      </c>
      <c r="R631" s="8">
        <f>COUNTIF(H$8:H630,"&gt;"&amp;G631)</f>
        <v>0</v>
      </c>
      <c r="S631">
        <v>624</v>
      </c>
    </row>
    <row r="632" spans="1:19" x14ac:dyDescent="0.3">
      <c r="A632">
        <v>660</v>
      </c>
      <c r="B632">
        <v>0.2904446546830653</v>
      </c>
      <c r="C632">
        <v>9.5095675527207255E-2</v>
      </c>
      <c r="D632" s="4">
        <f>-LN(B632)/F$3</f>
        <v>0.52610308012044271</v>
      </c>
      <c r="E632" s="4">
        <f t="shared" si="93"/>
        <v>0.21276595744680851</v>
      </c>
      <c r="F632" s="8">
        <v>3</v>
      </c>
      <c r="G632" s="4">
        <v>181.01381618120547</v>
      </c>
      <c r="H632" s="4">
        <f>IF(G632&gt;MAX(I$8:I631),G632,MAX(I$8:I631))</f>
        <v>181.01381618120547</v>
      </c>
      <c r="I632" s="4">
        <f t="shared" si="94"/>
        <v>181.22658213865228</v>
      </c>
      <c r="J632" s="4">
        <f t="shared" si="95"/>
        <v>0</v>
      </c>
      <c r="K632" s="4">
        <f t="shared" si="96"/>
        <v>0.21276595744680549</v>
      </c>
      <c r="N632">
        <f t="shared" si="98"/>
        <v>1</v>
      </c>
      <c r="O632">
        <f t="shared" si="99"/>
        <v>1</v>
      </c>
      <c r="P632">
        <v>625</v>
      </c>
      <c r="R632" s="8">
        <f>COUNTIF(H$8:H631,"&gt;"&amp;G632)</f>
        <v>0</v>
      </c>
      <c r="S632">
        <v>625</v>
      </c>
    </row>
    <row r="633" spans="1:19" x14ac:dyDescent="0.3">
      <c r="A633">
        <v>190</v>
      </c>
      <c r="B633">
        <v>0.36106448561052279</v>
      </c>
      <c r="C633">
        <v>9.289834284493545E-2</v>
      </c>
      <c r="D633" s="4">
        <f>-LN(B633)/D$3</f>
        <v>1.4449627036903845</v>
      </c>
      <c r="E633" s="4">
        <f t="shared" si="93"/>
        <v>0.21276595744680851</v>
      </c>
      <c r="F633" s="8">
        <v>2</v>
      </c>
      <c r="G633" s="4">
        <v>181.04698771331798</v>
      </c>
      <c r="H633" s="4">
        <f>IF(G633&gt;MAX(I$8:I632),G633,MAX(I$8:I632))</f>
        <v>181.22658213865228</v>
      </c>
      <c r="I633" s="4">
        <f t="shared" si="94"/>
        <v>181.43934809609908</v>
      </c>
      <c r="J633" s="4">
        <f t="shared" si="95"/>
        <v>0.17959442533430092</v>
      </c>
      <c r="K633" s="4">
        <f t="shared" si="96"/>
        <v>0.21276595744680549</v>
      </c>
      <c r="N633">
        <f t="shared" si="98"/>
        <v>1</v>
      </c>
      <c r="O633">
        <f t="shared" si="99"/>
        <v>1</v>
      </c>
      <c r="P633">
        <v>626</v>
      </c>
      <c r="R633" s="8">
        <f>COUNTIF(H$8:H632,"&gt;"&amp;G633)</f>
        <v>0</v>
      </c>
      <c r="S633">
        <v>626</v>
      </c>
    </row>
    <row r="634" spans="1:19" x14ac:dyDescent="0.3">
      <c r="A634">
        <v>44</v>
      </c>
      <c r="B634">
        <v>0.27567369609668263</v>
      </c>
      <c r="C634">
        <v>0.3414105655079806</v>
      </c>
      <c r="D634" s="4">
        <f>-LN(B634)/B$3</f>
        <v>5.4831377583214476</v>
      </c>
      <c r="E634" s="4">
        <f t="shared" si="93"/>
        <v>0.21276595744680851</v>
      </c>
      <c r="F634" s="8">
        <v>1</v>
      </c>
      <c r="G634" s="4">
        <v>181.31023819538885</v>
      </c>
      <c r="H634" s="4">
        <f>IF(G634&gt;MAX(I$8:I633),G634,MAX(I$8:I633))</f>
        <v>181.43934809609908</v>
      </c>
      <c r="I634" s="4">
        <f t="shared" si="94"/>
        <v>181.65211405354589</v>
      </c>
      <c r="J634" s="4">
        <f t="shared" si="95"/>
        <v>0.12910990071023321</v>
      </c>
      <c r="K634" s="4">
        <f t="shared" si="96"/>
        <v>0.21276595744680549</v>
      </c>
      <c r="N634">
        <f t="shared" si="98"/>
        <v>1</v>
      </c>
      <c r="O634">
        <f t="shared" si="99"/>
        <v>1</v>
      </c>
      <c r="P634">
        <v>627</v>
      </c>
      <c r="R634" s="8">
        <f>COUNTIF(H$8:H633,"&gt;"&amp;G634)</f>
        <v>0</v>
      </c>
      <c r="S634">
        <v>627</v>
      </c>
    </row>
    <row r="635" spans="1:19" x14ac:dyDescent="0.3">
      <c r="A635">
        <v>661</v>
      </c>
      <c r="B635">
        <v>0.27539902951139866</v>
      </c>
      <c r="C635">
        <v>0.47657704397717215</v>
      </c>
      <c r="D635" s="4">
        <f>-LN(B635)/F$3</f>
        <v>0.54873796451810364</v>
      </c>
      <c r="E635" s="4">
        <f t="shared" si="93"/>
        <v>0.21276595744680851</v>
      </c>
      <c r="F635" s="8">
        <v>3</v>
      </c>
      <c r="G635" s="4">
        <v>181.56255414572357</v>
      </c>
      <c r="H635" s="4">
        <f>IF(G635&gt;MAX(I$8:I634),G635,MAX(I$8:I634))</f>
        <v>181.65211405354589</v>
      </c>
      <c r="I635" s="4">
        <f t="shared" si="94"/>
        <v>181.86488001099269</v>
      </c>
      <c r="J635" s="4">
        <f t="shared" si="95"/>
        <v>8.9559907822319929E-2</v>
      </c>
      <c r="K635" s="4">
        <f t="shared" si="96"/>
        <v>0.21276595744680549</v>
      </c>
      <c r="N635">
        <f t="shared" si="98"/>
        <v>1</v>
      </c>
      <c r="O635">
        <f t="shared" si="99"/>
        <v>1</v>
      </c>
      <c r="P635">
        <v>628</v>
      </c>
      <c r="R635" s="8">
        <f>COUNTIF(H$8:H634,"&gt;"&amp;G635)</f>
        <v>0</v>
      </c>
      <c r="S635">
        <v>628</v>
      </c>
    </row>
    <row r="636" spans="1:19" x14ac:dyDescent="0.3">
      <c r="A636">
        <v>662</v>
      </c>
      <c r="B636">
        <v>0.22232734153263956</v>
      </c>
      <c r="C636">
        <v>0.26075014496292004</v>
      </c>
      <c r="D636" s="4">
        <f>-LN(B636)/F$3</f>
        <v>0.63983169009620366</v>
      </c>
      <c r="E636" s="4">
        <f t="shared" si="93"/>
        <v>0.21276595744680851</v>
      </c>
      <c r="F636" s="8">
        <v>3</v>
      </c>
      <c r="G636" s="4">
        <v>182.20238583581977</v>
      </c>
      <c r="H636" s="4">
        <f>IF(G636&gt;MAX(I$8:I635),G636,MAX(I$8:I635))</f>
        <v>182.20238583581977</v>
      </c>
      <c r="I636" s="4">
        <f t="shared" si="94"/>
        <v>182.41515179326657</v>
      </c>
      <c r="J636" s="4">
        <f t="shared" si="95"/>
        <v>0</v>
      </c>
      <c r="K636" s="4">
        <f t="shared" si="96"/>
        <v>0.21276595744680549</v>
      </c>
      <c r="N636">
        <f t="shared" si="98"/>
        <v>1</v>
      </c>
      <c r="O636">
        <f t="shared" si="99"/>
        <v>1</v>
      </c>
      <c r="P636">
        <v>629</v>
      </c>
      <c r="R636" s="8">
        <f>COUNTIF(H$8:H635,"&gt;"&amp;G636)</f>
        <v>0</v>
      </c>
      <c r="S636">
        <v>629</v>
      </c>
    </row>
    <row r="637" spans="1:19" x14ac:dyDescent="0.3">
      <c r="A637">
        <v>663</v>
      </c>
      <c r="B637">
        <v>0.52137821588793598</v>
      </c>
      <c r="C637">
        <v>1.8341624195074312E-2</v>
      </c>
      <c r="D637" s="4">
        <f>-LN(B637)/F$3</f>
        <v>0.27714023761447948</v>
      </c>
      <c r="E637" s="4">
        <f t="shared" si="93"/>
        <v>0.21276595744680851</v>
      </c>
      <c r="F637" s="8">
        <v>3</v>
      </c>
      <c r="G637" s="4">
        <v>182.47952607343424</v>
      </c>
      <c r="H637" s="4">
        <f>IF(G637&gt;MAX(I$8:I636),G637,MAX(I$8:I636))</f>
        <v>182.47952607343424</v>
      </c>
      <c r="I637" s="4">
        <f t="shared" si="94"/>
        <v>182.69229203088105</v>
      </c>
      <c r="J637" s="4">
        <f t="shared" si="95"/>
        <v>0</v>
      </c>
      <c r="K637" s="4">
        <f t="shared" si="96"/>
        <v>0.21276595744680549</v>
      </c>
      <c r="N637">
        <f t="shared" si="98"/>
        <v>1</v>
      </c>
      <c r="O637">
        <f t="shared" si="99"/>
        <v>1</v>
      </c>
      <c r="P637">
        <v>630</v>
      </c>
      <c r="R637" s="8">
        <f>COUNTIF(H$8:H636,"&gt;"&amp;G637)</f>
        <v>0</v>
      </c>
      <c r="S637">
        <v>630</v>
      </c>
    </row>
    <row r="638" spans="1:19" x14ac:dyDescent="0.3">
      <c r="A638">
        <v>191</v>
      </c>
      <c r="B638">
        <v>0.27329325235755486</v>
      </c>
      <c r="C638">
        <v>0.74156926175725579</v>
      </c>
      <c r="D638" s="4">
        <f>-LN(B638)/D$3</f>
        <v>1.8400140083128678</v>
      </c>
      <c r="E638" s="4">
        <f t="shared" si="93"/>
        <v>0.21276595744680851</v>
      </c>
      <c r="F638" s="8">
        <v>2</v>
      </c>
      <c r="G638" s="4">
        <v>182.88700172163084</v>
      </c>
      <c r="H638" s="4">
        <f>IF(G638&gt;MAX(I$8:I637),G638,MAX(I$8:I637))</f>
        <v>182.88700172163084</v>
      </c>
      <c r="I638" s="4">
        <f t="shared" si="94"/>
        <v>183.09976767907764</v>
      </c>
      <c r="J638" s="4">
        <f t="shared" si="95"/>
        <v>0</v>
      </c>
      <c r="K638" s="4">
        <f t="shared" si="96"/>
        <v>0.21276595744680549</v>
      </c>
      <c r="N638">
        <f t="shared" si="98"/>
        <v>1</v>
      </c>
      <c r="O638">
        <f t="shared" si="99"/>
        <v>1</v>
      </c>
      <c r="P638">
        <v>631</v>
      </c>
      <c r="R638" s="8">
        <f>COUNTIF(H$8:H637,"&gt;"&amp;G638)</f>
        <v>0</v>
      </c>
      <c r="S638">
        <v>631</v>
      </c>
    </row>
    <row r="639" spans="1:19" x14ac:dyDescent="0.3">
      <c r="A639">
        <v>664</v>
      </c>
      <c r="B639">
        <v>0.16891994994964446</v>
      </c>
      <c r="C639">
        <v>0.22708822901089512</v>
      </c>
      <c r="D639" s="4">
        <f>-LN(B639)/F$3</f>
        <v>0.75673631711176448</v>
      </c>
      <c r="E639" s="4">
        <f t="shared" si="93"/>
        <v>0.21276595744680851</v>
      </c>
      <c r="F639" s="8">
        <v>3</v>
      </c>
      <c r="G639" s="4">
        <v>183.23626239054602</v>
      </c>
      <c r="H639" s="4">
        <f>IF(G639&gt;MAX(I$8:I638),G639,MAX(I$8:I638))</f>
        <v>183.23626239054602</v>
      </c>
      <c r="I639" s="4">
        <f t="shared" si="94"/>
        <v>183.44902834799282</v>
      </c>
      <c r="J639" s="4">
        <f t="shared" si="95"/>
        <v>0</v>
      </c>
      <c r="K639" s="4">
        <f t="shared" si="96"/>
        <v>0.21276595744680549</v>
      </c>
      <c r="N639">
        <f t="shared" si="98"/>
        <v>1</v>
      </c>
      <c r="O639">
        <f t="shared" si="99"/>
        <v>1</v>
      </c>
      <c r="P639">
        <v>632</v>
      </c>
      <c r="R639" s="8">
        <f>COUNTIF(H$8:H638,"&gt;"&amp;G639)</f>
        <v>0</v>
      </c>
      <c r="S639">
        <v>632</v>
      </c>
    </row>
    <row r="640" spans="1:19" x14ac:dyDescent="0.3">
      <c r="A640">
        <v>192</v>
      </c>
      <c r="B640">
        <v>0.5535752433851131</v>
      </c>
      <c r="C640">
        <v>0.8868984038819544</v>
      </c>
      <c r="D640" s="4">
        <f>-LN(B640)/D$3</f>
        <v>0.83880509928711267</v>
      </c>
      <c r="E640" s="4">
        <f t="shared" si="93"/>
        <v>0.21276595744680851</v>
      </c>
      <c r="F640" s="8">
        <v>2</v>
      </c>
      <c r="G640" s="4">
        <v>183.72580682091794</v>
      </c>
      <c r="H640" s="4">
        <f>IF(G640&gt;MAX(I$8:I639),G640,MAX(I$8:I639))</f>
        <v>183.72580682091794</v>
      </c>
      <c r="I640" s="4">
        <f t="shared" si="94"/>
        <v>183.93857277836474</v>
      </c>
      <c r="J640" s="4">
        <f t="shared" si="95"/>
        <v>0</v>
      </c>
      <c r="K640" s="4">
        <f t="shared" si="96"/>
        <v>0.21276595744680549</v>
      </c>
      <c r="N640">
        <f t="shared" si="98"/>
        <v>1</v>
      </c>
      <c r="O640">
        <f t="shared" si="99"/>
        <v>1</v>
      </c>
      <c r="P640">
        <v>633</v>
      </c>
      <c r="R640" s="8">
        <f>COUNTIF(H$8:H639,"&gt;"&amp;G640)</f>
        <v>0</v>
      </c>
      <c r="S640">
        <v>633</v>
      </c>
    </row>
    <row r="641" spans="1:19" x14ac:dyDescent="0.3">
      <c r="A641">
        <v>45</v>
      </c>
      <c r="B641">
        <v>0.54789880062257756</v>
      </c>
      <c r="C641">
        <v>2.5482955412457656E-2</v>
      </c>
      <c r="D641" s="4">
        <f>-LN(B641)/B$3</f>
        <v>2.5602752318491704</v>
      </c>
      <c r="E641" s="4">
        <f t="shared" si="93"/>
        <v>0.21276595744680851</v>
      </c>
      <c r="F641" s="8">
        <v>1</v>
      </c>
      <c r="G641" s="4">
        <v>183.87051342723802</v>
      </c>
      <c r="H641" s="4">
        <f>IF(G641&gt;MAX(I$8:I640),G641,MAX(I$8:I640))</f>
        <v>183.93857277836474</v>
      </c>
      <c r="I641" s="4">
        <f t="shared" si="94"/>
        <v>184.15133873581155</v>
      </c>
      <c r="J641" s="4">
        <f t="shared" si="95"/>
        <v>6.8059351126720458E-2</v>
      </c>
      <c r="K641" s="4">
        <f t="shared" si="96"/>
        <v>0.21276595744680549</v>
      </c>
      <c r="N641">
        <f t="shared" si="98"/>
        <v>1</v>
      </c>
      <c r="O641">
        <f t="shared" si="99"/>
        <v>1</v>
      </c>
      <c r="P641">
        <v>634</v>
      </c>
      <c r="R641" s="8">
        <f>COUNTIF(H$8:H640,"&gt;"&amp;G641)</f>
        <v>0</v>
      </c>
      <c r="S641">
        <v>634</v>
      </c>
    </row>
    <row r="642" spans="1:19" x14ac:dyDescent="0.3">
      <c r="A642">
        <v>665</v>
      </c>
      <c r="B642">
        <v>0.19919431134983367</v>
      </c>
      <c r="C642">
        <v>0.22016052735984373</v>
      </c>
      <c r="D642" s="4">
        <f>-LN(B642)/F$3</f>
        <v>0.68658489009368784</v>
      </c>
      <c r="E642" s="4">
        <f t="shared" si="93"/>
        <v>0.21276595744680851</v>
      </c>
      <c r="F642" s="8">
        <v>3</v>
      </c>
      <c r="G642" s="4">
        <v>183.9228472806397</v>
      </c>
      <c r="H642" s="4">
        <f>IF(G642&gt;MAX(I$8:I641),G642,MAX(I$8:I641))</f>
        <v>184.15133873581155</v>
      </c>
      <c r="I642" s="4">
        <f t="shared" si="94"/>
        <v>184.36410469325835</v>
      </c>
      <c r="J642" s="4">
        <f t="shared" si="95"/>
        <v>0.22849145517184866</v>
      </c>
      <c r="K642" s="4">
        <f t="shared" si="96"/>
        <v>0.21276595744680549</v>
      </c>
      <c r="N642">
        <f t="shared" si="98"/>
        <v>1</v>
      </c>
      <c r="O642">
        <f t="shared" si="99"/>
        <v>1</v>
      </c>
      <c r="P642">
        <v>635</v>
      </c>
      <c r="R642" s="8">
        <f>COUNTIF(H$8:H641,"&gt;"&amp;G642)</f>
        <v>1</v>
      </c>
      <c r="S642">
        <v>635</v>
      </c>
    </row>
    <row r="643" spans="1:19" x14ac:dyDescent="0.3">
      <c r="A643">
        <v>666</v>
      </c>
      <c r="B643">
        <v>0.86886196478164002</v>
      </c>
      <c r="C643">
        <v>0.6913357951597644</v>
      </c>
      <c r="D643" s="4">
        <f>-LN(B643)/F$3</f>
        <v>5.9817451099276893E-2</v>
      </c>
      <c r="E643" s="4">
        <f t="shared" si="93"/>
        <v>0.21276595744680851</v>
      </c>
      <c r="F643" s="8">
        <v>3</v>
      </c>
      <c r="G643" s="4">
        <v>183.98266473173896</v>
      </c>
      <c r="H643" s="4">
        <f>IF(G643&gt;MAX(I$8:I642),G643,MAX(I$8:I642))</f>
        <v>184.36410469325835</v>
      </c>
      <c r="I643" s="4">
        <f t="shared" si="94"/>
        <v>184.57687065070516</v>
      </c>
      <c r="J643" s="4">
        <f t="shared" si="95"/>
        <v>0.38143996151939064</v>
      </c>
      <c r="K643" s="4">
        <f t="shared" si="96"/>
        <v>0.21276595744680549</v>
      </c>
      <c r="N643">
        <f t="shared" si="98"/>
        <v>1</v>
      </c>
      <c r="O643">
        <f t="shared" si="99"/>
        <v>1</v>
      </c>
      <c r="P643">
        <v>636</v>
      </c>
      <c r="R643" s="8">
        <f>COUNTIF(H$8:H642,"&gt;"&amp;G643)</f>
        <v>1</v>
      </c>
      <c r="S643">
        <v>636</v>
      </c>
    </row>
    <row r="644" spans="1:19" x14ac:dyDescent="0.3">
      <c r="A644">
        <v>193</v>
      </c>
      <c r="B644">
        <v>0.69057283242286449</v>
      </c>
      <c r="C644">
        <v>0.28800317392498548</v>
      </c>
      <c r="D644" s="4">
        <f>-LN(B644)/D$3</f>
        <v>0.52515437431537249</v>
      </c>
      <c r="E644" s="4">
        <f t="shared" si="93"/>
        <v>0.21276595744680851</v>
      </c>
      <c r="F644" s="8">
        <v>2</v>
      </c>
      <c r="G644" s="4">
        <v>184.25096119523332</v>
      </c>
      <c r="H644" s="4">
        <f>IF(G644&gt;MAX(I$8:I643),G644,MAX(I$8:I643))</f>
        <v>184.57687065070516</v>
      </c>
      <c r="I644" s="4">
        <f t="shared" si="94"/>
        <v>184.78963660815197</v>
      </c>
      <c r="J644" s="4">
        <f t="shared" si="95"/>
        <v>0.32590945547184447</v>
      </c>
      <c r="K644" s="4">
        <f t="shared" si="96"/>
        <v>0.21276595744680549</v>
      </c>
      <c r="N644">
        <f t="shared" si="98"/>
        <v>1</v>
      </c>
      <c r="O644">
        <f t="shared" si="99"/>
        <v>1</v>
      </c>
      <c r="P644">
        <v>637</v>
      </c>
      <c r="R644" s="8">
        <f>COUNTIF(H$8:H643,"&gt;"&amp;G644)</f>
        <v>1</v>
      </c>
      <c r="S644">
        <v>637</v>
      </c>
    </row>
    <row r="645" spans="1:19" x14ac:dyDescent="0.3">
      <c r="A645">
        <v>194</v>
      </c>
      <c r="B645">
        <v>0.75975829340495005</v>
      </c>
      <c r="C645">
        <v>0.74074526200140389</v>
      </c>
      <c r="D645" s="4">
        <f>-LN(B645)/D$3</f>
        <v>0.38972330677886646</v>
      </c>
      <c r="E645" s="4">
        <f t="shared" si="93"/>
        <v>0.21276595744680851</v>
      </c>
      <c r="F645" s="8">
        <v>2</v>
      </c>
      <c r="G645" s="4">
        <v>184.64068450201219</v>
      </c>
      <c r="H645" s="4">
        <f>IF(G645&gt;MAX(I$8:I644),G645,MAX(I$8:I644))</f>
        <v>184.78963660815197</v>
      </c>
      <c r="I645" s="4">
        <f t="shared" si="94"/>
        <v>185.00240256559877</v>
      </c>
      <c r="J645" s="4">
        <f t="shared" si="95"/>
        <v>0.14895210613977383</v>
      </c>
      <c r="K645" s="4">
        <f t="shared" si="96"/>
        <v>0.21276595744680549</v>
      </c>
      <c r="N645">
        <f t="shared" si="98"/>
        <v>1</v>
      </c>
      <c r="O645">
        <f t="shared" si="99"/>
        <v>1</v>
      </c>
      <c r="P645">
        <v>638</v>
      </c>
      <c r="R645" s="8">
        <f>COUNTIF(H$8:H644,"&gt;"&amp;G645)</f>
        <v>0</v>
      </c>
      <c r="S645">
        <v>638</v>
      </c>
    </row>
    <row r="646" spans="1:19" x14ac:dyDescent="0.3">
      <c r="A646">
        <v>667</v>
      </c>
      <c r="B646">
        <v>4.1077913754692219E-2</v>
      </c>
      <c r="C646">
        <v>0.50227362895596184</v>
      </c>
      <c r="D646" s="4">
        <f>-LN(B646)/F$3</f>
        <v>1.3584190128300897</v>
      </c>
      <c r="E646" s="4">
        <f t="shared" si="93"/>
        <v>0.21276595744680851</v>
      </c>
      <c r="F646" s="8">
        <v>3</v>
      </c>
      <c r="G646" s="4">
        <v>185.34108374456906</v>
      </c>
      <c r="H646" s="4">
        <f>IF(G646&gt;MAX(I$8:I645),G646,MAX(I$8:I645))</f>
        <v>185.34108374456906</v>
      </c>
      <c r="I646" s="4">
        <f t="shared" si="94"/>
        <v>185.55384970201587</v>
      </c>
      <c r="J646" s="4">
        <f t="shared" si="95"/>
        <v>0</v>
      </c>
      <c r="K646" s="4">
        <f t="shared" si="96"/>
        <v>0.21276595744680549</v>
      </c>
      <c r="N646">
        <f t="shared" si="98"/>
        <v>1</v>
      </c>
      <c r="O646">
        <f t="shared" si="99"/>
        <v>1</v>
      </c>
      <c r="P646">
        <v>639</v>
      </c>
      <c r="R646" s="8">
        <f>COUNTIF(H$8:H645,"&gt;"&amp;G646)</f>
        <v>0</v>
      </c>
      <c r="S646">
        <v>639</v>
      </c>
    </row>
    <row r="647" spans="1:19" x14ac:dyDescent="0.3">
      <c r="A647">
        <v>195</v>
      </c>
      <c r="B647">
        <v>0.37089144566179388</v>
      </c>
      <c r="C647">
        <v>0.41175572985015413</v>
      </c>
      <c r="D647" s="4">
        <f>-LN(B647)/D$3</f>
        <v>1.4068735581341612</v>
      </c>
      <c r="E647" s="4">
        <f t="shared" si="93"/>
        <v>0.21276595744680851</v>
      </c>
      <c r="F647" s="8">
        <v>2</v>
      </c>
      <c r="G647" s="4">
        <v>186.04755806014634</v>
      </c>
      <c r="H647" s="4">
        <f>IF(G647&gt;MAX(I$8:I646),G647,MAX(I$8:I646))</f>
        <v>186.04755806014634</v>
      </c>
      <c r="I647" s="4">
        <f t="shared" si="94"/>
        <v>186.26032401759315</v>
      </c>
      <c r="J647" s="4">
        <f t="shared" si="95"/>
        <v>0</v>
      </c>
      <c r="K647" s="4">
        <f t="shared" si="96"/>
        <v>0.21276595744680549</v>
      </c>
      <c r="N647">
        <f t="shared" si="98"/>
        <v>1</v>
      </c>
      <c r="O647">
        <f t="shared" si="99"/>
        <v>1</v>
      </c>
      <c r="P647">
        <v>640</v>
      </c>
      <c r="R647" s="8">
        <f>COUNTIF(H$8:H646,"&gt;"&amp;G647)</f>
        <v>0</v>
      </c>
      <c r="S647">
        <v>640</v>
      </c>
    </row>
    <row r="648" spans="1:19" x14ac:dyDescent="0.3">
      <c r="A648">
        <v>668</v>
      </c>
      <c r="B648">
        <v>9.3600268562883393E-2</v>
      </c>
      <c r="C648">
        <v>0.16891994994964446</v>
      </c>
      <c r="D648" s="4">
        <f>-LN(B648)/F$3</f>
        <v>1.0079668196770775</v>
      </c>
      <c r="E648" s="4">
        <f t="shared" ref="E648:E711" si="101">1/B$4</f>
        <v>0.21276595744680851</v>
      </c>
      <c r="F648" s="8">
        <v>3</v>
      </c>
      <c r="G648" s="4">
        <v>186.34905056424614</v>
      </c>
      <c r="H648" s="4">
        <f>IF(G648&gt;MAX(I$8:I647),G648,MAX(I$8:I647))</f>
        <v>186.34905056424614</v>
      </c>
      <c r="I648" s="4">
        <f t="shared" ref="I648:I711" si="102">+H648+E648</f>
        <v>186.56181652169295</v>
      </c>
      <c r="J648" s="4">
        <f t="shared" ref="J648:J711" si="103">(H648-G648)*O648</f>
        <v>0</v>
      </c>
      <c r="K648" s="4">
        <f t="shared" ref="K648:K711" si="104">(I648-H648)*O648</f>
        <v>0.21276595744680549</v>
      </c>
      <c r="N648">
        <f t="shared" ref="N648:N711" si="105">IF(G648&lt;B$2,1,0)</f>
        <v>1</v>
      </c>
      <c r="O648">
        <f t="shared" ref="O648:O711" si="106">IF(I648&lt;B$2,1,0)</f>
        <v>1</v>
      </c>
      <c r="P648">
        <v>641</v>
      </c>
      <c r="R648" s="8">
        <f>COUNTIF(H$8:H647,"&gt;"&amp;G648)</f>
        <v>0</v>
      </c>
      <c r="S648">
        <v>641</v>
      </c>
    </row>
    <row r="649" spans="1:19" x14ac:dyDescent="0.3">
      <c r="A649">
        <v>196</v>
      </c>
      <c r="B649">
        <v>0.80349131748405411</v>
      </c>
      <c r="C649">
        <v>0.81850642414624475</v>
      </c>
      <c r="D649" s="4">
        <f>-LN(B649)/D$3</f>
        <v>0.31033886486838014</v>
      </c>
      <c r="E649" s="4">
        <f t="shared" si="101"/>
        <v>0.21276595744680851</v>
      </c>
      <c r="F649" s="8">
        <v>2</v>
      </c>
      <c r="G649" s="4">
        <v>186.35789692501473</v>
      </c>
      <c r="H649" s="4">
        <f>IF(G649&gt;MAX(I$8:I648),G649,MAX(I$8:I648))</f>
        <v>186.56181652169295</v>
      </c>
      <c r="I649" s="4">
        <f t="shared" si="102"/>
        <v>186.77458247913975</v>
      </c>
      <c r="J649" s="4">
        <f t="shared" si="103"/>
        <v>0.2039195966782188</v>
      </c>
      <c r="K649" s="4">
        <f t="shared" si="104"/>
        <v>0.21276595744680549</v>
      </c>
      <c r="N649">
        <f t="shared" si="105"/>
        <v>1</v>
      </c>
      <c r="O649">
        <f t="shared" si="106"/>
        <v>1</v>
      </c>
      <c r="P649">
        <v>642</v>
      </c>
      <c r="R649" s="8">
        <f>COUNTIF(H$8:H648,"&gt;"&amp;G649)</f>
        <v>0</v>
      </c>
      <c r="S649">
        <v>642</v>
      </c>
    </row>
    <row r="650" spans="1:19" x14ac:dyDescent="0.3">
      <c r="A650">
        <v>669</v>
      </c>
      <c r="B650">
        <v>0.38984344004638816</v>
      </c>
      <c r="C650">
        <v>5.1637318033387253E-2</v>
      </c>
      <c r="D650" s="4">
        <f>-LN(B650)/F$3</f>
        <v>0.40085534307823378</v>
      </c>
      <c r="E650" s="4">
        <f t="shared" si="101"/>
        <v>0.21276595744680851</v>
      </c>
      <c r="F650" s="8">
        <v>3</v>
      </c>
      <c r="G650" s="4">
        <v>186.74990590732438</v>
      </c>
      <c r="H650" s="4">
        <f>IF(G650&gt;MAX(I$8:I649),G650,MAX(I$8:I649))</f>
        <v>186.77458247913975</v>
      </c>
      <c r="I650" s="4">
        <f t="shared" si="102"/>
        <v>186.98734843658656</v>
      </c>
      <c r="J650" s="4">
        <f t="shared" si="103"/>
        <v>2.4676571815376747E-2</v>
      </c>
      <c r="K650" s="4">
        <f t="shared" si="104"/>
        <v>0.21276595744680549</v>
      </c>
      <c r="N650">
        <f t="shared" si="105"/>
        <v>1</v>
      </c>
      <c r="O650">
        <f t="shared" si="106"/>
        <v>1</v>
      </c>
      <c r="P650">
        <v>643</v>
      </c>
      <c r="R650" s="8">
        <f>COUNTIF(H$8:H649,"&gt;"&amp;G650)</f>
        <v>0</v>
      </c>
      <c r="S650">
        <v>643</v>
      </c>
    </row>
    <row r="651" spans="1:19" x14ac:dyDescent="0.3">
      <c r="A651">
        <v>670</v>
      </c>
      <c r="B651">
        <v>0.15475936155278175</v>
      </c>
      <c r="C651">
        <v>0.71199682607501447</v>
      </c>
      <c r="D651" s="4">
        <f>-LN(B651)/F$3</f>
        <v>0.79399313811079353</v>
      </c>
      <c r="E651" s="4">
        <f t="shared" si="101"/>
        <v>0.21276595744680851</v>
      </c>
      <c r="F651" s="8">
        <v>3</v>
      </c>
      <c r="G651" s="4">
        <v>187.54389904543518</v>
      </c>
      <c r="H651" s="4">
        <f>IF(G651&gt;MAX(I$8:I650),G651,MAX(I$8:I650))</f>
        <v>187.54389904543518</v>
      </c>
      <c r="I651" s="4">
        <f t="shared" si="102"/>
        <v>187.75666500288199</v>
      </c>
      <c r="J651" s="4">
        <f t="shared" si="103"/>
        <v>0</v>
      </c>
      <c r="K651" s="4">
        <f t="shared" si="104"/>
        <v>0.21276595744680549</v>
      </c>
      <c r="N651">
        <f t="shared" si="105"/>
        <v>1</v>
      </c>
      <c r="O651">
        <f t="shared" si="106"/>
        <v>1</v>
      </c>
      <c r="P651">
        <v>644</v>
      </c>
      <c r="R651" s="8">
        <f>COUNTIF(H$8:H650,"&gt;"&amp;G651)</f>
        <v>0</v>
      </c>
      <c r="S651">
        <v>644</v>
      </c>
    </row>
    <row r="652" spans="1:19" x14ac:dyDescent="0.3">
      <c r="A652">
        <v>671</v>
      </c>
      <c r="B652">
        <v>0.35377056184575945</v>
      </c>
      <c r="C652">
        <v>0.43592638935514388</v>
      </c>
      <c r="D652" s="4">
        <f>-LN(B652)/F$3</f>
        <v>0.44217306653398536</v>
      </c>
      <c r="E652" s="4">
        <f t="shared" si="101"/>
        <v>0.21276595744680851</v>
      </c>
      <c r="F652" s="8">
        <v>3</v>
      </c>
      <c r="G652" s="4">
        <v>187.98607211196918</v>
      </c>
      <c r="H652" s="4">
        <f>IF(G652&gt;MAX(I$8:I651),G652,MAX(I$8:I651))</f>
        <v>187.98607211196918</v>
      </c>
      <c r="I652" s="4">
        <f t="shared" si="102"/>
        <v>188.19883806941598</v>
      </c>
      <c r="J652" s="4">
        <f t="shared" si="103"/>
        <v>0</v>
      </c>
      <c r="K652" s="4">
        <f t="shared" si="104"/>
        <v>0.21276595744680549</v>
      </c>
      <c r="N652">
        <f t="shared" si="105"/>
        <v>1</v>
      </c>
      <c r="O652">
        <f t="shared" si="106"/>
        <v>1</v>
      </c>
      <c r="P652">
        <v>645</v>
      </c>
      <c r="R652" s="8">
        <f>COUNTIF(H$8:H651,"&gt;"&amp;G652)</f>
        <v>0</v>
      </c>
      <c r="S652">
        <v>645</v>
      </c>
    </row>
    <row r="653" spans="1:19" x14ac:dyDescent="0.3">
      <c r="A653">
        <v>672</v>
      </c>
      <c r="B653">
        <v>0.41157261879329815</v>
      </c>
      <c r="C653">
        <v>0.75823236793115023</v>
      </c>
      <c r="D653" s="4">
        <f>-LN(B653)/F$3</f>
        <v>0.37777438343015174</v>
      </c>
      <c r="E653" s="4">
        <f t="shared" si="101"/>
        <v>0.21276595744680851</v>
      </c>
      <c r="F653" s="8">
        <v>3</v>
      </c>
      <c r="G653" s="4">
        <v>188.36384649539934</v>
      </c>
      <c r="H653" s="4">
        <f>IF(G653&gt;MAX(I$8:I652),G653,MAX(I$8:I652))</f>
        <v>188.36384649539934</v>
      </c>
      <c r="I653" s="4">
        <f t="shared" si="102"/>
        <v>188.57661245284615</v>
      </c>
      <c r="J653" s="4">
        <f t="shared" si="103"/>
        <v>0</v>
      </c>
      <c r="K653" s="4">
        <f t="shared" si="104"/>
        <v>0.21276595744680549</v>
      </c>
      <c r="N653">
        <f t="shared" si="105"/>
        <v>1</v>
      </c>
      <c r="O653">
        <f t="shared" si="106"/>
        <v>1</v>
      </c>
      <c r="P653">
        <v>646</v>
      </c>
      <c r="R653" s="8">
        <f>COUNTIF(H$8:H652,"&gt;"&amp;G653)</f>
        <v>0</v>
      </c>
      <c r="S653">
        <v>646</v>
      </c>
    </row>
    <row r="654" spans="1:19" x14ac:dyDescent="0.3">
      <c r="A654">
        <v>46</v>
      </c>
      <c r="B654">
        <v>0.32575457014679404</v>
      </c>
      <c r="C654">
        <v>1.1932737205114903E-2</v>
      </c>
      <c r="D654" s="4">
        <f>-LN(B654)/B$3</f>
        <v>4.7728129083467818</v>
      </c>
      <c r="E654" s="4">
        <f t="shared" si="101"/>
        <v>0.21276595744680851</v>
      </c>
      <c r="F654" s="8">
        <v>1</v>
      </c>
      <c r="G654" s="4">
        <v>188.64332633558482</v>
      </c>
      <c r="H654" s="4">
        <f>IF(G654&gt;MAX(I$8:I653),G654,MAX(I$8:I653))</f>
        <v>188.64332633558482</v>
      </c>
      <c r="I654" s="4">
        <f t="shared" si="102"/>
        <v>188.85609229303162</v>
      </c>
      <c r="J654" s="4">
        <f t="shared" si="103"/>
        <v>0</v>
      </c>
      <c r="K654" s="4">
        <f t="shared" si="104"/>
        <v>0.21276595744680549</v>
      </c>
      <c r="N654">
        <f t="shared" si="105"/>
        <v>1</v>
      </c>
      <c r="O654">
        <f t="shared" si="106"/>
        <v>1</v>
      </c>
      <c r="P654">
        <v>647</v>
      </c>
      <c r="R654" s="8">
        <f>COUNTIF(H$8:H653,"&gt;"&amp;G654)</f>
        <v>0</v>
      </c>
      <c r="S654">
        <v>647</v>
      </c>
    </row>
    <row r="655" spans="1:19" x14ac:dyDescent="0.3">
      <c r="A655">
        <v>673</v>
      </c>
      <c r="B655">
        <v>0.3652150028992584</v>
      </c>
      <c r="C655">
        <v>0.98229926450392158</v>
      </c>
      <c r="D655" s="4">
        <f t="shared" ref="D655:D661" si="107">-LN(B655)/F$3</f>
        <v>0.42862512756675208</v>
      </c>
      <c r="E655" s="4">
        <f t="shared" si="101"/>
        <v>0.21276595744680851</v>
      </c>
      <c r="F655" s="8">
        <v>3</v>
      </c>
      <c r="G655" s="4">
        <v>188.7924716229661</v>
      </c>
      <c r="H655" s="4">
        <f>IF(G655&gt;MAX(I$8:I654),G655,MAX(I$8:I654))</f>
        <v>188.85609229303162</v>
      </c>
      <c r="I655" s="4">
        <f t="shared" si="102"/>
        <v>189.06885825047843</v>
      </c>
      <c r="J655" s="4">
        <f t="shared" si="103"/>
        <v>6.362067006551797E-2</v>
      </c>
      <c r="K655" s="4">
        <f t="shared" si="104"/>
        <v>0.21276595744680549</v>
      </c>
      <c r="N655">
        <f t="shared" si="105"/>
        <v>1</v>
      </c>
      <c r="O655">
        <f t="shared" si="106"/>
        <v>1</v>
      </c>
      <c r="P655">
        <v>648</v>
      </c>
      <c r="R655" s="8">
        <f>COUNTIF(H$8:H654,"&gt;"&amp;G655)</f>
        <v>0</v>
      </c>
      <c r="S655">
        <v>648</v>
      </c>
    </row>
    <row r="656" spans="1:19" x14ac:dyDescent="0.3">
      <c r="A656">
        <v>674</v>
      </c>
      <c r="B656">
        <v>0.34925382244331188</v>
      </c>
      <c r="C656">
        <v>0.217261268959624</v>
      </c>
      <c r="D656" s="4">
        <f t="shared" si="107"/>
        <v>0.44764099412143954</v>
      </c>
      <c r="E656" s="4">
        <f t="shared" si="101"/>
        <v>0.21276595744680851</v>
      </c>
      <c r="F656" s="8">
        <v>3</v>
      </c>
      <c r="G656" s="4">
        <v>189.24011261708753</v>
      </c>
      <c r="H656" s="4">
        <f>IF(G656&gt;MAX(I$8:I655),G656,MAX(I$8:I655))</f>
        <v>189.24011261708753</v>
      </c>
      <c r="I656" s="4">
        <f t="shared" si="102"/>
        <v>189.45287857453434</v>
      </c>
      <c r="J656" s="4">
        <f t="shared" si="103"/>
        <v>0</v>
      </c>
      <c r="K656" s="4">
        <f t="shared" si="104"/>
        <v>0.21276595744680549</v>
      </c>
      <c r="N656">
        <f t="shared" si="105"/>
        <v>1</v>
      </c>
      <c r="O656">
        <f t="shared" si="106"/>
        <v>1</v>
      </c>
      <c r="P656">
        <v>649</v>
      </c>
      <c r="R656" s="8">
        <f>COUNTIF(H$8:H655,"&gt;"&amp;G656)</f>
        <v>0</v>
      </c>
      <c r="S656">
        <v>649</v>
      </c>
    </row>
    <row r="657" spans="1:19" x14ac:dyDescent="0.3">
      <c r="A657">
        <v>675</v>
      </c>
      <c r="B657">
        <v>0.68391979735709707</v>
      </c>
      <c r="C657">
        <v>0.85091708120975373</v>
      </c>
      <c r="D657" s="4">
        <f t="shared" si="107"/>
        <v>0.16166579725974944</v>
      </c>
      <c r="E657" s="4">
        <f t="shared" si="101"/>
        <v>0.21276595744680851</v>
      </c>
      <c r="F657" s="8">
        <v>3</v>
      </c>
      <c r="G657" s="4">
        <v>189.40177841434729</v>
      </c>
      <c r="H657" s="4">
        <f>IF(G657&gt;MAX(I$8:I656),G657,MAX(I$8:I656))</f>
        <v>189.45287857453434</v>
      </c>
      <c r="I657" s="4">
        <f t="shared" si="102"/>
        <v>189.66564453198114</v>
      </c>
      <c r="J657" s="4">
        <f t="shared" si="103"/>
        <v>5.110016018704755E-2</v>
      </c>
      <c r="K657" s="4">
        <f t="shared" si="104"/>
        <v>0.21276595744680549</v>
      </c>
      <c r="N657">
        <f t="shared" si="105"/>
        <v>1</v>
      </c>
      <c r="O657">
        <f t="shared" si="106"/>
        <v>1</v>
      </c>
      <c r="P657">
        <v>650</v>
      </c>
      <c r="R657" s="8">
        <f>COUNTIF(H$8:H656,"&gt;"&amp;G657)</f>
        <v>0</v>
      </c>
      <c r="S657">
        <v>650</v>
      </c>
    </row>
    <row r="658" spans="1:19" x14ac:dyDescent="0.3">
      <c r="A658">
        <v>676</v>
      </c>
      <c r="B658">
        <v>0.85421308023316145</v>
      </c>
      <c r="C658">
        <v>0.25415814691610461</v>
      </c>
      <c r="D658" s="4">
        <f t="shared" si="107"/>
        <v>6.705302461527006E-2</v>
      </c>
      <c r="E658" s="4">
        <f t="shared" si="101"/>
        <v>0.21276595744680851</v>
      </c>
      <c r="F658" s="8">
        <v>3</v>
      </c>
      <c r="G658" s="4">
        <v>189.46883143896255</v>
      </c>
      <c r="H658" s="4">
        <f>IF(G658&gt;MAX(I$8:I657),G658,MAX(I$8:I657))</f>
        <v>189.66564453198114</v>
      </c>
      <c r="I658" s="4">
        <f t="shared" si="102"/>
        <v>189.87841048942795</v>
      </c>
      <c r="J658" s="4">
        <f t="shared" si="103"/>
        <v>0.19681309301859073</v>
      </c>
      <c r="K658" s="4">
        <f t="shared" si="104"/>
        <v>0.21276595744680549</v>
      </c>
      <c r="N658">
        <f t="shared" si="105"/>
        <v>1</v>
      </c>
      <c r="O658">
        <f t="shared" si="106"/>
        <v>1</v>
      </c>
      <c r="P658">
        <v>651</v>
      </c>
      <c r="R658" s="8">
        <f>COUNTIF(H$8:H657,"&gt;"&amp;G658)</f>
        <v>0</v>
      </c>
      <c r="S658">
        <v>651</v>
      </c>
    </row>
    <row r="659" spans="1:19" x14ac:dyDescent="0.3">
      <c r="A659">
        <v>677</v>
      </c>
      <c r="B659">
        <v>0.21662038026062808</v>
      </c>
      <c r="C659">
        <v>0.67232276375621813</v>
      </c>
      <c r="D659" s="4">
        <f t="shared" si="107"/>
        <v>0.65089738602082636</v>
      </c>
      <c r="E659" s="4">
        <f t="shared" si="101"/>
        <v>0.21276595744680851</v>
      </c>
      <c r="F659" s="8">
        <v>3</v>
      </c>
      <c r="G659" s="4">
        <v>190.11972882498338</v>
      </c>
      <c r="H659" s="4">
        <f>IF(G659&gt;MAX(I$8:I658),G659,MAX(I$8:I658))</f>
        <v>190.11972882498338</v>
      </c>
      <c r="I659" s="4">
        <f t="shared" si="102"/>
        <v>190.33249478243019</v>
      </c>
      <c r="J659" s="4">
        <f t="shared" si="103"/>
        <v>0</v>
      </c>
      <c r="K659" s="4">
        <f t="shared" si="104"/>
        <v>0.21276595744680549</v>
      </c>
      <c r="N659">
        <f t="shared" si="105"/>
        <v>1</v>
      </c>
      <c r="O659">
        <f t="shared" si="106"/>
        <v>1</v>
      </c>
      <c r="P659">
        <v>652</v>
      </c>
      <c r="R659" s="8">
        <f>COUNTIF(H$8:H658,"&gt;"&amp;G659)</f>
        <v>0</v>
      </c>
      <c r="S659">
        <v>652</v>
      </c>
    </row>
    <row r="660" spans="1:19" x14ac:dyDescent="0.3">
      <c r="A660">
        <v>678</v>
      </c>
      <c r="B660">
        <v>0.8214056825464644</v>
      </c>
      <c r="C660">
        <v>0.41239661854915005</v>
      </c>
      <c r="D660" s="4">
        <f t="shared" si="107"/>
        <v>8.3718365685245211E-2</v>
      </c>
      <c r="E660" s="4">
        <f t="shared" si="101"/>
        <v>0.21276595744680851</v>
      </c>
      <c r="F660" s="8">
        <v>3</v>
      </c>
      <c r="G660" s="4">
        <v>190.20344719066864</v>
      </c>
      <c r="H660" s="4">
        <f>IF(G660&gt;MAX(I$8:I659),G660,MAX(I$8:I659))</f>
        <v>190.33249478243019</v>
      </c>
      <c r="I660" s="4">
        <f t="shared" si="102"/>
        <v>190.54526073987699</v>
      </c>
      <c r="J660" s="4">
        <f t="shared" si="103"/>
        <v>0.12904759176154812</v>
      </c>
      <c r="K660" s="4">
        <f t="shared" si="104"/>
        <v>0.21276595744680549</v>
      </c>
      <c r="N660">
        <f t="shared" si="105"/>
        <v>1</v>
      </c>
      <c r="O660">
        <f t="shared" si="106"/>
        <v>1</v>
      </c>
      <c r="P660">
        <v>653</v>
      </c>
      <c r="R660" s="8">
        <f>COUNTIF(H$8:H659,"&gt;"&amp;G660)</f>
        <v>0</v>
      </c>
      <c r="S660">
        <v>653</v>
      </c>
    </row>
    <row r="661" spans="1:19" x14ac:dyDescent="0.3">
      <c r="A661">
        <v>679</v>
      </c>
      <c r="B661">
        <v>0.49494918668172244</v>
      </c>
      <c r="C661">
        <v>7.3366496780297247E-2</v>
      </c>
      <c r="D661" s="4">
        <f t="shared" si="107"/>
        <v>0.2992766701493112</v>
      </c>
      <c r="E661" s="4">
        <f t="shared" si="101"/>
        <v>0.21276595744680851</v>
      </c>
      <c r="F661" s="8">
        <v>3</v>
      </c>
      <c r="G661" s="4">
        <v>190.50272386081795</v>
      </c>
      <c r="H661" s="4">
        <f>IF(G661&gt;MAX(I$8:I660),G661,MAX(I$8:I660))</f>
        <v>190.54526073987699</v>
      </c>
      <c r="I661" s="4">
        <f t="shared" si="102"/>
        <v>190.7580266973238</v>
      </c>
      <c r="J661" s="4">
        <f t="shared" si="103"/>
        <v>4.2536879059042576E-2</v>
      </c>
      <c r="K661" s="4">
        <f t="shared" si="104"/>
        <v>0.21276595744680549</v>
      </c>
      <c r="N661">
        <f t="shared" si="105"/>
        <v>1</v>
      </c>
      <c r="O661">
        <f t="shared" si="106"/>
        <v>1</v>
      </c>
      <c r="P661">
        <v>654</v>
      </c>
      <c r="R661" s="8">
        <f>COUNTIF(H$8:H660,"&gt;"&amp;G661)</f>
        <v>0</v>
      </c>
      <c r="S661">
        <v>654</v>
      </c>
    </row>
    <row r="662" spans="1:19" x14ac:dyDescent="0.3">
      <c r="A662">
        <v>47</v>
      </c>
      <c r="B662">
        <v>0.63209936826685387</v>
      </c>
      <c r="C662">
        <v>0.7857295449690237</v>
      </c>
      <c r="D662" s="4">
        <f>-LN(B662)/B$3</f>
        <v>1.951951782655363</v>
      </c>
      <c r="E662" s="4">
        <f t="shared" si="101"/>
        <v>0.21276595744680851</v>
      </c>
      <c r="F662" s="8">
        <v>1</v>
      </c>
      <c r="G662" s="4">
        <v>190.59527811824017</v>
      </c>
      <c r="H662" s="4">
        <f>IF(G662&gt;MAX(I$8:I661),G662,MAX(I$8:I661))</f>
        <v>190.7580266973238</v>
      </c>
      <c r="I662" s="4">
        <f t="shared" si="102"/>
        <v>190.97079265477061</v>
      </c>
      <c r="J662" s="4">
        <f t="shared" si="103"/>
        <v>0.16274857908362605</v>
      </c>
      <c r="K662" s="4">
        <f t="shared" si="104"/>
        <v>0.21276595744680549</v>
      </c>
      <c r="N662">
        <f t="shared" si="105"/>
        <v>1</v>
      </c>
      <c r="O662">
        <f t="shared" si="106"/>
        <v>1</v>
      </c>
      <c r="P662">
        <v>656</v>
      </c>
      <c r="R662" s="8">
        <f>COUNTIF(H$8:H661,"&gt;"&amp;G662)</f>
        <v>0</v>
      </c>
      <c r="S662">
        <v>655</v>
      </c>
    </row>
    <row r="663" spans="1:19" x14ac:dyDescent="0.3">
      <c r="A663">
        <v>680</v>
      </c>
      <c r="B663">
        <v>0.81875057222205272</v>
      </c>
      <c r="C663">
        <v>0.35245826593829155</v>
      </c>
      <c r="D663" s="4">
        <f>-LN(B663)/F$3</f>
        <v>8.5096082185428065E-2</v>
      </c>
      <c r="E663" s="4">
        <f t="shared" si="101"/>
        <v>0.21276595744680851</v>
      </c>
      <c r="F663" s="8">
        <v>3</v>
      </c>
      <c r="G663" s="4">
        <v>190.58781994300338</v>
      </c>
      <c r="H663" s="4">
        <f>IF(G663&gt;MAX(I$8:I662),G663,MAX(I$8:I662))</f>
        <v>190.97079265477061</v>
      </c>
      <c r="I663" s="4">
        <f t="shared" si="102"/>
        <v>191.18355861221741</v>
      </c>
      <c r="J663" s="4">
        <f t="shared" si="103"/>
        <v>0.38297271176722347</v>
      </c>
      <c r="K663" s="4">
        <f t="shared" si="104"/>
        <v>0.21276595744680549</v>
      </c>
      <c r="N663">
        <f t="shared" si="105"/>
        <v>1</v>
      </c>
      <c r="O663">
        <f t="shared" si="106"/>
        <v>1</v>
      </c>
      <c r="P663">
        <v>655</v>
      </c>
      <c r="R663" s="8">
        <f>COUNTIF(H$8:H662,"&gt;"&amp;G663)</f>
        <v>1</v>
      </c>
      <c r="S663">
        <v>655</v>
      </c>
    </row>
    <row r="664" spans="1:19" x14ac:dyDescent="0.3">
      <c r="A664">
        <v>681</v>
      </c>
      <c r="B664">
        <v>0.88973662526322217</v>
      </c>
      <c r="C664">
        <v>0.51176488540299692</v>
      </c>
      <c r="D664" s="4">
        <f>-LN(B664)/F$3</f>
        <v>4.9714802860181213E-2</v>
      </c>
      <c r="E664" s="4">
        <f t="shared" si="101"/>
        <v>0.21276595744680851</v>
      </c>
      <c r="F664" s="8">
        <v>3</v>
      </c>
      <c r="G664" s="4">
        <v>190.63753474586358</v>
      </c>
      <c r="H664" s="4">
        <f>IF(G664&gt;MAX(I$8:I663),G664,MAX(I$8:I663))</f>
        <v>191.18355861221741</v>
      </c>
      <c r="I664" s="4">
        <f t="shared" si="102"/>
        <v>191.39632456966422</v>
      </c>
      <c r="J664" s="4">
        <f t="shared" si="103"/>
        <v>0.54602386635383482</v>
      </c>
      <c r="K664" s="4">
        <f t="shared" si="104"/>
        <v>0.21276595744680549</v>
      </c>
      <c r="N664">
        <f t="shared" si="105"/>
        <v>1</v>
      </c>
      <c r="O664">
        <f t="shared" si="106"/>
        <v>1</v>
      </c>
      <c r="P664">
        <v>657</v>
      </c>
      <c r="R664" s="8">
        <f>COUNTIF(H$8:H663,"&gt;"&amp;G664)</f>
        <v>2</v>
      </c>
      <c r="S664">
        <v>657</v>
      </c>
    </row>
    <row r="665" spans="1:19" x14ac:dyDescent="0.3">
      <c r="A665">
        <v>682</v>
      </c>
      <c r="B665">
        <v>0.82268745994445636</v>
      </c>
      <c r="C665">
        <v>0.19617297891170996</v>
      </c>
      <c r="D665" s="4">
        <f>-LN(B665)/F$3</f>
        <v>8.3054854249004939E-2</v>
      </c>
      <c r="E665" s="4">
        <f t="shared" si="101"/>
        <v>0.21276595744680851</v>
      </c>
      <c r="F665" s="8">
        <v>3</v>
      </c>
      <c r="G665" s="4">
        <v>190.72058960011259</v>
      </c>
      <c r="H665" s="4">
        <f>IF(G665&gt;MAX(I$8:I664),G665,MAX(I$8:I664))</f>
        <v>191.39632456966422</v>
      </c>
      <c r="I665" s="4">
        <f t="shared" si="102"/>
        <v>191.60909052711102</v>
      </c>
      <c r="J665" s="4">
        <f t="shared" si="103"/>
        <v>0.67573496955162682</v>
      </c>
      <c r="K665" s="4">
        <f t="shared" si="104"/>
        <v>0.21276595744680549</v>
      </c>
      <c r="N665">
        <f t="shared" si="105"/>
        <v>1</v>
      </c>
      <c r="O665">
        <f t="shared" si="106"/>
        <v>1</v>
      </c>
      <c r="P665">
        <v>658</v>
      </c>
      <c r="R665" s="8">
        <f>COUNTIF(H$8:H664,"&gt;"&amp;G665)</f>
        <v>3</v>
      </c>
      <c r="S665">
        <v>658</v>
      </c>
    </row>
    <row r="666" spans="1:19" x14ac:dyDescent="0.3">
      <c r="A666">
        <v>197</v>
      </c>
      <c r="B666">
        <v>4.1322061830500197E-2</v>
      </c>
      <c r="C666">
        <v>0.31672109134189885</v>
      </c>
      <c r="D666" s="4">
        <f>-LN(B666)/D$3</f>
        <v>4.519657782812998</v>
      </c>
      <c r="E666" s="4">
        <f t="shared" si="101"/>
        <v>0.21276595744680851</v>
      </c>
      <c r="F666" s="8">
        <v>2</v>
      </c>
      <c r="G666" s="4">
        <v>190.87755470782773</v>
      </c>
      <c r="H666" s="4">
        <f>IF(G666&gt;MAX(I$8:I665),G666,MAX(I$8:I665))</f>
        <v>191.60909052711102</v>
      </c>
      <c r="I666" s="4">
        <f t="shared" si="102"/>
        <v>191.82185648455783</v>
      </c>
      <c r="J666" s="4">
        <f t="shared" si="103"/>
        <v>0.73153581928329459</v>
      </c>
      <c r="K666" s="4">
        <f t="shared" si="104"/>
        <v>0.21276595744680549</v>
      </c>
      <c r="N666">
        <f t="shared" si="105"/>
        <v>1</v>
      </c>
      <c r="O666">
        <f t="shared" si="106"/>
        <v>1</v>
      </c>
      <c r="P666">
        <v>659</v>
      </c>
      <c r="R666" s="8">
        <f>COUNTIF(H$8:H665,"&gt;"&amp;G666)</f>
        <v>3</v>
      </c>
      <c r="S666">
        <v>659</v>
      </c>
    </row>
    <row r="667" spans="1:19" x14ac:dyDescent="0.3">
      <c r="A667">
        <v>683</v>
      </c>
      <c r="B667">
        <v>0.26734214300973541</v>
      </c>
      <c r="C667">
        <v>0.70046082949308752</v>
      </c>
      <c r="D667" s="4">
        <f>-LN(B667)/F$3</f>
        <v>0.56137276869146668</v>
      </c>
      <c r="E667" s="4">
        <f t="shared" si="101"/>
        <v>0.21276595744680851</v>
      </c>
      <c r="F667" s="8">
        <v>3</v>
      </c>
      <c r="G667" s="4">
        <v>191.28196236880405</v>
      </c>
      <c r="H667" s="4">
        <f>IF(G667&gt;MAX(I$8:I666),G667,MAX(I$8:I666))</f>
        <v>191.82185648455783</v>
      </c>
      <c r="I667" s="4">
        <f t="shared" si="102"/>
        <v>192.03462244200463</v>
      </c>
      <c r="J667" s="4">
        <f t="shared" si="103"/>
        <v>0.53989411575378199</v>
      </c>
      <c r="K667" s="4">
        <f t="shared" si="104"/>
        <v>0.21276595744680549</v>
      </c>
      <c r="N667">
        <f t="shared" si="105"/>
        <v>1</v>
      </c>
      <c r="O667">
        <f t="shared" si="106"/>
        <v>1</v>
      </c>
      <c r="P667">
        <v>660</v>
      </c>
      <c r="R667" s="8">
        <f>COUNTIF(H$8:H666,"&gt;"&amp;G667)</f>
        <v>2</v>
      </c>
      <c r="S667">
        <v>660</v>
      </c>
    </row>
    <row r="668" spans="1:19" x14ac:dyDescent="0.3">
      <c r="A668">
        <v>684</v>
      </c>
      <c r="B668">
        <v>0.65926084170049137</v>
      </c>
      <c r="C668">
        <v>0.88164922025208292</v>
      </c>
      <c r="D668" s="4">
        <f>-LN(B668)/F$3</f>
        <v>0.17729191845828271</v>
      </c>
      <c r="E668" s="4">
        <f t="shared" si="101"/>
        <v>0.21276595744680851</v>
      </c>
      <c r="F668" s="8">
        <v>3</v>
      </c>
      <c r="G668" s="4">
        <v>191.45925428726233</v>
      </c>
      <c r="H668" s="4">
        <f>IF(G668&gt;MAX(I$8:I667),G668,MAX(I$8:I667))</f>
        <v>192.03462244200463</v>
      </c>
      <c r="I668" s="4">
        <f t="shared" si="102"/>
        <v>192.24738839945144</v>
      </c>
      <c r="J668" s="4">
        <f t="shared" si="103"/>
        <v>0.57536815474230707</v>
      </c>
      <c r="K668" s="4">
        <f t="shared" si="104"/>
        <v>0.21276595744680549</v>
      </c>
      <c r="N668">
        <f t="shared" si="105"/>
        <v>1</v>
      </c>
      <c r="O668">
        <f t="shared" si="106"/>
        <v>1</v>
      </c>
      <c r="P668">
        <v>661</v>
      </c>
      <c r="R668" s="8">
        <f>COUNTIF(H$8:H667,"&gt;"&amp;G668)</f>
        <v>2</v>
      </c>
      <c r="S668">
        <v>661</v>
      </c>
    </row>
    <row r="669" spans="1:19" x14ac:dyDescent="0.3">
      <c r="A669">
        <v>685</v>
      </c>
      <c r="B669">
        <v>0.43604846339304787</v>
      </c>
      <c r="C669">
        <v>0.65611743522446364</v>
      </c>
      <c r="D669" s="4">
        <f>-LN(B669)/F$3</f>
        <v>0.35319229244217176</v>
      </c>
      <c r="E669" s="4">
        <f t="shared" si="101"/>
        <v>0.21276595744680851</v>
      </c>
      <c r="F669" s="8">
        <v>3</v>
      </c>
      <c r="G669" s="4">
        <v>191.8124465797045</v>
      </c>
      <c r="H669" s="4">
        <f>IF(G669&gt;MAX(I$8:I668),G669,MAX(I$8:I668))</f>
        <v>192.24738839945144</v>
      </c>
      <c r="I669" s="4">
        <f t="shared" si="102"/>
        <v>192.46015435689824</v>
      </c>
      <c r="J669" s="4">
        <f t="shared" si="103"/>
        <v>0.43494181974693902</v>
      </c>
      <c r="K669" s="4">
        <f t="shared" si="104"/>
        <v>0.21276595744680549</v>
      </c>
      <c r="N669">
        <f t="shared" si="105"/>
        <v>1</v>
      </c>
      <c r="O669">
        <f t="shared" si="106"/>
        <v>1</v>
      </c>
      <c r="P669">
        <v>662</v>
      </c>
      <c r="R669" s="8">
        <f>COUNTIF(H$8:H668,"&gt;"&amp;G669)</f>
        <v>2</v>
      </c>
      <c r="S669">
        <v>662</v>
      </c>
    </row>
    <row r="670" spans="1:19" x14ac:dyDescent="0.3">
      <c r="A670">
        <v>686</v>
      </c>
      <c r="B670">
        <v>0.35712759788811915</v>
      </c>
      <c r="C670">
        <v>0.67876216925565358</v>
      </c>
      <c r="D670" s="4">
        <f>-LN(B670)/F$3</f>
        <v>0.43815410383285208</v>
      </c>
      <c r="E670" s="4">
        <f t="shared" si="101"/>
        <v>0.21276595744680851</v>
      </c>
      <c r="F670" s="8">
        <v>3</v>
      </c>
      <c r="G670" s="4">
        <v>192.25060068353736</v>
      </c>
      <c r="H670" s="4">
        <f>IF(G670&gt;MAX(I$8:I669),G670,MAX(I$8:I669))</f>
        <v>192.46015435689824</v>
      </c>
      <c r="I670" s="4">
        <f t="shared" si="102"/>
        <v>192.67292031434505</v>
      </c>
      <c r="J670" s="4">
        <f t="shared" si="103"/>
        <v>0.20955367336088671</v>
      </c>
      <c r="K670" s="4">
        <f t="shared" si="104"/>
        <v>0.21276595744680549</v>
      </c>
      <c r="N670">
        <f t="shared" si="105"/>
        <v>1</v>
      </c>
      <c r="O670">
        <f t="shared" si="106"/>
        <v>1</v>
      </c>
      <c r="P670">
        <v>663</v>
      </c>
      <c r="R670" s="8">
        <f>COUNTIF(H$8:H669,"&gt;"&amp;G670)</f>
        <v>0</v>
      </c>
      <c r="S670">
        <v>663</v>
      </c>
    </row>
    <row r="671" spans="1:19" x14ac:dyDescent="0.3">
      <c r="A671">
        <v>198</v>
      </c>
      <c r="B671">
        <v>0.22040467543565173</v>
      </c>
      <c r="C671">
        <v>0.23252052369762261</v>
      </c>
      <c r="D671" s="4">
        <f>-LN(B671)/D$3</f>
        <v>2.1450921822950084</v>
      </c>
      <c r="E671" s="4">
        <f t="shared" si="101"/>
        <v>0.21276595744680851</v>
      </c>
      <c r="F671" s="8">
        <v>2</v>
      </c>
      <c r="G671" s="4">
        <v>193.02264689012273</v>
      </c>
      <c r="H671" s="4">
        <f>IF(G671&gt;MAX(I$8:I670),G671,MAX(I$8:I670))</f>
        <v>193.02264689012273</v>
      </c>
      <c r="I671" s="4">
        <f t="shared" si="102"/>
        <v>193.23541284756953</v>
      </c>
      <c r="J671" s="4">
        <f t="shared" si="103"/>
        <v>0</v>
      </c>
      <c r="K671" s="4">
        <f t="shared" si="104"/>
        <v>0.21276595744680549</v>
      </c>
      <c r="N671">
        <f t="shared" si="105"/>
        <v>1</v>
      </c>
      <c r="O671">
        <f t="shared" si="106"/>
        <v>1</v>
      </c>
      <c r="P671">
        <v>664</v>
      </c>
      <c r="R671" s="8">
        <f>COUNTIF(H$8:H670,"&gt;"&amp;G671)</f>
        <v>0</v>
      </c>
      <c r="S671">
        <v>664</v>
      </c>
    </row>
    <row r="672" spans="1:19" x14ac:dyDescent="0.3">
      <c r="A672">
        <v>687</v>
      </c>
      <c r="B672">
        <v>1.2817773979918821E-2</v>
      </c>
      <c r="C672">
        <v>0.1717886898403882</v>
      </c>
      <c r="D672" s="4">
        <f t="shared" ref="D672:D687" si="108">-LN(B672)/F$3</f>
        <v>1.8540095655650937</v>
      </c>
      <c r="E672" s="4">
        <f t="shared" si="101"/>
        <v>0.21276595744680851</v>
      </c>
      <c r="F672" s="8">
        <v>3</v>
      </c>
      <c r="G672" s="4">
        <v>194.10461024910245</v>
      </c>
      <c r="H672" s="4">
        <f>IF(G672&gt;MAX(I$8:I671),G672,MAX(I$8:I671))</f>
        <v>194.10461024910245</v>
      </c>
      <c r="I672" s="4">
        <f t="shared" si="102"/>
        <v>194.31737620654926</v>
      </c>
      <c r="J672" s="4">
        <f t="shared" si="103"/>
        <v>0</v>
      </c>
      <c r="K672" s="4">
        <f t="shared" si="104"/>
        <v>0.21276595744680549</v>
      </c>
      <c r="N672">
        <f t="shared" si="105"/>
        <v>1</v>
      </c>
      <c r="O672">
        <f t="shared" si="106"/>
        <v>1</v>
      </c>
      <c r="P672">
        <v>665</v>
      </c>
      <c r="R672" s="8">
        <f>COUNTIF(H$8:H671,"&gt;"&amp;G672)</f>
        <v>0</v>
      </c>
      <c r="S672">
        <v>665</v>
      </c>
    </row>
    <row r="673" spans="1:19" x14ac:dyDescent="0.3">
      <c r="A673">
        <v>688</v>
      </c>
      <c r="B673">
        <v>0.76885280922879728</v>
      </c>
      <c r="C673">
        <v>0.71239356669820242</v>
      </c>
      <c r="D673" s="4">
        <f t="shared" si="108"/>
        <v>0.11185350349831481</v>
      </c>
      <c r="E673" s="4">
        <f t="shared" si="101"/>
        <v>0.21276595744680851</v>
      </c>
      <c r="F673" s="8">
        <v>3</v>
      </c>
      <c r="G673" s="4">
        <v>194.21646375260076</v>
      </c>
      <c r="H673" s="4">
        <f>IF(G673&gt;MAX(I$8:I672),G673,MAX(I$8:I672))</f>
        <v>194.31737620654926</v>
      </c>
      <c r="I673" s="4">
        <f t="shared" si="102"/>
        <v>194.53014216399606</v>
      </c>
      <c r="J673" s="4">
        <f t="shared" si="103"/>
        <v>0.10091245394849579</v>
      </c>
      <c r="K673" s="4">
        <f t="shared" si="104"/>
        <v>0.21276595744680549</v>
      </c>
      <c r="N673">
        <f t="shared" si="105"/>
        <v>1</v>
      </c>
      <c r="O673">
        <f t="shared" si="106"/>
        <v>1</v>
      </c>
      <c r="P673">
        <v>666</v>
      </c>
      <c r="R673" s="8">
        <f>COUNTIF(H$8:H672,"&gt;"&amp;G673)</f>
        <v>0</v>
      </c>
      <c r="S673">
        <v>666</v>
      </c>
    </row>
    <row r="674" spans="1:19" x14ac:dyDescent="0.3">
      <c r="A674">
        <v>689</v>
      </c>
      <c r="B674">
        <v>0.89156773583178195</v>
      </c>
      <c r="C674">
        <v>0.42353587450788904</v>
      </c>
      <c r="D674" s="4">
        <f t="shared" si="108"/>
        <v>4.8839942529628935E-2</v>
      </c>
      <c r="E674" s="4">
        <f t="shared" si="101"/>
        <v>0.21276595744680851</v>
      </c>
      <c r="F674" s="8">
        <v>3</v>
      </c>
      <c r="G674" s="4">
        <v>194.2653036951304</v>
      </c>
      <c r="H674" s="4">
        <f>IF(G674&gt;MAX(I$8:I673),G674,MAX(I$8:I673))</f>
        <v>194.53014216399606</v>
      </c>
      <c r="I674" s="4">
        <f t="shared" si="102"/>
        <v>194.74290812144287</v>
      </c>
      <c r="J674" s="4">
        <f t="shared" si="103"/>
        <v>0.26483846886566198</v>
      </c>
      <c r="K674" s="4">
        <f t="shared" si="104"/>
        <v>0.21276595744680549</v>
      </c>
      <c r="N674">
        <f t="shared" si="105"/>
        <v>1</v>
      </c>
      <c r="O674">
        <f t="shared" si="106"/>
        <v>1</v>
      </c>
      <c r="P674">
        <v>667</v>
      </c>
      <c r="R674" s="8">
        <f>COUNTIF(H$8:H673,"&gt;"&amp;G674)</f>
        <v>1</v>
      </c>
      <c r="S674">
        <v>667</v>
      </c>
    </row>
    <row r="675" spans="1:19" x14ac:dyDescent="0.3">
      <c r="A675">
        <v>690</v>
      </c>
      <c r="B675">
        <v>0.17084261604663228</v>
      </c>
      <c r="C675">
        <v>0.61516159550767535</v>
      </c>
      <c r="D675" s="4">
        <f t="shared" si="108"/>
        <v>0.75192022139573833</v>
      </c>
      <c r="E675" s="4">
        <f t="shared" si="101"/>
        <v>0.21276595744680851</v>
      </c>
      <c r="F675" s="8">
        <v>3</v>
      </c>
      <c r="G675" s="4">
        <v>195.01722391652615</v>
      </c>
      <c r="H675" s="4">
        <f>IF(G675&gt;MAX(I$8:I674),G675,MAX(I$8:I674))</f>
        <v>195.01722391652615</v>
      </c>
      <c r="I675" s="4">
        <f t="shared" si="102"/>
        <v>195.22998987397295</v>
      </c>
      <c r="J675" s="4">
        <f t="shared" si="103"/>
        <v>0</v>
      </c>
      <c r="K675" s="4">
        <f t="shared" si="104"/>
        <v>0.21276595744680549</v>
      </c>
      <c r="N675">
        <f t="shared" si="105"/>
        <v>1</v>
      </c>
      <c r="O675">
        <f t="shared" si="106"/>
        <v>1</v>
      </c>
      <c r="P675">
        <v>668</v>
      </c>
      <c r="R675" s="8">
        <f>COUNTIF(H$8:H674,"&gt;"&amp;G675)</f>
        <v>0</v>
      </c>
      <c r="S675">
        <v>668</v>
      </c>
    </row>
    <row r="676" spans="1:19" x14ac:dyDescent="0.3">
      <c r="A676">
        <v>691</v>
      </c>
      <c r="B676">
        <v>0.43116550187688835</v>
      </c>
      <c r="C676">
        <v>0.59382915738395337</v>
      </c>
      <c r="D676" s="4">
        <f t="shared" si="108"/>
        <v>0.35798436915389048</v>
      </c>
      <c r="E676" s="4">
        <f t="shared" si="101"/>
        <v>0.21276595744680851</v>
      </c>
      <c r="F676" s="8">
        <v>3</v>
      </c>
      <c r="G676" s="4">
        <v>195.37520828568003</v>
      </c>
      <c r="H676" s="4">
        <f>IF(G676&gt;MAX(I$8:I675),G676,MAX(I$8:I675))</f>
        <v>195.37520828568003</v>
      </c>
      <c r="I676" s="4">
        <f t="shared" si="102"/>
        <v>195.58797424312684</v>
      </c>
      <c r="J676" s="4">
        <f t="shared" si="103"/>
        <v>0</v>
      </c>
      <c r="K676" s="4">
        <f t="shared" si="104"/>
        <v>0.21276595744680549</v>
      </c>
      <c r="N676">
        <f t="shared" si="105"/>
        <v>1</v>
      </c>
      <c r="O676">
        <f t="shared" si="106"/>
        <v>1</v>
      </c>
      <c r="P676">
        <v>669</v>
      </c>
      <c r="R676" s="8">
        <f>COUNTIF(H$8:H675,"&gt;"&amp;G676)</f>
        <v>0</v>
      </c>
      <c r="S676">
        <v>669</v>
      </c>
    </row>
    <row r="677" spans="1:19" x14ac:dyDescent="0.3">
      <c r="A677">
        <v>692</v>
      </c>
      <c r="B677">
        <v>0.73412274544511247</v>
      </c>
      <c r="C677">
        <v>0.91094698934904017</v>
      </c>
      <c r="D677" s="4">
        <f t="shared" si="108"/>
        <v>0.13152299413694885</v>
      </c>
      <c r="E677" s="4">
        <f t="shared" si="101"/>
        <v>0.21276595744680851</v>
      </c>
      <c r="F677" s="8">
        <v>3</v>
      </c>
      <c r="G677" s="4">
        <v>195.50673127981699</v>
      </c>
      <c r="H677" s="4">
        <f>IF(G677&gt;MAX(I$8:I676),G677,MAX(I$8:I676))</f>
        <v>195.58797424312684</v>
      </c>
      <c r="I677" s="4">
        <f t="shared" si="102"/>
        <v>195.80074020057364</v>
      </c>
      <c r="J677" s="4">
        <f t="shared" si="103"/>
        <v>8.1242963309847482E-2</v>
      </c>
      <c r="K677" s="4">
        <f t="shared" si="104"/>
        <v>0.21276595744680549</v>
      </c>
      <c r="N677">
        <f t="shared" si="105"/>
        <v>1</v>
      </c>
      <c r="O677">
        <f t="shared" si="106"/>
        <v>1</v>
      </c>
      <c r="P677">
        <v>670</v>
      </c>
      <c r="R677" s="8">
        <f>COUNTIF(H$8:H676,"&gt;"&amp;G677)</f>
        <v>0</v>
      </c>
      <c r="S677">
        <v>670</v>
      </c>
    </row>
    <row r="678" spans="1:19" x14ac:dyDescent="0.3">
      <c r="A678">
        <v>693</v>
      </c>
      <c r="B678">
        <v>0.93847468489638963</v>
      </c>
      <c r="C678">
        <v>0.95947141941587577</v>
      </c>
      <c r="D678" s="4">
        <f t="shared" si="108"/>
        <v>2.7021020137996184E-2</v>
      </c>
      <c r="E678" s="4">
        <f t="shared" si="101"/>
        <v>0.21276595744680851</v>
      </c>
      <c r="F678" s="8">
        <v>3</v>
      </c>
      <c r="G678" s="4">
        <v>195.53375229995498</v>
      </c>
      <c r="H678" s="4">
        <f>IF(G678&gt;MAX(I$8:I677),G678,MAX(I$8:I677))</f>
        <v>195.80074020057364</v>
      </c>
      <c r="I678" s="4">
        <f t="shared" si="102"/>
        <v>196.01350615802045</v>
      </c>
      <c r="J678" s="4">
        <f t="shared" si="103"/>
        <v>0.26698790061865907</v>
      </c>
      <c r="K678" s="4">
        <f t="shared" si="104"/>
        <v>0.21276595744680549</v>
      </c>
      <c r="N678">
        <f t="shared" si="105"/>
        <v>1</v>
      </c>
      <c r="O678">
        <f t="shared" si="106"/>
        <v>1</v>
      </c>
      <c r="P678">
        <v>671</v>
      </c>
      <c r="R678" s="8">
        <f>COUNTIF(H$8:H677,"&gt;"&amp;G678)</f>
        <v>1</v>
      </c>
      <c r="S678">
        <v>671</v>
      </c>
    </row>
    <row r="679" spans="1:19" x14ac:dyDescent="0.3">
      <c r="A679">
        <v>694</v>
      </c>
      <c r="B679">
        <v>0.391644032105472</v>
      </c>
      <c r="C679">
        <v>3.6439100314340646E-2</v>
      </c>
      <c r="D679" s="4">
        <f t="shared" si="108"/>
        <v>0.39889443962166926</v>
      </c>
      <c r="E679" s="4">
        <f t="shared" si="101"/>
        <v>0.21276595744680851</v>
      </c>
      <c r="F679" s="8">
        <v>3</v>
      </c>
      <c r="G679" s="4">
        <v>195.93264673957665</v>
      </c>
      <c r="H679" s="4">
        <f>IF(G679&gt;MAX(I$8:I678),G679,MAX(I$8:I678))</f>
        <v>196.01350615802045</v>
      </c>
      <c r="I679" s="4">
        <f t="shared" si="102"/>
        <v>196.22627211546725</v>
      </c>
      <c r="J679" s="4">
        <f t="shared" si="103"/>
        <v>8.0859418443793629E-2</v>
      </c>
      <c r="K679" s="4">
        <f t="shared" si="104"/>
        <v>0.21276595744680549</v>
      </c>
      <c r="N679">
        <f t="shared" si="105"/>
        <v>1</v>
      </c>
      <c r="O679">
        <f t="shared" si="106"/>
        <v>1</v>
      </c>
      <c r="P679">
        <v>672</v>
      </c>
      <c r="R679" s="8">
        <f>COUNTIF(H$8:H678,"&gt;"&amp;G679)</f>
        <v>0</v>
      </c>
      <c r="S679">
        <v>672</v>
      </c>
    </row>
    <row r="680" spans="1:19" x14ac:dyDescent="0.3">
      <c r="A680">
        <v>695</v>
      </c>
      <c r="B680">
        <v>0.11600085451826533</v>
      </c>
      <c r="C680">
        <v>0.97143467513046666</v>
      </c>
      <c r="D680" s="4">
        <f t="shared" si="108"/>
        <v>0.91666286015580201</v>
      </c>
      <c r="E680" s="4">
        <f t="shared" si="101"/>
        <v>0.21276595744680851</v>
      </c>
      <c r="F680" s="8">
        <v>3</v>
      </c>
      <c r="G680" s="4">
        <v>196.84930959973246</v>
      </c>
      <c r="H680" s="4">
        <f>IF(G680&gt;MAX(I$8:I679),G680,MAX(I$8:I679))</f>
        <v>196.84930959973246</v>
      </c>
      <c r="I680" s="4">
        <f t="shared" si="102"/>
        <v>197.06207555717927</v>
      </c>
      <c r="J680" s="4">
        <f t="shared" si="103"/>
        <v>0</v>
      </c>
      <c r="K680" s="4">
        <f t="shared" si="104"/>
        <v>0.21276595744680549</v>
      </c>
      <c r="N680">
        <f t="shared" si="105"/>
        <v>1</v>
      </c>
      <c r="O680">
        <f t="shared" si="106"/>
        <v>1</v>
      </c>
      <c r="P680">
        <v>673</v>
      </c>
      <c r="R680" s="8">
        <f>COUNTIF(H$8:H679,"&gt;"&amp;G680)</f>
        <v>0</v>
      </c>
      <c r="S680">
        <v>673</v>
      </c>
    </row>
    <row r="681" spans="1:19" x14ac:dyDescent="0.3">
      <c r="A681">
        <v>696</v>
      </c>
      <c r="B681">
        <v>0.34299752800073247</v>
      </c>
      <c r="C681">
        <v>0.66805017242957854</v>
      </c>
      <c r="D681" s="4">
        <f t="shared" si="108"/>
        <v>0.45533278248387943</v>
      </c>
      <c r="E681" s="4">
        <f t="shared" si="101"/>
        <v>0.21276595744680851</v>
      </c>
      <c r="F681" s="8">
        <v>3</v>
      </c>
      <c r="G681" s="4">
        <v>197.30464238221634</v>
      </c>
      <c r="H681" s="4">
        <f>IF(G681&gt;MAX(I$8:I680),G681,MAX(I$8:I680))</f>
        <v>197.30464238221634</v>
      </c>
      <c r="I681" s="4">
        <f t="shared" si="102"/>
        <v>197.51740833966315</v>
      </c>
      <c r="J681" s="4">
        <f t="shared" si="103"/>
        <v>0</v>
      </c>
      <c r="K681" s="4">
        <f t="shared" si="104"/>
        <v>0.21276595744680549</v>
      </c>
      <c r="N681">
        <f t="shared" si="105"/>
        <v>1</v>
      </c>
      <c r="O681">
        <f t="shared" si="106"/>
        <v>1</v>
      </c>
      <c r="P681">
        <v>674</v>
      </c>
      <c r="R681" s="8">
        <f>COUNTIF(H$8:H680,"&gt;"&amp;G681)</f>
        <v>0</v>
      </c>
      <c r="S681">
        <v>674</v>
      </c>
    </row>
    <row r="682" spans="1:19" x14ac:dyDescent="0.3">
      <c r="A682">
        <v>697</v>
      </c>
      <c r="B682">
        <v>6.2562944425794244E-3</v>
      </c>
      <c r="C682">
        <v>0.57499923703726308</v>
      </c>
      <c r="D682" s="4">
        <f t="shared" si="108"/>
        <v>2.1592200898795642</v>
      </c>
      <c r="E682" s="4">
        <f t="shared" si="101"/>
        <v>0.21276595744680851</v>
      </c>
      <c r="F682" s="8">
        <v>3</v>
      </c>
      <c r="G682" s="4">
        <v>199.46386247209591</v>
      </c>
      <c r="H682" s="4">
        <f>IF(G682&gt;MAX(I$8:I681),G682,MAX(I$8:I681))</f>
        <v>199.46386247209591</v>
      </c>
      <c r="I682" s="4">
        <f t="shared" si="102"/>
        <v>199.67662842954272</v>
      </c>
      <c r="J682" s="4">
        <f t="shared" si="103"/>
        <v>0</v>
      </c>
      <c r="K682" s="4">
        <f t="shared" si="104"/>
        <v>0.21276595744680549</v>
      </c>
      <c r="N682">
        <f t="shared" si="105"/>
        <v>1</v>
      </c>
      <c r="O682">
        <f t="shared" si="106"/>
        <v>1</v>
      </c>
      <c r="P682">
        <v>675</v>
      </c>
      <c r="R682" s="8">
        <f>COUNTIF(H$8:H681,"&gt;"&amp;G682)</f>
        <v>0</v>
      </c>
      <c r="S682">
        <v>675</v>
      </c>
    </row>
    <row r="683" spans="1:19" x14ac:dyDescent="0.3">
      <c r="A683">
        <v>698</v>
      </c>
      <c r="B683">
        <v>0.85048982207708979</v>
      </c>
      <c r="C683">
        <v>0.85921811578722496</v>
      </c>
      <c r="D683" s="4">
        <f t="shared" si="108"/>
        <v>6.8911844342712469E-2</v>
      </c>
      <c r="E683" s="4">
        <f t="shared" si="101"/>
        <v>0.21276595744680851</v>
      </c>
      <c r="F683" s="8">
        <v>3</v>
      </c>
      <c r="G683" s="4">
        <v>199.53277431643863</v>
      </c>
      <c r="H683" s="4">
        <f>IF(G683&gt;MAX(I$8:I682),G683,MAX(I$8:I682))</f>
        <v>199.67662842954272</v>
      </c>
      <c r="I683" s="4">
        <f t="shared" si="102"/>
        <v>199.88939438698952</v>
      </c>
      <c r="J683" s="4">
        <f t="shared" si="103"/>
        <v>0.14385411310408358</v>
      </c>
      <c r="K683" s="4">
        <f t="shared" si="104"/>
        <v>0.21276595744680549</v>
      </c>
      <c r="N683">
        <f t="shared" si="105"/>
        <v>1</v>
      </c>
      <c r="O683">
        <f t="shared" si="106"/>
        <v>1</v>
      </c>
      <c r="P683">
        <v>676</v>
      </c>
      <c r="R683" s="8">
        <f>COUNTIF(H$8:H682,"&gt;"&amp;G683)</f>
        <v>0</v>
      </c>
      <c r="S683">
        <v>676</v>
      </c>
    </row>
    <row r="684" spans="1:19" x14ac:dyDescent="0.3">
      <c r="A684">
        <v>699</v>
      </c>
      <c r="B684">
        <v>0.71556749168370615</v>
      </c>
      <c r="C684">
        <v>0.50471510971404154</v>
      </c>
      <c r="D684" s="4">
        <f t="shared" si="108"/>
        <v>0.14241674741899921</v>
      </c>
      <c r="E684" s="4">
        <f t="shared" si="101"/>
        <v>0.21276595744680851</v>
      </c>
      <c r="F684" s="8">
        <v>3</v>
      </c>
      <c r="G684" s="4">
        <v>199.67519106385762</v>
      </c>
      <c r="H684" s="4">
        <f>IF(G684&gt;MAX(I$8:I683),G684,MAX(I$8:I683))</f>
        <v>199.88939438698952</v>
      </c>
      <c r="I684" s="4">
        <f t="shared" si="102"/>
        <v>200.10216034443633</v>
      </c>
      <c r="J684" s="4">
        <f t="shared" si="103"/>
        <v>0.2142033231318976</v>
      </c>
      <c r="K684" s="4">
        <f t="shared" si="104"/>
        <v>0.21276595744680549</v>
      </c>
      <c r="N684">
        <f t="shared" si="105"/>
        <v>1</v>
      </c>
      <c r="O684">
        <f t="shared" si="106"/>
        <v>1</v>
      </c>
      <c r="P684">
        <v>677</v>
      </c>
      <c r="R684" s="8">
        <f>COUNTIF(H$8:H683,"&gt;"&amp;G684)</f>
        <v>1</v>
      </c>
      <c r="S684">
        <v>677</v>
      </c>
    </row>
    <row r="685" spans="1:19" x14ac:dyDescent="0.3">
      <c r="A685">
        <v>700</v>
      </c>
      <c r="B685">
        <v>0.72756126590777304</v>
      </c>
      <c r="C685">
        <v>3.4302804651020848E-2</v>
      </c>
      <c r="D685" s="4">
        <f t="shared" si="108"/>
        <v>0.13534343369195651</v>
      </c>
      <c r="E685" s="4">
        <f t="shared" si="101"/>
        <v>0.21276595744680851</v>
      </c>
      <c r="F685" s="8">
        <v>3</v>
      </c>
      <c r="G685" s="4">
        <v>199.81053449754958</v>
      </c>
      <c r="H685" s="4">
        <f>IF(G685&gt;MAX(I$8:I684),G685,MAX(I$8:I684))</f>
        <v>200.10216034443633</v>
      </c>
      <c r="I685" s="4">
        <f t="shared" si="102"/>
        <v>200.31492630188313</v>
      </c>
      <c r="J685" s="4">
        <f t="shared" si="103"/>
        <v>0.29162584688674542</v>
      </c>
      <c r="K685" s="4">
        <f t="shared" si="104"/>
        <v>0.21276595744680549</v>
      </c>
      <c r="N685">
        <f t="shared" si="105"/>
        <v>1</v>
      </c>
      <c r="O685">
        <f t="shared" si="106"/>
        <v>1</v>
      </c>
      <c r="P685">
        <v>678</v>
      </c>
      <c r="R685" s="8">
        <f>COUNTIF(H$8:H684,"&gt;"&amp;G685)</f>
        <v>1</v>
      </c>
      <c r="S685">
        <v>678</v>
      </c>
    </row>
    <row r="686" spans="1:19" x14ac:dyDescent="0.3">
      <c r="A686">
        <v>701</v>
      </c>
      <c r="B686">
        <v>0.96887112033448286</v>
      </c>
      <c r="C686">
        <v>0.6657612842188787</v>
      </c>
      <c r="D686" s="4">
        <f t="shared" si="108"/>
        <v>1.3456884548005402E-2</v>
      </c>
      <c r="E686" s="4">
        <f t="shared" si="101"/>
        <v>0.21276595744680851</v>
      </c>
      <c r="F686" s="8">
        <v>3</v>
      </c>
      <c r="G686" s="4">
        <v>199.82399138209757</v>
      </c>
      <c r="H686" s="4">
        <f>IF(G686&gt;MAX(I$8:I685),G686,MAX(I$8:I685))</f>
        <v>200.31492630188313</v>
      </c>
      <c r="I686" s="4">
        <f t="shared" si="102"/>
        <v>200.52769225932994</v>
      </c>
      <c r="J686" s="4">
        <f t="shared" si="103"/>
        <v>0.49093491978555903</v>
      </c>
      <c r="K686" s="4">
        <f t="shared" si="104"/>
        <v>0.21276595744680549</v>
      </c>
      <c r="N686">
        <f t="shared" si="105"/>
        <v>1</v>
      </c>
      <c r="O686">
        <f t="shared" si="106"/>
        <v>1</v>
      </c>
      <c r="P686">
        <v>679</v>
      </c>
      <c r="R686" s="8">
        <f>COUNTIF(H$8:H685,"&gt;"&amp;G686)</f>
        <v>2</v>
      </c>
      <c r="S686">
        <v>679</v>
      </c>
    </row>
    <row r="687" spans="1:19" x14ac:dyDescent="0.3">
      <c r="A687">
        <v>702</v>
      </c>
      <c r="B687">
        <v>0.61577196569719539</v>
      </c>
      <c r="C687">
        <v>0.75469222083193455</v>
      </c>
      <c r="D687" s="4">
        <f t="shared" si="108"/>
        <v>0.2063313061875344</v>
      </c>
      <c r="E687" s="4">
        <f t="shared" si="101"/>
        <v>0.21276595744680851</v>
      </c>
      <c r="F687" s="8">
        <v>3</v>
      </c>
      <c r="G687" s="4">
        <v>200.03032268828511</v>
      </c>
      <c r="H687" s="4">
        <f>IF(G687&gt;MAX(I$8:I686),G687,MAX(I$8:I686))</f>
        <v>200.52769225932994</v>
      </c>
      <c r="I687" s="4">
        <f t="shared" si="102"/>
        <v>200.74045821677674</v>
      </c>
      <c r="J687" s="4">
        <f t="shared" si="103"/>
        <v>0.49736957104482826</v>
      </c>
      <c r="K687" s="4">
        <f t="shared" si="104"/>
        <v>0.21276595744680549</v>
      </c>
      <c r="N687">
        <f t="shared" si="105"/>
        <v>1</v>
      </c>
      <c r="O687">
        <f t="shared" si="106"/>
        <v>1</v>
      </c>
      <c r="P687">
        <v>680</v>
      </c>
      <c r="R687" s="8">
        <f>COUNTIF(H$8:H686,"&gt;"&amp;G687)</f>
        <v>2</v>
      </c>
      <c r="S687">
        <v>680</v>
      </c>
    </row>
    <row r="688" spans="1:19" x14ac:dyDescent="0.3">
      <c r="A688">
        <v>199</v>
      </c>
      <c r="B688">
        <v>6.7140720847193823E-3</v>
      </c>
      <c r="C688">
        <v>5.6031983397930848E-2</v>
      </c>
      <c r="D688" s="4">
        <f>-LN(B688)/D$3</f>
        <v>7.0972335375929392</v>
      </c>
      <c r="E688" s="4">
        <f t="shared" si="101"/>
        <v>0.21276595744680851</v>
      </c>
      <c r="F688" s="8">
        <v>2</v>
      </c>
      <c r="G688" s="4">
        <v>200.11988042771566</v>
      </c>
      <c r="H688" s="4">
        <f>IF(G688&gt;MAX(I$8:I687),G688,MAX(I$8:I687))</f>
        <v>200.74045821677674</v>
      </c>
      <c r="I688" s="4">
        <f t="shared" si="102"/>
        <v>200.95322417422355</v>
      </c>
      <c r="J688" s="4">
        <f t="shared" si="103"/>
        <v>0.62057778906108751</v>
      </c>
      <c r="K688" s="4">
        <f t="shared" si="104"/>
        <v>0.21276595744680549</v>
      </c>
      <c r="N688">
        <f t="shared" si="105"/>
        <v>1</v>
      </c>
      <c r="O688">
        <f t="shared" si="106"/>
        <v>1</v>
      </c>
      <c r="P688">
        <v>681</v>
      </c>
      <c r="R688" s="8">
        <f>COUNTIF(H$8:H687,"&gt;"&amp;G688)</f>
        <v>2</v>
      </c>
      <c r="S688">
        <v>681</v>
      </c>
    </row>
    <row r="689" spans="1:19" x14ac:dyDescent="0.3">
      <c r="A689">
        <v>703</v>
      </c>
      <c r="B689">
        <v>0.45469527268288218</v>
      </c>
      <c r="C689">
        <v>0.10611285744804223</v>
      </c>
      <c r="D689" s="4">
        <f t="shared" ref="D689:D696" si="109">-LN(B689)/F$3</f>
        <v>0.33537353819916793</v>
      </c>
      <c r="E689" s="4">
        <f t="shared" si="101"/>
        <v>0.21276595744680851</v>
      </c>
      <c r="F689" s="8">
        <v>3</v>
      </c>
      <c r="G689" s="4">
        <v>200.36569622648429</v>
      </c>
      <c r="H689" s="4">
        <f>IF(G689&gt;MAX(I$8:I688),G689,MAX(I$8:I688))</f>
        <v>200.95322417422355</v>
      </c>
      <c r="I689" s="4">
        <f t="shared" si="102"/>
        <v>201.16599013167036</v>
      </c>
      <c r="J689" s="4">
        <f t="shared" si="103"/>
        <v>0.58752794773926098</v>
      </c>
      <c r="K689" s="4">
        <f t="shared" si="104"/>
        <v>0.21276595744680549</v>
      </c>
      <c r="N689">
        <f t="shared" si="105"/>
        <v>1</v>
      </c>
      <c r="O689">
        <f t="shared" si="106"/>
        <v>1</v>
      </c>
      <c r="P689">
        <v>682</v>
      </c>
      <c r="R689" s="8">
        <f>COUNTIF(H$8:H688,"&gt;"&amp;G689)</f>
        <v>2</v>
      </c>
      <c r="S689">
        <v>682</v>
      </c>
    </row>
    <row r="690" spans="1:19" x14ac:dyDescent="0.3">
      <c r="A690">
        <v>704</v>
      </c>
      <c r="B690">
        <v>0.42271187475203709</v>
      </c>
      <c r="C690">
        <v>0.99362163151951655</v>
      </c>
      <c r="D690" s="4">
        <f t="shared" si="109"/>
        <v>0.36641041667246183</v>
      </c>
      <c r="E690" s="4">
        <f t="shared" si="101"/>
        <v>0.21276595744680851</v>
      </c>
      <c r="F690" s="8">
        <v>3</v>
      </c>
      <c r="G690" s="4">
        <v>200.73210664315675</v>
      </c>
      <c r="H690" s="4">
        <f>IF(G690&gt;MAX(I$8:I689),G690,MAX(I$8:I689))</f>
        <v>201.16599013167036</v>
      </c>
      <c r="I690" s="4">
        <f t="shared" si="102"/>
        <v>201.37875608911716</v>
      </c>
      <c r="J690" s="4">
        <f t="shared" si="103"/>
        <v>0.43388348851360092</v>
      </c>
      <c r="K690" s="4">
        <f t="shared" si="104"/>
        <v>0.21276595744680549</v>
      </c>
      <c r="N690">
        <f t="shared" si="105"/>
        <v>1</v>
      </c>
      <c r="O690">
        <f t="shared" si="106"/>
        <v>1</v>
      </c>
      <c r="P690">
        <v>683</v>
      </c>
      <c r="R690" s="8">
        <f>COUNTIF(H$8:H689,"&gt;"&amp;G690)</f>
        <v>2</v>
      </c>
      <c r="S690">
        <v>683</v>
      </c>
    </row>
    <row r="691" spans="1:19" x14ac:dyDescent="0.3">
      <c r="A691">
        <v>705</v>
      </c>
      <c r="B691">
        <v>9.3173009430219431E-2</v>
      </c>
      <c r="C691">
        <v>0.6165349284340953</v>
      </c>
      <c r="D691" s="4">
        <f t="shared" si="109"/>
        <v>1.0099137011151089</v>
      </c>
      <c r="E691" s="4">
        <f t="shared" si="101"/>
        <v>0.21276595744680851</v>
      </c>
      <c r="F691" s="8">
        <v>3</v>
      </c>
      <c r="G691" s="4">
        <v>201.74202034427185</v>
      </c>
      <c r="H691" s="4">
        <f>IF(G691&gt;MAX(I$8:I690),G691,MAX(I$8:I690))</f>
        <v>201.74202034427185</v>
      </c>
      <c r="I691" s="4">
        <f t="shared" si="102"/>
        <v>201.95478630171866</v>
      </c>
      <c r="J691" s="4">
        <f t="shared" si="103"/>
        <v>0</v>
      </c>
      <c r="K691" s="4">
        <f t="shared" si="104"/>
        <v>0.21276595744680549</v>
      </c>
      <c r="N691">
        <f t="shared" si="105"/>
        <v>1</v>
      </c>
      <c r="O691">
        <f t="shared" si="106"/>
        <v>1</v>
      </c>
      <c r="P691">
        <v>684</v>
      </c>
      <c r="R691" s="8">
        <f>COUNTIF(H$8:H690,"&gt;"&amp;G691)</f>
        <v>0</v>
      </c>
      <c r="S691">
        <v>684</v>
      </c>
    </row>
    <row r="692" spans="1:19" x14ac:dyDescent="0.3">
      <c r="A692">
        <v>706</v>
      </c>
      <c r="B692">
        <v>0.77190466017639703</v>
      </c>
      <c r="C692">
        <v>5.9144871364482557E-2</v>
      </c>
      <c r="D692" s="4">
        <f t="shared" si="109"/>
        <v>0.1101677590487653</v>
      </c>
      <c r="E692" s="4">
        <f t="shared" si="101"/>
        <v>0.21276595744680851</v>
      </c>
      <c r="F692" s="8">
        <v>3</v>
      </c>
      <c r="G692" s="4">
        <v>201.85218810332063</v>
      </c>
      <c r="H692" s="4">
        <f>IF(G692&gt;MAX(I$8:I691),G692,MAX(I$8:I691))</f>
        <v>201.95478630171866</v>
      </c>
      <c r="I692" s="4">
        <f t="shared" si="102"/>
        <v>202.16755225916546</v>
      </c>
      <c r="J692" s="4">
        <f t="shared" si="103"/>
        <v>0.10259819839802731</v>
      </c>
      <c r="K692" s="4">
        <f t="shared" si="104"/>
        <v>0.21276595744680549</v>
      </c>
      <c r="N692">
        <f t="shared" si="105"/>
        <v>1</v>
      </c>
      <c r="O692">
        <f t="shared" si="106"/>
        <v>1</v>
      </c>
      <c r="P692">
        <v>685</v>
      </c>
      <c r="R692" s="8">
        <f>COUNTIF(H$8:H691,"&gt;"&amp;G692)</f>
        <v>0</v>
      </c>
      <c r="S692">
        <v>685</v>
      </c>
    </row>
    <row r="693" spans="1:19" x14ac:dyDescent="0.3">
      <c r="A693">
        <v>707</v>
      </c>
      <c r="B693">
        <v>0.92461928159428697</v>
      </c>
      <c r="C693">
        <v>0.79461043122653885</v>
      </c>
      <c r="D693" s="4">
        <f t="shared" si="109"/>
        <v>3.3350303685411586E-2</v>
      </c>
      <c r="E693" s="4">
        <f t="shared" si="101"/>
        <v>0.21276595744680851</v>
      </c>
      <c r="F693" s="8">
        <v>3</v>
      </c>
      <c r="G693" s="4">
        <v>201.88553840700604</v>
      </c>
      <c r="H693" s="4">
        <f>IF(G693&gt;MAX(I$8:I692),G693,MAX(I$8:I692))</f>
        <v>202.16755225916546</v>
      </c>
      <c r="I693" s="4">
        <f t="shared" si="102"/>
        <v>202.38031821661227</v>
      </c>
      <c r="J693" s="4">
        <f t="shared" si="103"/>
        <v>0.2820138521594231</v>
      </c>
      <c r="K693" s="4">
        <f t="shared" si="104"/>
        <v>0.21276595744680549</v>
      </c>
      <c r="N693">
        <f t="shared" si="105"/>
        <v>1</v>
      </c>
      <c r="O693">
        <f t="shared" si="106"/>
        <v>1</v>
      </c>
      <c r="P693">
        <v>686</v>
      </c>
      <c r="R693" s="8">
        <f>COUNTIF(H$8:H692,"&gt;"&amp;G693)</f>
        <v>1</v>
      </c>
      <c r="S693">
        <v>686</v>
      </c>
    </row>
    <row r="694" spans="1:19" x14ac:dyDescent="0.3">
      <c r="A694">
        <v>708</v>
      </c>
      <c r="B694">
        <v>0.62205877864925074</v>
      </c>
      <c r="C694">
        <v>0.90554521317178871</v>
      </c>
      <c r="D694" s="4">
        <f t="shared" si="109"/>
        <v>0.20200880479644834</v>
      </c>
      <c r="E694" s="4">
        <f t="shared" si="101"/>
        <v>0.21276595744680851</v>
      </c>
      <c r="F694" s="8">
        <v>3</v>
      </c>
      <c r="G694" s="4">
        <v>202.08754721180247</v>
      </c>
      <c r="H694" s="4">
        <f>IF(G694&gt;MAX(I$8:I693),G694,MAX(I$8:I693))</f>
        <v>202.38031821661227</v>
      </c>
      <c r="I694" s="4">
        <f t="shared" si="102"/>
        <v>202.59308417405907</v>
      </c>
      <c r="J694" s="4">
        <f t="shared" si="103"/>
        <v>0.29277100480979357</v>
      </c>
      <c r="K694" s="4">
        <f t="shared" si="104"/>
        <v>0.21276595744680549</v>
      </c>
      <c r="N694">
        <f t="shared" si="105"/>
        <v>1</v>
      </c>
      <c r="O694">
        <f t="shared" si="106"/>
        <v>1</v>
      </c>
      <c r="P694">
        <v>687</v>
      </c>
      <c r="R694" s="8">
        <f>COUNTIF(H$8:H693,"&gt;"&amp;G694)</f>
        <v>1</v>
      </c>
      <c r="S694">
        <v>687</v>
      </c>
    </row>
    <row r="695" spans="1:19" x14ac:dyDescent="0.3">
      <c r="A695">
        <v>709</v>
      </c>
      <c r="B695">
        <v>0.39637440107425154</v>
      </c>
      <c r="C695">
        <v>0.59886471144749287</v>
      </c>
      <c r="D695" s="4">
        <f t="shared" si="109"/>
        <v>0.3937855562266584</v>
      </c>
      <c r="E695" s="4">
        <f t="shared" si="101"/>
        <v>0.21276595744680851</v>
      </c>
      <c r="F695" s="8">
        <v>3</v>
      </c>
      <c r="G695" s="4">
        <v>202.48133276802912</v>
      </c>
      <c r="H695" s="4">
        <f>IF(G695&gt;MAX(I$8:I694),G695,MAX(I$8:I694))</f>
        <v>202.59308417405907</v>
      </c>
      <c r="I695" s="4">
        <f t="shared" si="102"/>
        <v>202.80585013150588</v>
      </c>
      <c r="J695" s="4">
        <f t="shared" si="103"/>
        <v>0.1117514060299527</v>
      </c>
      <c r="K695" s="4">
        <f t="shared" si="104"/>
        <v>0.21276595744680549</v>
      </c>
      <c r="N695">
        <f t="shared" si="105"/>
        <v>1</v>
      </c>
      <c r="O695">
        <f t="shared" si="106"/>
        <v>1</v>
      </c>
      <c r="P695">
        <v>688</v>
      </c>
      <c r="R695" s="8">
        <f>COUNTIF(H$8:H694,"&gt;"&amp;G695)</f>
        <v>0</v>
      </c>
      <c r="S695">
        <v>688</v>
      </c>
    </row>
    <row r="696" spans="1:19" x14ac:dyDescent="0.3">
      <c r="A696">
        <v>710</v>
      </c>
      <c r="B696">
        <v>0.97293008209479048</v>
      </c>
      <c r="C696">
        <v>6.4699240089114048E-3</v>
      </c>
      <c r="D696" s="4">
        <f t="shared" si="109"/>
        <v>1.1677896787758529E-2</v>
      </c>
      <c r="E696" s="4">
        <f t="shared" si="101"/>
        <v>0.21276595744680851</v>
      </c>
      <c r="F696" s="8">
        <v>3</v>
      </c>
      <c r="G696" s="4">
        <v>202.49301066481686</v>
      </c>
      <c r="H696" s="4">
        <f>IF(G696&gt;MAX(I$8:I695),G696,MAX(I$8:I695))</f>
        <v>202.80585013150588</v>
      </c>
      <c r="I696" s="4">
        <f t="shared" si="102"/>
        <v>203.01861608895268</v>
      </c>
      <c r="J696" s="4">
        <f t="shared" si="103"/>
        <v>0.31283946668901308</v>
      </c>
      <c r="K696" s="4">
        <f t="shared" si="104"/>
        <v>0.21276595744680549</v>
      </c>
      <c r="N696">
        <f t="shared" si="105"/>
        <v>1</v>
      </c>
      <c r="O696">
        <f t="shared" si="106"/>
        <v>1</v>
      </c>
      <c r="P696">
        <v>689</v>
      </c>
      <c r="R696" s="8">
        <f>COUNTIF(H$8:H695,"&gt;"&amp;G696)</f>
        <v>1</v>
      </c>
      <c r="S696">
        <v>689</v>
      </c>
    </row>
    <row r="697" spans="1:19" x14ac:dyDescent="0.3">
      <c r="A697">
        <v>200</v>
      </c>
      <c r="B697">
        <v>0.1727958006530961</v>
      </c>
      <c r="C697">
        <v>0.96612445448164308</v>
      </c>
      <c r="D697" s="4">
        <f>-LN(B697)/D$3</f>
        <v>2.4902762052248781</v>
      </c>
      <c r="E697" s="4">
        <f t="shared" si="101"/>
        <v>0.21276595744680851</v>
      </c>
      <c r="F697" s="8">
        <v>2</v>
      </c>
      <c r="G697" s="4">
        <v>202.61015663294054</v>
      </c>
      <c r="H697" s="4">
        <f>IF(G697&gt;MAX(I$8:I696),G697,MAX(I$8:I696))</f>
        <v>203.01861608895268</v>
      </c>
      <c r="I697" s="4">
        <f t="shared" si="102"/>
        <v>203.23138204639949</v>
      </c>
      <c r="J697" s="4">
        <f t="shared" si="103"/>
        <v>0.40845945601213884</v>
      </c>
      <c r="K697" s="4">
        <f t="shared" si="104"/>
        <v>0.21276595744680549</v>
      </c>
      <c r="N697">
        <f t="shared" si="105"/>
        <v>1</v>
      </c>
      <c r="O697">
        <f t="shared" si="106"/>
        <v>1</v>
      </c>
      <c r="P697">
        <v>690</v>
      </c>
      <c r="R697" s="8">
        <f>COUNTIF(H$8:H696,"&gt;"&amp;G697)</f>
        <v>1</v>
      </c>
      <c r="S697">
        <v>690</v>
      </c>
    </row>
    <row r="698" spans="1:19" x14ac:dyDescent="0.3">
      <c r="A698">
        <v>711</v>
      </c>
      <c r="B698">
        <v>0.54634235663930175</v>
      </c>
      <c r="C698">
        <v>0.12298959318826869</v>
      </c>
      <c r="D698" s="4">
        <f t="shared" ref="D698:D703" si="110">-LN(B698)/F$3</f>
        <v>0.25723807358489348</v>
      </c>
      <c r="E698" s="4">
        <f t="shared" si="101"/>
        <v>0.21276595744680851</v>
      </c>
      <c r="F698" s="8">
        <v>3</v>
      </c>
      <c r="G698" s="4">
        <v>202.75024873840175</v>
      </c>
      <c r="H698" s="4">
        <f>IF(G698&gt;MAX(I$8:I697),G698,MAX(I$8:I697))</f>
        <v>203.23138204639949</v>
      </c>
      <c r="I698" s="4">
        <f t="shared" si="102"/>
        <v>203.44414800384629</v>
      </c>
      <c r="J698" s="4">
        <f t="shared" si="103"/>
        <v>0.48113330799773735</v>
      </c>
      <c r="K698" s="4">
        <f t="shared" si="104"/>
        <v>0.21276595744680549</v>
      </c>
      <c r="N698">
        <f t="shared" si="105"/>
        <v>1</v>
      </c>
      <c r="O698">
        <f t="shared" si="106"/>
        <v>1</v>
      </c>
      <c r="P698">
        <v>691</v>
      </c>
      <c r="R698" s="8">
        <f>COUNTIF(H$8:H697,"&gt;"&amp;G698)</f>
        <v>2</v>
      </c>
      <c r="S698">
        <v>691</v>
      </c>
    </row>
    <row r="699" spans="1:19" x14ac:dyDescent="0.3">
      <c r="A699">
        <v>712</v>
      </c>
      <c r="B699">
        <v>0.41257972960600603</v>
      </c>
      <c r="C699">
        <v>0.84844508194219792</v>
      </c>
      <c r="D699" s="4">
        <f t="shared" si="110"/>
        <v>0.37673438637913981</v>
      </c>
      <c r="E699" s="4">
        <f t="shared" si="101"/>
        <v>0.21276595744680851</v>
      </c>
      <c r="F699" s="8">
        <v>3</v>
      </c>
      <c r="G699" s="4">
        <v>203.12698312478088</v>
      </c>
      <c r="H699" s="4">
        <f>IF(G699&gt;MAX(I$8:I698),G699,MAX(I$8:I698))</f>
        <v>203.44414800384629</v>
      </c>
      <c r="I699" s="4">
        <f t="shared" si="102"/>
        <v>203.6569139612931</v>
      </c>
      <c r="J699" s="4">
        <f t="shared" si="103"/>
        <v>0.31716487906541602</v>
      </c>
      <c r="K699" s="4">
        <f t="shared" si="104"/>
        <v>0.21276595744680549</v>
      </c>
      <c r="N699">
        <f t="shared" si="105"/>
        <v>1</v>
      </c>
      <c r="O699">
        <f t="shared" si="106"/>
        <v>1</v>
      </c>
      <c r="P699">
        <v>692</v>
      </c>
      <c r="R699" s="8">
        <f>COUNTIF(H$8:H698,"&gt;"&amp;G699)</f>
        <v>1</v>
      </c>
      <c r="S699">
        <v>692</v>
      </c>
    </row>
    <row r="700" spans="1:19" x14ac:dyDescent="0.3">
      <c r="A700">
        <v>713</v>
      </c>
      <c r="B700">
        <v>6.7323831904049808E-2</v>
      </c>
      <c r="C700">
        <v>0.66740928373058261</v>
      </c>
      <c r="D700" s="4">
        <f t="shared" si="110"/>
        <v>1.1481876555497601</v>
      </c>
      <c r="E700" s="4">
        <f t="shared" si="101"/>
        <v>0.21276595744680851</v>
      </c>
      <c r="F700" s="8">
        <v>3</v>
      </c>
      <c r="G700" s="4">
        <v>204.27517078033063</v>
      </c>
      <c r="H700" s="4">
        <f>IF(G700&gt;MAX(I$8:I699),G700,MAX(I$8:I699))</f>
        <v>204.27517078033063</v>
      </c>
      <c r="I700" s="4">
        <f t="shared" si="102"/>
        <v>204.48793673777743</v>
      </c>
      <c r="J700" s="4">
        <f t="shared" si="103"/>
        <v>0</v>
      </c>
      <c r="K700" s="4">
        <f t="shared" si="104"/>
        <v>0.21276595744680549</v>
      </c>
      <c r="N700">
        <f t="shared" si="105"/>
        <v>1</v>
      </c>
      <c r="O700">
        <f t="shared" si="106"/>
        <v>1</v>
      </c>
      <c r="P700">
        <v>693</v>
      </c>
      <c r="R700" s="8">
        <f>COUNTIF(H$8:H699,"&gt;"&amp;G700)</f>
        <v>0</v>
      </c>
      <c r="S700">
        <v>693</v>
      </c>
    </row>
    <row r="701" spans="1:19" x14ac:dyDescent="0.3">
      <c r="A701">
        <v>714</v>
      </c>
      <c r="B701">
        <v>0.80312509537034216</v>
      </c>
      <c r="C701">
        <v>6.4180425428022089E-2</v>
      </c>
      <c r="D701" s="4">
        <f t="shared" si="110"/>
        <v>9.3295656233827795E-2</v>
      </c>
      <c r="E701" s="4">
        <f t="shared" si="101"/>
        <v>0.21276595744680851</v>
      </c>
      <c r="F701" s="8">
        <v>3</v>
      </c>
      <c r="G701" s="4">
        <v>204.36846643656446</v>
      </c>
      <c r="H701" s="4">
        <f>IF(G701&gt;MAX(I$8:I700),G701,MAX(I$8:I700))</f>
        <v>204.48793673777743</v>
      </c>
      <c r="I701" s="4">
        <f t="shared" si="102"/>
        <v>204.70070269522424</v>
      </c>
      <c r="J701" s="4">
        <f t="shared" si="103"/>
        <v>0.11947030121297075</v>
      </c>
      <c r="K701" s="4">
        <f t="shared" si="104"/>
        <v>0.21276595744680549</v>
      </c>
      <c r="N701">
        <f t="shared" si="105"/>
        <v>1</v>
      </c>
      <c r="O701">
        <f t="shared" si="106"/>
        <v>1</v>
      </c>
      <c r="P701">
        <v>694</v>
      </c>
      <c r="R701" s="8">
        <f>COUNTIF(H$8:H700,"&gt;"&amp;G701)</f>
        <v>0</v>
      </c>
      <c r="S701">
        <v>694</v>
      </c>
    </row>
    <row r="702" spans="1:19" x14ac:dyDescent="0.3">
      <c r="A702">
        <v>715</v>
      </c>
      <c r="B702">
        <v>0.61436811426129945</v>
      </c>
      <c r="C702">
        <v>0.29486983855708487</v>
      </c>
      <c r="D702" s="4">
        <f t="shared" si="110"/>
        <v>0.20730255142832149</v>
      </c>
      <c r="E702" s="4">
        <f t="shared" si="101"/>
        <v>0.21276595744680851</v>
      </c>
      <c r="F702" s="8">
        <v>3</v>
      </c>
      <c r="G702" s="4">
        <v>204.57576898799277</v>
      </c>
      <c r="H702" s="4">
        <f>IF(G702&gt;MAX(I$8:I701),G702,MAX(I$8:I701))</f>
        <v>204.70070269522424</v>
      </c>
      <c r="I702" s="4">
        <f t="shared" si="102"/>
        <v>204.91346865267104</v>
      </c>
      <c r="J702" s="4">
        <f t="shared" si="103"/>
        <v>0.12493370723146313</v>
      </c>
      <c r="K702" s="4">
        <f t="shared" si="104"/>
        <v>0.21276595744680549</v>
      </c>
      <c r="N702">
        <f t="shared" si="105"/>
        <v>1</v>
      </c>
      <c r="O702">
        <f t="shared" si="106"/>
        <v>1</v>
      </c>
      <c r="P702">
        <v>695</v>
      </c>
      <c r="R702" s="8">
        <f>COUNTIF(H$8:H701,"&gt;"&amp;G702)</f>
        <v>0</v>
      </c>
      <c r="S702">
        <v>695</v>
      </c>
    </row>
    <row r="703" spans="1:19" x14ac:dyDescent="0.3">
      <c r="A703">
        <v>716</v>
      </c>
      <c r="B703">
        <v>0.26877651295510729</v>
      </c>
      <c r="C703">
        <v>0.89385662404248178</v>
      </c>
      <c r="D703" s="4">
        <f t="shared" si="110"/>
        <v>0.55909576661698901</v>
      </c>
      <c r="E703" s="4">
        <f t="shared" si="101"/>
        <v>0.21276595744680851</v>
      </c>
      <c r="F703" s="8">
        <v>3</v>
      </c>
      <c r="G703" s="4">
        <v>205.13486475460977</v>
      </c>
      <c r="H703" s="4">
        <f>IF(G703&gt;MAX(I$8:I702),G703,MAX(I$8:I702))</f>
        <v>205.13486475460977</v>
      </c>
      <c r="I703" s="4">
        <f t="shared" si="102"/>
        <v>205.34763071205657</v>
      </c>
      <c r="J703" s="4">
        <f t="shared" si="103"/>
        <v>0</v>
      </c>
      <c r="K703" s="4">
        <f t="shared" si="104"/>
        <v>0.21276595744680549</v>
      </c>
      <c r="N703">
        <f t="shared" si="105"/>
        <v>1</v>
      </c>
      <c r="O703">
        <f t="shared" si="106"/>
        <v>1</v>
      </c>
      <c r="P703">
        <v>696</v>
      </c>
      <c r="R703" s="8">
        <f>COUNTIF(H$8:H702,"&gt;"&amp;G703)</f>
        <v>0</v>
      </c>
      <c r="S703">
        <v>696</v>
      </c>
    </row>
    <row r="704" spans="1:19" x14ac:dyDescent="0.3">
      <c r="A704">
        <v>201</v>
      </c>
      <c r="B704">
        <v>0.11258278145695365</v>
      </c>
      <c r="C704">
        <v>0.31415753654591511</v>
      </c>
      <c r="D704" s="4">
        <f>-LN(B704)/D$3</f>
        <v>3.097966656395331</v>
      </c>
      <c r="E704" s="4">
        <f t="shared" si="101"/>
        <v>0.21276595744680851</v>
      </c>
      <c r="F704" s="8">
        <v>2</v>
      </c>
      <c r="G704" s="4">
        <v>205.70812328933587</v>
      </c>
      <c r="H704" s="4">
        <f>IF(G704&gt;MAX(I$8:I703),G704,MAX(I$8:I703))</f>
        <v>205.70812328933587</v>
      </c>
      <c r="I704" s="4">
        <f t="shared" si="102"/>
        <v>205.92088924678268</v>
      </c>
      <c r="J704" s="4">
        <f t="shared" si="103"/>
        <v>0</v>
      </c>
      <c r="K704" s="4">
        <f t="shared" si="104"/>
        <v>0.21276595744680549</v>
      </c>
      <c r="N704">
        <f t="shared" si="105"/>
        <v>1</v>
      </c>
      <c r="O704">
        <f t="shared" si="106"/>
        <v>1</v>
      </c>
      <c r="P704">
        <v>697</v>
      </c>
      <c r="R704" s="8">
        <f>COUNTIF(H$8:H703,"&gt;"&amp;G704)</f>
        <v>0</v>
      </c>
      <c r="S704">
        <v>697</v>
      </c>
    </row>
    <row r="705" spans="1:19" x14ac:dyDescent="0.3">
      <c r="A705">
        <v>717</v>
      </c>
      <c r="B705">
        <v>0.10879848628192999</v>
      </c>
      <c r="C705">
        <v>6.1189611499374373E-2</v>
      </c>
      <c r="D705" s="4">
        <f>-LN(B705)/F$3</f>
        <v>0.94393951383276065</v>
      </c>
      <c r="E705" s="4">
        <f t="shared" si="101"/>
        <v>0.21276595744680851</v>
      </c>
      <c r="F705" s="8">
        <v>3</v>
      </c>
      <c r="G705" s="4">
        <v>206.07880426844252</v>
      </c>
      <c r="H705" s="4">
        <f>IF(G705&gt;MAX(I$8:I704),G705,MAX(I$8:I704))</f>
        <v>206.07880426844252</v>
      </c>
      <c r="I705" s="4">
        <f t="shared" si="102"/>
        <v>206.29157022588933</v>
      </c>
      <c r="J705" s="4">
        <f t="shared" si="103"/>
        <v>0</v>
      </c>
      <c r="K705" s="4">
        <f t="shared" si="104"/>
        <v>0.21276595744680549</v>
      </c>
      <c r="N705">
        <f t="shared" si="105"/>
        <v>1</v>
      </c>
      <c r="O705">
        <f t="shared" si="106"/>
        <v>1</v>
      </c>
      <c r="P705">
        <v>698</v>
      </c>
      <c r="R705" s="8">
        <f>COUNTIF(H$8:H704,"&gt;"&amp;G705)</f>
        <v>0</v>
      </c>
      <c r="S705">
        <v>698</v>
      </c>
    </row>
    <row r="706" spans="1:19" x14ac:dyDescent="0.3">
      <c r="A706">
        <v>718</v>
      </c>
      <c r="B706">
        <v>0.47538682210760824</v>
      </c>
      <c r="C706">
        <v>0.65413373210852377</v>
      </c>
      <c r="D706" s="4">
        <f>-LN(B706)/F$3</f>
        <v>0.31643678469309705</v>
      </c>
      <c r="E706" s="4">
        <f t="shared" si="101"/>
        <v>0.21276595744680851</v>
      </c>
      <c r="F706" s="8">
        <v>3</v>
      </c>
      <c r="G706" s="4">
        <v>206.39524105313563</v>
      </c>
      <c r="H706" s="4">
        <f>IF(G706&gt;MAX(I$8:I705),G706,MAX(I$8:I705))</f>
        <v>206.39524105313563</v>
      </c>
      <c r="I706" s="4">
        <f t="shared" si="102"/>
        <v>206.60800701058244</v>
      </c>
      <c r="J706" s="4">
        <f t="shared" si="103"/>
        <v>0</v>
      </c>
      <c r="K706" s="4">
        <f t="shared" si="104"/>
        <v>0.21276595744680549</v>
      </c>
      <c r="N706">
        <f t="shared" si="105"/>
        <v>1</v>
      </c>
      <c r="O706">
        <f t="shared" si="106"/>
        <v>1</v>
      </c>
      <c r="P706">
        <v>699</v>
      </c>
      <c r="R706" s="8">
        <f>COUNTIF(H$8:H705,"&gt;"&amp;G706)</f>
        <v>0</v>
      </c>
      <c r="S706">
        <v>699</v>
      </c>
    </row>
    <row r="707" spans="1:19" x14ac:dyDescent="0.3">
      <c r="A707">
        <v>48</v>
      </c>
      <c r="B707">
        <v>2.3285622730185859E-2</v>
      </c>
      <c r="C707">
        <v>0.21778008362071596</v>
      </c>
      <c r="D707" s="4">
        <f>-LN(B707)/B$3</f>
        <v>15.999655996046496</v>
      </c>
      <c r="E707" s="4">
        <f t="shared" si="101"/>
        <v>0.21276595744680851</v>
      </c>
      <c r="F707" s="8">
        <v>1</v>
      </c>
      <c r="G707" s="4">
        <v>206.59493411428667</v>
      </c>
      <c r="H707" s="4">
        <f>IF(G707&gt;MAX(I$8:I706),G707,MAX(I$8:I706))</f>
        <v>206.60800701058244</v>
      </c>
      <c r="I707" s="4">
        <f t="shared" si="102"/>
        <v>206.82077296802925</v>
      </c>
      <c r="J707" s="4">
        <f t="shared" si="103"/>
        <v>1.3072896295767578E-2</v>
      </c>
      <c r="K707" s="4">
        <f t="shared" si="104"/>
        <v>0.21276595744680549</v>
      </c>
      <c r="N707">
        <f t="shared" si="105"/>
        <v>1</v>
      </c>
      <c r="O707">
        <f t="shared" si="106"/>
        <v>1</v>
      </c>
      <c r="P707">
        <v>700</v>
      </c>
      <c r="R707" s="8">
        <f>COUNTIF(H$8:H706,"&gt;"&amp;G707)</f>
        <v>0</v>
      </c>
      <c r="S707">
        <v>700</v>
      </c>
    </row>
    <row r="708" spans="1:19" x14ac:dyDescent="0.3">
      <c r="A708">
        <v>719</v>
      </c>
      <c r="B708">
        <v>0.32651753288369395</v>
      </c>
      <c r="C708">
        <v>0.12695699942014832</v>
      </c>
      <c r="D708" s="4">
        <f>-LN(B708)/F$3</f>
        <v>0.47628580094330947</v>
      </c>
      <c r="E708" s="4">
        <f t="shared" si="101"/>
        <v>0.21276595744680851</v>
      </c>
      <c r="F708" s="8">
        <v>3</v>
      </c>
      <c r="G708" s="4">
        <v>206.87152685407895</v>
      </c>
      <c r="H708" s="4">
        <f>IF(G708&gt;MAX(I$8:I707),G708,MAX(I$8:I707))</f>
        <v>206.87152685407895</v>
      </c>
      <c r="I708" s="4">
        <f t="shared" si="102"/>
        <v>207.08429281152576</v>
      </c>
      <c r="J708" s="4">
        <f t="shared" si="103"/>
        <v>0</v>
      </c>
      <c r="K708" s="4">
        <f t="shared" si="104"/>
        <v>0.21276595744680549</v>
      </c>
      <c r="N708">
        <f t="shared" si="105"/>
        <v>1</v>
      </c>
      <c r="O708">
        <f t="shared" si="106"/>
        <v>1</v>
      </c>
      <c r="P708">
        <v>701</v>
      </c>
      <c r="R708" s="8">
        <f>COUNTIF(H$8:H707,"&gt;"&amp;G708)</f>
        <v>0</v>
      </c>
      <c r="S708">
        <v>701</v>
      </c>
    </row>
    <row r="709" spans="1:19" x14ac:dyDescent="0.3">
      <c r="A709">
        <v>202</v>
      </c>
      <c r="B709">
        <v>0.43955809198278756</v>
      </c>
      <c r="C709">
        <v>0.87462996307260354</v>
      </c>
      <c r="D709" s="4">
        <f>-LN(B709)/D$3</f>
        <v>1.1659367278813246</v>
      </c>
      <c r="E709" s="4">
        <f t="shared" si="101"/>
        <v>0.21276595744680851</v>
      </c>
      <c r="F709" s="8">
        <v>2</v>
      </c>
      <c r="G709" s="4">
        <v>206.8740600172172</v>
      </c>
      <c r="H709" s="4">
        <f>IF(G709&gt;MAX(I$8:I708),G709,MAX(I$8:I708))</f>
        <v>207.08429281152576</v>
      </c>
      <c r="I709" s="4">
        <f t="shared" si="102"/>
        <v>207.29705876897256</v>
      </c>
      <c r="J709" s="4">
        <f t="shared" si="103"/>
        <v>0.21023279430855268</v>
      </c>
      <c r="K709" s="4">
        <f t="shared" si="104"/>
        <v>0.21276595744680549</v>
      </c>
      <c r="N709">
        <f t="shared" si="105"/>
        <v>1</v>
      </c>
      <c r="O709">
        <f t="shared" si="106"/>
        <v>1</v>
      </c>
      <c r="P709">
        <v>702</v>
      </c>
      <c r="R709" s="8">
        <f>COUNTIF(H$8:H708,"&gt;"&amp;G709)</f>
        <v>0</v>
      </c>
      <c r="S709">
        <v>702</v>
      </c>
    </row>
    <row r="710" spans="1:19" x14ac:dyDescent="0.3">
      <c r="A710">
        <v>720</v>
      </c>
      <c r="B710">
        <v>0.58800012207403796</v>
      </c>
      <c r="C710">
        <v>0.84386730552079836</v>
      </c>
      <c r="D710" s="4">
        <f>-LN(B710)/F$3</f>
        <v>0.22596941424452066</v>
      </c>
      <c r="E710" s="4">
        <f t="shared" si="101"/>
        <v>0.21276595744680851</v>
      </c>
      <c r="F710" s="8">
        <v>3</v>
      </c>
      <c r="G710" s="4">
        <v>207.09749626832348</v>
      </c>
      <c r="H710" s="4">
        <f>IF(G710&gt;MAX(I$8:I709),G710,MAX(I$8:I709))</f>
        <v>207.29705876897256</v>
      </c>
      <c r="I710" s="4">
        <f t="shared" si="102"/>
        <v>207.50982472641937</v>
      </c>
      <c r="J710" s="4">
        <f t="shared" si="103"/>
        <v>0.19956250064907977</v>
      </c>
      <c r="K710" s="4">
        <f t="shared" si="104"/>
        <v>0.21276595744680549</v>
      </c>
      <c r="N710">
        <f t="shared" si="105"/>
        <v>1</v>
      </c>
      <c r="O710">
        <f t="shared" si="106"/>
        <v>1</v>
      </c>
      <c r="P710">
        <v>703</v>
      </c>
      <c r="R710" s="8">
        <f>COUNTIF(H$8:H709,"&gt;"&amp;G710)</f>
        <v>0</v>
      </c>
      <c r="S710">
        <v>703</v>
      </c>
    </row>
    <row r="711" spans="1:19" x14ac:dyDescent="0.3">
      <c r="A711">
        <v>721</v>
      </c>
      <c r="B711">
        <v>0.85665456099124115</v>
      </c>
      <c r="C711">
        <v>0.11655018768883328</v>
      </c>
      <c r="D711" s="4">
        <f>-LN(B711)/F$3</f>
        <v>6.583851957423649E-2</v>
      </c>
      <c r="E711" s="4">
        <f t="shared" si="101"/>
        <v>0.21276595744680851</v>
      </c>
      <c r="F711" s="8">
        <v>3</v>
      </c>
      <c r="G711" s="4">
        <v>207.16333478789772</v>
      </c>
      <c r="H711" s="4">
        <f>IF(G711&gt;MAX(I$8:I710),G711,MAX(I$8:I710))</f>
        <v>207.50982472641937</v>
      </c>
      <c r="I711" s="4">
        <f t="shared" si="102"/>
        <v>207.72259068386617</v>
      </c>
      <c r="J711" s="4">
        <f t="shared" si="103"/>
        <v>0.34648993852164267</v>
      </c>
      <c r="K711" s="4">
        <f t="shared" si="104"/>
        <v>0.21276595744680549</v>
      </c>
      <c r="N711">
        <f t="shared" si="105"/>
        <v>1</v>
      </c>
      <c r="O711">
        <f t="shared" si="106"/>
        <v>1</v>
      </c>
      <c r="P711">
        <v>704</v>
      </c>
      <c r="R711" s="8">
        <f>COUNTIF(H$8:H710,"&gt;"&amp;G711)</f>
        <v>1</v>
      </c>
      <c r="S711">
        <v>704</v>
      </c>
    </row>
    <row r="712" spans="1:19" x14ac:dyDescent="0.3">
      <c r="A712">
        <v>722</v>
      </c>
      <c r="B712">
        <v>0.89873958555864131</v>
      </c>
      <c r="C712">
        <v>3.9490951261940369E-2</v>
      </c>
      <c r="D712" s="4">
        <f>-LN(B712)/F$3</f>
        <v>4.5430620301936044E-2</v>
      </c>
      <c r="E712" s="4">
        <f t="shared" ref="E712:E766" si="111">1/B$4</f>
        <v>0.21276595744680851</v>
      </c>
      <c r="F712" s="8">
        <v>3</v>
      </c>
      <c r="G712" s="4">
        <v>207.20876540819967</v>
      </c>
      <c r="H712" s="4">
        <f>IF(G712&gt;MAX(I$8:I711),G712,MAX(I$8:I711))</f>
        <v>207.72259068386617</v>
      </c>
      <c r="I712" s="4">
        <f t="shared" ref="I712:I766" si="112">+H712+E712</f>
        <v>207.93535664131298</v>
      </c>
      <c r="J712" s="4">
        <f t="shared" ref="J712:J766" si="113">(H712-G712)*O712</f>
        <v>0.51382527566650538</v>
      </c>
      <c r="K712" s="4">
        <f t="shared" ref="K712:K766" si="114">(I712-H712)*O712</f>
        <v>0.21276595744680549</v>
      </c>
      <c r="N712">
        <f t="shared" ref="N712:N766" si="115">IF(G712&lt;B$2,1,0)</f>
        <v>1</v>
      </c>
      <c r="O712">
        <f t="shared" ref="O712:O766" si="116">IF(I712&lt;B$2,1,0)</f>
        <v>1</v>
      </c>
      <c r="P712">
        <v>705</v>
      </c>
      <c r="R712" s="8">
        <f>COUNTIF(H$8:H711,"&gt;"&amp;G712)</f>
        <v>2</v>
      </c>
      <c r="S712">
        <v>705</v>
      </c>
    </row>
    <row r="713" spans="1:19" x14ac:dyDescent="0.3">
      <c r="A713">
        <v>723</v>
      </c>
      <c r="B713">
        <v>0.70638142033143103</v>
      </c>
      <c r="C713">
        <v>0.51371807000946079</v>
      </c>
      <c r="D713" s="4">
        <f>-LN(B713)/F$3</f>
        <v>0.14791486465845138</v>
      </c>
      <c r="E713" s="4">
        <f t="shared" si="111"/>
        <v>0.21276595744680851</v>
      </c>
      <c r="F713" s="8">
        <v>3</v>
      </c>
      <c r="G713" s="4">
        <v>207.35668027285811</v>
      </c>
      <c r="H713" s="4">
        <f>IF(G713&gt;MAX(I$8:I712),G713,MAX(I$8:I712))</f>
        <v>207.93535664131298</v>
      </c>
      <c r="I713" s="4">
        <f t="shared" si="112"/>
        <v>208.14812259875978</v>
      </c>
      <c r="J713" s="4">
        <f t="shared" si="113"/>
        <v>0.57867636845486459</v>
      </c>
      <c r="K713" s="4">
        <f t="shared" si="114"/>
        <v>0.21276595744680549</v>
      </c>
      <c r="N713">
        <f t="shared" si="115"/>
        <v>1</v>
      </c>
      <c r="O713">
        <f t="shared" si="116"/>
        <v>1</v>
      </c>
      <c r="P713">
        <v>706</v>
      </c>
      <c r="R713" s="8">
        <f>COUNTIF(H$8:H712,"&gt;"&amp;G713)</f>
        <v>2</v>
      </c>
      <c r="S713">
        <v>706</v>
      </c>
    </row>
    <row r="714" spans="1:19" x14ac:dyDescent="0.3">
      <c r="A714">
        <v>49</v>
      </c>
      <c r="B714">
        <v>0.72896511734366898</v>
      </c>
      <c r="C714">
        <v>0.30350657673879206</v>
      </c>
      <c r="D714" s="4">
        <f>-LN(B714)/B$3</f>
        <v>1.3452314813915387</v>
      </c>
      <c r="E714" s="4">
        <f t="shared" si="111"/>
        <v>0.21276595744680851</v>
      </c>
      <c r="F714" s="8">
        <v>1</v>
      </c>
      <c r="G714" s="4">
        <v>207.94016559567822</v>
      </c>
      <c r="H714" s="4">
        <f>IF(G714&gt;MAX(I$8:I713),G714,MAX(I$8:I713))</f>
        <v>208.14812259875978</v>
      </c>
      <c r="I714" s="4">
        <f t="shared" si="112"/>
        <v>208.36088855620659</v>
      </c>
      <c r="J714" s="4">
        <f t="shared" si="113"/>
        <v>0.20795700308156029</v>
      </c>
      <c r="K714" s="4">
        <f t="shared" si="114"/>
        <v>0.21276595744680549</v>
      </c>
      <c r="N714">
        <f t="shared" si="115"/>
        <v>1</v>
      </c>
      <c r="O714">
        <f t="shared" si="116"/>
        <v>1</v>
      </c>
      <c r="P714">
        <v>709</v>
      </c>
      <c r="R714" s="8">
        <f>COUNTIF(H$8:H713,"&gt;"&amp;G714)</f>
        <v>0</v>
      </c>
      <c r="S714">
        <v>707</v>
      </c>
    </row>
    <row r="715" spans="1:19" x14ac:dyDescent="0.3">
      <c r="A715">
        <v>724</v>
      </c>
      <c r="B715">
        <v>0.54789880062257756</v>
      </c>
      <c r="C715">
        <v>0.46281319620349742</v>
      </c>
      <c r="D715" s="4">
        <f t="shared" ref="D715:D721" si="117">-LN(B715)/F$3</f>
        <v>0.25602752318491701</v>
      </c>
      <c r="E715" s="4">
        <f t="shared" si="111"/>
        <v>0.21276595744680851</v>
      </c>
      <c r="F715" s="8">
        <v>3</v>
      </c>
      <c r="G715" s="4">
        <v>207.61270779604303</v>
      </c>
      <c r="H715" s="4">
        <f>IF(G715&gt;MAX(I$8:I714),G715,MAX(I$8:I714))</f>
        <v>208.36088855620659</v>
      </c>
      <c r="I715" s="4">
        <f t="shared" si="112"/>
        <v>208.57365451365339</v>
      </c>
      <c r="J715" s="4">
        <f t="shared" si="113"/>
        <v>0.74818076016356372</v>
      </c>
      <c r="K715" s="4">
        <f t="shared" si="114"/>
        <v>0.21276595744680549</v>
      </c>
      <c r="N715">
        <f t="shared" si="115"/>
        <v>1</v>
      </c>
      <c r="O715">
        <f t="shared" si="116"/>
        <v>1</v>
      </c>
      <c r="P715">
        <v>707</v>
      </c>
      <c r="R715" s="8">
        <f>COUNTIF(H$8:H714,"&gt;"&amp;G715)</f>
        <v>3</v>
      </c>
      <c r="S715">
        <v>707</v>
      </c>
    </row>
    <row r="716" spans="1:19" x14ac:dyDescent="0.3">
      <c r="A716">
        <v>725</v>
      </c>
      <c r="B716">
        <v>0.53218176824243901</v>
      </c>
      <c r="C716">
        <v>0.69716483046967981</v>
      </c>
      <c r="D716" s="4">
        <f t="shared" si="117"/>
        <v>0.26841284185856323</v>
      </c>
      <c r="E716" s="4">
        <f t="shared" si="111"/>
        <v>0.21276595744680851</v>
      </c>
      <c r="F716" s="8">
        <v>3</v>
      </c>
      <c r="G716" s="4">
        <v>207.8811206379016</v>
      </c>
      <c r="H716" s="4">
        <f>IF(G716&gt;MAX(I$8:I715),G716,MAX(I$8:I715))</f>
        <v>208.57365451365339</v>
      </c>
      <c r="I716" s="4">
        <f t="shared" si="112"/>
        <v>208.7864204711002</v>
      </c>
      <c r="J716" s="4">
        <f t="shared" si="113"/>
        <v>0.69253387575179204</v>
      </c>
      <c r="K716" s="4">
        <f t="shared" si="114"/>
        <v>0.21276595744680549</v>
      </c>
      <c r="N716">
        <f t="shared" si="115"/>
        <v>1</v>
      </c>
      <c r="O716">
        <f t="shared" si="116"/>
        <v>1</v>
      </c>
      <c r="P716">
        <v>708</v>
      </c>
      <c r="R716" s="8">
        <f>COUNTIF(H$8:H715,"&gt;"&amp;G716)</f>
        <v>3</v>
      </c>
      <c r="S716">
        <v>708</v>
      </c>
    </row>
    <row r="717" spans="1:19" x14ac:dyDescent="0.3">
      <c r="A717">
        <v>726</v>
      </c>
      <c r="B717">
        <v>0.64601580858790852</v>
      </c>
      <c r="C717">
        <v>0.65898617511520741</v>
      </c>
      <c r="D717" s="4">
        <f t="shared" si="117"/>
        <v>0.18592821446836041</v>
      </c>
      <c r="E717" s="4">
        <f t="shared" si="111"/>
        <v>0.21276595744680851</v>
      </c>
      <c r="F717" s="8">
        <v>3</v>
      </c>
      <c r="G717" s="4">
        <v>208.06704885236996</v>
      </c>
      <c r="H717" s="4">
        <f>IF(G717&gt;MAX(I$8:I716),G717,MAX(I$8:I716))</f>
        <v>208.7864204711002</v>
      </c>
      <c r="I717" s="4">
        <f t="shared" si="112"/>
        <v>208.99918642854701</v>
      </c>
      <c r="J717" s="4">
        <f t="shared" si="113"/>
        <v>0.7193716187302357</v>
      </c>
      <c r="K717" s="4">
        <f t="shared" si="114"/>
        <v>0.21276595744680549</v>
      </c>
      <c r="N717">
        <f t="shared" si="115"/>
        <v>1</v>
      </c>
      <c r="O717">
        <f t="shared" si="116"/>
        <v>1</v>
      </c>
      <c r="P717">
        <v>710</v>
      </c>
      <c r="R717" s="8">
        <f>COUNTIF(H$8:H716,"&gt;"&amp;G717)</f>
        <v>3</v>
      </c>
      <c r="S717">
        <v>710</v>
      </c>
    </row>
    <row r="718" spans="1:19" x14ac:dyDescent="0.3">
      <c r="A718">
        <v>727</v>
      </c>
      <c r="B718">
        <v>0.82467116306039612</v>
      </c>
      <c r="C718">
        <v>0.55006561479537341</v>
      </c>
      <c r="D718" s="4">
        <f t="shared" si="117"/>
        <v>8.2030026525735947E-2</v>
      </c>
      <c r="E718" s="4">
        <f t="shared" si="111"/>
        <v>0.21276595744680851</v>
      </c>
      <c r="F718" s="8">
        <v>3</v>
      </c>
      <c r="G718" s="4">
        <v>208.14907887889569</v>
      </c>
      <c r="H718" s="4">
        <f>IF(G718&gt;MAX(I$8:I717),G718,MAX(I$8:I717))</f>
        <v>208.99918642854701</v>
      </c>
      <c r="I718" s="4">
        <f t="shared" si="112"/>
        <v>209.21195238599381</v>
      </c>
      <c r="J718" s="4">
        <f t="shared" si="113"/>
        <v>0.85010754965131241</v>
      </c>
      <c r="K718" s="4">
        <f t="shared" si="114"/>
        <v>0.21276595744680549</v>
      </c>
      <c r="N718">
        <f t="shared" si="115"/>
        <v>1</v>
      </c>
      <c r="O718">
        <f t="shared" si="116"/>
        <v>1</v>
      </c>
      <c r="P718">
        <v>711</v>
      </c>
      <c r="R718" s="8">
        <f>COUNTIF(H$8:H717,"&gt;"&amp;G718)</f>
        <v>3</v>
      </c>
      <c r="S718">
        <v>711</v>
      </c>
    </row>
    <row r="719" spans="1:19" x14ac:dyDescent="0.3">
      <c r="A719">
        <v>728</v>
      </c>
      <c r="B719">
        <v>6.7598498489333775E-2</v>
      </c>
      <c r="C719">
        <v>0.73424481948301645</v>
      </c>
      <c r="D719" s="4">
        <f t="shared" si="117"/>
        <v>1.146455109734531</v>
      </c>
      <c r="E719" s="4">
        <f t="shared" si="111"/>
        <v>0.21276595744680851</v>
      </c>
      <c r="F719" s="8">
        <v>3</v>
      </c>
      <c r="G719" s="4">
        <v>209.29553398863021</v>
      </c>
      <c r="H719" s="4">
        <f>IF(G719&gt;MAX(I$8:I718),G719,MAX(I$8:I718))</f>
        <v>209.29553398863021</v>
      </c>
      <c r="I719" s="4">
        <f t="shared" si="112"/>
        <v>209.50829994607702</v>
      </c>
      <c r="J719" s="4">
        <f t="shared" si="113"/>
        <v>0</v>
      </c>
      <c r="K719" s="4">
        <f t="shared" si="114"/>
        <v>0.21276595744680549</v>
      </c>
      <c r="N719">
        <f t="shared" si="115"/>
        <v>1</v>
      </c>
      <c r="O719">
        <f t="shared" si="116"/>
        <v>1</v>
      </c>
      <c r="P719">
        <v>712</v>
      </c>
      <c r="R719" s="8">
        <f>COUNTIF(H$8:H718,"&gt;"&amp;G719)</f>
        <v>0</v>
      </c>
      <c r="S719">
        <v>712</v>
      </c>
    </row>
    <row r="720" spans="1:19" x14ac:dyDescent="0.3">
      <c r="A720">
        <v>729</v>
      </c>
      <c r="B720">
        <v>0.48390148625141149</v>
      </c>
      <c r="C720">
        <v>0.54835657826471751</v>
      </c>
      <c r="D720" s="4">
        <f t="shared" si="117"/>
        <v>0.30888252501515512</v>
      </c>
      <c r="E720" s="4">
        <f t="shared" si="111"/>
        <v>0.21276595744680851</v>
      </c>
      <c r="F720" s="8">
        <v>3</v>
      </c>
      <c r="G720" s="4">
        <v>209.60441651364536</v>
      </c>
      <c r="H720" s="4">
        <f>IF(G720&gt;MAX(I$8:I719),G720,MAX(I$8:I719))</f>
        <v>209.60441651364536</v>
      </c>
      <c r="I720" s="4">
        <f t="shared" si="112"/>
        <v>209.81718247109217</v>
      </c>
      <c r="J720" s="4">
        <f t="shared" si="113"/>
        <v>0</v>
      </c>
      <c r="K720" s="4">
        <f t="shared" si="114"/>
        <v>0.21276595744680549</v>
      </c>
      <c r="N720">
        <f t="shared" si="115"/>
        <v>1</v>
      </c>
      <c r="O720">
        <f t="shared" si="116"/>
        <v>1</v>
      </c>
      <c r="P720">
        <v>713</v>
      </c>
      <c r="R720" s="8">
        <f>COUNTIF(H$8:H719,"&gt;"&amp;G720)</f>
        <v>0</v>
      </c>
      <c r="S720">
        <v>713</v>
      </c>
    </row>
    <row r="721" spans="1:19" x14ac:dyDescent="0.3">
      <c r="A721">
        <v>730</v>
      </c>
      <c r="B721">
        <v>0.85372478408154551</v>
      </c>
      <c r="C721">
        <v>0.68910794396801656</v>
      </c>
      <c r="D721" s="4">
        <f t="shared" si="117"/>
        <v>6.7296342134525358E-2</v>
      </c>
      <c r="E721" s="4">
        <f t="shared" si="111"/>
        <v>0.21276595744680851</v>
      </c>
      <c r="F721" s="8">
        <v>3</v>
      </c>
      <c r="G721" s="4">
        <v>209.67171285577987</v>
      </c>
      <c r="H721" s="4">
        <f>IF(G721&gt;MAX(I$8:I720),G721,MAX(I$8:I720))</f>
        <v>209.81718247109217</v>
      </c>
      <c r="I721" s="4">
        <f t="shared" si="112"/>
        <v>210.02994842853897</v>
      </c>
      <c r="J721" s="4">
        <f t="shared" si="113"/>
        <v>0.14546961531229385</v>
      </c>
      <c r="K721" s="4">
        <f t="shared" si="114"/>
        <v>0.21276595744680549</v>
      </c>
      <c r="N721">
        <f t="shared" si="115"/>
        <v>1</v>
      </c>
      <c r="O721">
        <f t="shared" si="116"/>
        <v>1</v>
      </c>
      <c r="P721">
        <v>714</v>
      </c>
      <c r="R721" s="8">
        <f>COUNTIF(H$8:H720,"&gt;"&amp;G721)</f>
        <v>0</v>
      </c>
      <c r="S721">
        <v>714</v>
      </c>
    </row>
    <row r="722" spans="1:19" x14ac:dyDescent="0.3">
      <c r="A722">
        <v>203</v>
      </c>
      <c r="B722">
        <v>0.13834040345469528</v>
      </c>
      <c r="C722">
        <v>0.36133915219580676</v>
      </c>
      <c r="D722" s="4">
        <f>-LN(B722)/D$3</f>
        <v>2.8057275736376379</v>
      </c>
      <c r="E722" s="4">
        <f t="shared" si="111"/>
        <v>0.21276595744680851</v>
      </c>
      <c r="F722" s="8">
        <v>2</v>
      </c>
      <c r="G722" s="4">
        <v>209.67978759085483</v>
      </c>
      <c r="H722" s="4">
        <f>IF(G722&gt;MAX(I$8:I721),G722,MAX(I$8:I721))</f>
        <v>210.02994842853897</v>
      </c>
      <c r="I722" s="4">
        <f t="shared" si="112"/>
        <v>210.24271438598578</v>
      </c>
      <c r="J722" s="4">
        <f t="shared" si="113"/>
        <v>0.35016083768414319</v>
      </c>
      <c r="K722" s="4">
        <f t="shared" si="114"/>
        <v>0.21276595744680549</v>
      </c>
      <c r="N722">
        <f t="shared" si="115"/>
        <v>1</v>
      </c>
      <c r="O722">
        <f t="shared" si="116"/>
        <v>1</v>
      </c>
      <c r="P722">
        <v>715</v>
      </c>
      <c r="R722" s="8">
        <f>COUNTIF(H$8:H721,"&gt;"&amp;G722)</f>
        <v>1</v>
      </c>
      <c r="S722">
        <v>715</v>
      </c>
    </row>
    <row r="723" spans="1:19" x14ac:dyDescent="0.3">
      <c r="A723">
        <v>731</v>
      </c>
      <c r="B723">
        <v>0.22565385906552324</v>
      </c>
      <c r="C723">
        <v>0.96832178716391493</v>
      </c>
      <c r="D723" s="4">
        <f t="shared" ref="D723:D728" si="118">-LN(B723)/F$3</f>
        <v>0.6335119365356624</v>
      </c>
      <c r="E723" s="4">
        <f t="shared" si="111"/>
        <v>0.21276595744680851</v>
      </c>
      <c r="F723" s="8">
        <v>3</v>
      </c>
      <c r="G723" s="4">
        <v>210.30522479231553</v>
      </c>
      <c r="H723" s="4">
        <f>IF(G723&gt;MAX(I$8:I722),G723,MAX(I$8:I722))</f>
        <v>210.30522479231553</v>
      </c>
      <c r="I723" s="4">
        <f t="shared" si="112"/>
        <v>210.51799074976233</v>
      </c>
      <c r="J723" s="4">
        <f t="shared" si="113"/>
        <v>0</v>
      </c>
      <c r="K723" s="4">
        <f t="shared" si="114"/>
        <v>0.21276595744680549</v>
      </c>
      <c r="N723">
        <f t="shared" si="115"/>
        <v>1</v>
      </c>
      <c r="O723">
        <f t="shared" si="116"/>
        <v>1</v>
      </c>
      <c r="P723">
        <v>716</v>
      </c>
      <c r="R723" s="8">
        <f>COUNTIF(H$8:H722,"&gt;"&amp;G723)</f>
        <v>0</v>
      </c>
      <c r="S723">
        <v>716</v>
      </c>
    </row>
    <row r="724" spans="1:19" x14ac:dyDescent="0.3">
      <c r="A724">
        <v>732</v>
      </c>
      <c r="B724">
        <v>0.15356913968321786</v>
      </c>
      <c r="C724">
        <v>0.17432172612689598</v>
      </c>
      <c r="D724" s="4">
        <f t="shared" si="118"/>
        <v>0.79727846467025854</v>
      </c>
      <c r="E724" s="4">
        <f t="shared" si="111"/>
        <v>0.21276595744680851</v>
      </c>
      <c r="F724" s="8">
        <v>3</v>
      </c>
      <c r="G724" s="4">
        <v>211.10250325698578</v>
      </c>
      <c r="H724" s="4">
        <f>IF(G724&gt;MAX(I$8:I723),G724,MAX(I$8:I723))</f>
        <v>211.10250325698578</v>
      </c>
      <c r="I724" s="4">
        <f t="shared" si="112"/>
        <v>211.31526921443259</v>
      </c>
      <c r="J724" s="4">
        <f t="shared" si="113"/>
        <v>0</v>
      </c>
      <c r="K724" s="4">
        <f t="shared" si="114"/>
        <v>0.21276595744680549</v>
      </c>
      <c r="N724">
        <f t="shared" si="115"/>
        <v>1</v>
      </c>
      <c r="O724">
        <f t="shared" si="116"/>
        <v>1</v>
      </c>
      <c r="P724">
        <v>717</v>
      </c>
      <c r="R724" s="8">
        <f>COUNTIF(H$8:H723,"&gt;"&amp;G724)</f>
        <v>0</v>
      </c>
      <c r="S724">
        <v>717</v>
      </c>
    </row>
    <row r="725" spans="1:19" x14ac:dyDescent="0.3">
      <c r="A725">
        <v>733</v>
      </c>
      <c r="B725">
        <v>0.27521591845454269</v>
      </c>
      <c r="C725">
        <v>0.4812768944364757</v>
      </c>
      <c r="D725" s="4">
        <f t="shared" si="118"/>
        <v>0.5490209920741933</v>
      </c>
      <c r="E725" s="4">
        <f t="shared" si="111"/>
        <v>0.21276595744680851</v>
      </c>
      <c r="F725" s="8">
        <v>3</v>
      </c>
      <c r="G725" s="4">
        <v>211.65152424905997</v>
      </c>
      <c r="H725" s="4">
        <f>IF(G725&gt;MAX(I$8:I724),G725,MAX(I$8:I724))</f>
        <v>211.65152424905997</v>
      </c>
      <c r="I725" s="4">
        <f t="shared" si="112"/>
        <v>211.86429020650678</v>
      </c>
      <c r="J725" s="4">
        <f t="shared" si="113"/>
        <v>0</v>
      </c>
      <c r="K725" s="4">
        <f t="shared" si="114"/>
        <v>0.21276595744680549</v>
      </c>
      <c r="N725">
        <f t="shared" si="115"/>
        <v>1</v>
      </c>
      <c r="O725">
        <f t="shared" si="116"/>
        <v>1</v>
      </c>
      <c r="P725">
        <v>718</v>
      </c>
      <c r="R725" s="8">
        <f>COUNTIF(H$8:H724,"&gt;"&amp;G725)</f>
        <v>0</v>
      </c>
      <c r="S725">
        <v>718</v>
      </c>
    </row>
    <row r="726" spans="1:19" x14ac:dyDescent="0.3">
      <c r="A726">
        <v>734</v>
      </c>
      <c r="B726">
        <v>0.5842463454084903</v>
      </c>
      <c r="C726">
        <v>0.11685537278359324</v>
      </c>
      <c r="D726" s="4">
        <f t="shared" si="118"/>
        <v>0.22869470670943595</v>
      </c>
      <c r="E726" s="4">
        <f t="shared" si="111"/>
        <v>0.21276595744680851</v>
      </c>
      <c r="F726" s="8">
        <v>3</v>
      </c>
      <c r="G726" s="4">
        <v>211.88021895576941</v>
      </c>
      <c r="H726" s="4">
        <f>IF(G726&gt;MAX(I$8:I725),G726,MAX(I$8:I725))</f>
        <v>211.88021895576941</v>
      </c>
      <c r="I726" s="4">
        <f t="shared" si="112"/>
        <v>212.09298491321621</v>
      </c>
      <c r="J726" s="4">
        <f t="shared" si="113"/>
        <v>0</v>
      </c>
      <c r="K726" s="4">
        <f t="shared" si="114"/>
        <v>0.21276595744680549</v>
      </c>
      <c r="N726">
        <f t="shared" si="115"/>
        <v>1</v>
      </c>
      <c r="O726">
        <f t="shared" si="116"/>
        <v>1</v>
      </c>
      <c r="P726">
        <v>719</v>
      </c>
      <c r="R726" s="8">
        <f>COUNTIF(H$8:H725,"&gt;"&amp;G726)</f>
        <v>0</v>
      </c>
      <c r="S726">
        <v>719</v>
      </c>
    </row>
    <row r="727" spans="1:19" x14ac:dyDescent="0.3">
      <c r="A727">
        <v>735</v>
      </c>
      <c r="B727">
        <v>0.96487319559312723</v>
      </c>
      <c r="C727">
        <v>4.6235541856135744E-2</v>
      </c>
      <c r="D727" s="4">
        <f t="shared" si="118"/>
        <v>1.5216421194804049E-2</v>
      </c>
      <c r="E727" s="4">
        <f t="shared" si="111"/>
        <v>0.21276595744680851</v>
      </c>
      <c r="F727" s="8">
        <v>3</v>
      </c>
      <c r="G727" s="4">
        <v>211.8954353769642</v>
      </c>
      <c r="H727" s="4">
        <f>IF(G727&gt;MAX(I$8:I726),G727,MAX(I$8:I726))</f>
        <v>212.09298491321621</v>
      </c>
      <c r="I727" s="4">
        <f t="shared" si="112"/>
        <v>212.30575087066302</v>
      </c>
      <c r="J727" s="4">
        <f t="shared" si="113"/>
        <v>0.1975495362520121</v>
      </c>
      <c r="K727" s="4">
        <f t="shared" si="114"/>
        <v>0.21276595744680549</v>
      </c>
      <c r="N727">
        <f t="shared" si="115"/>
        <v>1</v>
      </c>
      <c r="O727">
        <f t="shared" si="116"/>
        <v>1</v>
      </c>
      <c r="P727">
        <v>720</v>
      </c>
      <c r="R727" s="8">
        <f>COUNTIF(H$8:H726,"&gt;"&amp;G727)</f>
        <v>0</v>
      </c>
      <c r="S727">
        <v>720</v>
      </c>
    </row>
    <row r="728" spans="1:19" x14ac:dyDescent="0.3">
      <c r="A728">
        <v>736</v>
      </c>
      <c r="B728">
        <v>0.41123691518906219</v>
      </c>
      <c r="C728">
        <v>0.73363444929349653</v>
      </c>
      <c r="D728" s="4">
        <f t="shared" si="118"/>
        <v>0.37812161471412165</v>
      </c>
      <c r="E728" s="4">
        <f t="shared" si="111"/>
        <v>0.21276595744680851</v>
      </c>
      <c r="F728" s="8">
        <v>3</v>
      </c>
      <c r="G728" s="4">
        <v>212.27355699167833</v>
      </c>
      <c r="H728" s="4">
        <f>IF(G728&gt;MAX(I$8:I727),G728,MAX(I$8:I727))</f>
        <v>212.30575087066302</v>
      </c>
      <c r="I728" s="4">
        <f t="shared" si="112"/>
        <v>212.51851682810982</v>
      </c>
      <c r="J728" s="4">
        <f t="shared" si="113"/>
        <v>3.2193878984685398E-2</v>
      </c>
      <c r="K728" s="4">
        <f t="shared" si="114"/>
        <v>0.21276595744680549</v>
      </c>
      <c r="N728">
        <f t="shared" si="115"/>
        <v>1</v>
      </c>
      <c r="O728">
        <f t="shared" si="116"/>
        <v>1</v>
      </c>
      <c r="P728">
        <v>721</v>
      </c>
      <c r="R728" s="8">
        <f>COUNTIF(H$8:H727,"&gt;"&amp;G728)</f>
        <v>0</v>
      </c>
      <c r="S728">
        <v>721</v>
      </c>
    </row>
    <row r="729" spans="1:19" x14ac:dyDescent="0.3">
      <c r="A729">
        <v>204</v>
      </c>
      <c r="B729">
        <v>0.14682454908902248</v>
      </c>
      <c r="C729">
        <v>0.95101779229102446</v>
      </c>
      <c r="D729" s="4">
        <f>-LN(B729)/D$3</f>
        <v>2.7213006363913905</v>
      </c>
      <c r="E729" s="4">
        <f t="shared" si="111"/>
        <v>0.21276595744680851</v>
      </c>
      <c r="F729" s="8">
        <v>2</v>
      </c>
      <c r="G729" s="4">
        <v>212.40108822724622</v>
      </c>
      <c r="H729" s="4">
        <f>IF(G729&gt;MAX(I$8:I728),G729,MAX(I$8:I728))</f>
        <v>212.51851682810982</v>
      </c>
      <c r="I729" s="4">
        <f t="shared" si="112"/>
        <v>212.73128278555663</v>
      </c>
      <c r="J729" s="4">
        <f t="shared" si="113"/>
        <v>0.11742860086360452</v>
      </c>
      <c r="K729" s="4">
        <f t="shared" si="114"/>
        <v>0.21276595744680549</v>
      </c>
      <c r="N729">
        <f t="shared" si="115"/>
        <v>1</v>
      </c>
      <c r="O729">
        <f t="shared" si="116"/>
        <v>1</v>
      </c>
      <c r="P729">
        <v>722</v>
      </c>
      <c r="R729" s="8">
        <f>COUNTIF(H$8:H728,"&gt;"&amp;G729)</f>
        <v>0</v>
      </c>
      <c r="S729">
        <v>722</v>
      </c>
    </row>
    <row r="730" spans="1:19" x14ac:dyDescent="0.3">
      <c r="A730">
        <v>205</v>
      </c>
      <c r="B730">
        <v>0.87487411114841152</v>
      </c>
      <c r="C730">
        <v>0.869960631122776</v>
      </c>
      <c r="D730" s="4">
        <f>-LN(B730)/D$3</f>
        <v>0.18961032049429166</v>
      </c>
      <c r="E730" s="4">
        <f t="shared" si="111"/>
        <v>0.21276595744680851</v>
      </c>
      <c r="F730" s="8">
        <v>2</v>
      </c>
      <c r="G730" s="4">
        <v>212.59069854774052</v>
      </c>
      <c r="H730" s="4">
        <f>IF(G730&gt;MAX(I$8:I729),G730,MAX(I$8:I729))</f>
        <v>212.73128278555663</v>
      </c>
      <c r="I730" s="4">
        <f t="shared" si="112"/>
        <v>212.94404874300344</v>
      </c>
      <c r="J730" s="4">
        <f t="shared" si="113"/>
        <v>0.14058423781611395</v>
      </c>
      <c r="K730" s="4">
        <f t="shared" si="114"/>
        <v>0.21276595744680549</v>
      </c>
      <c r="N730">
        <f t="shared" si="115"/>
        <v>1</v>
      </c>
      <c r="O730">
        <f t="shared" si="116"/>
        <v>1</v>
      </c>
      <c r="P730">
        <v>723</v>
      </c>
      <c r="R730" s="8">
        <f>COUNTIF(H$8:H729,"&gt;"&amp;G730)</f>
        <v>0</v>
      </c>
      <c r="S730">
        <v>723</v>
      </c>
    </row>
    <row r="731" spans="1:19" x14ac:dyDescent="0.3">
      <c r="A731">
        <v>737</v>
      </c>
      <c r="B731">
        <v>0.27372051149021881</v>
      </c>
      <c r="C731">
        <v>0.79342020935697499</v>
      </c>
      <c r="D731" s="4">
        <f>-LN(B731)/F$3</f>
        <v>0.5513394571222896</v>
      </c>
      <c r="E731" s="4">
        <f t="shared" si="111"/>
        <v>0.21276595744680851</v>
      </c>
      <c r="F731" s="8">
        <v>3</v>
      </c>
      <c r="G731" s="4">
        <v>212.82489644880062</v>
      </c>
      <c r="H731" s="4">
        <f>IF(G731&gt;MAX(I$8:I730),G731,MAX(I$8:I730))</f>
        <v>212.94404874300344</v>
      </c>
      <c r="I731" s="4">
        <f t="shared" si="112"/>
        <v>213.15681470045024</v>
      </c>
      <c r="J731" s="4">
        <f t="shared" si="113"/>
        <v>0.11915229420282003</v>
      </c>
      <c r="K731" s="4">
        <f t="shared" si="114"/>
        <v>0.21276595744680549</v>
      </c>
      <c r="N731">
        <f t="shared" si="115"/>
        <v>1</v>
      </c>
      <c r="O731">
        <f t="shared" si="116"/>
        <v>1</v>
      </c>
      <c r="P731">
        <v>724</v>
      </c>
      <c r="R731" s="8">
        <f>COUNTIF(H$8:H730,"&gt;"&amp;G731)</f>
        <v>0</v>
      </c>
      <c r="S731">
        <v>724</v>
      </c>
    </row>
    <row r="732" spans="1:19" x14ac:dyDescent="0.3">
      <c r="A732">
        <v>738</v>
      </c>
      <c r="B732">
        <v>0.68248542741172524</v>
      </c>
      <c r="C732">
        <v>0.10315256202887051</v>
      </c>
      <c r="D732" s="4">
        <f>-LN(B732)/F$3</f>
        <v>0.16255919316113474</v>
      </c>
      <c r="E732" s="4">
        <f t="shared" si="111"/>
        <v>0.21276595744680851</v>
      </c>
      <c r="F732" s="8">
        <v>3</v>
      </c>
      <c r="G732" s="4">
        <v>212.98745564196176</v>
      </c>
      <c r="H732" s="4">
        <f>IF(G732&gt;MAX(I$8:I731),G732,MAX(I$8:I731))</f>
        <v>213.15681470045024</v>
      </c>
      <c r="I732" s="4">
        <f t="shared" si="112"/>
        <v>213.36958065789705</v>
      </c>
      <c r="J732" s="4">
        <f t="shared" si="113"/>
        <v>0.16935905848848165</v>
      </c>
      <c r="K732" s="4">
        <f t="shared" si="114"/>
        <v>0.21276595744680549</v>
      </c>
      <c r="N732">
        <f t="shared" si="115"/>
        <v>1</v>
      </c>
      <c r="O732">
        <f t="shared" si="116"/>
        <v>1</v>
      </c>
      <c r="P732">
        <v>725</v>
      </c>
      <c r="R732" s="8">
        <f>COUNTIF(H$8:H731,"&gt;"&amp;G732)</f>
        <v>0</v>
      </c>
      <c r="S732">
        <v>725</v>
      </c>
    </row>
    <row r="733" spans="1:19" x14ac:dyDescent="0.3">
      <c r="A733">
        <v>206</v>
      </c>
      <c r="B733">
        <v>0.72682882168034912</v>
      </c>
      <c r="C733">
        <v>3.7202063051240575E-2</v>
      </c>
      <c r="D733" s="4">
        <f>-LN(B733)/D$3</f>
        <v>0.45257345767343488</v>
      </c>
      <c r="E733" s="4">
        <f t="shared" si="111"/>
        <v>0.21276595744680851</v>
      </c>
      <c r="F733" s="8">
        <v>2</v>
      </c>
      <c r="G733" s="4">
        <v>213.04327200541394</v>
      </c>
      <c r="H733" s="4">
        <f>IF(G733&gt;MAX(I$8:I732),G733,MAX(I$8:I732))</f>
        <v>213.36958065789705</v>
      </c>
      <c r="I733" s="4">
        <f t="shared" si="112"/>
        <v>213.58234661534385</v>
      </c>
      <c r="J733" s="4">
        <f t="shared" si="113"/>
        <v>0.3263086524831067</v>
      </c>
      <c r="K733" s="4">
        <f t="shared" si="114"/>
        <v>0.21276595744680549</v>
      </c>
      <c r="N733">
        <f t="shared" si="115"/>
        <v>1</v>
      </c>
      <c r="O733">
        <f t="shared" si="116"/>
        <v>1</v>
      </c>
      <c r="P733">
        <v>726</v>
      </c>
      <c r="R733" s="8">
        <f>COUNTIF(H$8:H732,"&gt;"&amp;G733)</f>
        <v>1</v>
      </c>
      <c r="S733">
        <v>726</v>
      </c>
    </row>
    <row r="734" spans="1:19" x14ac:dyDescent="0.3">
      <c r="A734">
        <v>207</v>
      </c>
      <c r="B734">
        <v>0.67354350413525799</v>
      </c>
      <c r="C734">
        <v>0.2997222815637684</v>
      </c>
      <c r="D734" s="4">
        <f>-LN(B734)/D$3</f>
        <v>0.56057119305617287</v>
      </c>
      <c r="E734" s="4">
        <f t="shared" si="111"/>
        <v>0.21276595744680851</v>
      </c>
      <c r="F734" s="8">
        <v>2</v>
      </c>
      <c r="G734" s="4">
        <v>213.60384319847012</v>
      </c>
      <c r="H734" s="4">
        <f>IF(G734&gt;MAX(I$8:I733),G734,MAX(I$8:I733))</f>
        <v>213.60384319847012</v>
      </c>
      <c r="I734" s="4">
        <f t="shared" si="112"/>
        <v>213.81660915591692</v>
      </c>
      <c r="J734" s="4">
        <f t="shared" si="113"/>
        <v>0</v>
      </c>
      <c r="K734" s="4">
        <f t="shared" si="114"/>
        <v>0.21276595744680549</v>
      </c>
      <c r="N734">
        <f t="shared" si="115"/>
        <v>1</v>
      </c>
      <c r="O734">
        <f t="shared" si="116"/>
        <v>1</v>
      </c>
      <c r="P734">
        <v>727</v>
      </c>
      <c r="R734" s="8">
        <f>COUNTIF(H$8:H733,"&gt;"&amp;G734)</f>
        <v>0</v>
      </c>
      <c r="S734">
        <v>727</v>
      </c>
    </row>
    <row r="735" spans="1:19" x14ac:dyDescent="0.3">
      <c r="A735">
        <v>208</v>
      </c>
      <c r="B735">
        <v>0.99295022431104463</v>
      </c>
      <c r="C735">
        <v>0.10946989349040193</v>
      </c>
      <c r="D735" s="4">
        <f>-LN(B735)/D$3</f>
        <v>1.0035096125281475E-2</v>
      </c>
      <c r="E735" s="4">
        <f t="shared" si="111"/>
        <v>0.21276595744680851</v>
      </c>
      <c r="F735" s="8">
        <v>2</v>
      </c>
      <c r="G735" s="4">
        <v>213.61387829459539</v>
      </c>
      <c r="H735" s="4">
        <f>IF(G735&gt;MAX(I$8:I734),G735,MAX(I$8:I734))</f>
        <v>213.81660915591692</v>
      </c>
      <c r="I735" s="4">
        <f t="shared" si="112"/>
        <v>214.02937511336373</v>
      </c>
      <c r="J735" s="4">
        <f t="shared" si="113"/>
        <v>0.20273086132152685</v>
      </c>
      <c r="K735" s="4">
        <f t="shared" si="114"/>
        <v>0.21276595744680549</v>
      </c>
      <c r="N735">
        <f t="shared" si="115"/>
        <v>1</v>
      </c>
      <c r="O735">
        <f t="shared" si="116"/>
        <v>1</v>
      </c>
      <c r="P735">
        <v>728</v>
      </c>
      <c r="R735" s="8">
        <f>COUNTIF(H$8:H734,"&gt;"&amp;G735)</f>
        <v>0</v>
      </c>
      <c r="S735">
        <v>728</v>
      </c>
    </row>
    <row r="736" spans="1:19" x14ac:dyDescent="0.3">
      <c r="A736">
        <v>739</v>
      </c>
      <c r="B736">
        <v>0.16428113650929288</v>
      </c>
      <c r="C736">
        <v>0.64171269875179293</v>
      </c>
      <c r="D736" s="4">
        <f t="shared" ref="D736:D743" si="119">-LN(B736)/F$3</f>
        <v>0.76858556246571341</v>
      </c>
      <c r="E736" s="4">
        <f t="shared" si="111"/>
        <v>0.21276595744680851</v>
      </c>
      <c r="F736" s="8">
        <v>3</v>
      </c>
      <c r="G736" s="4">
        <v>213.75604120442748</v>
      </c>
      <c r="H736" s="4">
        <f>IF(G736&gt;MAX(I$8:I735),G736,MAX(I$8:I735))</f>
        <v>214.02937511336373</v>
      </c>
      <c r="I736" s="4">
        <f t="shared" si="112"/>
        <v>214.24214107081053</v>
      </c>
      <c r="J736" s="4">
        <f t="shared" si="113"/>
        <v>0.27333390893625165</v>
      </c>
      <c r="K736" s="4">
        <f t="shared" si="114"/>
        <v>0.21276595744680549</v>
      </c>
      <c r="N736">
        <f t="shared" si="115"/>
        <v>1</v>
      </c>
      <c r="O736">
        <f t="shared" si="116"/>
        <v>1</v>
      </c>
      <c r="P736">
        <v>729</v>
      </c>
      <c r="R736" s="8">
        <f>COUNTIF(H$8:H735,"&gt;"&amp;G736)</f>
        <v>1</v>
      </c>
      <c r="S736">
        <v>729</v>
      </c>
    </row>
    <row r="737" spans="1:19" x14ac:dyDescent="0.3">
      <c r="A737">
        <v>740</v>
      </c>
      <c r="B737">
        <v>4.2725913266396069E-3</v>
      </c>
      <c r="C737">
        <v>0.31745353556932282</v>
      </c>
      <c r="D737" s="4">
        <f t="shared" si="119"/>
        <v>2.321504156487693</v>
      </c>
      <c r="E737" s="4">
        <f t="shared" si="111"/>
        <v>0.21276595744680851</v>
      </c>
      <c r="F737" s="8">
        <v>3</v>
      </c>
      <c r="G737" s="4">
        <v>216.07754536091517</v>
      </c>
      <c r="H737" s="4">
        <f>IF(G737&gt;MAX(I$8:I736),G737,MAX(I$8:I736))</f>
        <v>216.07754536091517</v>
      </c>
      <c r="I737" s="4">
        <f t="shared" si="112"/>
        <v>216.29031131836197</v>
      </c>
      <c r="J737" s="4">
        <f t="shared" si="113"/>
        <v>0</v>
      </c>
      <c r="K737" s="4">
        <f t="shared" si="114"/>
        <v>0.21276595744680549</v>
      </c>
      <c r="N737">
        <f t="shared" si="115"/>
        <v>1</v>
      </c>
      <c r="O737">
        <f t="shared" si="116"/>
        <v>1</v>
      </c>
      <c r="P737">
        <v>730</v>
      </c>
      <c r="R737" s="8">
        <f>COUNTIF(H$8:H736,"&gt;"&amp;G737)</f>
        <v>0</v>
      </c>
      <c r="S737">
        <v>730</v>
      </c>
    </row>
    <row r="738" spans="1:19" x14ac:dyDescent="0.3">
      <c r="A738">
        <v>741</v>
      </c>
      <c r="B738">
        <v>0.89898373363444928</v>
      </c>
      <c r="C738">
        <v>0.8316599017303995</v>
      </c>
      <c r="D738" s="4">
        <f t="shared" si="119"/>
        <v>4.5315037667227234E-2</v>
      </c>
      <c r="E738" s="4">
        <f t="shared" si="111"/>
        <v>0.21276595744680851</v>
      </c>
      <c r="F738" s="8">
        <v>3</v>
      </c>
      <c r="G738" s="4">
        <v>216.12286039858239</v>
      </c>
      <c r="H738" s="4">
        <f>IF(G738&gt;MAX(I$8:I737),G738,MAX(I$8:I737))</f>
        <v>216.29031131836197</v>
      </c>
      <c r="I738" s="4">
        <f t="shared" si="112"/>
        <v>216.50307727580878</v>
      </c>
      <c r="J738" s="4">
        <f t="shared" si="113"/>
        <v>0.16745091977958282</v>
      </c>
      <c r="K738" s="4">
        <f t="shared" si="114"/>
        <v>0.21276595744680549</v>
      </c>
      <c r="N738">
        <f t="shared" si="115"/>
        <v>1</v>
      </c>
      <c r="O738">
        <f t="shared" si="116"/>
        <v>1</v>
      </c>
      <c r="P738">
        <v>731</v>
      </c>
      <c r="R738" s="8">
        <f>COUNTIF(H$8:H737,"&gt;"&amp;G738)</f>
        <v>0</v>
      </c>
      <c r="S738">
        <v>731</v>
      </c>
    </row>
    <row r="739" spans="1:19" x14ac:dyDescent="0.3">
      <c r="A739">
        <v>742</v>
      </c>
      <c r="B739">
        <v>0.65782647175511944</v>
      </c>
      <c r="C739">
        <v>0.91824091311380351</v>
      </c>
      <c r="D739" s="4">
        <f t="shared" si="119"/>
        <v>0.17821876730814848</v>
      </c>
      <c r="E739" s="4">
        <f t="shared" si="111"/>
        <v>0.21276595744680851</v>
      </c>
      <c r="F739" s="8">
        <v>3</v>
      </c>
      <c r="G739" s="4">
        <v>216.30107916589054</v>
      </c>
      <c r="H739" s="4">
        <f>IF(G739&gt;MAX(I$8:I738),G739,MAX(I$8:I738))</f>
        <v>216.50307727580878</v>
      </c>
      <c r="I739" s="4">
        <f t="shared" si="112"/>
        <v>216.71584323325558</v>
      </c>
      <c r="J739" s="4">
        <f t="shared" si="113"/>
        <v>0.20199810991823597</v>
      </c>
      <c r="K739" s="4">
        <f t="shared" si="114"/>
        <v>0.21276595744680549</v>
      </c>
      <c r="N739">
        <f t="shared" si="115"/>
        <v>1</v>
      </c>
      <c r="O739">
        <f t="shared" si="116"/>
        <v>1</v>
      </c>
      <c r="P739">
        <v>732</v>
      </c>
      <c r="R739" s="8">
        <f>COUNTIF(H$8:H738,"&gt;"&amp;G739)</f>
        <v>0</v>
      </c>
      <c r="S739">
        <v>732</v>
      </c>
    </row>
    <row r="740" spans="1:19" x14ac:dyDescent="0.3">
      <c r="A740">
        <v>743</v>
      </c>
      <c r="B740">
        <v>0.49162266914883879</v>
      </c>
      <c r="C740">
        <v>0.51075777459028904</v>
      </c>
      <c r="D740" s="4">
        <f t="shared" si="119"/>
        <v>0.30214629334358223</v>
      </c>
      <c r="E740" s="4">
        <f t="shared" si="111"/>
        <v>0.21276595744680851</v>
      </c>
      <c r="F740" s="8">
        <v>3</v>
      </c>
      <c r="G740" s="4">
        <v>216.60322545923412</v>
      </c>
      <c r="H740" s="4">
        <f>IF(G740&gt;MAX(I$8:I739),G740,MAX(I$8:I739))</f>
        <v>216.71584323325558</v>
      </c>
      <c r="I740" s="4">
        <f t="shared" si="112"/>
        <v>216.92860919070239</v>
      </c>
      <c r="J740" s="4">
        <f t="shared" si="113"/>
        <v>0.11261777402145867</v>
      </c>
      <c r="K740" s="4">
        <f t="shared" si="114"/>
        <v>0.21276595744680549</v>
      </c>
      <c r="N740">
        <f t="shared" si="115"/>
        <v>1</v>
      </c>
      <c r="O740">
        <f t="shared" si="116"/>
        <v>1</v>
      </c>
      <c r="P740">
        <v>733</v>
      </c>
      <c r="R740" s="8">
        <f>COUNTIF(H$8:H739,"&gt;"&amp;G740)</f>
        <v>0</v>
      </c>
      <c r="S740">
        <v>733</v>
      </c>
    </row>
    <row r="741" spans="1:19" x14ac:dyDescent="0.3">
      <c r="A741">
        <v>744</v>
      </c>
      <c r="B741">
        <v>0.84228034302804655</v>
      </c>
      <c r="C741">
        <v>0.45704519791253395</v>
      </c>
      <c r="D741" s="4">
        <f t="shared" si="119"/>
        <v>7.3039306889613187E-2</v>
      </c>
      <c r="E741" s="4">
        <f t="shared" si="111"/>
        <v>0.21276595744680851</v>
      </c>
      <c r="F741" s="8">
        <v>3</v>
      </c>
      <c r="G741" s="4">
        <v>216.67626476612375</v>
      </c>
      <c r="H741" s="4">
        <f>IF(G741&gt;MAX(I$8:I740),G741,MAX(I$8:I740))</f>
        <v>216.92860919070239</v>
      </c>
      <c r="I741" s="4">
        <f t="shared" si="112"/>
        <v>217.14137514814919</v>
      </c>
      <c r="J741" s="4">
        <f t="shared" si="113"/>
        <v>0.25234442457863793</v>
      </c>
      <c r="K741" s="4">
        <f t="shared" si="114"/>
        <v>0.21276595744680549</v>
      </c>
      <c r="N741">
        <f t="shared" si="115"/>
        <v>1</v>
      </c>
      <c r="O741">
        <f t="shared" si="116"/>
        <v>1</v>
      </c>
      <c r="P741">
        <v>734</v>
      </c>
      <c r="R741" s="8">
        <f>COUNTIF(H$8:H740,"&gt;"&amp;G741)</f>
        <v>1</v>
      </c>
      <c r="S741">
        <v>734</v>
      </c>
    </row>
    <row r="742" spans="1:19" x14ac:dyDescent="0.3">
      <c r="A742">
        <v>745</v>
      </c>
      <c r="B742">
        <v>0.18463698232978301</v>
      </c>
      <c r="C742">
        <v>0.10425122837000642</v>
      </c>
      <c r="D742" s="4">
        <f t="shared" si="119"/>
        <v>0.71887814439595599</v>
      </c>
      <c r="E742" s="4">
        <f t="shared" si="111"/>
        <v>0.21276595744680851</v>
      </c>
      <c r="F742" s="8">
        <v>3</v>
      </c>
      <c r="G742" s="4">
        <v>217.3951429105197</v>
      </c>
      <c r="H742" s="4">
        <f>IF(G742&gt;MAX(I$8:I741),G742,MAX(I$8:I741))</f>
        <v>217.3951429105197</v>
      </c>
      <c r="I742" s="4">
        <f t="shared" si="112"/>
        <v>217.6079088679665</v>
      </c>
      <c r="J742" s="4">
        <f t="shared" si="113"/>
        <v>0</v>
      </c>
      <c r="K742" s="4">
        <f t="shared" si="114"/>
        <v>0.21276595744680549</v>
      </c>
      <c r="N742">
        <f t="shared" si="115"/>
        <v>1</v>
      </c>
      <c r="O742">
        <f t="shared" si="116"/>
        <v>1</v>
      </c>
      <c r="P742">
        <v>735</v>
      </c>
      <c r="R742" s="8">
        <f>COUNTIF(H$8:H741,"&gt;"&amp;G742)</f>
        <v>0</v>
      </c>
      <c r="S742">
        <v>735</v>
      </c>
    </row>
    <row r="743" spans="1:19" x14ac:dyDescent="0.3">
      <c r="A743">
        <v>746</v>
      </c>
      <c r="B743">
        <v>0.62266914883877067</v>
      </c>
      <c r="C743">
        <v>0.23102511673329876</v>
      </c>
      <c r="D743" s="4">
        <f t="shared" si="119"/>
        <v>0.20159147340920663</v>
      </c>
      <c r="E743" s="4">
        <f t="shared" si="111"/>
        <v>0.21276595744680851</v>
      </c>
      <c r="F743" s="8">
        <v>3</v>
      </c>
      <c r="G743" s="4">
        <v>217.59673438392889</v>
      </c>
      <c r="H743" s="4">
        <f>IF(G743&gt;MAX(I$8:I742),G743,MAX(I$8:I742))</f>
        <v>217.6079088679665</v>
      </c>
      <c r="I743" s="4">
        <f t="shared" si="112"/>
        <v>217.82067482541331</v>
      </c>
      <c r="J743" s="4">
        <f t="shared" si="113"/>
        <v>1.1174484037610455E-2</v>
      </c>
      <c r="K743" s="4">
        <f t="shared" si="114"/>
        <v>0.21276595744680549</v>
      </c>
      <c r="N743">
        <f t="shared" si="115"/>
        <v>1</v>
      </c>
      <c r="O743">
        <f t="shared" si="116"/>
        <v>1</v>
      </c>
      <c r="P743">
        <v>736</v>
      </c>
      <c r="R743" s="8">
        <f>COUNTIF(H$8:H742,"&gt;"&amp;G743)</f>
        <v>0</v>
      </c>
      <c r="S743">
        <v>736</v>
      </c>
    </row>
    <row r="744" spans="1:19" x14ac:dyDescent="0.3">
      <c r="A744">
        <v>209</v>
      </c>
      <c r="B744">
        <v>5.3621021149327069E-2</v>
      </c>
      <c r="C744">
        <v>0.71782586138492999</v>
      </c>
      <c r="D744" s="4">
        <f>-LN(B744)/D$3</f>
        <v>4.1500909250613995</v>
      </c>
      <c r="E744" s="4">
        <f t="shared" si="111"/>
        <v>0.21276595744680851</v>
      </c>
      <c r="F744" s="8">
        <v>2</v>
      </c>
      <c r="G744" s="4">
        <v>217.76396921965679</v>
      </c>
      <c r="H744" s="4">
        <f>IF(G744&gt;MAX(I$8:I743),G744,MAX(I$8:I743))</f>
        <v>217.82067482541331</v>
      </c>
      <c r="I744" s="4">
        <f t="shared" si="112"/>
        <v>218.03344078286011</v>
      </c>
      <c r="J744" s="4">
        <f t="shared" si="113"/>
        <v>5.6705605756519617E-2</v>
      </c>
      <c r="K744" s="4">
        <f t="shared" si="114"/>
        <v>0.21276595744680549</v>
      </c>
      <c r="N744">
        <f t="shared" si="115"/>
        <v>1</v>
      </c>
      <c r="O744">
        <f t="shared" si="116"/>
        <v>1</v>
      </c>
      <c r="P744">
        <v>737</v>
      </c>
      <c r="R744" s="8">
        <f>COUNTIF(H$8:H743,"&gt;"&amp;G744)</f>
        <v>0</v>
      </c>
      <c r="S744">
        <v>737</v>
      </c>
    </row>
    <row r="745" spans="1:19" x14ac:dyDescent="0.3">
      <c r="A745">
        <v>747</v>
      </c>
      <c r="B745">
        <v>0.46946623126926479</v>
      </c>
      <c r="C745">
        <v>0.56495864741966006</v>
      </c>
      <c r="D745" s="4">
        <f>-LN(B745)/F$3</f>
        <v>0.32176974799984376</v>
      </c>
      <c r="E745" s="4">
        <f t="shared" si="111"/>
        <v>0.21276595744680851</v>
      </c>
      <c r="F745" s="8">
        <v>3</v>
      </c>
      <c r="G745" s="4">
        <v>217.91850413192873</v>
      </c>
      <c r="H745" s="4">
        <f>IF(G745&gt;MAX(I$8:I744),G745,MAX(I$8:I744))</f>
        <v>218.03344078286011</v>
      </c>
      <c r="I745" s="4">
        <f t="shared" si="112"/>
        <v>218.24620674030692</v>
      </c>
      <c r="J745" s="4">
        <f t="shared" si="113"/>
        <v>0.11493665093138361</v>
      </c>
      <c r="K745" s="4">
        <f t="shared" si="114"/>
        <v>0.21276595744680549</v>
      </c>
      <c r="N745">
        <f t="shared" si="115"/>
        <v>1</v>
      </c>
      <c r="O745">
        <f t="shared" si="116"/>
        <v>1</v>
      </c>
      <c r="P745">
        <v>738</v>
      </c>
      <c r="R745" s="8">
        <f>COUNTIF(H$8:H744,"&gt;"&amp;G745)</f>
        <v>0</v>
      </c>
      <c r="S745">
        <v>738</v>
      </c>
    </row>
    <row r="746" spans="1:19" x14ac:dyDescent="0.3">
      <c r="A746">
        <v>210</v>
      </c>
      <c r="B746">
        <v>0.8221991637928403</v>
      </c>
      <c r="C746">
        <v>0.79110080263679927</v>
      </c>
      <c r="D746" s="4">
        <f>-LN(B746)/D$3</f>
        <v>0.27769166178024318</v>
      </c>
      <c r="E746" s="4">
        <f t="shared" si="111"/>
        <v>0.21276595744680851</v>
      </c>
      <c r="F746" s="8">
        <v>2</v>
      </c>
      <c r="G746" s="4">
        <v>218.04166088143702</v>
      </c>
      <c r="H746" s="4">
        <f>IF(G746&gt;MAX(I$8:I745),G746,MAX(I$8:I745))</f>
        <v>218.24620674030692</v>
      </c>
      <c r="I746" s="4">
        <f t="shared" si="112"/>
        <v>218.45897269775372</v>
      </c>
      <c r="J746" s="4">
        <f t="shared" si="113"/>
        <v>0.20454585886989207</v>
      </c>
      <c r="K746" s="4">
        <f t="shared" si="114"/>
        <v>0.21276595744680549</v>
      </c>
      <c r="N746">
        <f t="shared" si="115"/>
        <v>1</v>
      </c>
      <c r="O746">
        <f t="shared" si="116"/>
        <v>1</v>
      </c>
      <c r="P746">
        <v>739</v>
      </c>
      <c r="R746" s="8">
        <f>COUNTIF(H$8:H745,"&gt;"&amp;G746)</f>
        <v>0</v>
      </c>
      <c r="S746">
        <v>739</v>
      </c>
    </row>
    <row r="747" spans="1:19" x14ac:dyDescent="0.3">
      <c r="A747">
        <v>748</v>
      </c>
      <c r="B747">
        <v>0.27793206579790641</v>
      </c>
      <c r="C747">
        <v>0.16223639637440107</v>
      </c>
      <c r="D747" s="4">
        <f>-LN(B747)/F$3</f>
        <v>0.54484194161172994</v>
      </c>
      <c r="E747" s="4">
        <f t="shared" si="111"/>
        <v>0.21276595744680851</v>
      </c>
      <c r="F747" s="8">
        <v>3</v>
      </c>
      <c r="G747" s="4">
        <v>218.46334607354046</v>
      </c>
      <c r="H747" s="4">
        <f>IF(G747&gt;MAX(I$8:I746),G747,MAX(I$8:I746))</f>
        <v>218.46334607354046</v>
      </c>
      <c r="I747" s="4">
        <f t="shared" si="112"/>
        <v>218.67611203098727</v>
      </c>
      <c r="J747" s="4">
        <f t="shared" si="113"/>
        <v>0</v>
      </c>
      <c r="K747" s="4">
        <f t="shared" si="114"/>
        <v>0.21276595744680549</v>
      </c>
      <c r="N747">
        <f t="shared" si="115"/>
        <v>1</v>
      </c>
      <c r="O747">
        <f t="shared" si="116"/>
        <v>1</v>
      </c>
      <c r="P747">
        <v>740</v>
      </c>
      <c r="R747" s="8">
        <f>COUNTIF(H$8:H746,"&gt;"&amp;G747)</f>
        <v>0</v>
      </c>
      <c r="S747">
        <v>740</v>
      </c>
    </row>
    <row r="748" spans="1:19" x14ac:dyDescent="0.3">
      <c r="A748">
        <v>749</v>
      </c>
      <c r="B748">
        <v>0.8112735374004334</v>
      </c>
      <c r="C748">
        <v>0.84804834131900997</v>
      </c>
      <c r="D748" s="4">
        <f>-LN(B748)/F$3</f>
        <v>8.899999899573266E-2</v>
      </c>
      <c r="E748" s="4">
        <f t="shared" si="111"/>
        <v>0.21276595744680851</v>
      </c>
      <c r="F748" s="8">
        <v>3</v>
      </c>
      <c r="G748" s="4">
        <v>218.55234607253621</v>
      </c>
      <c r="H748" s="4">
        <f>IF(G748&gt;MAX(I$8:I747),G748,MAX(I$8:I747))</f>
        <v>218.67611203098727</v>
      </c>
      <c r="I748" s="4">
        <f t="shared" si="112"/>
        <v>218.88887798843407</v>
      </c>
      <c r="J748" s="4">
        <f t="shared" si="113"/>
        <v>0.12376595845105953</v>
      </c>
      <c r="K748" s="4">
        <f t="shared" si="114"/>
        <v>0.21276595744680549</v>
      </c>
      <c r="N748">
        <f t="shared" si="115"/>
        <v>1</v>
      </c>
      <c r="O748">
        <f t="shared" si="116"/>
        <v>1</v>
      </c>
      <c r="P748">
        <v>741</v>
      </c>
      <c r="R748" s="8">
        <f>COUNTIF(H$8:H747,"&gt;"&amp;G748)</f>
        <v>0</v>
      </c>
      <c r="S748">
        <v>741</v>
      </c>
    </row>
    <row r="749" spans="1:19" x14ac:dyDescent="0.3">
      <c r="A749">
        <v>750</v>
      </c>
      <c r="B749">
        <v>0.81902523880733669</v>
      </c>
      <c r="C749">
        <v>3.3112582781456956E-2</v>
      </c>
      <c r="D749" s="4">
        <f>-LN(B749)/F$3</f>
        <v>8.4953352761410653E-2</v>
      </c>
      <c r="E749" s="4">
        <f t="shared" si="111"/>
        <v>0.21276595744680851</v>
      </c>
      <c r="F749" s="8">
        <v>3</v>
      </c>
      <c r="G749" s="4">
        <v>218.63729942529761</v>
      </c>
      <c r="H749" s="4">
        <f>IF(G749&gt;MAX(I$8:I748),G749,MAX(I$8:I748))</f>
        <v>218.88887798843407</v>
      </c>
      <c r="I749" s="4">
        <f t="shared" si="112"/>
        <v>219.10164394588088</v>
      </c>
      <c r="J749" s="4">
        <f t="shared" si="113"/>
        <v>0.25157856313646221</v>
      </c>
      <c r="K749" s="4">
        <f t="shared" si="114"/>
        <v>0.21276595744680549</v>
      </c>
      <c r="N749">
        <f t="shared" si="115"/>
        <v>1</v>
      </c>
      <c r="O749">
        <f t="shared" si="116"/>
        <v>1</v>
      </c>
      <c r="P749">
        <v>742</v>
      </c>
      <c r="R749" s="8">
        <f>COUNTIF(H$8:H748,"&gt;"&amp;G749)</f>
        <v>1</v>
      </c>
      <c r="S749">
        <v>742</v>
      </c>
    </row>
    <row r="750" spans="1:19" x14ac:dyDescent="0.3">
      <c r="A750">
        <v>751</v>
      </c>
      <c r="B750">
        <v>2.0722067934202094E-2</v>
      </c>
      <c r="C750">
        <v>0.22470778527176732</v>
      </c>
      <c r="D750" s="4">
        <f>-LN(B750)/F$3</f>
        <v>1.6495983245943351</v>
      </c>
      <c r="E750" s="4">
        <f t="shared" si="111"/>
        <v>0.21276595744680851</v>
      </c>
      <c r="F750" s="8">
        <v>3</v>
      </c>
      <c r="G750" s="4">
        <v>220.28689774989195</v>
      </c>
      <c r="H750" s="4">
        <f>IF(G750&gt;MAX(I$8:I749),G750,MAX(I$8:I749))</f>
        <v>220.28689774989195</v>
      </c>
      <c r="I750" s="4">
        <f t="shared" si="112"/>
        <v>220.49966370733875</v>
      </c>
      <c r="J750" s="4">
        <f t="shared" si="113"/>
        <v>0</v>
      </c>
      <c r="K750" s="4">
        <f t="shared" si="114"/>
        <v>0.21276595744680549</v>
      </c>
      <c r="N750">
        <f t="shared" si="115"/>
        <v>1</v>
      </c>
      <c r="O750">
        <f t="shared" si="116"/>
        <v>1</v>
      </c>
      <c r="P750">
        <v>743</v>
      </c>
      <c r="R750" s="8">
        <f>COUNTIF(H$8:H749,"&gt;"&amp;G750)</f>
        <v>0</v>
      </c>
      <c r="S750">
        <v>743</v>
      </c>
    </row>
    <row r="751" spans="1:19" x14ac:dyDescent="0.3">
      <c r="A751">
        <v>211</v>
      </c>
      <c r="B751">
        <v>0.14273506881923886</v>
      </c>
      <c r="C751">
        <v>0.34275337992492444</v>
      </c>
      <c r="D751" s="4">
        <f>-LN(B751)/D$3</f>
        <v>2.7613688406092165</v>
      </c>
      <c r="E751" s="4">
        <f t="shared" si="111"/>
        <v>0.21276595744680851</v>
      </c>
      <c r="F751" s="8">
        <v>2</v>
      </c>
      <c r="G751" s="4">
        <v>220.80302972204623</v>
      </c>
      <c r="H751" s="4">
        <f>IF(G751&gt;MAX(I$8:I750),G751,MAX(I$8:I750))</f>
        <v>220.80302972204623</v>
      </c>
      <c r="I751" s="4">
        <f t="shared" si="112"/>
        <v>221.01579567949304</v>
      </c>
      <c r="J751" s="4">
        <f t="shared" si="113"/>
        <v>0</v>
      </c>
      <c r="K751" s="4">
        <f t="shared" si="114"/>
        <v>0.21276595744680549</v>
      </c>
      <c r="N751">
        <f t="shared" si="115"/>
        <v>1</v>
      </c>
      <c r="O751">
        <f t="shared" si="116"/>
        <v>1</v>
      </c>
      <c r="P751">
        <v>744</v>
      </c>
      <c r="R751" s="8">
        <f>COUNTIF(H$8:H750,"&gt;"&amp;G751)</f>
        <v>0</v>
      </c>
      <c r="S751">
        <v>744</v>
      </c>
    </row>
    <row r="752" spans="1:19" x14ac:dyDescent="0.3">
      <c r="A752">
        <v>50</v>
      </c>
      <c r="B752">
        <v>4.3824579607531972E-2</v>
      </c>
      <c r="C752">
        <v>0.47425763725699638</v>
      </c>
      <c r="D752" s="4">
        <f>-LN(B752)/B$3</f>
        <v>13.308767832966868</v>
      </c>
      <c r="E752" s="4">
        <f t="shared" si="111"/>
        <v>0.21276595744680851</v>
      </c>
      <c r="F752" s="8">
        <v>1</v>
      </c>
      <c r="G752" s="4">
        <v>221.2489334286451</v>
      </c>
      <c r="H752" s="4">
        <f>IF(G752&gt;MAX(I$8:I751),G752,MAX(I$8:I751))</f>
        <v>221.2489334286451</v>
      </c>
      <c r="I752" s="4">
        <f t="shared" si="112"/>
        <v>221.46169938609191</v>
      </c>
      <c r="J752" s="4">
        <f t="shared" si="113"/>
        <v>0</v>
      </c>
      <c r="K752" s="4">
        <f t="shared" si="114"/>
        <v>0.21276595744680549</v>
      </c>
      <c r="N752">
        <f t="shared" si="115"/>
        <v>1</v>
      </c>
      <c r="O752">
        <f t="shared" si="116"/>
        <v>1</v>
      </c>
      <c r="P752">
        <v>745</v>
      </c>
      <c r="R752" s="8">
        <f>COUNTIF(H$8:H751,"&gt;"&amp;G752)</f>
        <v>0</v>
      </c>
      <c r="S752">
        <v>745</v>
      </c>
    </row>
    <row r="753" spans="1:19" x14ac:dyDescent="0.3">
      <c r="A753">
        <v>752</v>
      </c>
      <c r="B753">
        <v>9.5553453169347213E-2</v>
      </c>
      <c r="C753">
        <v>0.48695333719901118</v>
      </c>
      <c r="D753" s="4">
        <f>-LN(B753)/F$3</f>
        <v>0.99917849745913956</v>
      </c>
      <c r="E753" s="4">
        <f t="shared" si="111"/>
        <v>0.21276595744680851</v>
      </c>
      <c r="F753" s="8">
        <v>3</v>
      </c>
      <c r="G753" s="4">
        <v>221.28607624735108</v>
      </c>
      <c r="H753" s="4">
        <f>IF(G753&gt;MAX(I$8:I752),G753,MAX(I$8:I752))</f>
        <v>221.46169938609191</v>
      </c>
      <c r="I753" s="4">
        <f t="shared" si="112"/>
        <v>221.67446534353871</v>
      </c>
      <c r="J753" s="4">
        <f t="shared" si="113"/>
        <v>0.17562313874083202</v>
      </c>
      <c r="K753" s="4">
        <f t="shared" si="114"/>
        <v>0.21276595744680549</v>
      </c>
      <c r="N753">
        <f t="shared" si="115"/>
        <v>1</v>
      </c>
      <c r="O753">
        <f t="shared" si="116"/>
        <v>1</v>
      </c>
      <c r="P753">
        <v>746</v>
      </c>
      <c r="R753" s="8">
        <f>COUNTIF(H$8:H752,"&gt;"&amp;G753)</f>
        <v>0</v>
      </c>
      <c r="S753">
        <v>746</v>
      </c>
    </row>
    <row r="754" spans="1:19" x14ac:dyDescent="0.3">
      <c r="A754">
        <v>753</v>
      </c>
      <c r="B754">
        <v>0.2661519211401715</v>
      </c>
      <c r="C754">
        <v>0.45631275368511004</v>
      </c>
      <c r="D754" s="4">
        <f>-LN(B754)/F$3</f>
        <v>0.56327148984187159</v>
      </c>
      <c r="E754" s="4">
        <f t="shared" si="111"/>
        <v>0.21276595744680851</v>
      </c>
      <c r="F754" s="8">
        <v>3</v>
      </c>
      <c r="G754" s="4">
        <v>221.84934773719294</v>
      </c>
      <c r="H754" s="4">
        <f>IF(G754&gt;MAX(I$8:I753),G754,MAX(I$8:I753))</f>
        <v>221.84934773719294</v>
      </c>
      <c r="I754" s="4">
        <f t="shared" si="112"/>
        <v>222.06211369463975</v>
      </c>
      <c r="J754" s="4">
        <f t="shared" si="113"/>
        <v>0</v>
      </c>
      <c r="K754" s="4">
        <f t="shared" si="114"/>
        <v>0.21276595744680549</v>
      </c>
      <c r="N754">
        <f t="shared" si="115"/>
        <v>1</v>
      </c>
      <c r="O754">
        <f t="shared" si="116"/>
        <v>1</v>
      </c>
      <c r="P754">
        <v>747</v>
      </c>
      <c r="R754" s="8">
        <f>COUNTIF(H$8:H753,"&gt;"&amp;G754)</f>
        <v>0</v>
      </c>
      <c r="S754">
        <v>747</v>
      </c>
    </row>
    <row r="755" spans="1:19" x14ac:dyDescent="0.3">
      <c r="A755">
        <v>754</v>
      </c>
      <c r="B755">
        <v>0.76409192175054175</v>
      </c>
      <c r="C755">
        <v>0.97863704336680202</v>
      </c>
      <c r="D755" s="4">
        <f>-LN(B755)/F$3</f>
        <v>0.11449667260665818</v>
      </c>
      <c r="E755" s="4">
        <f t="shared" si="111"/>
        <v>0.21276595744680851</v>
      </c>
      <c r="F755" s="8">
        <v>3</v>
      </c>
      <c r="G755" s="4">
        <v>221.96384440979961</v>
      </c>
      <c r="H755" s="4">
        <f>IF(G755&gt;MAX(I$8:I754),G755,MAX(I$8:I754))</f>
        <v>222.06211369463975</v>
      </c>
      <c r="I755" s="4">
        <f t="shared" si="112"/>
        <v>222.27487965208655</v>
      </c>
      <c r="J755" s="4">
        <f t="shared" si="113"/>
        <v>9.8269284840142745E-2</v>
      </c>
      <c r="K755" s="4">
        <f t="shared" si="114"/>
        <v>0.21276595744680549</v>
      </c>
      <c r="N755">
        <f t="shared" si="115"/>
        <v>1</v>
      </c>
      <c r="O755">
        <f t="shared" si="116"/>
        <v>1</v>
      </c>
      <c r="P755">
        <v>748</v>
      </c>
      <c r="R755" s="8">
        <f>COUNTIF(H$8:H754,"&gt;"&amp;G755)</f>
        <v>0</v>
      </c>
      <c r="S755">
        <v>748</v>
      </c>
    </row>
    <row r="756" spans="1:19" x14ac:dyDescent="0.3">
      <c r="A756">
        <v>212</v>
      </c>
      <c r="B756">
        <v>0.36838892788476213</v>
      </c>
      <c r="C756">
        <v>0.47447126682332835</v>
      </c>
      <c r="D756" s="4">
        <f>-LN(B756)/D$3</f>
        <v>1.4164766378074565</v>
      </c>
      <c r="E756" s="4">
        <f t="shared" si="111"/>
        <v>0.21276595744680851</v>
      </c>
      <c r="F756" s="8">
        <v>2</v>
      </c>
      <c r="G756" s="4">
        <v>222.21950635985368</v>
      </c>
      <c r="H756" s="4">
        <f>IF(G756&gt;MAX(I$8:I755),G756,MAX(I$8:I755))</f>
        <v>222.27487965208655</v>
      </c>
      <c r="I756" s="4">
        <f t="shared" si="112"/>
        <v>222.48764560953336</v>
      </c>
      <c r="J756" s="4">
        <f t="shared" si="113"/>
        <v>5.5373292232872018E-2</v>
      </c>
      <c r="K756" s="4">
        <f t="shared" si="114"/>
        <v>0.21276595744680549</v>
      </c>
      <c r="N756">
        <f t="shared" si="115"/>
        <v>1</v>
      </c>
      <c r="O756">
        <f t="shared" si="116"/>
        <v>1</v>
      </c>
      <c r="P756">
        <v>749</v>
      </c>
      <c r="R756" s="8">
        <f>COUNTIF(H$8:H755,"&gt;"&amp;G756)</f>
        <v>0</v>
      </c>
      <c r="S756">
        <v>749</v>
      </c>
    </row>
    <row r="757" spans="1:19" x14ac:dyDescent="0.3">
      <c r="A757">
        <v>755</v>
      </c>
      <c r="B757">
        <v>0.15692617572557757</v>
      </c>
      <c r="C757">
        <v>0.52415540025025176</v>
      </c>
      <c r="D757" s="4">
        <f>-LN(B757)/F$3</f>
        <v>0.78807651171470172</v>
      </c>
      <c r="E757" s="4">
        <f t="shared" si="111"/>
        <v>0.21276595744680851</v>
      </c>
      <c r="F757" s="8">
        <v>3</v>
      </c>
      <c r="G757" s="4">
        <v>222.75192092151431</v>
      </c>
      <c r="H757" s="4">
        <f>IF(G757&gt;MAX(I$8:I756),G757,MAX(I$8:I756))</f>
        <v>222.75192092151431</v>
      </c>
      <c r="I757" s="4">
        <f t="shared" si="112"/>
        <v>222.96468687896112</v>
      </c>
      <c r="J757" s="4">
        <f t="shared" si="113"/>
        <v>0</v>
      </c>
      <c r="K757" s="4">
        <f t="shared" si="114"/>
        <v>0.21276595744680549</v>
      </c>
      <c r="N757">
        <f t="shared" si="115"/>
        <v>1</v>
      </c>
      <c r="O757">
        <f t="shared" si="116"/>
        <v>1</v>
      </c>
      <c r="P757">
        <v>750</v>
      </c>
      <c r="R757" s="8">
        <f>COUNTIF(H$8:H756,"&gt;"&amp;G757)</f>
        <v>0</v>
      </c>
      <c r="S757">
        <v>750</v>
      </c>
    </row>
    <row r="758" spans="1:19" x14ac:dyDescent="0.3">
      <c r="A758">
        <v>213</v>
      </c>
      <c r="B758">
        <v>0.43174535355693228</v>
      </c>
      <c r="C758">
        <v>0.91589098788415169</v>
      </c>
      <c r="D758" s="4">
        <f>-LN(B758)/D$3</f>
        <v>1.1913749275126944</v>
      </c>
      <c r="E758" s="4">
        <f t="shared" si="111"/>
        <v>0.21276595744680851</v>
      </c>
      <c r="F758" s="8">
        <v>2</v>
      </c>
      <c r="G758" s="4">
        <v>223.41088128736638</v>
      </c>
      <c r="H758" s="4">
        <f>IF(G758&gt;MAX(I$8:I757),G758,MAX(I$8:I757))</f>
        <v>223.41088128736638</v>
      </c>
      <c r="I758" s="4">
        <f t="shared" si="112"/>
        <v>223.62364724481318</v>
      </c>
      <c r="J758" s="4">
        <f t="shared" si="113"/>
        <v>0</v>
      </c>
      <c r="K758" s="4">
        <f t="shared" si="114"/>
        <v>0.21276595744680549</v>
      </c>
      <c r="N758">
        <f t="shared" si="115"/>
        <v>1</v>
      </c>
      <c r="O758">
        <f t="shared" si="116"/>
        <v>1</v>
      </c>
      <c r="P758">
        <v>751</v>
      </c>
      <c r="R758" s="8">
        <f>COUNTIF(H$8:H757,"&gt;"&amp;G758)</f>
        <v>0</v>
      </c>
      <c r="S758">
        <v>751</v>
      </c>
    </row>
    <row r="759" spans="1:19" x14ac:dyDescent="0.3">
      <c r="A759">
        <v>756</v>
      </c>
      <c r="B759">
        <v>7.1871089815973385E-2</v>
      </c>
      <c r="C759">
        <v>0.83886226996673485</v>
      </c>
      <c r="D759" s="4">
        <f>-LN(B759)/F$3</f>
        <v>1.1203749718744109</v>
      </c>
      <c r="E759" s="4">
        <f t="shared" si="111"/>
        <v>0.21276595744680851</v>
      </c>
      <c r="F759" s="8">
        <v>3</v>
      </c>
      <c r="G759" s="4">
        <v>223.87229589338872</v>
      </c>
      <c r="H759" s="4">
        <f>IF(G759&gt;MAX(I$8:I758),G759,MAX(I$8:I758))</f>
        <v>223.87229589338872</v>
      </c>
      <c r="I759" s="4">
        <f t="shared" si="112"/>
        <v>224.08506185083553</v>
      </c>
      <c r="J759" s="4">
        <f t="shared" si="113"/>
        <v>0</v>
      </c>
      <c r="K759" s="4">
        <f t="shared" si="114"/>
        <v>0.21276595744680549</v>
      </c>
      <c r="N759">
        <f t="shared" si="115"/>
        <v>1</v>
      </c>
      <c r="O759">
        <f t="shared" si="116"/>
        <v>1</v>
      </c>
      <c r="P759">
        <v>752</v>
      </c>
      <c r="R759" s="8">
        <f>COUNTIF(H$8:H758,"&gt;"&amp;G759)</f>
        <v>0</v>
      </c>
      <c r="S759">
        <v>752</v>
      </c>
    </row>
    <row r="760" spans="1:19" x14ac:dyDescent="0.3">
      <c r="A760">
        <v>214</v>
      </c>
      <c r="B760">
        <v>0.61400189214758749</v>
      </c>
      <c r="C760">
        <v>0.99185155796990876</v>
      </c>
      <c r="D760" s="4">
        <f>-LN(B760)/D$3</f>
        <v>0.69185428250517411</v>
      </c>
      <c r="E760" s="4">
        <f t="shared" si="111"/>
        <v>0.21276595744680851</v>
      </c>
      <c r="F760" s="8">
        <v>2</v>
      </c>
      <c r="G760" s="4">
        <v>224.10273556987156</v>
      </c>
      <c r="H760" s="4">
        <f>IF(G760&gt;MAX(I$8:I759),G760,MAX(I$8:I759))</f>
        <v>224.10273556987156</v>
      </c>
      <c r="I760" s="4">
        <f t="shared" si="112"/>
        <v>224.31550152731836</v>
      </c>
      <c r="J760" s="4">
        <f t="shared" si="113"/>
        <v>0</v>
      </c>
      <c r="K760" s="4">
        <f t="shared" si="114"/>
        <v>0.21276595744680549</v>
      </c>
      <c r="N760">
        <f t="shared" si="115"/>
        <v>1</v>
      </c>
      <c r="O760">
        <f t="shared" si="116"/>
        <v>1</v>
      </c>
      <c r="P760">
        <v>753</v>
      </c>
      <c r="R760" s="8">
        <f>COUNTIF(H$8:H759,"&gt;"&amp;G760)</f>
        <v>0</v>
      </c>
      <c r="S760">
        <v>753</v>
      </c>
    </row>
    <row r="761" spans="1:19" x14ac:dyDescent="0.3">
      <c r="A761">
        <v>757</v>
      </c>
      <c r="B761">
        <v>0.28623310037537769</v>
      </c>
      <c r="C761">
        <v>0.67531357768486588</v>
      </c>
      <c r="D761" s="4">
        <f>-LN(B761)/F$3</f>
        <v>0.53231862291338095</v>
      </c>
      <c r="E761" s="4">
        <f t="shared" si="111"/>
        <v>0.21276595744680851</v>
      </c>
      <c r="F761" s="8">
        <v>3</v>
      </c>
      <c r="G761" s="4">
        <v>224.4046145163021</v>
      </c>
      <c r="H761" s="4">
        <f>IF(G761&gt;MAX(I$8:I760),G761,MAX(I$8:I760))</f>
        <v>224.4046145163021</v>
      </c>
      <c r="I761" s="4">
        <f t="shared" si="112"/>
        <v>224.61738047374891</v>
      </c>
      <c r="J761" s="4">
        <f t="shared" si="113"/>
        <v>0</v>
      </c>
      <c r="K761" s="4">
        <f t="shared" si="114"/>
        <v>0.21276595744680549</v>
      </c>
      <c r="N761">
        <f t="shared" si="115"/>
        <v>1</v>
      </c>
      <c r="O761">
        <f t="shared" si="116"/>
        <v>1</v>
      </c>
      <c r="P761">
        <v>754</v>
      </c>
      <c r="R761" s="8">
        <f>COUNTIF(H$8:H760,"&gt;"&amp;G761)</f>
        <v>0</v>
      </c>
      <c r="S761">
        <v>754</v>
      </c>
    </row>
    <row r="762" spans="1:19" x14ac:dyDescent="0.3">
      <c r="A762">
        <v>758</v>
      </c>
      <c r="B762">
        <v>0.54618976409192177</v>
      </c>
      <c r="C762">
        <v>0.42152165288247323</v>
      </c>
      <c r="D762" s="4">
        <f>-LN(B762)/F$3</f>
        <v>0.25735694056935127</v>
      </c>
      <c r="E762" s="4">
        <f t="shared" si="111"/>
        <v>0.21276595744680851</v>
      </c>
      <c r="F762" s="8">
        <v>3</v>
      </c>
      <c r="G762" s="4">
        <v>224.66197145687144</v>
      </c>
      <c r="H762" s="4">
        <f>IF(G762&gt;MAX(I$8:I761),G762,MAX(I$8:I761))</f>
        <v>224.66197145687144</v>
      </c>
      <c r="I762" s="4">
        <f t="shared" si="112"/>
        <v>224.87473741431825</v>
      </c>
      <c r="J762" s="4">
        <f t="shared" si="113"/>
        <v>0</v>
      </c>
      <c r="K762" s="4">
        <f t="shared" si="114"/>
        <v>0.21276595744680549</v>
      </c>
      <c r="N762">
        <f t="shared" si="115"/>
        <v>1</v>
      </c>
      <c r="O762">
        <f t="shared" si="116"/>
        <v>1</v>
      </c>
      <c r="P762">
        <v>755</v>
      </c>
      <c r="R762" s="8">
        <f>COUNTIF(H$8:H761,"&gt;"&amp;G762)</f>
        <v>0</v>
      </c>
      <c r="S762">
        <v>755</v>
      </c>
    </row>
    <row r="763" spans="1:19" x14ac:dyDescent="0.3">
      <c r="A763">
        <v>215</v>
      </c>
      <c r="B763">
        <v>0.67040009765923037</v>
      </c>
      <c r="C763">
        <v>0.33439130832850122</v>
      </c>
      <c r="D763" s="4">
        <f>-LN(B763)/D$3</f>
        <v>0.56720650232794056</v>
      </c>
      <c r="E763" s="4">
        <f t="shared" si="111"/>
        <v>0.21276595744680851</v>
      </c>
      <c r="F763" s="8">
        <v>2</v>
      </c>
      <c r="G763" s="4">
        <v>224.66994207219949</v>
      </c>
      <c r="H763" s="4">
        <f>IF(G763&gt;MAX(I$8:I762),G763,MAX(I$8:I762))</f>
        <v>224.87473741431825</v>
      </c>
      <c r="I763" s="4">
        <f t="shared" si="112"/>
        <v>225.08750337176505</v>
      </c>
      <c r="J763" s="4">
        <f t="shared" si="113"/>
        <v>0</v>
      </c>
      <c r="K763" s="4">
        <f t="shared" si="114"/>
        <v>0</v>
      </c>
      <c r="N763">
        <f t="shared" si="115"/>
        <v>1</v>
      </c>
      <c r="O763">
        <f t="shared" si="116"/>
        <v>0</v>
      </c>
      <c r="P763">
        <v>756</v>
      </c>
      <c r="R763" s="8">
        <f>COUNTIF(H$8:H762,"&gt;"&amp;G763)</f>
        <v>0</v>
      </c>
      <c r="S763">
        <v>756</v>
      </c>
    </row>
    <row r="764" spans="1:19" x14ac:dyDescent="0.3">
      <c r="A764" s="2">
        <v>759</v>
      </c>
      <c r="B764" s="2">
        <v>0.21491134372997223</v>
      </c>
      <c r="C764" s="2">
        <v>0.12460707419049653</v>
      </c>
      <c r="D764" s="5">
        <f>-LN(B764)/F$3</f>
        <v>0.65426795346399402</v>
      </c>
      <c r="E764" s="4">
        <f t="shared" si="111"/>
        <v>0.21276595744680851</v>
      </c>
      <c r="F764" s="13">
        <v>3</v>
      </c>
      <c r="G764" s="5">
        <v>225.31623941033544</v>
      </c>
      <c r="H764" s="4">
        <f>IF(G764&gt;MAX(I$8:I763),G764,MAX(I$8:I763))</f>
        <v>225.31623941033544</v>
      </c>
      <c r="I764" s="4">
        <f t="shared" si="112"/>
        <v>225.52900536778225</v>
      </c>
      <c r="J764" s="4">
        <f t="shared" si="113"/>
        <v>0</v>
      </c>
      <c r="K764" s="4">
        <f t="shared" si="114"/>
        <v>0</v>
      </c>
      <c r="N764">
        <f t="shared" si="115"/>
        <v>0</v>
      </c>
      <c r="O764">
        <f t="shared" si="116"/>
        <v>0</v>
      </c>
      <c r="P764">
        <v>757</v>
      </c>
      <c r="R764" s="8">
        <f>COUNTIF(H$8:H763,"&gt;"&amp;G764)</f>
        <v>0</v>
      </c>
      <c r="S764">
        <v>757</v>
      </c>
    </row>
    <row r="765" spans="1:19" x14ac:dyDescent="0.3">
      <c r="A765" s="2">
        <v>216</v>
      </c>
      <c r="B765" s="2">
        <v>3.1128879665517136E-2</v>
      </c>
      <c r="C765" s="2">
        <v>0.78237250892666399</v>
      </c>
      <c r="D765" s="5">
        <f>-LN(B765)/D$3</f>
        <v>4.9214457930171163</v>
      </c>
      <c r="E765" s="4">
        <f t="shared" si="111"/>
        <v>0.21276595744680851</v>
      </c>
      <c r="F765" s="13">
        <v>2</v>
      </c>
      <c r="G765" s="5">
        <v>229.5913878652166</v>
      </c>
      <c r="H765" s="4">
        <f>IF(G765&gt;MAX(I$8:I764),G765,MAX(I$8:I764))</f>
        <v>229.5913878652166</v>
      </c>
      <c r="I765" s="4">
        <f t="shared" si="112"/>
        <v>229.80415382266341</v>
      </c>
      <c r="J765" s="4">
        <f t="shared" si="113"/>
        <v>0</v>
      </c>
      <c r="K765" s="4">
        <f t="shared" si="114"/>
        <v>0</v>
      </c>
      <c r="N765">
        <f t="shared" si="115"/>
        <v>0</v>
      </c>
      <c r="O765">
        <f t="shared" si="116"/>
        <v>0</v>
      </c>
      <c r="P765">
        <v>758</v>
      </c>
      <c r="R765" s="8">
        <f>COUNTIF(H$8:H764,"&gt;"&amp;G765)</f>
        <v>0</v>
      </c>
      <c r="S765">
        <v>758</v>
      </c>
    </row>
    <row r="766" spans="1:19" x14ac:dyDescent="0.3">
      <c r="A766" s="2">
        <v>51</v>
      </c>
      <c r="B766" s="2">
        <v>9.4119083223975344E-2</v>
      </c>
      <c r="C766" s="2">
        <v>0.45713675344096194</v>
      </c>
      <c r="D766" s="4">
        <f>-LN(B766)/B$3</f>
        <v>10.056146619881547</v>
      </c>
      <c r="E766" s="4">
        <f t="shared" si="111"/>
        <v>0.21276595744680851</v>
      </c>
      <c r="F766" s="8">
        <v>1</v>
      </c>
      <c r="G766" s="4">
        <v>231.30508004852666</v>
      </c>
      <c r="H766" s="4">
        <f>IF(G766&gt;MAX(I$8:I765),G766,MAX(I$8:I765))</f>
        <v>231.30508004852666</v>
      </c>
      <c r="I766" s="4">
        <f t="shared" si="112"/>
        <v>231.51784600597347</v>
      </c>
      <c r="J766" s="4">
        <f t="shared" si="113"/>
        <v>0</v>
      </c>
      <c r="K766" s="4">
        <f t="shared" si="114"/>
        <v>0</v>
      </c>
      <c r="N766">
        <f t="shared" si="115"/>
        <v>0</v>
      </c>
      <c r="O766">
        <f t="shared" si="116"/>
        <v>0</v>
      </c>
      <c r="P766">
        <v>759</v>
      </c>
      <c r="R766" s="8">
        <f>COUNTIF(H$8:H765,"&gt;"&amp;G766)</f>
        <v>0</v>
      </c>
      <c r="S766">
        <v>759</v>
      </c>
    </row>
    <row r="767" spans="1:19" x14ac:dyDescent="0.3">
      <c r="D767" s="4"/>
      <c r="E767" s="4"/>
      <c r="G767" s="4"/>
      <c r="H767" s="4"/>
      <c r="I767" s="4"/>
      <c r="J767" s="4"/>
      <c r="K767" s="4"/>
    </row>
    <row r="768" spans="1:19" x14ac:dyDescent="0.3">
      <c r="D768" s="4"/>
      <c r="E768" s="4"/>
      <c r="G768" s="4"/>
      <c r="H768" s="4"/>
      <c r="I768" s="4"/>
      <c r="J768" s="4"/>
      <c r="K768" s="4"/>
    </row>
    <row r="769" spans="4:11" x14ac:dyDescent="0.3">
      <c r="D769" s="4"/>
      <c r="E769" s="4"/>
      <c r="G769" s="4"/>
      <c r="H769" s="4"/>
      <c r="I769" s="4"/>
      <c r="J769" s="4"/>
      <c r="K769" s="4"/>
    </row>
    <row r="770" spans="4:11" x14ac:dyDescent="0.3">
      <c r="D770" s="4"/>
      <c r="E770" s="4"/>
      <c r="G770" s="4"/>
      <c r="H770" s="4"/>
      <c r="I770" s="4"/>
      <c r="J770" s="4"/>
      <c r="K770" s="4"/>
    </row>
    <row r="771" spans="4:11" x14ac:dyDescent="0.3">
      <c r="D771" s="4"/>
      <c r="E771" s="4"/>
      <c r="G771" s="4"/>
      <c r="H771" s="4"/>
      <c r="I771" s="4"/>
      <c r="J771" s="4"/>
      <c r="K771" s="4"/>
    </row>
    <row r="772" spans="4:11" x14ac:dyDescent="0.3">
      <c r="D772" s="4"/>
      <c r="E772" s="4"/>
      <c r="G772" s="4"/>
      <c r="H772" s="4"/>
      <c r="I772" s="4"/>
      <c r="J772" s="4"/>
      <c r="K772" s="4"/>
    </row>
    <row r="773" spans="4:11" x14ac:dyDescent="0.3">
      <c r="D773" s="4"/>
      <c r="E773" s="4"/>
      <c r="G773" s="4"/>
      <c r="H773" s="4"/>
      <c r="I773" s="4"/>
      <c r="J773" s="4"/>
      <c r="K773" s="4"/>
    </row>
    <row r="774" spans="4:11" x14ac:dyDescent="0.3">
      <c r="D774" s="4"/>
      <c r="E774" s="4"/>
      <c r="G774" s="4"/>
      <c r="H774" s="4"/>
      <c r="I774" s="4"/>
      <c r="J774" s="4"/>
      <c r="K774" s="4"/>
    </row>
    <row r="775" spans="4:11" x14ac:dyDescent="0.3">
      <c r="D775" s="4"/>
      <c r="E775" s="4"/>
      <c r="G775" s="4"/>
      <c r="H775" s="4"/>
      <c r="I775" s="4"/>
      <c r="J775" s="4"/>
      <c r="K775" s="4"/>
    </row>
    <row r="776" spans="4:11" x14ac:dyDescent="0.3">
      <c r="D776" s="4"/>
      <c r="E776" s="4"/>
      <c r="G776" s="4"/>
      <c r="H776" s="4"/>
      <c r="I776" s="4"/>
      <c r="J776" s="4"/>
      <c r="K776" s="4"/>
    </row>
    <row r="777" spans="4:11" x14ac:dyDescent="0.3">
      <c r="D777" s="4"/>
      <c r="E777" s="4"/>
      <c r="G777" s="4"/>
      <c r="H777" s="4"/>
      <c r="I777" s="4"/>
      <c r="J777" s="4"/>
      <c r="K777" s="4"/>
    </row>
    <row r="778" spans="4:11" x14ac:dyDescent="0.3">
      <c r="D778" s="4"/>
      <c r="E778" s="4"/>
      <c r="G778" s="4"/>
      <c r="H778" s="4"/>
      <c r="I778" s="4"/>
      <c r="J778" s="4"/>
      <c r="K778" s="4"/>
    </row>
    <row r="779" spans="4:11" x14ac:dyDescent="0.3">
      <c r="D779" s="4"/>
      <c r="E779" s="4"/>
      <c r="G779" s="4"/>
      <c r="H779" s="4"/>
      <c r="I779" s="4"/>
      <c r="J779" s="4"/>
      <c r="K779" s="4"/>
    </row>
    <row r="780" spans="4:11" x14ac:dyDescent="0.3">
      <c r="D780" s="4"/>
      <c r="E780" s="4"/>
      <c r="G780" s="4"/>
      <c r="H780" s="4"/>
      <c r="I780" s="4"/>
      <c r="J780" s="4"/>
      <c r="K780" s="4"/>
    </row>
    <row r="781" spans="4:11" x14ac:dyDescent="0.3">
      <c r="D781" s="4"/>
      <c r="E781" s="4"/>
      <c r="G781" s="4"/>
      <c r="H781" s="4"/>
      <c r="I781" s="4"/>
      <c r="J781" s="4"/>
      <c r="K781" s="4"/>
    </row>
    <row r="782" spans="4:11" x14ac:dyDescent="0.3">
      <c r="D782" s="4"/>
      <c r="E782" s="4"/>
      <c r="G782" s="4"/>
      <c r="H782" s="4"/>
      <c r="I782" s="4"/>
      <c r="J782" s="4"/>
      <c r="K782" s="4"/>
    </row>
    <row r="783" spans="4:11" x14ac:dyDescent="0.3">
      <c r="D783" s="4"/>
      <c r="E783" s="4"/>
      <c r="G783" s="4"/>
      <c r="H783" s="4"/>
      <c r="I783" s="4"/>
      <c r="J783" s="4"/>
      <c r="K783" s="4"/>
    </row>
    <row r="784" spans="4:11" x14ac:dyDescent="0.3">
      <c r="D784" s="4"/>
      <c r="E784" s="4"/>
      <c r="G784" s="4"/>
      <c r="H784" s="4"/>
      <c r="I784" s="4"/>
      <c r="J784" s="4"/>
      <c r="K784" s="4"/>
    </row>
    <row r="785" spans="4:11" x14ac:dyDescent="0.3">
      <c r="D785" s="4"/>
      <c r="E785" s="4"/>
      <c r="G785" s="4"/>
      <c r="H785" s="4"/>
      <c r="I785" s="4"/>
      <c r="J785" s="4"/>
      <c r="K785" s="4"/>
    </row>
    <row r="786" spans="4:11" x14ac:dyDescent="0.3">
      <c r="D786" s="4"/>
      <c r="E786" s="4"/>
      <c r="G786" s="4"/>
      <c r="H786" s="4"/>
      <c r="I786" s="4"/>
      <c r="J786" s="4"/>
      <c r="K786" s="4"/>
    </row>
    <row r="787" spans="4:11" x14ac:dyDescent="0.3">
      <c r="D787" s="4"/>
      <c r="E787" s="4"/>
      <c r="G787" s="4"/>
      <c r="H787" s="4"/>
      <c r="I787" s="4"/>
      <c r="J787" s="4"/>
      <c r="K787" s="4"/>
    </row>
    <row r="788" spans="4:11" x14ac:dyDescent="0.3">
      <c r="D788" s="4"/>
      <c r="E788" s="4"/>
      <c r="G788" s="4"/>
      <c r="H788" s="4"/>
      <c r="I788" s="4"/>
      <c r="J788" s="4"/>
      <c r="K788" s="4"/>
    </row>
    <row r="789" spans="4:11" x14ac:dyDescent="0.3">
      <c r="D789" s="4"/>
      <c r="E789" s="4"/>
      <c r="G789" s="4"/>
      <c r="H789" s="4"/>
      <c r="I789" s="4"/>
      <c r="J789" s="4"/>
      <c r="K789" s="4"/>
    </row>
    <row r="790" spans="4:11" x14ac:dyDescent="0.3">
      <c r="D790" s="4"/>
      <c r="E790" s="4"/>
      <c r="G790" s="4"/>
      <c r="H790" s="4"/>
      <c r="I790" s="4"/>
      <c r="J790" s="4"/>
      <c r="K790" s="4"/>
    </row>
    <row r="791" spans="4:11" x14ac:dyDescent="0.3">
      <c r="D791" s="4"/>
      <c r="E791" s="4"/>
      <c r="G791" s="4"/>
      <c r="H791" s="4"/>
      <c r="I791" s="4"/>
      <c r="J791" s="4"/>
      <c r="K791" s="4"/>
    </row>
    <row r="792" spans="4:11" x14ac:dyDescent="0.3">
      <c r="D792" s="4"/>
      <c r="E792" s="4"/>
      <c r="G792" s="4"/>
      <c r="H792" s="4"/>
      <c r="I792" s="4"/>
      <c r="J792" s="4"/>
      <c r="K792" s="4"/>
    </row>
    <row r="793" spans="4:11" x14ac:dyDescent="0.3">
      <c r="D793" s="4"/>
      <c r="E793" s="4"/>
      <c r="G793" s="4"/>
      <c r="H793" s="4"/>
      <c r="I793" s="4"/>
      <c r="J793" s="4"/>
      <c r="K793" s="4"/>
    </row>
    <row r="794" spans="4:11" x14ac:dyDescent="0.3">
      <c r="D794" s="4"/>
      <c r="E794" s="4"/>
      <c r="G794" s="4"/>
      <c r="H794" s="4"/>
      <c r="I794" s="4"/>
      <c r="J794" s="4"/>
      <c r="K794" s="4"/>
    </row>
    <row r="795" spans="4:11" x14ac:dyDescent="0.3">
      <c r="D795" s="4"/>
      <c r="E795" s="4"/>
      <c r="G795" s="4"/>
      <c r="H795" s="4"/>
      <c r="I795" s="4"/>
      <c r="J795" s="4"/>
      <c r="K795" s="4"/>
    </row>
    <row r="796" spans="4:11" x14ac:dyDescent="0.3">
      <c r="D796" s="4"/>
      <c r="E796" s="4"/>
      <c r="G796" s="4"/>
      <c r="H796" s="4"/>
      <c r="I796" s="4"/>
      <c r="J796" s="4"/>
      <c r="K796" s="4"/>
    </row>
    <row r="797" spans="4:11" x14ac:dyDescent="0.3">
      <c r="D797" s="4"/>
      <c r="E797" s="4"/>
      <c r="G797" s="4"/>
      <c r="H797" s="4"/>
      <c r="I797" s="4"/>
      <c r="J797" s="4"/>
      <c r="K797" s="4"/>
    </row>
    <row r="798" spans="4:11" x14ac:dyDescent="0.3">
      <c r="D798" s="4"/>
      <c r="E798" s="4"/>
      <c r="G798" s="4"/>
      <c r="H798" s="4"/>
      <c r="I798" s="4"/>
      <c r="J798" s="4"/>
      <c r="K798" s="4"/>
    </row>
    <row r="799" spans="4:11" x14ac:dyDescent="0.3">
      <c r="D799" s="4"/>
      <c r="E799" s="4"/>
      <c r="G799" s="4"/>
      <c r="H799" s="4"/>
      <c r="I799" s="4"/>
      <c r="J799" s="4"/>
      <c r="K799" s="4"/>
    </row>
    <row r="800" spans="4:11" x14ac:dyDescent="0.3">
      <c r="D800" s="4"/>
      <c r="E800" s="4"/>
      <c r="G800" s="4"/>
      <c r="H800" s="4"/>
      <c r="I800" s="4"/>
      <c r="J800" s="4"/>
      <c r="K800" s="4"/>
    </row>
    <row r="801" spans="4:11" x14ac:dyDescent="0.3">
      <c r="D801" s="4"/>
      <c r="E801" s="4"/>
      <c r="G801" s="4"/>
      <c r="H801" s="4"/>
      <c r="I801" s="4"/>
      <c r="J801" s="4"/>
      <c r="K801" s="4"/>
    </row>
    <row r="802" spans="4:11" x14ac:dyDescent="0.3">
      <c r="D802" s="4"/>
      <c r="E802" s="4"/>
      <c r="G802" s="4"/>
      <c r="H802" s="4"/>
      <c r="I802" s="4"/>
      <c r="J802" s="4"/>
      <c r="K802" s="4"/>
    </row>
    <row r="803" spans="4:11" x14ac:dyDescent="0.3">
      <c r="D803" s="4"/>
      <c r="E803" s="4"/>
      <c r="G803" s="4"/>
      <c r="H803" s="4"/>
      <c r="I803" s="4"/>
      <c r="J803" s="4"/>
      <c r="K803" s="4"/>
    </row>
    <row r="804" spans="4:11" x14ac:dyDescent="0.3">
      <c r="D804" s="4"/>
      <c r="E804" s="4"/>
      <c r="G804" s="4"/>
      <c r="H804" s="4"/>
      <c r="I804" s="4"/>
      <c r="J804" s="4"/>
      <c r="K804" s="4"/>
    </row>
    <row r="805" spans="4:11" x14ac:dyDescent="0.3">
      <c r="D805" s="4"/>
      <c r="E805" s="4"/>
      <c r="G805" s="4"/>
      <c r="H805" s="4"/>
      <c r="I805" s="4"/>
      <c r="J805" s="4"/>
      <c r="K805" s="4"/>
    </row>
    <row r="806" spans="4:11" x14ac:dyDescent="0.3">
      <c r="D806" s="4"/>
      <c r="E806" s="4"/>
      <c r="G806" s="4"/>
      <c r="H806" s="4"/>
      <c r="I806" s="4"/>
      <c r="J806" s="4"/>
      <c r="K806" s="4"/>
    </row>
    <row r="807" spans="4:11" x14ac:dyDescent="0.3">
      <c r="D807" s="4"/>
      <c r="E807" s="4"/>
      <c r="G807" s="4"/>
      <c r="H807" s="4"/>
      <c r="I807" s="4"/>
      <c r="J807" s="4"/>
      <c r="K807" s="4"/>
    </row>
    <row r="808" spans="4:11" x14ac:dyDescent="0.3">
      <c r="D808" s="4"/>
      <c r="E808" s="4"/>
      <c r="G808" s="4"/>
      <c r="H808" s="4"/>
      <c r="I808" s="4"/>
      <c r="J808" s="4"/>
      <c r="K808" s="4"/>
    </row>
    <row r="809" spans="4:11" x14ac:dyDescent="0.3">
      <c r="D809" s="4"/>
      <c r="E809" s="4"/>
      <c r="G809" s="4"/>
      <c r="H809" s="4"/>
      <c r="I809" s="4"/>
      <c r="J809" s="4"/>
      <c r="K809" s="4"/>
    </row>
    <row r="810" spans="4:11" x14ac:dyDescent="0.3">
      <c r="D810" s="4"/>
      <c r="E810" s="4"/>
      <c r="G810" s="4"/>
      <c r="H810" s="4"/>
      <c r="I810" s="4"/>
      <c r="J810" s="4"/>
      <c r="K810" s="4"/>
    </row>
    <row r="811" spans="4:11" x14ac:dyDescent="0.3">
      <c r="D811" s="4"/>
      <c r="E811" s="4"/>
      <c r="G811" s="4"/>
      <c r="H811" s="4"/>
      <c r="I811" s="4"/>
      <c r="J811" s="4"/>
      <c r="K811" s="4"/>
    </row>
    <row r="812" spans="4:11" x14ac:dyDescent="0.3">
      <c r="D812" s="4"/>
      <c r="E812" s="4"/>
      <c r="G812" s="4"/>
      <c r="H812" s="4"/>
      <c r="I812" s="4"/>
      <c r="J812" s="4"/>
      <c r="K812" s="4"/>
    </row>
    <row r="813" spans="4:11" x14ac:dyDescent="0.3">
      <c r="D813" s="4"/>
      <c r="E813" s="4"/>
      <c r="G813" s="4"/>
      <c r="H813" s="4"/>
      <c r="I813" s="4"/>
      <c r="J813" s="4"/>
      <c r="K813" s="4"/>
    </row>
    <row r="814" spans="4:11" x14ac:dyDescent="0.3">
      <c r="D814" s="4"/>
      <c r="E814" s="4"/>
      <c r="G814" s="4"/>
      <c r="H814" s="4"/>
      <c r="I814" s="4"/>
      <c r="J814" s="4"/>
      <c r="K814" s="4"/>
    </row>
    <row r="815" spans="4:11" x14ac:dyDescent="0.3">
      <c r="D815" s="4"/>
      <c r="E815" s="4"/>
      <c r="G815" s="4"/>
      <c r="H815" s="4"/>
      <c r="I815" s="4"/>
      <c r="J815" s="4"/>
      <c r="K815" s="4"/>
    </row>
    <row r="816" spans="4:11" x14ac:dyDescent="0.3">
      <c r="D816" s="4"/>
      <c r="E816" s="4"/>
      <c r="G816" s="4"/>
      <c r="H816" s="4"/>
      <c r="I816" s="4"/>
      <c r="J816" s="4"/>
      <c r="K816" s="4"/>
    </row>
    <row r="817" spans="4:11" x14ac:dyDescent="0.3">
      <c r="D817" s="4"/>
      <c r="E817" s="4"/>
      <c r="G817" s="4"/>
      <c r="H817" s="4"/>
      <c r="I817" s="4"/>
      <c r="J817" s="4"/>
      <c r="K817" s="4"/>
    </row>
    <row r="818" spans="4:11" x14ac:dyDescent="0.3">
      <c r="D818" s="4"/>
      <c r="E818" s="4"/>
      <c r="G818" s="4"/>
      <c r="H818" s="4"/>
      <c r="I818" s="4"/>
      <c r="J818" s="4"/>
      <c r="K818" s="4"/>
    </row>
    <row r="819" spans="4:11" x14ac:dyDescent="0.3">
      <c r="D819" s="4"/>
      <c r="E819" s="4"/>
      <c r="G819" s="4"/>
      <c r="H819" s="4"/>
      <c r="I819" s="4"/>
      <c r="J819" s="4"/>
      <c r="K819" s="4"/>
    </row>
    <row r="820" spans="4:11" x14ac:dyDescent="0.3">
      <c r="D820" s="4"/>
      <c r="E820" s="4"/>
      <c r="G820" s="4"/>
      <c r="H820" s="4"/>
      <c r="I820" s="4"/>
      <c r="J820" s="4"/>
      <c r="K820" s="4"/>
    </row>
    <row r="821" spans="4:11" x14ac:dyDescent="0.3">
      <c r="D821" s="4"/>
      <c r="E821" s="4"/>
      <c r="G821" s="4"/>
      <c r="H821" s="4"/>
      <c r="I821" s="4"/>
      <c r="J821" s="4"/>
      <c r="K821" s="4"/>
    </row>
    <row r="822" spans="4:11" x14ac:dyDescent="0.3">
      <c r="D822" s="4"/>
      <c r="E822" s="4"/>
      <c r="G822" s="4"/>
      <c r="H822" s="4"/>
      <c r="I822" s="4"/>
      <c r="J822" s="4"/>
      <c r="K822" s="4"/>
    </row>
    <row r="823" spans="4:11" x14ac:dyDescent="0.3">
      <c r="D823" s="4"/>
      <c r="E823" s="4"/>
      <c r="G823" s="4"/>
      <c r="H823" s="4"/>
      <c r="I823" s="4"/>
      <c r="J823" s="4"/>
      <c r="K823" s="4"/>
    </row>
    <row r="824" spans="4:11" x14ac:dyDescent="0.3">
      <c r="D824" s="4"/>
      <c r="E824" s="4"/>
      <c r="G824" s="4"/>
      <c r="H824" s="4"/>
      <c r="I824" s="4"/>
      <c r="J824" s="4"/>
      <c r="K824" s="4"/>
    </row>
    <row r="825" spans="4:11" x14ac:dyDescent="0.3">
      <c r="D825" s="4"/>
      <c r="E825" s="4"/>
      <c r="G825" s="4"/>
      <c r="H825" s="4"/>
      <c r="I825" s="4"/>
      <c r="J825" s="4"/>
      <c r="K825" s="4"/>
    </row>
    <row r="826" spans="4:11" x14ac:dyDescent="0.3">
      <c r="D826" s="4"/>
      <c r="E826" s="4"/>
      <c r="G826" s="4"/>
      <c r="H826" s="4"/>
      <c r="I826" s="4"/>
      <c r="J826" s="4"/>
      <c r="K826" s="4"/>
    </row>
    <row r="827" spans="4:11" x14ac:dyDescent="0.3">
      <c r="D827" s="4"/>
      <c r="E827" s="4"/>
      <c r="G827" s="4"/>
      <c r="H827" s="4"/>
      <c r="I827" s="4"/>
      <c r="J827" s="4"/>
      <c r="K827" s="4"/>
    </row>
    <row r="828" spans="4:11" x14ac:dyDescent="0.3">
      <c r="D828" s="4"/>
      <c r="E828" s="4"/>
      <c r="G828" s="4"/>
      <c r="H828" s="4"/>
      <c r="I828" s="4"/>
      <c r="J828" s="4"/>
      <c r="K828" s="4"/>
    </row>
    <row r="829" spans="4:11" x14ac:dyDescent="0.3">
      <c r="D829" s="4"/>
      <c r="E829" s="4"/>
      <c r="G829" s="4"/>
      <c r="H829" s="4"/>
      <c r="I829" s="4"/>
      <c r="J829" s="4"/>
      <c r="K829" s="4"/>
    </row>
    <row r="830" spans="4:11" x14ac:dyDescent="0.3">
      <c r="D830" s="4"/>
      <c r="E830" s="4"/>
      <c r="G830" s="4"/>
      <c r="H830" s="4"/>
      <c r="I830" s="4"/>
      <c r="J830" s="4"/>
      <c r="K830" s="4"/>
    </row>
    <row r="831" spans="4:11" x14ac:dyDescent="0.3">
      <c r="D831" s="4"/>
      <c r="E831" s="4"/>
      <c r="G831" s="4"/>
      <c r="H831" s="4"/>
      <c r="I831" s="4"/>
      <c r="J831" s="4"/>
      <c r="K831" s="4"/>
    </row>
    <row r="832" spans="4:11" x14ac:dyDescent="0.3">
      <c r="D832" s="4"/>
      <c r="E832" s="4"/>
      <c r="G832" s="4"/>
      <c r="H832" s="4"/>
      <c r="I832" s="4"/>
      <c r="J832" s="4"/>
      <c r="K832" s="4"/>
    </row>
    <row r="833" spans="4:11" x14ac:dyDescent="0.3">
      <c r="D833" s="4"/>
      <c r="E833" s="4"/>
      <c r="G833" s="4"/>
      <c r="H833" s="4"/>
      <c r="I833" s="4"/>
      <c r="J833" s="4"/>
      <c r="K833" s="4"/>
    </row>
    <row r="834" spans="4:11" x14ac:dyDescent="0.3">
      <c r="D834" s="4"/>
      <c r="E834" s="4"/>
      <c r="G834" s="4"/>
      <c r="H834" s="4"/>
      <c r="I834" s="4"/>
      <c r="J834" s="4"/>
      <c r="K834" s="4"/>
    </row>
    <row r="835" spans="4:11" x14ac:dyDescent="0.3">
      <c r="D835" s="4"/>
      <c r="E835" s="4"/>
      <c r="G835" s="4"/>
      <c r="H835" s="4"/>
      <c r="I835" s="4"/>
      <c r="J835" s="4"/>
      <c r="K835" s="4"/>
    </row>
    <row r="836" spans="4:11" x14ac:dyDescent="0.3">
      <c r="D836" s="4"/>
      <c r="E836" s="4"/>
      <c r="G836" s="4"/>
      <c r="H836" s="4"/>
      <c r="I836" s="4"/>
      <c r="J836" s="4"/>
      <c r="K836" s="4"/>
    </row>
    <row r="837" spans="4:11" x14ac:dyDescent="0.3">
      <c r="D837" s="4"/>
      <c r="E837" s="4"/>
      <c r="G837" s="4"/>
      <c r="H837" s="4"/>
      <c r="I837" s="4"/>
      <c r="J837" s="4"/>
      <c r="K837" s="4"/>
    </row>
    <row r="838" spans="4:11" x14ac:dyDescent="0.3">
      <c r="D838" s="4"/>
      <c r="E838" s="4"/>
      <c r="G838" s="4"/>
      <c r="H838" s="4"/>
      <c r="I838" s="4"/>
      <c r="J838" s="4"/>
      <c r="K838" s="4"/>
    </row>
    <row r="839" spans="4:11" x14ac:dyDescent="0.3">
      <c r="D839" s="4"/>
      <c r="E839" s="4"/>
      <c r="G839" s="4"/>
      <c r="H839" s="4"/>
      <c r="I839" s="4"/>
      <c r="J839" s="4"/>
      <c r="K839" s="4"/>
    </row>
    <row r="840" spans="4:11" x14ac:dyDescent="0.3">
      <c r="D840" s="4"/>
      <c r="E840" s="4"/>
      <c r="G840" s="4"/>
      <c r="H840" s="4"/>
      <c r="I840" s="4"/>
      <c r="J840" s="4"/>
      <c r="K840" s="4"/>
    </row>
    <row r="841" spans="4:11" x14ac:dyDescent="0.3">
      <c r="D841" s="4"/>
      <c r="E841" s="4"/>
      <c r="G841" s="4"/>
      <c r="H841" s="4"/>
      <c r="I841" s="4"/>
      <c r="J841" s="4"/>
      <c r="K841" s="4"/>
    </row>
    <row r="842" spans="4:11" x14ac:dyDescent="0.3">
      <c r="D842" s="4"/>
      <c r="E842" s="4"/>
      <c r="G842" s="4"/>
      <c r="H842" s="4"/>
      <c r="I842" s="4"/>
      <c r="J842" s="4"/>
      <c r="K842" s="4"/>
    </row>
    <row r="843" spans="4:11" x14ac:dyDescent="0.3">
      <c r="D843" s="4"/>
      <c r="E843" s="4"/>
      <c r="G843" s="4"/>
      <c r="H843" s="4"/>
      <c r="I843" s="4"/>
      <c r="J843" s="4"/>
      <c r="K843" s="4"/>
    </row>
    <row r="844" spans="4:11" x14ac:dyDescent="0.3">
      <c r="D844" s="4"/>
      <c r="E844" s="4"/>
      <c r="G844" s="4"/>
      <c r="H844" s="4"/>
      <c r="I844" s="4"/>
      <c r="J844" s="4"/>
      <c r="K844" s="4"/>
    </row>
    <row r="845" spans="4:11" x14ac:dyDescent="0.3">
      <c r="D845" s="4"/>
      <c r="E845" s="4"/>
      <c r="G845" s="4"/>
      <c r="H845" s="4"/>
      <c r="I845" s="4"/>
      <c r="J845" s="4"/>
      <c r="K845" s="4"/>
    </row>
    <row r="846" spans="4:11" x14ac:dyDescent="0.3">
      <c r="D846" s="4"/>
      <c r="E846" s="4"/>
      <c r="G846" s="4"/>
      <c r="H846" s="4"/>
      <c r="I846" s="4"/>
      <c r="J846" s="4"/>
      <c r="K846" s="4"/>
    </row>
    <row r="847" spans="4:11" x14ac:dyDescent="0.3">
      <c r="D847" s="4"/>
      <c r="E847" s="4"/>
      <c r="G847" s="4"/>
      <c r="H847" s="4"/>
      <c r="I847" s="4"/>
      <c r="J847" s="4"/>
      <c r="K847" s="4"/>
    </row>
    <row r="848" spans="4:11" x14ac:dyDescent="0.3">
      <c r="D848" s="4"/>
      <c r="E848" s="4"/>
      <c r="G848" s="4"/>
      <c r="H848" s="4"/>
      <c r="I848" s="4"/>
      <c r="J848" s="4"/>
      <c r="K848" s="4"/>
    </row>
    <row r="849" spans="4:11" x14ac:dyDescent="0.3">
      <c r="D849" s="4"/>
      <c r="E849" s="4"/>
      <c r="G849" s="4"/>
      <c r="H849" s="4"/>
      <c r="I849" s="4"/>
      <c r="J849" s="4"/>
      <c r="K849" s="4"/>
    </row>
    <row r="850" spans="4:11" x14ac:dyDescent="0.3">
      <c r="D850" s="4"/>
      <c r="E850" s="4"/>
      <c r="G850" s="4"/>
      <c r="H850" s="4"/>
      <c r="I850" s="4"/>
      <c r="J850" s="4"/>
      <c r="K850" s="4"/>
    </row>
    <row r="851" spans="4:11" x14ac:dyDescent="0.3">
      <c r="D851" s="4"/>
      <c r="E851" s="4"/>
      <c r="G851" s="4"/>
      <c r="H851" s="4"/>
      <c r="I851" s="4"/>
      <c r="J851" s="4"/>
      <c r="K851" s="4"/>
    </row>
    <row r="852" spans="4:11" x14ac:dyDescent="0.3">
      <c r="D852" s="4"/>
      <c r="E852" s="4"/>
      <c r="G852" s="4"/>
      <c r="H852" s="4"/>
      <c r="I852" s="4"/>
      <c r="J852" s="4"/>
      <c r="K852" s="4"/>
    </row>
    <row r="853" spans="4:11" x14ac:dyDescent="0.3">
      <c r="D853" s="4"/>
      <c r="E853" s="4"/>
      <c r="G853" s="4"/>
      <c r="H853" s="4"/>
      <c r="I853" s="4"/>
      <c r="J853" s="4"/>
      <c r="K853" s="4"/>
    </row>
    <row r="854" spans="4:11" x14ac:dyDescent="0.3">
      <c r="D854" s="4"/>
      <c r="E854" s="4"/>
      <c r="G854" s="4"/>
      <c r="H854" s="4"/>
      <c r="I854" s="4"/>
      <c r="J854" s="4"/>
      <c r="K854" s="4"/>
    </row>
    <row r="855" spans="4:11" x14ac:dyDescent="0.3">
      <c r="D855" s="4"/>
      <c r="E855" s="4"/>
      <c r="G855" s="4"/>
      <c r="H855" s="4"/>
      <c r="I855" s="4"/>
      <c r="J855" s="4"/>
      <c r="K855" s="4"/>
    </row>
    <row r="856" spans="4:11" x14ac:dyDescent="0.3">
      <c r="D856" s="4"/>
      <c r="E856" s="4"/>
      <c r="G856" s="4"/>
      <c r="H856" s="4"/>
      <c r="I856" s="4"/>
      <c r="J856" s="4"/>
      <c r="K856" s="4"/>
    </row>
    <row r="857" spans="4:11" x14ac:dyDescent="0.3">
      <c r="D857" s="4"/>
      <c r="E857" s="4"/>
      <c r="G857" s="4"/>
      <c r="H857" s="4"/>
      <c r="I857" s="4"/>
      <c r="J857" s="4"/>
      <c r="K857" s="4"/>
    </row>
    <row r="858" spans="4:11" x14ac:dyDescent="0.3">
      <c r="D858" s="4"/>
      <c r="E858" s="4"/>
      <c r="G858" s="4"/>
      <c r="H858" s="4"/>
      <c r="I858" s="4"/>
      <c r="J858" s="4"/>
      <c r="K858" s="4"/>
    </row>
    <row r="859" spans="4:11" x14ac:dyDescent="0.3">
      <c r="D859" s="4"/>
      <c r="E859" s="4"/>
      <c r="G859" s="4"/>
      <c r="H859" s="4"/>
      <c r="I859" s="4"/>
      <c r="J859" s="4"/>
      <c r="K859" s="4"/>
    </row>
    <row r="860" spans="4:11" x14ac:dyDescent="0.3">
      <c r="D860" s="4"/>
      <c r="E860" s="4"/>
      <c r="G860" s="4"/>
      <c r="H860" s="4"/>
      <c r="I860" s="4"/>
      <c r="J860" s="4"/>
      <c r="K860" s="4"/>
    </row>
    <row r="861" spans="4:11" x14ac:dyDescent="0.3">
      <c r="D861" s="4"/>
      <c r="E861" s="4"/>
      <c r="G861" s="4"/>
      <c r="H861" s="4"/>
      <c r="I861" s="4"/>
      <c r="J861" s="4"/>
      <c r="K861" s="4"/>
    </row>
    <row r="862" spans="4:11" x14ac:dyDescent="0.3">
      <c r="D862" s="4"/>
      <c r="E862" s="4"/>
      <c r="G862" s="4"/>
      <c r="H862" s="4"/>
      <c r="I862" s="4"/>
      <c r="J862" s="4"/>
      <c r="K862" s="4"/>
    </row>
    <row r="863" spans="4:11" x14ac:dyDescent="0.3">
      <c r="D863" s="4"/>
      <c r="E863" s="4"/>
      <c r="G863" s="4"/>
      <c r="H863" s="4"/>
      <c r="I863" s="4"/>
      <c r="J863" s="4"/>
      <c r="K863" s="4"/>
    </row>
    <row r="864" spans="4:11" x14ac:dyDescent="0.3">
      <c r="D864" s="4"/>
      <c r="E864" s="4"/>
      <c r="G864" s="4"/>
      <c r="H864" s="4"/>
      <c r="I864" s="4"/>
      <c r="J864" s="4"/>
      <c r="K864" s="4"/>
    </row>
    <row r="865" spans="4:11" x14ac:dyDescent="0.3">
      <c r="D865" s="4"/>
      <c r="E865" s="4"/>
      <c r="G865" s="4"/>
      <c r="H865" s="4"/>
      <c r="I865" s="4"/>
      <c r="J865" s="4"/>
      <c r="K865" s="4"/>
    </row>
    <row r="866" spans="4:11" x14ac:dyDescent="0.3">
      <c r="D866" s="4"/>
      <c r="E866" s="4"/>
      <c r="G866" s="4"/>
      <c r="H866" s="4"/>
      <c r="I866" s="4"/>
      <c r="J866" s="4"/>
      <c r="K866" s="4"/>
    </row>
    <row r="867" spans="4:11" x14ac:dyDescent="0.3">
      <c r="D867" s="4"/>
      <c r="E867" s="4"/>
      <c r="G867" s="4"/>
      <c r="H867" s="4"/>
      <c r="I867" s="4"/>
      <c r="J867" s="4"/>
      <c r="K867" s="4"/>
    </row>
    <row r="868" spans="4:11" x14ac:dyDescent="0.3">
      <c r="D868" s="4"/>
      <c r="E868" s="4"/>
      <c r="G868" s="4"/>
      <c r="H868" s="4"/>
      <c r="I868" s="4"/>
      <c r="J868" s="4"/>
      <c r="K868" s="4"/>
    </row>
    <row r="869" spans="4:11" x14ac:dyDescent="0.3">
      <c r="D869" s="4"/>
      <c r="E869" s="4"/>
      <c r="G869" s="4"/>
      <c r="H869" s="4"/>
      <c r="I869" s="4"/>
      <c r="J869" s="4"/>
      <c r="K869" s="4"/>
    </row>
    <row r="870" spans="4:11" x14ac:dyDescent="0.3">
      <c r="D870" s="4"/>
      <c r="E870" s="4"/>
      <c r="G870" s="4"/>
      <c r="H870" s="4"/>
      <c r="I870" s="4"/>
      <c r="J870" s="4"/>
      <c r="K870" s="4"/>
    </row>
    <row r="871" spans="4:11" x14ac:dyDescent="0.3">
      <c r="D871" s="4"/>
      <c r="E871" s="4"/>
      <c r="G871" s="4"/>
      <c r="H871" s="4"/>
      <c r="I871" s="4"/>
      <c r="J871" s="4"/>
      <c r="K871" s="4"/>
    </row>
    <row r="872" spans="4:11" x14ac:dyDescent="0.3">
      <c r="D872" s="4"/>
      <c r="E872" s="4"/>
      <c r="G872" s="4"/>
      <c r="H872" s="4"/>
      <c r="I872" s="4"/>
      <c r="J872" s="4"/>
      <c r="K872" s="4"/>
    </row>
    <row r="873" spans="4:11" x14ac:dyDescent="0.3">
      <c r="D873" s="4"/>
      <c r="E873" s="4"/>
      <c r="G873" s="4"/>
      <c r="H873" s="4"/>
      <c r="I873" s="4"/>
      <c r="J873" s="4"/>
      <c r="K873" s="4"/>
    </row>
    <row r="874" spans="4:11" x14ac:dyDescent="0.3">
      <c r="D874" s="4"/>
      <c r="E874" s="4"/>
      <c r="G874" s="4"/>
      <c r="H874" s="4"/>
      <c r="I874" s="4"/>
      <c r="J874" s="4"/>
      <c r="K874" s="4"/>
    </row>
    <row r="875" spans="4:11" x14ac:dyDescent="0.3">
      <c r="D875" s="4"/>
      <c r="E875" s="4"/>
      <c r="G875" s="4"/>
      <c r="H875" s="4"/>
      <c r="I875" s="4"/>
      <c r="J875" s="4"/>
      <c r="K875" s="4"/>
    </row>
    <row r="876" spans="4:11" x14ac:dyDescent="0.3">
      <c r="D876" s="4"/>
      <c r="E876" s="4"/>
      <c r="G876" s="4"/>
      <c r="H876" s="4"/>
      <c r="I876" s="4"/>
      <c r="J876" s="4"/>
      <c r="K876" s="4"/>
    </row>
    <row r="877" spans="4:11" x14ac:dyDescent="0.3">
      <c r="D877" s="4"/>
      <c r="E877" s="4"/>
      <c r="G877" s="4"/>
      <c r="H877" s="4"/>
      <c r="I877" s="4"/>
      <c r="J877" s="4"/>
      <c r="K877" s="4"/>
    </row>
    <row r="878" spans="4:11" x14ac:dyDescent="0.3">
      <c r="D878" s="4"/>
      <c r="E878" s="4"/>
      <c r="G878" s="4"/>
      <c r="H878" s="4"/>
      <c r="I878" s="4"/>
      <c r="J878" s="4"/>
      <c r="K878" s="4"/>
    </row>
    <row r="879" spans="4:11" x14ac:dyDescent="0.3">
      <c r="D879" s="4"/>
      <c r="E879" s="4"/>
      <c r="G879" s="4"/>
      <c r="H879" s="4"/>
      <c r="I879" s="4"/>
      <c r="J879" s="4"/>
      <c r="K879" s="4"/>
    </row>
    <row r="880" spans="4:11" x14ac:dyDescent="0.3">
      <c r="D880" s="4"/>
      <c r="E880" s="4"/>
      <c r="G880" s="4"/>
      <c r="H880" s="4"/>
      <c r="I880" s="4"/>
      <c r="J880" s="4"/>
      <c r="K880" s="4"/>
    </row>
    <row r="881" spans="4:11" x14ac:dyDescent="0.3">
      <c r="D881" s="4"/>
      <c r="E881" s="4"/>
      <c r="G881" s="4"/>
      <c r="H881" s="4"/>
      <c r="I881" s="4"/>
      <c r="J881" s="4"/>
      <c r="K881" s="4"/>
    </row>
    <row r="882" spans="4:11" x14ac:dyDescent="0.3">
      <c r="D882" s="4"/>
      <c r="E882" s="4"/>
      <c r="G882" s="4"/>
      <c r="H882" s="4"/>
      <c r="I882" s="4"/>
      <c r="J882" s="4"/>
      <c r="K882" s="4"/>
    </row>
    <row r="883" spans="4:11" x14ac:dyDescent="0.3">
      <c r="D883" s="4"/>
      <c r="E883" s="4"/>
      <c r="G883" s="4"/>
      <c r="H883" s="4"/>
      <c r="I883" s="4"/>
      <c r="J883" s="4"/>
      <c r="K883" s="4"/>
    </row>
    <row r="884" spans="4:11" x14ac:dyDescent="0.3">
      <c r="D884" s="4"/>
      <c r="E884" s="4"/>
      <c r="G884" s="4"/>
      <c r="H884" s="4"/>
      <c r="I884" s="4"/>
      <c r="J884" s="4"/>
      <c r="K884" s="4"/>
    </row>
    <row r="885" spans="4:11" x14ac:dyDescent="0.3">
      <c r="D885" s="4"/>
      <c r="E885" s="4"/>
      <c r="G885" s="4"/>
      <c r="H885" s="4"/>
      <c r="I885" s="4"/>
      <c r="J885" s="4"/>
      <c r="K885" s="4"/>
    </row>
    <row r="886" spans="4:11" x14ac:dyDescent="0.3">
      <c r="D886" s="4"/>
      <c r="E886" s="4"/>
      <c r="G886" s="4"/>
      <c r="H886" s="4"/>
      <c r="I886" s="4"/>
      <c r="J886" s="4"/>
      <c r="K886" s="4"/>
    </row>
    <row r="887" spans="4:11" x14ac:dyDescent="0.3">
      <c r="D887" s="4"/>
      <c r="E887" s="4"/>
      <c r="G887" s="4"/>
      <c r="H887" s="4"/>
      <c r="I887" s="4"/>
      <c r="J887" s="4"/>
      <c r="K887" s="4"/>
    </row>
    <row r="888" spans="4:11" x14ac:dyDescent="0.3">
      <c r="D888" s="4"/>
      <c r="E888" s="4"/>
      <c r="G888" s="4"/>
      <c r="H888" s="4"/>
      <c r="I888" s="4"/>
      <c r="J888" s="4"/>
      <c r="K888" s="4"/>
    </row>
    <row r="889" spans="4:11" x14ac:dyDescent="0.3">
      <c r="D889" s="4"/>
      <c r="E889" s="4"/>
      <c r="G889" s="4"/>
      <c r="H889" s="4"/>
      <c r="I889" s="4"/>
      <c r="J889" s="4"/>
      <c r="K889" s="4"/>
    </row>
    <row r="890" spans="4:11" x14ac:dyDescent="0.3">
      <c r="D890" s="4"/>
      <c r="E890" s="4"/>
      <c r="G890" s="4"/>
      <c r="H890" s="4"/>
      <c r="I890" s="4"/>
      <c r="J890" s="4"/>
      <c r="K890" s="4"/>
    </row>
    <row r="891" spans="4:11" x14ac:dyDescent="0.3">
      <c r="D891" s="4"/>
      <c r="E891" s="4"/>
      <c r="G891" s="4"/>
      <c r="H891" s="4"/>
      <c r="I891" s="4"/>
      <c r="J891" s="4"/>
      <c r="K891" s="4"/>
    </row>
    <row r="892" spans="4:11" x14ac:dyDescent="0.3">
      <c r="D892" s="4"/>
      <c r="E892" s="4"/>
      <c r="G892" s="4"/>
      <c r="H892" s="4"/>
      <c r="I892" s="4"/>
      <c r="J892" s="4"/>
      <c r="K892" s="4"/>
    </row>
    <row r="893" spans="4:11" x14ac:dyDescent="0.3">
      <c r="D893" s="4"/>
      <c r="E893" s="4"/>
      <c r="G893" s="4"/>
      <c r="H893" s="4"/>
      <c r="I893" s="4"/>
      <c r="J893" s="4"/>
      <c r="K893" s="4"/>
    </row>
    <row r="894" spans="4:11" x14ac:dyDescent="0.3">
      <c r="D894" s="4"/>
      <c r="E894" s="4"/>
      <c r="G894" s="4"/>
      <c r="H894" s="4"/>
      <c r="I894" s="4"/>
      <c r="J894" s="4"/>
      <c r="K894" s="4"/>
    </row>
    <row r="895" spans="4:11" x14ac:dyDescent="0.3">
      <c r="D895" s="4"/>
      <c r="E895" s="4"/>
      <c r="G895" s="4"/>
      <c r="H895" s="4"/>
      <c r="I895" s="4"/>
      <c r="J895" s="4"/>
      <c r="K895" s="4"/>
    </row>
    <row r="896" spans="4:11" x14ac:dyDescent="0.3">
      <c r="D896" s="4"/>
      <c r="E896" s="4"/>
      <c r="G896" s="4"/>
      <c r="H896" s="4"/>
      <c r="I896" s="4"/>
      <c r="J896" s="4"/>
      <c r="K896" s="4"/>
    </row>
    <row r="897" spans="4:11" x14ac:dyDescent="0.3">
      <c r="D897" s="4"/>
      <c r="E897" s="4"/>
      <c r="G897" s="4"/>
      <c r="H897" s="4"/>
      <c r="I897" s="4"/>
      <c r="J897" s="4"/>
      <c r="K897" s="4"/>
    </row>
    <row r="898" spans="4:11" x14ac:dyDescent="0.3">
      <c r="D898" s="4"/>
      <c r="E898" s="4"/>
      <c r="G898" s="4"/>
      <c r="H898" s="4"/>
      <c r="I898" s="4"/>
      <c r="J898" s="4"/>
      <c r="K898" s="4"/>
    </row>
    <row r="899" spans="4:11" x14ac:dyDescent="0.3">
      <c r="D899" s="4"/>
      <c r="E899" s="4"/>
      <c r="G899" s="4"/>
      <c r="H899" s="4"/>
      <c r="I899" s="4"/>
      <c r="J899" s="4"/>
      <c r="K899" s="4"/>
    </row>
    <row r="900" spans="4:11" x14ac:dyDescent="0.3">
      <c r="D900" s="4"/>
      <c r="E900" s="4"/>
      <c r="G900" s="4"/>
      <c r="H900" s="4"/>
      <c r="I900" s="4"/>
      <c r="J900" s="4"/>
      <c r="K900" s="4"/>
    </row>
    <row r="901" spans="4:11" x14ac:dyDescent="0.3">
      <c r="D901" s="4"/>
      <c r="E901" s="4"/>
      <c r="G901" s="4"/>
      <c r="H901" s="4"/>
      <c r="I901" s="4"/>
      <c r="J901" s="4"/>
      <c r="K901" s="4"/>
    </row>
    <row r="902" spans="4:11" x14ac:dyDescent="0.3">
      <c r="D902" s="4"/>
      <c r="E902" s="4"/>
      <c r="G902" s="4"/>
      <c r="H902" s="4"/>
      <c r="I902" s="4"/>
      <c r="J902" s="4"/>
      <c r="K902" s="4"/>
    </row>
    <row r="903" spans="4:11" x14ac:dyDescent="0.3">
      <c r="D903" s="4"/>
      <c r="E903" s="4"/>
      <c r="G903" s="4"/>
      <c r="H903" s="4"/>
      <c r="I903" s="4"/>
      <c r="J903" s="4"/>
      <c r="K903" s="4"/>
    </row>
    <row r="904" spans="4:11" x14ac:dyDescent="0.3">
      <c r="D904" s="4"/>
      <c r="E904" s="4"/>
      <c r="G904" s="4"/>
      <c r="H904" s="4"/>
      <c r="I904" s="4"/>
      <c r="J904" s="4"/>
      <c r="K904" s="4"/>
    </row>
    <row r="905" spans="4:11" x14ac:dyDescent="0.3">
      <c r="D905" s="4"/>
      <c r="E905" s="4"/>
      <c r="G905" s="4"/>
      <c r="H905" s="4"/>
      <c r="I905" s="4"/>
      <c r="J905" s="4"/>
      <c r="K905" s="4"/>
    </row>
    <row r="906" spans="4:11" x14ac:dyDescent="0.3">
      <c r="D906" s="4"/>
      <c r="E906" s="4"/>
      <c r="G906" s="4"/>
      <c r="H906" s="4"/>
      <c r="I906" s="4"/>
      <c r="J906" s="4"/>
      <c r="K906" s="4"/>
    </row>
    <row r="907" spans="4:11" x14ac:dyDescent="0.3">
      <c r="D907" s="4"/>
      <c r="E907" s="4"/>
      <c r="G907" s="4"/>
      <c r="H907" s="4"/>
      <c r="I907" s="4"/>
      <c r="J907" s="4"/>
      <c r="K907" s="4"/>
    </row>
    <row r="908" spans="4:11" x14ac:dyDescent="0.3">
      <c r="D908" s="4"/>
      <c r="E908" s="4"/>
      <c r="G908" s="4"/>
      <c r="H908" s="4"/>
      <c r="I908" s="4"/>
      <c r="J908" s="4"/>
      <c r="K908" s="4"/>
    </row>
    <row r="909" spans="4:11" x14ac:dyDescent="0.3">
      <c r="D909" s="4"/>
      <c r="E909" s="4"/>
      <c r="G909" s="4"/>
      <c r="H909" s="4"/>
      <c r="I909" s="4"/>
      <c r="J909" s="4"/>
      <c r="K909" s="4"/>
    </row>
    <row r="910" spans="4:11" x14ac:dyDescent="0.3">
      <c r="D910" s="4"/>
      <c r="E910" s="4"/>
      <c r="G910" s="4"/>
      <c r="H910" s="4"/>
      <c r="I910" s="4"/>
      <c r="J910" s="4"/>
      <c r="K910" s="4"/>
    </row>
    <row r="911" spans="4:11" x14ac:dyDescent="0.3">
      <c r="D911" s="4"/>
      <c r="E911" s="4"/>
      <c r="G911" s="4"/>
      <c r="H911" s="4"/>
      <c r="I911" s="4"/>
      <c r="J911" s="4"/>
      <c r="K911" s="4"/>
    </row>
    <row r="912" spans="4:11" x14ac:dyDescent="0.3">
      <c r="D912" s="4"/>
      <c r="E912" s="4"/>
      <c r="G912" s="4"/>
      <c r="H912" s="4"/>
      <c r="I912" s="4"/>
      <c r="J912" s="4"/>
      <c r="K912" s="4"/>
    </row>
    <row r="913" spans="4:11" x14ac:dyDescent="0.3">
      <c r="D913" s="4"/>
      <c r="E913" s="4"/>
      <c r="G913" s="4"/>
      <c r="H913" s="4"/>
      <c r="I913" s="4"/>
      <c r="J913" s="4"/>
      <c r="K913" s="4"/>
    </row>
    <row r="914" spans="4:11" x14ac:dyDescent="0.3">
      <c r="D914" s="4"/>
      <c r="E914" s="4"/>
      <c r="G914" s="4"/>
      <c r="H914" s="4"/>
      <c r="I914" s="4"/>
      <c r="J914" s="4"/>
      <c r="K914" s="4"/>
    </row>
    <row r="915" spans="4:11" x14ac:dyDescent="0.3">
      <c r="D915" s="4"/>
      <c r="E915" s="4"/>
      <c r="G915" s="4"/>
      <c r="H915" s="4"/>
      <c r="I915" s="4"/>
      <c r="J915" s="4"/>
      <c r="K915" s="4"/>
    </row>
    <row r="916" spans="4:11" x14ac:dyDescent="0.3">
      <c r="D916" s="4"/>
      <c r="E916" s="4"/>
      <c r="G916" s="4"/>
      <c r="H916" s="4"/>
      <c r="I916" s="4"/>
      <c r="J916" s="4"/>
      <c r="K916" s="4"/>
    </row>
    <row r="917" spans="4:11" x14ac:dyDescent="0.3">
      <c r="D917" s="4"/>
      <c r="E917" s="4"/>
      <c r="G917" s="4"/>
      <c r="H917" s="4"/>
      <c r="I917" s="4"/>
      <c r="J917" s="4"/>
      <c r="K917" s="4"/>
    </row>
    <row r="918" spans="4:11" x14ac:dyDescent="0.3">
      <c r="D918" s="4"/>
      <c r="E918" s="4"/>
      <c r="G918" s="4"/>
      <c r="H918" s="4"/>
      <c r="I918" s="4"/>
      <c r="J918" s="4"/>
      <c r="K918" s="4"/>
    </row>
    <row r="919" spans="4:11" x14ac:dyDescent="0.3">
      <c r="D919" s="4"/>
      <c r="E919" s="4"/>
      <c r="G919" s="4"/>
      <c r="H919" s="4"/>
      <c r="I919" s="4"/>
      <c r="J919" s="4"/>
      <c r="K919" s="4"/>
    </row>
    <row r="920" spans="4:11" x14ac:dyDescent="0.3">
      <c r="D920" s="4"/>
      <c r="E920" s="4"/>
      <c r="G920" s="4"/>
      <c r="H920" s="4"/>
      <c r="I920" s="4"/>
      <c r="J920" s="4"/>
      <c r="K920" s="4"/>
    </row>
    <row r="921" spans="4:11" x14ac:dyDescent="0.3">
      <c r="D921" s="4"/>
      <c r="E921" s="4"/>
      <c r="G921" s="4"/>
      <c r="H921" s="4"/>
      <c r="I921" s="4"/>
      <c r="J921" s="4"/>
      <c r="K921" s="4"/>
    </row>
    <row r="922" spans="4:11" x14ac:dyDescent="0.3">
      <c r="D922" s="4"/>
      <c r="E922" s="4"/>
      <c r="G922" s="4"/>
      <c r="H922" s="4"/>
      <c r="I922" s="4"/>
      <c r="J922" s="4"/>
      <c r="K922" s="4"/>
    </row>
    <row r="923" spans="4:11" x14ac:dyDescent="0.3">
      <c r="D923" s="4"/>
      <c r="E923" s="4"/>
      <c r="G923" s="4"/>
      <c r="H923" s="4"/>
      <c r="I923" s="4"/>
      <c r="J923" s="4"/>
      <c r="K923" s="4"/>
    </row>
    <row r="924" spans="4:11" x14ac:dyDescent="0.3">
      <c r="D924" s="4"/>
      <c r="E924" s="4"/>
      <c r="G924" s="4"/>
      <c r="H924" s="4"/>
      <c r="I924" s="4"/>
      <c r="J924" s="4"/>
      <c r="K924" s="4"/>
    </row>
    <row r="925" spans="4:11" x14ac:dyDescent="0.3">
      <c r="D925" s="4"/>
      <c r="E925" s="4"/>
      <c r="G925" s="4"/>
      <c r="H925" s="4"/>
      <c r="I925" s="4"/>
      <c r="J925" s="4"/>
      <c r="K925" s="4"/>
    </row>
    <row r="926" spans="4:11" x14ac:dyDescent="0.3">
      <c r="D926" s="4"/>
      <c r="E926" s="4"/>
      <c r="G926" s="4"/>
      <c r="H926" s="4"/>
      <c r="I926" s="4"/>
      <c r="J926" s="4"/>
      <c r="K926" s="4"/>
    </row>
    <row r="927" spans="4:11" x14ac:dyDescent="0.3">
      <c r="D927" s="4"/>
      <c r="E927" s="4"/>
      <c r="G927" s="4"/>
      <c r="H927" s="4"/>
      <c r="I927" s="4"/>
      <c r="J927" s="4"/>
      <c r="K927" s="4"/>
    </row>
    <row r="928" spans="4:11" x14ac:dyDescent="0.3">
      <c r="D928" s="4"/>
      <c r="E928" s="4"/>
      <c r="G928" s="4"/>
      <c r="H928" s="4"/>
      <c r="I928" s="4"/>
      <c r="J928" s="4"/>
      <c r="K928" s="4"/>
    </row>
    <row r="929" spans="4:11" x14ac:dyDescent="0.3">
      <c r="D929" s="4"/>
      <c r="E929" s="4"/>
      <c r="G929" s="4"/>
      <c r="H929" s="4"/>
      <c r="I929" s="4"/>
      <c r="J929" s="4"/>
      <c r="K929" s="4"/>
    </row>
    <row r="930" spans="4:11" x14ac:dyDescent="0.3">
      <c r="D930" s="4"/>
      <c r="E930" s="4"/>
      <c r="G930" s="4"/>
      <c r="H930" s="4"/>
      <c r="I930" s="4"/>
      <c r="J930" s="4"/>
      <c r="K930" s="4"/>
    </row>
    <row r="931" spans="4:11" x14ac:dyDescent="0.3">
      <c r="D931" s="4"/>
      <c r="E931" s="4"/>
      <c r="G931" s="4"/>
      <c r="H931" s="4"/>
      <c r="I931" s="4"/>
      <c r="J931" s="4"/>
      <c r="K931" s="4"/>
    </row>
    <row r="932" spans="4:11" x14ac:dyDescent="0.3">
      <c r="D932" s="4"/>
      <c r="E932" s="4"/>
      <c r="G932" s="4"/>
      <c r="H932" s="4"/>
      <c r="I932" s="4"/>
      <c r="J932" s="4"/>
      <c r="K932" s="4"/>
    </row>
    <row r="933" spans="4:11" x14ac:dyDescent="0.3">
      <c r="D933" s="4"/>
      <c r="E933" s="4"/>
      <c r="G933" s="4"/>
      <c r="H933" s="4"/>
      <c r="I933" s="4"/>
      <c r="J933" s="4"/>
      <c r="K933" s="4"/>
    </row>
    <row r="934" spans="4:11" x14ac:dyDescent="0.3">
      <c r="D934" s="4"/>
      <c r="E934" s="4"/>
      <c r="G934" s="4"/>
      <c r="H934" s="4"/>
      <c r="I934" s="4"/>
      <c r="J934" s="4"/>
      <c r="K934" s="4"/>
    </row>
    <row r="935" spans="4:11" x14ac:dyDescent="0.3">
      <c r="D935" s="4"/>
      <c r="E935" s="4"/>
      <c r="G935" s="4"/>
      <c r="H935" s="4"/>
      <c r="I935" s="4"/>
      <c r="J935" s="4"/>
      <c r="K935" s="4"/>
    </row>
    <row r="936" spans="4:11" x14ac:dyDescent="0.3">
      <c r="D936" s="4"/>
      <c r="E936" s="4"/>
      <c r="G936" s="4"/>
      <c r="H936" s="4"/>
      <c r="I936" s="4"/>
      <c r="J936" s="4"/>
      <c r="K936" s="4"/>
    </row>
    <row r="937" spans="4:11" x14ac:dyDescent="0.3">
      <c r="D937" s="4"/>
      <c r="E937" s="4"/>
      <c r="G937" s="4"/>
      <c r="H937" s="4"/>
      <c r="I937" s="4"/>
      <c r="J937" s="4"/>
      <c r="K937" s="4"/>
    </row>
    <row r="938" spans="4:11" x14ac:dyDescent="0.3">
      <c r="D938" s="4"/>
      <c r="E938" s="4"/>
      <c r="G938" s="4"/>
      <c r="H938" s="4"/>
      <c r="I938" s="4"/>
      <c r="J938" s="4"/>
      <c r="K938" s="4"/>
    </row>
    <row r="939" spans="4:11" x14ac:dyDescent="0.3">
      <c r="D939" s="4"/>
      <c r="E939" s="4"/>
      <c r="G939" s="4"/>
      <c r="H939" s="4"/>
      <c r="I939" s="4"/>
      <c r="J939" s="4"/>
      <c r="K939" s="4"/>
    </row>
    <row r="940" spans="4:11" x14ac:dyDescent="0.3">
      <c r="D940" s="4"/>
      <c r="E940" s="4"/>
      <c r="G940" s="4"/>
      <c r="H940" s="4"/>
      <c r="I940" s="4"/>
      <c r="J940" s="4"/>
      <c r="K940" s="4"/>
    </row>
    <row r="941" spans="4:11" x14ac:dyDescent="0.3">
      <c r="D941" s="4"/>
      <c r="E941" s="4"/>
      <c r="G941" s="4"/>
      <c r="H941" s="4"/>
      <c r="I941" s="4"/>
      <c r="J941" s="4"/>
      <c r="K941" s="4"/>
    </row>
    <row r="942" spans="4:11" x14ac:dyDescent="0.3">
      <c r="D942" s="4"/>
      <c r="E942" s="4"/>
      <c r="G942" s="4"/>
      <c r="H942" s="4"/>
      <c r="I942" s="4"/>
      <c r="J942" s="4"/>
      <c r="K942" s="4"/>
    </row>
    <row r="943" spans="4:11" x14ac:dyDescent="0.3">
      <c r="D943" s="4"/>
      <c r="E943" s="4"/>
      <c r="G943" s="4"/>
      <c r="H943" s="4"/>
      <c r="I943" s="4"/>
      <c r="J943" s="4"/>
      <c r="K943" s="4"/>
    </row>
    <row r="944" spans="4:11" x14ac:dyDescent="0.3">
      <c r="D944" s="4"/>
      <c r="E944" s="4"/>
      <c r="G944" s="4"/>
      <c r="H944" s="4"/>
      <c r="I944" s="4"/>
      <c r="J944" s="4"/>
      <c r="K944" s="4"/>
    </row>
    <row r="945" spans="4:11" x14ac:dyDescent="0.3">
      <c r="D945" s="4"/>
      <c r="E945" s="4"/>
      <c r="G945" s="4"/>
      <c r="H945" s="4"/>
      <c r="I945" s="4"/>
      <c r="J945" s="4"/>
      <c r="K945" s="4"/>
    </row>
    <row r="946" spans="4:11" x14ac:dyDescent="0.3">
      <c r="D946" s="4"/>
      <c r="E946" s="4"/>
      <c r="G946" s="4"/>
      <c r="H946" s="4"/>
      <c r="I946" s="4"/>
      <c r="J946" s="4"/>
      <c r="K946" s="4"/>
    </row>
    <row r="947" spans="4:11" x14ac:dyDescent="0.3">
      <c r="D947" s="4"/>
      <c r="E947" s="4"/>
      <c r="G947" s="4"/>
      <c r="H947" s="4"/>
      <c r="I947" s="4"/>
      <c r="J947" s="4"/>
      <c r="K947" s="4"/>
    </row>
    <row r="948" spans="4:11" x14ac:dyDescent="0.3">
      <c r="D948" s="4"/>
      <c r="E948" s="4"/>
      <c r="G948" s="4"/>
      <c r="H948" s="4"/>
      <c r="I948" s="4"/>
      <c r="J948" s="4"/>
      <c r="K948" s="4"/>
    </row>
    <row r="949" spans="4:11" x14ac:dyDescent="0.3">
      <c r="D949" s="4"/>
      <c r="E949" s="4"/>
      <c r="G949" s="4"/>
      <c r="H949" s="4"/>
      <c r="I949" s="4"/>
      <c r="J949" s="4"/>
      <c r="K949" s="4"/>
    </row>
    <row r="950" spans="4:11" x14ac:dyDescent="0.3">
      <c r="D950" s="4"/>
      <c r="E950" s="4"/>
      <c r="G950" s="4"/>
      <c r="H950" s="4"/>
      <c r="I950" s="4"/>
      <c r="J950" s="4"/>
      <c r="K950" s="4"/>
    </row>
    <row r="951" spans="4:11" x14ac:dyDescent="0.3">
      <c r="D951" s="4"/>
      <c r="E951" s="4"/>
      <c r="G951" s="4"/>
      <c r="H951" s="4"/>
      <c r="I951" s="4"/>
      <c r="J951" s="4"/>
      <c r="K951" s="4"/>
    </row>
    <row r="952" spans="4:11" x14ac:dyDescent="0.3">
      <c r="D952" s="4"/>
      <c r="E952" s="4"/>
      <c r="G952" s="4"/>
      <c r="H952" s="4"/>
      <c r="I952" s="4"/>
      <c r="J952" s="4"/>
      <c r="K952" s="4"/>
    </row>
    <row r="953" spans="4:11" x14ac:dyDescent="0.3">
      <c r="D953" s="4"/>
      <c r="E953" s="4"/>
      <c r="G953" s="4"/>
      <c r="H953" s="4"/>
      <c r="I953" s="4"/>
      <c r="J953" s="4"/>
      <c r="K953" s="4"/>
    </row>
    <row r="954" spans="4:11" x14ac:dyDescent="0.3">
      <c r="D954" s="4"/>
      <c r="E954" s="4"/>
      <c r="G954" s="4"/>
      <c r="H954" s="4"/>
      <c r="I954" s="4"/>
      <c r="J954" s="4"/>
      <c r="K954" s="4"/>
    </row>
    <row r="955" spans="4:11" x14ac:dyDescent="0.3">
      <c r="D955" s="4"/>
      <c r="E955" s="4"/>
      <c r="G955" s="4"/>
      <c r="H955" s="4"/>
      <c r="I955" s="4"/>
      <c r="J955" s="4"/>
      <c r="K955" s="4"/>
    </row>
    <row r="956" spans="4:11" x14ac:dyDescent="0.3">
      <c r="D956" s="4"/>
      <c r="E956" s="4"/>
      <c r="G956" s="4"/>
      <c r="H956" s="4"/>
      <c r="I956" s="4"/>
      <c r="J956" s="4"/>
      <c r="K956" s="4"/>
    </row>
    <row r="957" spans="4:11" x14ac:dyDescent="0.3">
      <c r="D957" s="4"/>
      <c r="E957" s="4"/>
      <c r="G957" s="4"/>
      <c r="H957" s="4"/>
      <c r="I957" s="4"/>
      <c r="J957" s="4"/>
      <c r="K957" s="4"/>
    </row>
    <row r="958" spans="4:11" x14ac:dyDescent="0.3">
      <c r="D958" s="4"/>
      <c r="E958" s="4"/>
      <c r="G958" s="4"/>
      <c r="H958" s="4"/>
      <c r="I958" s="4"/>
      <c r="J958" s="4"/>
      <c r="K958" s="4"/>
    </row>
    <row r="959" spans="4:11" x14ac:dyDescent="0.3">
      <c r="D959" s="4"/>
      <c r="E959" s="4"/>
      <c r="G959" s="4"/>
      <c r="H959" s="4"/>
      <c r="I959" s="4"/>
      <c r="J959" s="4"/>
      <c r="K959" s="4"/>
    </row>
    <row r="960" spans="4:11" x14ac:dyDescent="0.3">
      <c r="D960" s="4"/>
      <c r="E960" s="4"/>
      <c r="G960" s="4"/>
      <c r="H960" s="4"/>
      <c r="I960" s="4"/>
      <c r="J960" s="4"/>
      <c r="K960" s="4"/>
    </row>
    <row r="961" spans="4:11" x14ac:dyDescent="0.3">
      <c r="D961" s="4"/>
      <c r="E961" s="4"/>
      <c r="G961" s="4"/>
      <c r="H961" s="4"/>
      <c r="I961" s="4"/>
      <c r="J961" s="4"/>
      <c r="K961" s="4"/>
    </row>
    <row r="962" spans="4:11" x14ac:dyDescent="0.3">
      <c r="D962" s="4"/>
      <c r="E962" s="4"/>
      <c r="G962" s="4"/>
      <c r="H962" s="4"/>
      <c r="I962" s="4"/>
      <c r="J962" s="4"/>
      <c r="K962" s="4"/>
    </row>
    <row r="963" spans="4:11" x14ac:dyDescent="0.3">
      <c r="D963" s="4"/>
      <c r="E963" s="4"/>
      <c r="G963" s="4"/>
      <c r="H963" s="4"/>
      <c r="I963" s="4"/>
      <c r="J963" s="4"/>
      <c r="K963" s="4"/>
    </row>
    <row r="964" spans="4:11" x14ac:dyDescent="0.3">
      <c r="D964" s="4"/>
      <c r="E964" s="4"/>
      <c r="G964" s="4"/>
      <c r="H964" s="4"/>
      <c r="I964" s="4"/>
      <c r="J964" s="4"/>
      <c r="K964" s="4"/>
    </row>
    <row r="965" spans="4:11" x14ac:dyDescent="0.3">
      <c r="D965" s="4"/>
      <c r="E965" s="4"/>
      <c r="G965" s="4"/>
      <c r="H965" s="4"/>
      <c r="I965" s="4"/>
      <c r="J965" s="4"/>
      <c r="K965" s="4"/>
    </row>
    <row r="966" spans="4:11" x14ac:dyDescent="0.3">
      <c r="D966" s="4"/>
      <c r="E966" s="4"/>
      <c r="G966" s="4"/>
      <c r="H966" s="4"/>
      <c r="I966" s="4"/>
      <c r="J966" s="4"/>
      <c r="K966" s="4"/>
    </row>
    <row r="967" spans="4:11" x14ac:dyDescent="0.3">
      <c r="D967" s="4"/>
      <c r="E967" s="4"/>
      <c r="G967" s="4"/>
      <c r="H967" s="4"/>
      <c r="I967" s="4"/>
      <c r="J967" s="4"/>
      <c r="K967" s="4"/>
    </row>
    <row r="968" spans="4:11" x14ac:dyDescent="0.3">
      <c r="D968" s="4"/>
      <c r="E968" s="4"/>
      <c r="G968" s="4"/>
      <c r="H968" s="4"/>
      <c r="I968" s="4"/>
      <c r="J968" s="4"/>
      <c r="K968" s="4"/>
    </row>
    <row r="969" spans="4:11" x14ac:dyDescent="0.3">
      <c r="D969" s="4"/>
      <c r="E969" s="4"/>
      <c r="G969" s="4"/>
      <c r="H969" s="4"/>
      <c r="I969" s="4"/>
      <c r="J969" s="4"/>
      <c r="K969" s="4"/>
    </row>
    <row r="970" spans="4:11" x14ac:dyDescent="0.3">
      <c r="D970" s="4"/>
      <c r="E970" s="4"/>
      <c r="G970" s="4"/>
      <c r="H970" s="4"/>
      <c r="I970" s="4"/>
      <c r="J970" s="4"/>
      <c r="K970" s="4"/>
    </row>
    <row r="971" spans="4:11" x14ac:dyDescent="0.3">
      <c r="D971" s="4"/>
      <c r="E971" s="4"/>
      <c r="G971" s="4"/>
      <c r="H971" s="4"/>
      <c r="I971" s="4"/>
      <c r="J971" s="4"/>
      <c r="K971" s="4"/>
    </row>
    <row r="972" spans="4:11" x14ac:dyDescent="0.3">
      <c r="D972" s="4"/>
      <c r="E972" s="4"/>
      <c r="G972" s="4"/>
      <c r="H972" s="4"/>
      <c r="I972" s="4"/>
      <c r="J972" s="4"/>
      <c r="K972" s="4"/>
    </row>
    <row r="973" spans="4:11" x14ac:dyDescent="0.3">
      <c r="D973" s="4"/>
      <c r="E973" s="4"/>
      <c r="G973" s="4"/>
      <c r="H973" s="4"/>
      <c r="I973" s="4"/>
      <c r="J973" s="4"/>
      <c r="K973" s="4"/>
    </row>
    <row r="974" spans="4:11" x14ac:dyDescent="0.3">
      <c r="D974" s="4"/>
      <c r="E974" s="4"/>
      <c r="G974" s="4"/>
      <c r="H974" s="4"/>
      <c r="I974" s="4"/>
      <c r="J974" s="4"/>
      <c r="K974" s="4"/>
    </row>
    <row r="975" spans="4:11" x14ac:dyDescent="0.3">
      <c r="D975" s="4"/>
      <c r="E975" s="4"/>
      <c r="G975" s="4"/>
      <c r="H975" s="4"/>
      <c r="I975" s="4"/>
      <c r="J975" s="4"/>
      <c r="K975" s="4"/>
    </row>
    <row r="976" spans="4:11" x14ac:dyDescent="0.3">
      <c r="D976" s="4"/>
      <c r="E976" s="4"/>
      <c r="G976" s="4"/>
      <c r="H976" s="4"/>
      <c r="I976" s="4"/>
      <c r="J976" s="4"/>
      <c r="K976" s="4"/>
    </row>
    <row r="977" spans="4:11" x14ac:dyDescent="0.3">
      <c r="D977" s="4"/>
      <c r="E977" s="4"/>
      <c r="G977" s="4"/>
      <c r="H977" s="4"/>
      <c r="I977" s="4"/>
      <c r="J977" s="4"/>
      <c r="K977" s="4"/>
    </row>
    <row r="978" spans="4:11" x14ac:dyDescent="0.3">
      <c r="D978" s="4"/>
      <c r="E978" s="4"/>
      <c r="G978" s="4"/>
      <c r="H978" s="4"/>
      <c r="I978" s="4"/>
      <c r="J978" s="4"/>
      <c r="K978" s="4"/>
    </row>
    <row r="979" spans="4:11" x14ac:dyDescent="0.3">
      <c r="D979" s="4"/>
      <c r="E979" s="4"/>
      <c r="G979" s="4"/>
      <c r="H979" s="4"/>
      <c r="I979" s="4"/>
      <c r="J979" s="4"/>
      <c r="K979" s="4"/>
    </row>
    <row r="980" spans="4:11" x14ac:dyDescent="0.3">
      <c r="D980" s="4"/>
      <c r="E980" s="4"/>
      <c r="G980" s="4"/>
      <c r="H980" s="4"/>
      <c r="I980" s="4"/>
      <c r="J980" s="4"/>
      <c r="K980" s="4"/>
    </row>
    <row r="981" spans="4:11" x14ac:dyDescent="0.3">
      <c r="D981" s="4"/>
      <c r="E981" s="4"/>
      <c r="G981" s="4"/>
      <c r="H981" s="4"/>
      <c r="I981" s="4"/>
      <c r="J981" s="4"/>
      <c r="K981" s="4"/>
    </row>
    <row r="982" spans="4:11" x14ac:dyDescent="0.3">
      <c r="D982" s="4"/>
      <c r="E982" s="4"/>
      <c r="G982" s="4"/>
      <c r="H982" s="4"/>
      <c r="I982" s="4"/>
      <c r="J982" s="4"/>
      <c r="K982" s="4"/>
    </row>
    <row r="983" spans="4:11" x14ac:dyDescent="0.3">
      <c r="D983" s="4"/>
      <c r="E983" s="4"/>
      <c r="G983" s="4"/>
      <c r="H983" s="4"/>
      <c r="I983" s="4"/>
      <c r="J983" s="4"/>
      <c r="K983" s="4"/>
    </row>
    <row r="984" spans="4:11" x14ac:dyDescent="0.3">
      <c r="D984" s="4"/>
      <c r="E984" s="4"/>
      <c r="G984" s="4"/>
      <c r="H984" s="4"/>
      <c r="I984" s="4"/>
      <c r="J984" s="4"/>
      <c r="K984" s="4"/>
    </row>
    <row r="985" spans="4:11" x14ac:dyDescent="0.3">
      <c r="D985" s="4"/>
      <c r="E985" s="4"/>
      <c r="G985" s="4"/>
      <c r="H985" s="4"/>
      <c r="I985" s="4"/>
      <c r="J985" s="4"/>
      <c r="K985" s="4"/>
    </row>
    <row r="986" spans="4:11" x14ac:dyDescent="0.3">
      <c r="D986" s="4"/>
      <c r="E986" s="4"/>
      <c r="G986" s="4"/>
      <c r="H986" s="4"/>
      <c r="I986" s="4"/>
      <c r="J986" s="4"/>
      <c r="K986" s="4"/>
    </row>
    <row r="987" spans="4:11" x14ac:dyDescent="0.3">
      <c r="D987" s="4"/>
      <c r="E987" s="4"/>
      <c r="G987" s="4"/>
      <c r="H987" s="4"/>
      <c r="I987" s="4"/>
      <c r="J987" s="4"/>
      <c r="K987" s="4"/>
    </row>
    <row r="988" spans="4:11" x14ac:dyDescent="0.3">
      <c r="D988" s="4"/>
      <c r="E988" s="4"/>
      <c r="G988" s="4"/>
      <c r="H988" s="4"/>
      <c r="I988" s="4"/>
      <c r="J988" s="4"/>
      <c r="K988" s="4"/>
    </row>
    <row r="989" spans="4:11" x14ac:dyDescent="0.3">
      <c r="D989" s="4"/>
      <c r="E989" s="4"/>
      <c r="G989" s="4"/>
      <c r="H989" s="4"/>
      <c r="I989" s="4"/>
      <c r="J989" s="4"/>
      <c r="K989" s="4"/>
    </row>
    <row r="990" spans="4:11" x14ac:dyDescent="0.3">
      <c r="D990" s="4"/>
      <c r="E990" s="4"/>
      <c r="G990" s="4"/>
      <c r="H990" s="4"/>
      <c r="I990" s="4"/>
      <c r="J990" s="4"/>
      <c r="K990" s="4"/>
    </row>
    <row r="991" spans="4:11" x14ac:dyDescent="0.3">
      <c r="D991" s="4"/>
      <c r="E991" s="4"/>
      <c r="G991" s="4"/>
      <c r="H991" s="4"/>
      <c r="I991" s="4"/>
      <c r="J991" s="4"/>
      <c r="K991" s="4"/>
    </row>
    <row r="992" spans="4:11" x14ac:dyDescent="0.3">
      <c r="D992" s="4"/>
      <c r="E992" s="4"/>
      <c r="G992" s="4"/>
      <c r="H992" s="4"/>
      <c r="I992" s="4"/>
      <c r="J992" s="4"/>
      <c r="K992" s="4"/>
    </row>
    <row r="993" spans="4:11" x14ac:dyDescent="0.3">
      <c r="D993" s="4"/>
      <c r="E993" s="4"/>
      <c r="G993" s="4"/>
      <c r="H993" s="4"/>
      <c r="I993" s="4"/>
      <c r="J993" s="4"/>
      <c r="K993" s="4"/>
    </row>
    <row r="994" spans="4:11" x14ac:dyDescent="0.3">
      <c r="D994" s="4"/>
      <c r="E994" s="4"/>
      <c r="G994" s="4"/>
      <c r="H994" s="4"/>
      <c r="I994" s="4"/>
      <c r="J994" s="4"/>
      <c r="K994" s="4"/>
    </row>
    <row r="995" spans="4:11" x14ac:dyDescent="0.3">
      <c r="D995" s="4"/>
      <c r="E995" s="4"/>
      <c r="G995" s="4"/>
      <c r="H995" s="4"/>
      <c r="I995" s="4"/>
      <c r="J995" s="4"/>
      <c r="K995" s="4"/>
    </row>
    <row r="996" spans="4:11" x14ac:dyDescent="0.3">
      <c r="D996" s="4"/>
      <c r="E996" s="4"/>
      <c r="G996" s="4"/>
      <c r="H996" s="4"/>
      <c r="I996" s="4"/>
      <c r="J996" s="4"/>
      <c r="K996" s="4"/>
    </row>
    <row r="997" spans="4:11" x14ac:dyDescent="0.3">
      <c r="D997" s="4"/>
      <c r="E997" s="4"/>
      <c r="G997" s="4"/>
      <c r="H997" s="4"/>
      <c r="I997" s="4"/>
      <c r="J997" s="4"/>
      <c r="K997" s="4"/>
    </row>
    <row r="998" spans="4:11" x14ac:dyDescent="0.3">
      <c r="D998" s="4"/>
      <c r="E998" s="4"/>
      <c r="G998" s="4"/>
      <c r="H998" s="4"/>
      <c r="I998" s="4"/>
      <c r="J998" s="4"/>
      <c r="K998" s="4"/>
    </row>
    <row r="999" spans="4:11" x14ac:dyDescent="0.3">
      <c r="D999" s="4"/>
      <c r="E999" s="4"/>
      <c r="G999" s="4"/>
      <c r="H999" s="4"/>
      <c r="I999" s="4"/>
      <c r="J999" s="4"/>
      <c r="K999" s="4"/>
    </row>
    <row r="1000" spans="4:11" x14ac:dyDescent="0.3">
      <c r="D1000" s="4"/>
      <c r="E1000" s="4"/>
      <c r="G1000" s="4"/>
      <c r="H1000" s="4"/>
      <c r="I1000" s="4"/>
      <c r="J1000" s="4"/>
      <c r="K1000" s="4"/>
    </row>
    <row r="1001" spans="4:11" x14ac:dyDescent="0.3">
      <c r="D1001" s="4"/>
      <c r="E1001" s="4"/>
      <c r="G1001" s="4"/>
      <c r="H1001" s="4"/>
      <c r="I1001" s="4"/>
      <c r="J1001" s="4"/>
      <c r="K1001" s="4"/>
    </row>
    <row r="1002" spans="4:11" x14ac:dyDescent="0.3">
      <c r="D1002" s="4"/>
      <c r="E1002" s="4"/>
      <c r="G1002" s="4"/>
      <c r="H1002" s="4"/>
      <c r="I1002" s="4"/>
      <c r="J1002" s="4"/>
      <c r="K1002" s="4"/>
    </row>
    <row r="1003" spans="4:11" x14ac:dyDescent="0.3">
      <c r="D1003" s="4"/>
      <c r="E1003" s="4"/>
      <c r="G1003" s="4"/>
      <c r="H1003" s="4"/>
      <c r="I1003" s="4"/>
      <c r="J1003" s="4"/>
      <c r="K1003" s="4"/>
    </row>
    <row r="1004" spans="4:11" x14ac:dyDescent="0.3">
      <c r="D1004" s="4"/>
      <c r="E1004" s="4"/>
      <c r="G1004" s="4"/>
      <c r="H1004" s="4"/>
      <c r="I1004" s="4"/>
      <c r="J1004" s="4"/>
      <c r="K1004" s="4"/>
    </row>
    <row r="1005" spans="4:11" x14ac:dyDescent="0.3">
      <c r="D1005" s="4"/>
      <c r="E1005" s="4"/>
      <c r="G1005" s="4"/>
      <c r="H1005" s="4"/>
      <c r="I1005" s="4"/>
      <c r="J1005" s="4"/>
      <c r="K1005" s="4"/>
    </row>
    <row r="1006" spans="4:11" x14ac:dyDescent="0.3">
      <c r="D1006" s="4"/>
      <c r="E1006" s="4"/>
      <c r="G1006" s="4"/>
      <c r="H1006" s="4"/>
      <c r="I1006" s="4"/>
      <c r="J1006" s="4"/>
      <c r="K1006" s="4"/>
    </row>
    <row r="1007" spans="4:11" x14ac:dyDescent="0.3">
      <c r="D1007" s="4"/>
      <c r="E1007" s="4"/>
      <c r="G1007" s="4"/>
      <c r="H1007" s="4"/>
      <c r="I1007" s="4"/>
      <c r="J1007" s="4"/>
      <c r="K1007" s="4"/>
    </row>
    <row r="1008" spans="4:11" x14ac:dyDescent="0.3">
      <c r="H1008" s="4"/>
      <c r="I1008" s="4"/>
      <c r="J1008" s="4"/>
      <c r="K1008" s="4"/>
    </row>
    <row r="1009" spans="8:11" x14ac:dyDescent="0.3">
      <c r="H1009" s="4"/>
      <c r="I1009" s="4"/>
      <c r="J1009" s="4"/>
      <c r="K1009" s="4"/>
    </row>
    <row r="1010" spans="8:11" x14ac:dyDescent="0.3">
      <c r="H1010" s="4"/>
      <c r="I1010" s="4"/>
      <c r="J1010" s="4"/>
      <c r="K1010" s="4"/>
    </row>
    <row r="1011" spans="8:11" x14ac:dyDescent="0.3">
      <c r="H1011" s="4"/>
      <c r="I1011" s="4"/>
      <c r="J1011" s="4"/>
      <c r="K1011" s="4"/>
    </row>
    <row r="1012" spans="8:11" x14ac:dyDescent="0.3">
      <c r="H1012" s="4"/>
      <c r="I1012" s="4"/>
      <c r="J1012" s="4"/>
      <c r="K1012" s="4"/>
    </row>
    <row r="1013" spans="8:11" x14ac:dyDescent="0.3">
      <c r="H1013" s="4"/>
      <c r="I1013" s="4"/>
      <c r="J1013" s="4"/>
      <c r="K1013" s="4"/>
    </row>
    <row r="1014" spans="8:11" x14ac:dyDescent="0.3">
      <c r="H1014" s="4"/>
      <c r="I1014" s="4"/>
      <c r="J1014" s="4"/>
      <c r="K1014" s="4"/>
    </row>
    <row r="1015" spans="8:11" x14ac:dyDescent="0.3">
      <c r="H1015" s="4"/>
      <c r="I1015" s="4"/>
      <c r="J1015" s="4"/>
      <c r="K1015" s="4"/>
    </row>
    <row r="1016" spans="8:11" x14ac:dyDescent="0.3">
      <c r="H1016" s="4"/>
      <c r="I1016" s="4"/>
      <c r="J1016" s="4"/>
      <c r="K1016" s="4"/>
    </row>
    <row r="1017" spans="8:11" x14ac:dyDescent="0.3">
      <c r="H1017" s="4"/>
      <c r="I1017" s="4"/>
      <c r="J1017" s="4"/>
      <c r="K1017" s="4"/>
    </row>
    <row r="1018" spans="8:11" x14ac:dyDescent="0.3">
      <c r="H1018" s="4"/>
      <c r="I1018" s="4"/>
      <c r="J1018" s="4"/>
      <c r="K1018" s="4"/>
    </row>
    <row r="1019" spans="8:11" x14ac:dyDescent="0.3">
      <c r="H1019" s="4"/>
      <c r="I1019" s="4"/>
      <c r="J1019" s="4"/>
      <c r="K1019" s="4"/>
    </row>
    <row r="1020" spans="8:11" x14ac:dyDescent="0.3">
      <c r="H1020" s="4"/>
      <c r="I1020" s="4"/>
      <c r="J1020" s="4"/>
      <c r="K1020" s="4"/>
    </row>
    <row r="1021" spans="8:11" x14ac:dyDescent="0.3">
      <c r="H1021" s="4"/>
      <c r="I1021" s="4"/>
      <c r="J1021" s="4"/>
      <c r="K1021" s="4"/>
    </row>
    <row r="1022" spans="8:11" x14ac:dyDescent="0.3">
      <c r="H1022" s="4"/>
      <c r="I1022" s="4"/>
      <c r="J1022" s="4"/>
      <c r="K1022" s="4"/>
    </row>
    <row r="1023" spans="8:11" x14ac:dyDescent="0.3">
      <c r="H1023" s="4"/>
      <c r="I1023" s="4"/>
      <c r="J1023" s="4"/>
      <c r="K1023" s="4"/>
    </row>
    <row r="1024" spans="8:11" x14ac:dyDescent="0.3">
      <c r="H1024" s="4"/>
      <c r="I1024" s="4"/>
      <c r="J1024" s="4"/>
      <c r="K1024" s="4"/>
    </row>
    <row r="1025" spans="8:11" x14ac:dyDescent="0.3">
      <c r="H1025" s="4"/>
      <c r="I1025" s="4"/>
      <c r="J1025" s="4"/>
      <c r="K1025" s="4"/>
    </row>
    <row r="1026" spans="8:11" x14ac:dyDescent="0.3">
      <c r="H1026" s="4"/>
      <c r="I1026" s="4"/>
      <c r="J1026" s="4"/>
      <c r="K1026" s="4"/>
    </row>
    <row r="1027" spans="8:11" x14ac:dyDescent="0.3">
      <c r="H1027" s="4"/>
      <c r="I1027" s="4"/>
      <c r="J1027" s="4"/>
      <c r="K1027" s="4"/>
    </row>
    <row r="1028" spans="8:11" x14ac:dyDescent="0.3">
      <c r="H1028" s="4"/>
      <c r="I1028" s="4"/>
      <c r="J1028" s="4"/>
      <c r="K1028" s="4"/>
    </row>
    <row r="1029" spans="8:11" x14ac:dyDescent="0.3">
      <c r="H1029" s="4"/>
      <c r="I1029" s="4"/>
      <c r="J1029" s="4"/>
      <c r="K1029" s="4"/>
    </row>
    <row r="1030" spans="8:11" x14ac:dyDescent="0.3">
      <c r="H1030" s="4"/>
      <c r="I1030" s="4"/>
      <c r="J1030" s="4"/>
      <c r="K1030" s="4"/>
    </row>
    <row r="1031" spans="8:11" x14ac:dyDescent="0.3">
      <c r="H1031" s="4"/>
      <c r="I1031" s="4"/>
      <c r="J1031" s="4"/>
      <c r="K1031" s="4"/>
    </row>
    <row r="1032" spans="8:11" x14ac:dyDescent="0.3">
      <c r="H1032" s="4"/>
      <c r="I1032" s="4"/>
      <c r="J1032" s="4"/>
      <c r="K1032" s="4"/>
    </row>
    <row r="1033" spans="8:11" x14ac:dyDescent="0.3">
      <c r="H1033" s="4"/>
      <c r="I1033" s="4"/>
      <c r="J1033" s="4"/>
      <c r="K1033" s="4"/>
    </row>
    <row r="1034" spans="8:11" x14ac:dyDescent="0.3">
      <c r="H1034" s="4"/>
      <c r="I1034" s="4"/>
      <c r="J1034" s="4"/>
      <c r="K1034" s="4"/>
    </row>
    <row r="1035" spans="8:11" x14ac:dyDescent="0.3">
      <c r="H1035" s="4"/>
      <c r="I1035" s="4"/>
      <c r="J1035" s="4"/>
      <c r="K1035" s="4"/>
    </row>
    <row r="1036" spans="8:11" x14ac:dyDescent="0.3">
      <c r="H1036" s="4"/>
      <c r="I1036" s="4"/>
      <c r="J1036" s="4"/>
      <c r="K1036" s="4"/>
    </row>
    <row r="1037" spans="8:11" x14ac:dyDescent="0.3">
      <c r="H1037" s="4"/>
      <c r="I1037" s="4"/>
      <c r="J1037" s="4"/>
      <c r="K1037" s="4"/>
    </row>
    <row r="1038" spans="8:11" x14ac:dyDescent="0.3">
      <c r="H1038" s="4"/>
      <c r="I1038" s="4"/>
      <c r="J1038" s="4"/>
      <c r="K1038" s="4"/>
    </row>
    <row r="1039" spans="8:11" x14ac:dyDescent="0.3">
      <c r="H1039" s="4"/>
      <c r="I1039" s="4"/>
      <c r="J1039" s="4"/>
      <c r="K1039" s="4"/>
    </row>
    <row r="1040" spans="8:11" x14ac:dyDescent="0.3">
      <c r="H1040" s="4"/>
      <c r="I1040" s="4"/>
      <c r="J1040" s="4"/>
      <c r="K1040" s="4"/>
    </row>
    <row r="1041" spans="8:15" x14ac:dyDescent="0.3">
      <c r="H1041" s="4"/>
      <c r="I1041" s="4"/>
      <c r="J1041" s="4"/>
      <c r="K1041" s="4"/>
    </row>
    <row r="1042" spans="8:15" x14ac:dyDescent="0.3">
      <c r="H1042" s="4"/>
      <c r="I1042" s="4"/>
      <c r="J1042" s="4"/>
      <c r="K1042" s="4"/>
    </row>
    <row r="1043" spans="8:15" x14ac:dyDescent="0.3">
      <c r="H1043" s="4"/>
      <c r="I1043" s="4"/>
      <c r="J1043" s="4"/>
      <c r="K1043" s="4"/>
    </row>
    <row r="1044" spans="8:15" x14ac:dyDescent="0.3">
      <c r="H1044" s="4">
        <f>IF(G1044&gt;MAX(I$8:I1043),G1044,MAX(I$8:I1043))</f>
        <v>231.51784600597347</v>
      </c>
      <c r="I1044" s="4">
        <f t="shared" ref="I1044:I1047" si="120">+H1044+E1044</f>
        <v>231.51784600597347</v>
      </c>
      <c r="J1044" s="4">
        <f t="shared" ref="J1044:J1047" si="121">(H1044-G1044)*O1044</f>
        <v>0</v>
      </c>
      <c r="K1044" s="4">
        <f t="shared" ref="K1044:K1047" si="122">(I1044-H1044)*O1044</f>
        <v>0</v>
      </c>
      <c r="L1044" t="e">
        <f t="shared" ref="L1044:L1047" si="123">_xlfn.RANK.EQ(I1044,I$8:I$507,1)</f>
        <v>#N/A</v>
      </c>
      <c r="M1044" t="e">
        <f t="shared" ref="M1044:M1047" si="124">IF(L1044=A1044,0,1)</f>
        <v>#N/A</v>
      </c>
      <c r="N1044">
        <f t="shared" ref="N1044:N1047" si="125">IF(G1044&lt;B$2,1,0)</f>
        <v>1</v>
      </c>
      <c r="O1044">
        <f t="shared" ref="O1044:O1047" si="126">IF(I1044&lt;B$2,1,0)</f>
        <v>0</v>
      </c>
    </row>
    <row r="1045" spans="8:15" x14ac:dyDescent="0.3">
      <c r="H1045" s="4">
        <f>IF(G1045&gt;MAX(I$8:I1044),G1045,MAX(I$8:I1044))</f>
        <v>231.51784600597347</v>
      </c>
      <c r="I1045" s="4">
        <f t="shared" si="120"/>
        <v>231.51784600597347</v>
      </c>
      <c r="J1045" s="4">
        <f t="shared" si="121"/>
        <v>0</v>
      </c>
      <c r="K1045" s="4">
        <f t="shared" si="122"/>
        <v>0</v>
      </c>
      <c r="L1045" t="e">
        <f t="shared" si="123"/>
        <v>#N/A</v>
      </c>
      <c r="M1045" t="e">
        <f t="shared" si="124"/>
        <v>#N/A</v>
      </c>
      <c r="N1045">
        <f t="shared" si="125"/>
        <v>1</v>
      </c>
      <c r="O1045">
        <f t="shared" si="126"/>
        <v>0</v>
      </c>
    </row>
    <row r="1046" spans="8:15" x14ac:dyDescent="0.3">
      <c r="H1046" s="4">
        <f>IF(G1046&gt;MAX(I$8:I1045),G1046,MAX(I$8:I1045))</f>
        <v>231.51784600597347</v>
      </c>
      <c r="I1046" s="4">
        <f t="shared" si="120"/>
        <v>231.51784600597347</v>
      </c>
      <c r="J1046" s="4">
        <f t="shared" si="121"/>
        <v>0</v>
      </c>
      <c r="K1046" s="4">
        <f t="shared" si="122"/>
        <v>0</v>
      </c>
      <c r="L1046" t="e">
        <f t="shared" si="123"/>
        <v>#N/A</v>
      </c>
      <c r="M1046" t="e">
        <f t="shared" si="124"/>
        <v>#N/A</v>
      </c>
      <c r="N1046">
        <f t="shared" si="125"/>
        <v>1</v>
      </c>
      <c r="O1046">
        <f t="shared" si="126"/>
        <v>0</v>
      </c>
    </row>
    <row r="1047" spans="8:15" x14ac:dyDescent="0.3">
      <c r="H1047" s="4">
        <f>IF(G1047&gt;MAX(I$8:I1046),G1047,MAX(I$8:I1046))</f>
        <v>231.51784600597347</v>
      </c>
      <c r="I1047" s="4">
        <f t="shared" si="120"/>
        <v>231.51784600597347</v>
      </c>
      <c r="J1047" s="4">
        <f t="shared" si="121"/>
        <v>0</v>
      </c>
      <c r="K1047" s="4">
        <f t="shared" si="122"/>
        <v>0</v>
      </c>
      <c r="L1047" t="e">
        <f t="shared" si="123"/>
        <v>#N/A</v>
      </c>
      <c r="M1047" t="e">
        <f t="shared" si="124"/>
        <v>#N/A</v>
      </c>
      <c r="N1047">
        <f t="shared" si="125"/>
        <v>1</v>
      </c>
      <c r="O1047">
        <f t="shared" si="126"/>
        <v>0</v>
      </c>
    </row>
  </sheetData>
  <sortState ref="A8:AB766">
    <sortCondition ref="S8:S766"/>
    <sortCondition ref="F8:F766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47"/>
  <sheetViews>
    <sheetView workbookViewId="0">
      <selection activeCell="K3" sqref="K3"/>
    </sheetView>
  </sheetViews>
  <sheetFormatPr defaultRowHeight="14.4" x14ac:dyDescent="0.3"/>
  <cols>
    <col min="1" max="1" width="7.44140625" customWidth="1"/>
    <col min="6" max="6" width="8.109375" style="8" customWidth="1"/>
    <col min="7" max="9" width="15" customWidth="1"/>
    <col min="10" max="10" width="16.5546875" customWidth="1"/>
    <col min="11" max="11" width="16.6640625" customWidth="1"/>
    <col min="12" max="12" width="9.88671875" hidden="1" customWidth="1"/>
    <col min="13" max="13" width="9.5546875" hidden="1" customWidth="1"/>
    <col min="17" max="17" width="0" style="8" hidden="1" customWidth="1"/>
    <col min="18" max="18" width="9.109375" style="15"/>
    <col min="24" max="24" width="27.44140625" customWidth="1"/>
  </cols>
  <sheetData>
    <row r="1" spans="1:28" x14ac:dyDescent="0.3">
      <c r="B1" t="s">
        <v>38</v>
      </c>
    </row>
    <row r="2" spans="1:28" x14ac:dyDescent="0.3">
      <c r="A2" t="s">
        <v>15</v>
      </c>
      <c r="B2">
        <v>225</v>
      </c>
      <c r="F2">
        <v>20</v>
      </c>
    </row>
    <row r="3" spans="1:28" x14ac:dyDescent="0.3">
      <c r="A3" s="6" t="s">
        <v>25</v>
      </c>
      <c r="B3" s="11">
        <f>0.05*B4</f>
        <v>0.23500000000000001</v>
      </c>
      <c r="C3" s="18" t="s">
        <v>26</v>
      </c>
      <c r="D3" s="11">
        <f>0.15*D4</f>
        <v>0.70499999999999996</v>
      </c>
      <c r="E3" s="18" t="s">
        <v>28</v>
      </c>
      <c r="F3" s="11">
        <f>0.5*F4</f>
        <v>2.35</v>
      </c>
    </row>
    <row r="4" spans="1:28" x14ac:dyDescent="0.3">
      <c r="A4" s="6" t="s">
        <v>24</v>
      </c>
      <c r="B4" s="7">
        <f>3+17/10</f>
        <v>4.7</v>
      </c>
      <c r="C4" s="6" t="s">
        <v>27</v>
      </c>
      <c r="D4" s="7">
        <f>3+17/10</f>
        <v>4.7</v>
      </c>
      <c r="E4" s="6" t="s">
        <v>29</v>
      </c>
      <c r="F4" s="7">
        <f>3+17/10</f>
        <v>4.7</v>
      </c>
      <c r="S4" s="14"/>
    </row>
    <row r="5" spans="1:28" x14ac:dyDescent="0.3">
      <c r="G5" t="s">
        <v>5</v>
      </c>
      <c r="H5" t="s">
        <v>6</v>
      </c>
      <c r="I5" t="s">
        <v>7</v>
      </c>
    </row>
    <row r="6" spans="1:28" ht="15.6" x14ac:dyDescent="0.35">
      <c r="A6" t="s">
        <v>0</v>
      </c>
      <c r="B6" s="1" t="s">
        <v>1</v>
      </c>
      <c r="C6" s="1" t="s">
        <v>3</v>
      </c>
      <c r="D6" s="1" t="s">
        <v>2</v>
      </c>
      <c r="E6" s="1" t="s">
        <v>43</v>
      </c>
      <c r="F6" s="9" t="s">
        <v>23</v>
      </c>
      <c r="G6" s="1" t="s">
        <v>8</v>
      </c>
      <c r="H6" s="1" t="s">
        <v>9</v>
      </c>
      <c r="I6" s="1" t="s">
        <v>10</v>
      </c>
      <c r="J6" t="s">
        <v>30</v>
      </c>
      <c r="K6" t="s">
        <v>31</v>
      </c>
      <c r="N6" t="s">
        <v>22</v>
      </c>
      <c r="O6" t="s">
        <v>16</v>
      </c>
      <c r="P6" s="2" t="s">
        <v>33</v>
      </c>
      <c r="Q6" s="8" t="s">
        <v>32</v>
      </c>
      <c r="R6" s="15" t="s">
        <v>34</v>
      </c>
      <c r="S6" t="s">
        <v>35</v>
      </c>
    </row>
    <row r="7" spans="1:28" s="2" customFormat="1" x14ac:dyDescent="0.3">
      <c r="B7" s="3"/>
      <c r="C7" s="3"/>
      <c r="D7" s="3"/>
      <c r="E7" s="3"/>
      <c r="F7" s="10"/>
      <c r="J7" s="5">
        <f>SUM(J8:J1007)/O7</f>
        <v>0.23997631675933803</v>
      </c>
      <c r="K7" s="5">
        <f>SUM(K8:K1007)/O7</f>
        <v>0.21276595744680604</v>
      </c>
      <c r="N7" s="2">
        <f>SUM(N8:N1007)</f>
        <v>756</v>
      </c>
      <c r="O7" s="2">
        <f>SUM(O8:O1007)</f>
        <v>755</v>
      </c>
      <c r="Q7" s="13"/>
      <c r="R7" s="15"/>
      <c r="Y7" s="2" t="s">
        <v>40</v>
      </c>
      <c r="Z7" s="2" t="s">
        <v>36</v>
      </c>
      <c r="AA7" s="2" t="s">
        <v>41</v>
      </c>
      <c r="AB7" s="2" t="s">
        <v>42</v>
      </c>
    </row>
    <row r="8" spans="1:28" x14ac:dyDescent="0.3">
      <c r="A8">
        <v>217</v>
      </c>
      <c r="B8">
        <v>0.84118167668691057</v>
      </c>
      <c r="C8">
        <v>0.9506210516678365</v>
      </c>
      <c r="D8" s="4">
        <f>-LN(B8)/F$3</f>
        <v>7.3594730953681478E-2</v>
      </c>
      <c r="E8" s="4">
        <f t="shared" ref="E8:E71" si="0">1/B$4</f>
        <v>0.21276595744680851</v>
      </c>
      <c r="F8" s="19">
        <v>3</v>
      </c>
      <c r="G8" s="4">
        <v>7.3594730953681478E-2</v>
      </c>
      <c r="H8" s="4">
        <f>+G8</f>
        <v>7.3594730953681478E-2</v>
      </c>
      <c r="I8" s="4">
        <f t="shared" ref="I8:I71" si="1">+H8+E8</f>
        <v>0.28636068840049</v>
      </c>
      <c r="J8" s="4">
        <f t="shared" ref="J8:J71" si="2">(H8-G8)*O8</f>
        <v>0</v>
      </c>
      <c r="K8" s="4">
        <f t="shared" ref="K8:K71" si="3">(I8-H8)*O8</f>
        <v>0.21276595744680854</v>
      </c>
      <c r="L8">
        <f t="shared" ref="L8:L71" si="4">_xlfn.RANK.EQ(I8,I$8:I$507,1)</f>
        <v>1</v>
      </c>
      <c r="M8">
        <f t="shared" ref="M8:M71" si="5">IF(L8=A8,0,1)</f>
        <v>1</v>
      </c>
      <c r="N8">
        <f t="shared" ref="N8:N71" si="6">IF(G8&lt;B$2,1,0)</f>
        <v>1</v>
      </c>
      <c r="O8">
        <f t="shared" ref="O8:O71" si="7">IF(I8&lt;B$2,1,0)</f>
        <v>1</v>
      </c>
      <c r="P8">
        <v>1</v>
      </c>
      <c r="Q8" s="8">
        <v>0</v>
      </c>
      <c r="R8">
        <v>0</v>
      </c>
      <c r="S8">
        <v>1</v>
      </c>
      <c r="W8" s="4"/>
      <c r="X8" t="s">
        <v>12</v>
      </c>
      <c r="Y8" s="4">
        <f>+J7</f>
        <v>0.23997631675933803</v>
      </c>
    </row>
    <row r="9" spans="1:28" x14ac:dyDescent="0.3">
      <c r="A9">
        <v>218</v>
      </c>
      <c r="B9">
        <v>0.78856776635029147</v>
      </c>
      <c r="C9">
        <v>0.59248634296700953</v>
      </c>
      <c r="D9" s="4">
        <f>-LN(B9)/F$3</f>
        <v>0.10107954591408533</v>
      </c>
      <c r="E9" s="4">
        <f t="shared" si="0"/>
        <v>0.21276595744680851</v>
      </c>
      <c r="F9" s="8">
        <v>3</v>
      </c>
      <c r="G9" s="4">
        <v>0.17467427686776682</v>
      </c>
      <c r="H9" s="4">
        <f>IF(G9&gt;MAX(I$8:I8),G9,MAX(I$8:I8))</f>
        <v>0.28636068840049</v>
      </c>
      <c r="I9" s="4">
        <f t="shared" si="1"/>
        <v>0.49912664584729849</v>
      </c>
      <c r="J9" s="4">
        <f t="shared" si="2"/>
        <v>0.11168641153272318</v>
      </c>
      <c r="K9" s="4">
        <f t="shared" si="3"/>
        <v>0.21276595744680848</v>
      </c>
      <c r="L9">
        <f t="shared" si="4"/>
        <v>2</v>
      </c>
      <c r="M9">
        <f t="shared" si="5"/>
        <v>1</v>
      </c>
      <c r="N9">
        <f t="shared" si="6"/>
        <v>1</v>
      </c>
      <c r="O9">
        <f t="shared" si="7"/>
        <v>1</v>
      </c>
      <c r="P9">
        <v>2</v>
      </c>
      <c r="Q9" s="8">
        <f>COUNTIF(I$8:I8,"&lt;"&amp;G9)</f>
        <v>0</v>
      </c>
      <c r="R9" s="8">
        <f>COUNTIFS(H$8:H8,"&gt;"&amp;G9,F$8:F8,"&lt;&gt;1")</f>
        <v>0</v>
      </c>
      <c r="S9">
        <f t="shared" ref="S9:S72" si="8">IF(F9=2,P9-R9,P9)</f>
        <v>2</v>
      </c>
      <c r="X9" t="s">
        <v>13</v>
      </c>
      <c r="Y9" s="4">
        <f>+K7</f>
        <v>0.21276595744680604</v>
      </c>
    </row>
    <row r="10" spans="1:28" x14ac:dyDescent="0.3">
      <c r="A10">
        <v>1</v>
      </c>
      <c r="B10">
        <v>0.88140507217627495</v>
      </c>
      <c r="C10">
        <v>0.17798394726401562</v>
      </c>
      <c r="D10" s="4">
        <f>-LN(B10)/B$3</f>
        <v>0.53718285918854281</v>
      </c>
      <c r="E10" s="4">
        <f t="shared" si="0"/>
        <v>0.21276595744680851</v>
      </c>
      <c r="F10" s="12">
        <v>1</v>
      </c>
      <c r="G10" s="4">
        <v>0.53718285918854281</v>
      </c>
      <c r="H10" s="4">
        <f>IF(G10&gt;MAX(I$8:I9),G10,MAX(I$8:I9))</f>
        <v>0.53718285918854281</v>
      </c>
      <c r="I10" s="4">
        <f t="shared" si="1"/>
        <v>0.74994881663535129</v>
      </c>
      <c r="J10" s="4">
        <f t="shared" si="2"/>
        <v>0</v>
      </c>
      <c r="K10" s="4">
        <f t="shared" si="3"/>
        <v>0.21276595744680848</v>
      </c>
      <c r="L10">
        <f t="shared" si="4"/>
        <v>3</v>
      </c>
      <c r="M10">
        <f t="shared" si="5"/>
        <v>1</v>
      </c>
      <c r="N10">
        <f t="shared" si="6"/>
        <v>1</v>
      </c>
      <c r="O10">
        <f t="shared" si="7"/>
        <v>1</v>
      </c>
      <c r="P10">
        <v>3</v>
      </c>
      <c r="Q10" s="8">
        <f>COUNTIF(I$8:I9,"&lt;"&amp;G10)</f>
        <v>2</v>
      </c>
      <c r="R10" s="8">
        <f>COUNTIFS(H$8:H9,"&gt;"&amp;G10,F$8:F9,"&lt;&gt;1")</f>
        <v>0</v>
      </c>
      <c r="S10">
        <f t="shared" si="8"/>
        <v>3</v>
      </c>
      <c r="X10" t="s">
        <v>14</v>
      </c>
      <c r="Y10" s="4">
        <f>+Y8+Y9</f>
        <v>0.4527422742061441</v>
      </c>
    </row>
    <row r="11" spans="1:28" x14ac:dyDescent="0.3">
      <c r="A11" s="2">
        <v>52</v>
      </c>
      <c r="B11" s="2">
        <v>0.58696249275185397</v>
      </c>
      <c r="C11" s="2">
        <v>0.18662068544572283</v>
      </c>
      <c r="D11" s="5">
        <f>-LN(B11)/D$3</f>
        <v>0.75573667758867658</v>
      </c>
      <c r="E11" s="4">
        <f t="shared" si="0"/>
        <v>0.21276595744680851</v>
      </c>
      <c r="F11" s="20">
        <v>2</v>
      </c>
      <c r="G11" s="5">
        <v>0.75573667758867658</v>
      </c>
      <c r="H11" s="4">
        <f>IF(G11&gt;MAX(I$8:I10),G11,MAX(I$8:I10))</f>
        <v>0.75573667758867658</v>
      </c>
      <c r="I11" s="4">
        <f t="shared" si="1"/>
        <v>0.96850263503548506</v>
      </c>
      <c r="J11" s="4">
        <f t="shared" si="2"/>
        <v>0</v>
      </c>
      <c r="K11" s="4">
        <f t="shared" si="3"/>
        <v>0.21276595744680848</v>
      </c>
      <c r="L11">
        <f t="shared" si="4"/>
        <v>4</v>
      </c>
      <c r="M11">
        <f t="shared" si="5"/>
        <v>1</v>
      </c>
      <c r="N11">
        <f t="shared" si="6"/>
        <v>1</v>
      </c>
      <c r="O11">
        <f t="shared" si="7"/>
        <v>1</v>
      </c>
      <c r="P11">
        <v>4</v>
      </c>
      <c r="Q11" s="8">
        <f>COUNTIF(I$8:I10,"&lt;"&amp;G11)</f>
        <v>3</v>
      </c>
      <c r="R11" s="8">
        <f>COUNTIFS(H$8:H10,"&gt;"&amp;G11,F$8:F10,"&lt;&gt;1")</f>
        <v>0</v>
      </c>
      <c r="S11">
        <f t="shared" si="8"/>
        <v>4</v>
      </c>
      <c r="X11" t="s">
        <v>17</v>
      </c>
      <c r="Y11" s="4">
        <f>+O7/B2</f>
        <v>3.3555555555555556</v>
      </c>
    </row>
    <row r="12" spans="1:28" x14ac:dyDescent="0.3">
      <c r="A12">
        <v>219</v>
      </c>
      <c r="B12">
        <v>0.15134128849147008</v>
      </c>
      <c r="C12">
        <v>0.67784661397137369</v>
      </c>
      <c r="D12" s="4">
        <f>-LN(B12)/F$3</f>
        <v>0.80349693781542553</v>
      </c>
      <c r="E12" s="4">
        <f t="shared" si="0"/>
        <v>0.21276595744680851</v>
      </c>
      <c r="F12" s="8">
        <v>3</v>
      </c>
      <c r="G12" s="4">
        <v>0.97817121468319235</v>
      </c>
      <c r="H12" s="4">
        <f>IF(G12&gt;MAX(I$8:I11),G12,MAX(I$8:I11))</f>
        <v>0.97817121468319235</v>
      </c>
      <c r="I12" s="4">
        <f t="shared" si="1"/>
        <v>1.1909371721300008</v>
      </c>
      <c r="J12" s="4">
        <f t="shared" si="2"/>
        <v>0</v>
      </c>
      <c r="K12" s="4">
        <f t="shared" si="3"/>
        <v>0.21276595744680848</v>
      </c>
      <c r="L12">
        <f t="shared" si="4"/>
        <v>5</v>
      </c>
      <c r="M12">
        <f t="shared" si="5"/>
        <v>1</v>
      </c>
      <c r="N12">
        <f t="shared" si="6"/>
        <v>1</v>
      </c>
      <c r="O12">
        <f t="shared" si="7"/>
        <v>1</v>
      </c>
      <c r="P12">
        <v>5</v>
      </c>
      <c r="Q12" s="8">
        <f>COUNTIF(I$8:I11,"&lt;"&amp;G12)</f>
        <v>4</v>
      </c>
      <c r="R12" s="8">
        <f>COUNTIFS(H$8:H11,"&gt;"&amp;G12,F$8:F11,"&lt;&gt;1")</f>
        <v>0</v>
      </c>
      <c r="S12">
        <f t="shared" si="8"/>
        <v>5</v>
      </c>
      <c r="X12" t="s">
        <v>18</v>
      </c>
      <c r="Y12" s="4">
        <f>+Y8*Y11</f>
        <v>0.80525386290355649</v>
      </c>
    </row>
    <row r="13" spans="1:28" x14ac:dyDescent="0.3">
      <c r="A13">
        <v>53</v>
      </c>
      <c r="B13">
        <v>0.79219946897793514</v>
      </c>
      <c r="C13">
        <v>0.97289956358531449</v>
      </c>
      <c r="D13" s="4">
        <f>-LN(B13)/D$3</f>
        <v>0.33041427533004197</v>
      </c>
      <c r="E13" s="4">
        <f t="shared" si="0"/>
        <v>0.21276595744680851</v>
      </c>
      <c r="F13" s="8">
        <v>2</v>
      </c>
      <c r="G13" s="4">
        <v>1.0861509529187185</v>
      </c>
      <c r="H13" s="4">
        <f>IF(G13&gt;MAX(I$8:I12),G13,MAX(I$8:I12))</f>
        <v>1.1909371721300008</v>
      </c>
      <c r="I13" s="4">
        <f t="shared" si="1"/>
        <v>1.4037031295768094</v>
      </c>
      <c r="J13" s="4">
        <f t="shared" si="2"/>
        <v>0.10478621921128228</v>
      </c>
      <c r="K13" s="4">
        <f t="shared" si="3"/>
        <v>0.2127659574468086</v>
      </c>
      <c r="L13">
        <f t="shared" si="4"/>
        <v>6</v>
      </c>
      <c r="M13">
        <f t="shared" si="5"/>
        <v>1</v>
      </c>
      <c r="N13">
        <f t="shared" si="6"/>
        <v>1</v>
      </c>
      <c r="O13">
        <f t="shared" si="7"/>
        <v>1</v>
      </c>
      <c r="P13">
        <v>7</v>
      </c>
      <c r="Q13" s="8">
        <f>COUNTIF(I$8:I12,"&lt;"&amp;G13)</f>
        <v>4</v>
      </c>
      <c r="R13" s="8">
        <f>COUNTIFS(H$8:H12,"&gt;"&amp;G13,F$8:F12,"&lt;&gt;1")</f>
        <v>0</v>
      </c>
      <c r="S13">
        <f t="shared" si="8"/>
        <v>7</v>
      </c>
      <c r="X13" t="s">
        <v>21</v>
      </c>
      <c r="Y13" s="4">
        <f>+Y9*Y10</f>
        <v>9.6328143448114648E-2</v>
      </c>
    </row>
    <row r="14" spans="1:28" x14ac:dyDescent="0.3">
      <c r="A14">
        <v>220</v>
      </c>
      <c r="B14">
        <v>0.93585009308145395</v>
      </c>
      <c r="C14">
        <v>0.53672902615436258</v>
      </c>
      <c r="D14" s="4">
        <f>-LN(B14)/F$3</f>
        <v>2.8212754168212648E-2</v>
      </c>
      <c r="E14" s="4">
        <f t="shared" si="0"/>
        <v>0.21276595744680851</v>
      </c>
      <c r="F14" s="8">
        <v>3</v>
      </c>
      <c r="G14" s="4">
        <v>1.0063839688514049</v>
      </c>
      <c r="H14" s="4">
        <f>IF(G14&gt;MAX(I$8:I13),G14,MAX(I$8:I13))</f>
        <v>1.4037031295768094</v>
      </c>
      <c r="I14" s="4">
        <f t="shared" si="1"/>
        <v>1.616469087023618</v>
      </c>
      <c r="J14" s="4">
        <f t="shared" si="2"/>
        <v>0.39731916072540452</v>
      </c>
      <c r="K14" s="4">
        <f t="shared" si="3"/>
        <v>0.2127659574468086</v>
      </c>
      <c r="L14">
        <f t="shared" si="4"/>
        <v>7</v>
      </c>
      <c r="M14">
        <f t="shared" si="5"/>
        <v>1</v>
      </c>
      <c r="N14">
        <f t="shared" si="6"/>
        <v>1</v>
      </c>
      <c r="O14">
        <f t="shared" si="7"/>
        <v>1</v>
      </c>
      <c r="P14">
        <v>6</v>
      </c>
      <c r="Q14" s="8">
        <f>COUNTIF(I$8:I13,"&lt;"&amp;G14)</f>
        <v>4</v>
      </c>
      <c r="R14" s="8">
        <f>COUNTIFS(H$8:H13,"&gt;"&amp;G14,F$8:F13,"&lt;&gt;1")</f>
        <v>1</v>
      </c>
      <c r="S14">
        <f t="shared" si="8"/>
        <v>6</v>
      </c>
      <c r="X14" t="s">
        <v>19</v>
      </c>
      <c r="Y14" s="4">
        <f>+Y10*Y12</f>
        <v>0.36457246520423875</v>
      </c>
    </row>
    <row r="15" spans="1:28" x14ac:dyDescent="0.3">
      <c r="A15">
        <v>54</v>
      </c>
      <c r="B15">
        <v>0.78112125003814814</v>
      </c>
      <c r="C15">
        <v>0.16208380382702109</v>
      </c>
      <c r="D15" s="4">
        <f>-LN(B15)/D$3</f>
        <v>0.35038991696978761</v>
      </c>
      <c r="E15" s="4">
        <f t="shared" si="0"/>
        <v>0.21276595744680851</v>
      </c>
      <c r="F15" s="8">
        <v>2</v>
      </c>
      <c r="G15" s="4">
        <v>1.436540869888506</v>
      </c>
      <c r="H15" s="4">
        <f>IF(G15&gt;MAX(I$8:I14),G15,MAX(I$8:I14))</f>
        <v>1.616469087023618</v>
      </c>
      <c r="I15" s="4">
        <f t="shared" si="1"/>
        <v>1.8292350444704266</v>
      </c>
      <c r="J15" s="4">
        <f t="shared" si="2"/>
        <v>0.17992821713511198</v>
      </c>
      <c r="K15" s="4">
        <f t="shared" si="3"/>
        <v>0.2127659574468086</v>
      </c>
      <c r="L15">
        <f t="shared" si="4"/>
        <v>8</v>
      </c>
      <c r="M15">
        <f t="shared" si="5"/>
        <v>1</v>
      </c>
      <c r="N15">
        <f t="shared" si="6"/>
        <v>1</v>
      </c>
      <c r="O15">
        <f t="shared" si="7"/>
        <v>1</v>
      </c>
      <c r="P15">
        <v>8</v>
      </c>
      <c r="Q15" s="8">
        <f>COUNTIF(I$8:I14,"&lt;"&amp;G15)</f>
        <v>6</v>
      </c>
      <c r="R15" s="8">
        <f>COUNTIFS(H$8:H14,"&gt;"&amp;G15,F$8:F14,"&lt;&gt;1")</f>
        <v>0</v>
      </c>
      <c r="S15">
        <f t="shared" si="8"/>
        <v>8</v>
      </c>
    </row>
    <row r="16" spans="1:28" x14ac:dyDescent="0.3">
      <c r="A16">
        <v>2</v>
      </c>
      <c r="B16">
        <v>0.67122409741508227</v>
      </c>
      <c r="C16">
        <v>0.99200415051728874</v>
      </c>
      <c r="D16" s="4">
        <f>-LN(B16)/B$3</f>
        <v>1.6963924361042726</v>
      </c>
      <c r="E16" s="4">
        <f t="shared" si="0"/>
        <v>0.21276595744680851</v>
      </c>
      <c r="F16" s="8">
        <v>1</v>
      </c>
      <c r="G16" s="4">
        <v>2.2335752952928152</v>
      </c>
      <c r="H16" s="4">
        <f>IF(G16&gt;MAX(I$8:I15),G16,MAX(I$8:I15))</f>
        <v>2.2335752952928152</v>
      </c>
      <c r="I16" s="4">
        <f t="shared" si="1"/>
        <v>2.4463412527396238</v>
      </c>
      <c r="J16" s="4">
        <f t="shared" si="2"/>
        <v>0</v>
      </c>
      <c r="K16" s="4">
        <f t="shared" si="3"/>
        <v>0.2127659574468086</v>
      </c>
      <c r="L16">
        <f t="shared" si="4"/>
        <v>9</v>
      </c>
      <c r="M16">
        <f t="shared" si="5"/>
        <v>1</v>
      </c>
      <c r="N16">
        <f t="shared" si="6"/>
        <v>1</v>
      </c>
      <c r="O16">
        <f t="shared" si="7"/>
        <v>1</v>
      </c>
      <c r="P16">
        <v>9</v>
      </c>
      <c r="Q16" s="8">
        <f>COUNTIF(I$8:I15,"&lt;"&amp;G16)</f>
        <v>8</v>
      </c>
      <c r="R16" s="8">
        <f>COUNTIFS(H$8:H15,"&gt;"&amp;G16,F$8:F15,"&lt;&gt;1")</f>
        <v>0</v>
      </c>
      <c r="S16">
        <f t="shared" si="8"/>
        <v>9</v>
      </c>
    </row>
    <row r="17" spans="1:19" x14ac:dyDescent="0.3">
      <c r="A17">
        <v>55</v>
      </c>
      <c r="B17">
        <v>0.533219397564623</v>
      </c>
      <c r="C17">
        <v>3.4089175084688866E-2</v>
      </c>
      <c r="D17" s="4">
        <f>-LN(B17)/D$3</f>
        <v>0.8919465415755351</v>
      </c>
      <c r="E17" s="4">
        <f t="shared" si="0"/>
        <v>0.21276595744680851</v>
      </c>
      <c r="F17" s="8">
        <v>2</v>
      </c>
      <c r="G17" s="4">
        <v>2.328487411464041</v>
      </c>
      <c r="H17" s="4">
        <f>IF(G17&gt;MAX(I$8:I16),G17,MAX(I$8:I16))</f>
        <v>2.4463412527396238</v>
      </c>
      <c r="I17" s="4">
        <f t="shared" si="1"/>
        <v>2.6591072101864324</v>
      </c>
      <c r="J17" s="4">
        <f t="shared" si="2"/>
        <v>0.11785384127558274</v>
      </c>
      <c r="K17" s="4">
        <f t="shared" si="3"/>
        <v>0.2127659574468086</v>
      </c>
      <c r="L17">
        <f t="shared" si="4"/>
        <v>10</v>
      </c>
      <c r="M17">
        <f t="shared" si="5"/>
        <v>1</v>
      </c>
      <c r="N17">
        <f t="shared" si="6"/>
        <v>1</v>
      </c>
      <c r="O17">
        <f t="shared" si="7"/>
        <v>1</v>
      </c>
      <c r="P17">
        <v>10</v>
      </c>
      <c r="Q17" s="8">
        <f>COUNTIF(I$8:I16,"&lt;"&amp;G17)</f>
        <v>8</v>
      </c>
      <c r="R17" s="8">
        <f>COUNTIFS(H$8:H16,"&gt;"&amp;G17,F$8:F16,"&lt;&gt;1")</f>
        <v>0</v>
      </c>
      <c r="S17">
        <f t="shared" si="8"/>
        <v>10</v>
      </c>
    </row>
    <row r="18" spans="1:19" x14ac:dyDescent="0.3">
      <c r="A18">
        <v>221</v>
      </c>
      <c r="B18">
        <v>4.5777764213995788E-4</v>
      </c>
      <c r="C18">
        <v>0.67125461592455826</v>
      </c>
      <c r="D18" s="4">
        <f t="shared" ref="D18:D26" si="9">-LN(B18)/F$3</f>
        <v>3.2719689315970948</v>
      </c>
      <c r="E18" s="4">
        <f t="shared" si="0"/>
        <v>0.21276595744680851</v>
      </c>
      <c r="F18" s="8">
        <v>3</v>
      </c>
      <c r="G18" s="4">
        <v>4.2783529004484997</v>
      </c>
      <c r="H18" s="4">
        <f>IF(G18&gt;MAX(I$8:I17),G18,MAX(I$8:I17))</f>
        <v>4.2783529004484997</v>
      </c>
      <c r="I18" s="4">
        <f t="shared" si="1"/>
        <v>4.4911188578953078</v>
      </c>
      <c r="J18" s="4">
        <f t="shared" si="2"/>
        <v>0</v>
      </c>
      <c r="K18" s="4">
        <f t="shared" si="3"/>
        <v>0.21276595744680815</v>
      </c>
      <c r="L18">
        <f t="shared" si="4"/>
        <v>11</v>
      </c>
      <c r="M18">
        <f t="shared" si="5"/>
        <v>1</v>
      </c>
      <c r="N18">
        <f t="shared" si="6"/>
        <v>1</v>
      </c>
      <c r="O18">
        <f t="shared" si="7"/>
        <v>1</v>
      </c>
      <c r="P18">
        <v>11</v>
      </c>
      <c r="Q18" s="8">
        <f>COUNTIF(I$8:I17,"&lt;"&amp;G18)</f>
        <v>10</v>
      </c>
      <c r="R18" s="8">
        <f>COUNTIFS(H$8:H17,"&gt;"&amp;G18,F$8:F17,"&lt;&gt;1")</f>
        <v>0</v>
      </c>
      <c r="S18">
        <f t="shared" si="8"/>
        <v>11</v>
      </c>
    </row>
    <row r="19" spans="1:19" x14ac:dyDescent="0.3">
      <c r="A19">
        <v>222</v>
      </c>
      <c r="B19">
        <v>0.94241157261879327</v>
      </c>
      <c r="C19">
        <v>0.46571245460371713</v>
      </c>
      <c r="D19" s="4">
        <f t="shared" si="9"/>
        <v>2.5239653709221887E-2</v>
      </c>
      <c r="E19" s="4">
        <f t="shared" si="0"/>
        <v>0.21276595744680851</v>
      </c>
      <c r="F19" s="8">
        <v>3</v>
      </c>
      <c r="G19" s="4">
        <v>4.3035925541577216</v>
      </c>
      <c r="H19" s="4">
        <f>IF(G19&gt;MAX(I$8:I18),G19,MAX(I$8:I18))</f>
        <v>4.4911188578953078</v>
      </c>
      <c r="I19" s="4">
        <f t="shared" si="1"/>
        <v>4.703884815342116</v>
      </c>
      <c r="J19" s="4">
        <f t="shared" si="2"/>
        <v>0.18752630373758628</v>
      </c>
      <c r="K19" s="4">
        <f t="shared" si="3"/>
        <v>0.21276595744680815</v>
      </c>
      <c r="L19">
        <f t="shared" si="4"/>
        <v>12</v>
      </c>
      <c r="M19">
        <f t="shared" si="5"/>
        <v>1</v>
      </c>
      <c r="N19">
        <f t="shared" si="6"/>
        <v>1</v>
      </c>
      <c r="O19">
        <f t="shared" si="7"/>
        <v>1</v>
      </c>
      <c r="P19">
        <v>12</v>
      </c>
      <c r="Q19" s="8">
        <f>COUNTIF(I$8:I18,"&lt;"&amp;G19)</f>
        <v>10</v>
      </c>
      <c r="R19" s="8">
        <f>COUNTIFS(H$8:H18,"&gt;"&amp;G19,F$8:F18,"&lt;&gt;1")</f>
        <v>0</v>
      </c>
      <c r="S19">
        <f t="shared" si="8"/>
        <v>12</v>
      </c>
    </row>
    <row r="20" spans="1:19" x14ac:dyDescent="0.3">
      <c r="A20">
        <v>223</v>
      </c>
      <c r="B20">
        <v>3.8544877468184455E-2</v>
      </c>
      <c r="C20">
        <v>0.99365215002899254</v>
      </c>
      <c r="D20" s="4">
        <f t="shared" si="9"/>
        <v>1.3855030076616566</v>
      </c>
      <c r="E20" s="4">
        <f t="shared" si="0"/>
        <v>0.21276595744680851</v>
      </c>
      <c r="F20" s="8">
        <v>3</v>
      </c>
      <c r="G20" s="4">
        <v>5.6890955618193786</v>
      </c>
      <c r="H20" s="4">
        <f>IF(G20&gt;MAX(I$8:I19),G20,MAX(I$8:I19))</f>
        <v>5.6890955618193786</v>
      </c>
      <c r="I20" s="4">
        <f t="shared" si="1"/>
        <v>5.9018615192661867</v>
      </c>
      <c r="J20" s="4">
        <f t="shared" si="2"/>
        <v>0</v>
      </c>
      <c r="K20" s="4">
        <f t="shared" si="3"/>
        <v>0.21276595744680815</v>
      </c>
      <c r="L20">
        <f t="shared" si="4"/>
        <v>13</v>
      </c>
      <c r="M20">
        <f t="shared" si="5"/>
        <v>1</v>
      </c>
      <c r="N20">
        <f t="shared" si="6"/>
        <v>1</v>
      </c>
      <c r="O20">
        <f t="shared" si="7"/>
        <v>1</v>
      </c>
      <c r="P20">
        <v>13</v>
      </c>
      <c r="Q20" s="8">
        <f>COUNTIF(I$8:I19,"&lt;"&amp;G20)</f>
        <v>12</v>
      </c>
      <c r="R20" s="8">
        <f>COUNTIFS(H$8:H19,"&gt;"&amp;G20,F$8:F19,"&lt;&gt;1")</f>
        <v>0</v>
      </c>
      <c r="S20">
        <f t="shared" si="8"/>
        <v>13</v>
      </c>
    </row>
    <row r="21" spans="1:19" x14ac:dyDescent="0.3">
      <c r="A21">
        <v>224</v>
      </c>
      <c r="B21">
        <v>0.49555955687124242</v>
      </c>
      <c r="C21">
        <v>0.65971861934263132</v>
      </c>
      <c r="D21" s="4">
        <f t="shared" si="9"/>
        <v>0.29875222848212429</v>
      </c>
      <c r="E21" s="4">
        <f t="shared" si="0"/>
        <v>0.21276595744680851</v>
      </c>
      <c r="F21" s="8">
        <v>3</v>
      </c>
      <c r="G21" s="4">
        <v>5.9878477903015028</v>
      </c>
      <c r="H21" s="4">
        <f>IF(G21&gt;MAX(I$8:I20),G21,MAX(I$8:I20))</f>
        <v>5.9878477903015028</v>
      </c>
      <c r="I21" s="4">
        <f t="shared" si="1"/>
        <v>6.200613747748311</v>
      </c>
      <c r="J21" s="4">
        <f t="shared" si="2"/>
        <v>0</v>
      </c>
      <c r="K21" s="4">
        <f t="shared" si="3"/>
        <v>0.21276595744680815</v>
      </c>
      <c r="L21">
        <f t="shared" si="4"/>
        <v>14</v>
      </c>
      <c r="M21">
        <f t="shared" si="5"/>
        <v>1</v>
      </c>
      <c r="N21">
        <f t="shared" si="6"/>
        <v>1</v>
      </c>
      <c r="O21">
        <f t="shared" si="7"/>
        <v>1</v>
      </c>
      <c r="P21">
        <v>14</v>
      </c>
      <c r="Q21" s="8">
        <f>COUNTIF(I$8:I20,"&lt;"&amp;G21)</f>
        <v>13</v>
      </c>
      <c r="R21" s="8">
        <f>COUNTIFS(H$8:H20,"&gt;"&amp;G21,F$8:F20,"&lt;&gt;1")</f>
        <v>0</v>
      </c>
      <c r="S21">
        <f t="shared" si="8"/>
        <v>14</v>
      </c>
    </row>
    <row r="22" spans="1:19" x14ac:dyDescent="0.3">
      <c r="A22">
        <v>225</v>
      </c>
      <c r="B22">
        <v>0.85448774681844542</v>
      </c>
      <c r="C22">
        <v>0.46021912289803768</v>
      </c>
      <c r="D22" s="4">
        <f t="shared" si="9"/>
        <v>6.6916219626181897E-2</v>
      </c>
      <c r="E22" s="4">
        <f t="shared" si="0"/>
        <v>0.21276595744680851</v>
      </c>
      <c r="F22" s="8">
        <v>3</v>
      </c>
      <c r="G22" s="4">
        <v>6.0547640099276849</v>
      </c>
      <c r="H22" s="4">
        <f>IF(G22&gt;MAX(I$8:I21),G22,MAX(I$8:I21))</f>
        <v>6.200613747748311</v>
      </c>
      <c r="I22" s="4">
        <f t="shared" si="1"/>
        <v>6.4133797051951191</v>
      </c>
      <c r="J22" s="4">
        <f t="shared" si="2"/>
        <v>0.14584973782062605</v>
      </c>
      <c r="K22" s="4">
        <f t="shared" si="3"/>
        <v>0.21276595744680815</v>
      </c>
      <c r="L22">
        <f t="shared" si="4"/>
        <v>15</v>
      </c>
      <c r="M22">
        <f t="shared" si="5"/>
        <v>1</v>
      </c>
      <c r="N22">
        <f t="shared" si="6"/>
        <v>1</v>
      </c>
      <c r="O22">
        <f t="shared" si="7"/>
        <v>1</v>
      </c>
      <c r="P22">
        <v>15</v>
      </c>
      <c r="Q22" s="8">
        <f>COUNTIF(I$8:I21,"&lt;"&amp;G22)</f>
        <v>13</v>
      </c>
      <c r="R22" s="8">
        <f>COUNTIFS(H$8:H21,"&gt;"&amp;G22,F$8:F21,"&lt;&gt;1")</f>
        <v>0</v>
      </c>
      <c r="S22">
        <f t="shared" si="8"/>
        <v>15</v>
      </c>
    </row>
    <row r="23" spans="1:19" x14ac:dyDescent="0.3">
      <c r="A23">
        <v>226</v>
      </c>
      <c r="B23">
        <v>0.18900112918485062</v>
      </c>
      <c r="C23">
        <v>0.51750236518448434</v>
      </c>
      <c r="D23" s="4">
        <f t="shared" si="9"/>
        <v>0.70893714443290334</v>
      </c>
      <c r="E23" s="4">
        <f t="shared" si="0"/>
        <v>0.21276595744680851</v>
      </c>
      <c r="F23" s="8">
        <v>3</v>
      </c>
      <c r="G23" s="4">
        <v>6.7637011543605885</v>
      </c>
      <c r="H23" s="4">
        <f>IF(G23&gt;MAX(I$8:I22),G23,MAX(I$8:I22))</f>
        <v>6.7637011543605885</v>
      </c>
      <c r="I23" s="4">
        <f t="shared" si="1"/>
        <v>6.9764671118073966</v>
      </c>
      <c r="J23" s="4">
        <f t="shared" si="2"/>
        <v>0</v>
      </c>
      <c r="K23" s="4">
        <f t="shared" si="3"/>
        <v>0.21276595744680815</v>
      </c>
      <c r="L23">
        <f t="shared" si="4"/>
        <v>16</v>
      </c>
      <c r="M23">
        <f t="shared" si="5"/>
        <v>1</v>
      </c>
      <c r="N23">
        <f t="shared" si="6"/>
        <v>1</v>
      </c>
      <c r="O23">
        <f t="shared" si="7"/>
        <v>1</v>
      </c>
      <c r="P23">
        <v>16</v>
      </c>
      <c r="Q23" s="8">
        <f>COUNTIF(I$8:I22,"&lt;"&amp;G23)</f>
        <v>15</v>
      </c>
      <c r="R23" s="8">
        <f>COUNTIFS(H$8:H22,"&gt;"&amp;G23,F$8:F22,"&lt;&gt;1")</f>
        <v>0</v>
      </c>
      <c r="S23">
        <f t="shared" si="8"/>
        <v>16</v>
      </c>
    </row>
    <row r="24" spans="1:19" x14ac:dyDescent="0.3">
      <c r="A24">
        <v>227</v>
      </c>
      <c r="B24">
        <v>0.64839625232703635</v>
      </c>
      <c r="C24">
        <v>0.90432447279274886</v>
      </c>
      <c r="D24" s="4">
        <f t="shared" si="9"/>
        <v>0.18436309319805325</v>
      </c>
      <c r="E24" s="4">
        <f t="shared" si="0"/>
        <v>0.21276595744680851</v>
      </c>
      <c r="F24" s="8">
        <v>3</v>
      </c>
      <c r="G24" s="4">
        <v>6.9480642475586416</v>
      </c>
      <c r="H24" s="4">
        <f>IF(G24&gt;MAX(I$8:I23),G24,MAX(I$8:I23))</f>
        <v>6.9764671118073966</v>
      </c>
      <c r="I24" s="4">
        <f t="shared" si="1"/>
        <v>7.1892330692542048</v>
      </c>
      <c r="J24" s="4">
        <f t="shared" si="2"/>
        <v>2.8402864248755044E-2</v>
      </c>
      <c r="K24" s="4">
        <f t="shared" si="3"/>
        <v>0.21276595744680815</v>
      </c>
      <c r="L24">
        <f t="shared" si="4"/>
        <v>17</v>
      </c>
      <c r="M24">
        <f t="shared" si="5"/>
        <v>1</v>
      </c>
      <c r="N24">
        <f t="shared" si="6"/>
        <v>1</v>
      </c>
      <c r="O24">
        <f t="shared" si="7"/>
        <v>1</v>
      </c>
      <c r="P24">
        <v>17</v>
      </c>
      <c r="Q24" s="8">
        <f>COUNTIF(I$8:I23,"&lt;"&amp;G24)</f>
        <v>15</v>
      </c>
      <c r="R24" s="8">
        <f>COUNTIFS(H$8:H23,"&gt;"&amp;G24,F$8:F23,"&lt;&gt;1")</f>
        <v>0</v>
      </c>
      <c r="S24">
        <f t="shared" si="8"/>
        <v>17</v>
      </c>
    </row>
    <row r="25" spans="1:19" x14ac:dyDescent="0.3">
      <c r="A25">
        <v>228</v>
      </c>
      <c r="B25">
        <v>0.29102450636310923</v>
      </c>
      <c r="C25">
        <v>0.7627491073335978</v>
      </c>
      <c r="D25" s="4">
        <f t="shared" si="9"/>
        <v>0.52525438342563946</v>
      </c>
      <c r="E25" s="4">
        <f t="shared" si="0"/>
        <v>0.21276595744680851</v>
      </c>
      <c r="F25" s="8">
        <v>3</v>
      </c>
      <c r="G25" s="4">
        <v>7.4733186309842807</v>
      </c>
      <c r="H25" s="4">
        <f>IF(G25&gt;MAX(I$8:I24),G25,MAX(I$8:I24))</f>
        <v>7.4733186309842807</v>
      </c>
      <c r="I25" s="4">
        <f t="shared" si="1"/>
        <v>7.6860845884310889</v>
      </c>
      <c r="J25" s="4">
        <f t="shared" si="2"/>
        <v>0</v>
      </c>
      <c r="K25" s="4">
        <f t="shared" si="3"/>
        <v>0.21276595744680815</v>
      </c>
      <c r="L25">
        <f t="shared" si="4"/>
        <v>18</v>
      </c>
      <c r="M25">
        <f t="shared" si="5"/>
        <v>1</v>
      </c>
      <c r="N25">
        <f t="shared" si="6"/>
        <v>1</v>
      </c>
      <c r="O25">
        <f t="shared" si="7"/>
        <v>1</v>
      </c>
      <c r="P25">
        <v>18</v>
      </c>
      <c r="Q25" s="8">
        <f>COUNTIF(I$8:I24,"&lt;"&amp;G25)</f>
        <v>17</v>
      </c>
      <c r="R25" s="8">
        <f>COUNTIFS(H$8:H24,"&gt;"&amp;G25,F$8:F24,"&lt;&gt;1")</f>
        <v>0</v>
      </c>
      <c r="S25">
        <f t="shared" si="8"/>
        <v>18</v>
      </c>
    </row>
    <row r="26" spans="1:19" x14ac:dyDescent="0.3">
      <c r="A26">
        <v>229</v>
      </c>
      <c r="B26">
        <v>0.57173375652333136</v>
      </c>
      <c r="C26">
        <v>0.54631183812982576</v>
      </c>
      <c r="D26" s="4">
        <f t="shared" si="9"/>
        <v>0.23790717301545022</v>
      </c>
      <c r="E26" s="4">
        <f t="shared" si="0"/>
        <v>0.21276595744680851</v>
      </c>
      <c r="F26" s="8">
        <v>3</v>
      </c>
      <c r="G26" s="4">
        <v>7.7112258039997306</v>
      </c>
      <c r="H26" s="4">
        <f>IF(G26&gt;MAX(I$8:I25),G26,MAX(I$8:I25))</f>
        <v>7.7112258039997306</v>
      </c>
      <c r="I26" s="4">
        <f t="shared" si="1"/>
        <v>7.9239917614465387</v>
      </c>
      <c r="J26" s="4">
        <f t="shared" si="2"/>
        <v>0</v>
      </c>
      <c r="K26" s="4">
        <f t="shared" si="3"/>
        <v>0.21276595744680815</v>
      </c>
      <c r="L26">
        <f t="shared" si="4"/>
        <v>19</v>
      </c>
      <c r="M26">
        <f t="shared" si="5"/>
        <v>1</v>
      </c>
      <c r="N26">
        <f t="shared" si="6"/>
        <v>1</v>
      </c>
      <c r="O26">
        <f t="shared" si="7"/>
        <v>1</v>
      </c>
      <c r="P26">
        <v>19</v>
      </c>
      <c r="Q26" s="8">
        <f>COUNTIF(I$8:I25,"&lt;"&amp;G26)</f>
        <v>18</v>
      </c>
      <c r="R26" s="8">
        <f>COUNTIFS(H$8:H25,"&gt;"&amp;G26,F$8:F25,"&lt;&gt;1")</f>
        <v>0</v>
      </c>
      <c r="S26">
        <f t="shared" si="8"/>
        <v>19</v>
      </c>
    </row>
    <row r="27" spans="1:19" x14ac:dyDescent="0.3">
      <c r="A27">
        <v>56</v>
      </c>
      <c r="B27">
        <v>2.1942808313241982E-2</v>
      </c>
      <c r="C27">
        <v>0.3486129337443159</v>
      </c>
      <c r="D27" s="4">
        <f>-LN(B27)/D$3</f>
        <v>5.4174692661479957</v>
      </c>
      <c r="E27" s="4">
        <f t="shared" si="0"/>
        <v>0.21276595744680851</v>
      </c>
      <c r="F27" s="8">
        <v>2</v>
      </c>
      <c r="G27" s="4">
        <v>7.7459566776120372</v>
      </c>
      <c r="H27" s="4">
        <f>IF(G27&gt;MAX(I$8:I26),G27,MAX(I$8:I26))</f>
        <v>7.9239917614465387</v>
      </c>
      <c r="I27" s="4">
        <f t="shared" si="1"/>
        <v>8.1367577188933478</v>
      </c>
      <c r="J27" s="4">
        <f t="shared" si="2"/>
        <v>0.17803508383450151</v>
      </c>
      <c r="K27" s="4">
        <f t="shared" si="3"/>
        <v>0.21276595744680904</v>
      </c>
      <c r="L27">
        <f t="shared" si="4"/>
        <v>20</v>
      </c>
      <c r="M27">
        <f t="shared" si="5"/>
        <v>1</v>
      </c>
      <c r="N27">
        <f t="shared" si="6"/>
        <v>1</v>
      </c>
      <c r="O27">
        <f t="shared" si="7"/>
        <v>1</v>
      </c>
      <c r="P27">
        <v>20</v>
      </c>
      <c r="Q27" s="8">
        <f>COUNTIF(I$8:I26,"&lt;"&amp;G27)</f>
        <v>18</v>
      </c>
      <c r="R27" s="8">
        <f>COUNTIFS(H$8:H26,"&gt;"&amp;G27,F$8:F26,"&lt;&gt;1")</f>
        <v>0</v>
      </c>
      <c r="S27">
        <f t="shared" si="8"/>
        <v>20</v>
      </c>
    </row>
    <row r="28" spans="1:19" x14ac:dyDescent="0.3">
      <c r="A28">
        <v>230</v>
      </c>
      <c r="B28">
        <v>0.79067354350413521</v>
      </c>
      <c r="C28">
        <v>0.37260048219244973</v>
      </c>
      <c r="D28" s="4">
        <f>-LN(B28)/F$3</f>
        <v>9.9944727681947343E-2</v>
      </c>
      <c r="E28" s="4">
        <f t="shared" si="0"/>
        <v>0.21276595744680851</v>
      </c>
      <c r="F28" s="8">
        <v>3</v>
      </c>
      <c r="G28" s="4">
        <v>7.811170531681678</v>
      </c>
      <c r="H28" s="4">
        <f>IF(G28&gt;MAX(I$8:I27),G28,MAX(I$8:I27))</f>
        <v>8.1367577188933478</v>
      </c>
      <c r="I28" s="4">
        <f t="shared" si="1"/>
        <v>8.3495236763401568</v>
      </c>
      <c r="J28" s="4">
        <f t="shared" si="2"/>
        <v>0.32558718721166979</v>
      </c>
      <c r="K28" s="4">
        <f t="shared" si="3"/>
        <v>0.21276595744680904</v>
      </c>
      <c r="L28">
        <f t="shared" si="4"/>
        <v>21</v>
      </c>
      <c r="M28">
        <f t="shared" si="5"/>
        <v>1</v>
      </c>
      <c r="N28">
        <f t="shared" si="6"/>
        <v>1</v>
      </c>
      <c r="O28">
        <f t="shared" si="7"/>
        <v>1</v>
      </c>
      <c r="P28">
        <v>21</v>
      </c>
      <c r="Q28" s="8">
        <f>COUNTIF(I$8:I27,"&lt;"&amp;G28)</f>
        <v>18</v>
      </c>
      <c r="R28" s="8">
        <f>COUNTIFS(H$8:H27,"&gt;"&amp;G28,F$8:F27,"&lt;&gt;1")</f>
        <v>1</v>
      </c>
      <c r="S28">
        <f t="shared" si="8"/>
        <v>21</v>
      </c>
    </row>
    <row r="29" spans="1:19" x14ac:dyDescent="0.3">
      <c r="A29">
        <v>231</v>
      </c>
      <c r="B29">
        <v>0.38972136600848417</v>
      </c>
      <c r="C29">
        <v>0.10242011780144658</v>
      </c>
      <c r="D29" s="4">
        <f>-LN(B29)/F$3</f>
        <v>0.40098861333140373</v>
      </c>
      <c r="E29" s="4">
        <f t="shared" si="0"/>
        <v>0.21276595744680851</v>
      </c>
      <c r="F29" s="8">
        <v>3</v>
      </c>
      <c r="G29" s="4">
        <v>8.2121591450130822</v>
      </c>
      <c r="H29" s="4">
        <f>IF(G29&gt;MAX(I$8:I28),G29,MAX(I$8:I28))</f>
        <v>8.3495236763401568</v>
      </c>
      <c r="I29" s="4">
        <f t="shared" si="1"/>
        <v>8.5622896337869658</v>
      </c>
      <c r="J29" s="4">
        <f t="shared" si="2"/>
        <v>0.1373645313270746</v>
      </c>
      <c r="K29" s="4">
        <f t="shared" si="3"/>
        <v>0.21276595744680904</v>
      </c>
      <c r="L29">
        <f t="shared" si="4"/>
        <v>22</v>
      </c>
      <c r="M29">
        <f t="shared" si="5"/>
        <v>1</v>
      </c>
      <c r="N29">
        <f t="shared" si="6"/>
        <v>1</v>
      </c>
      <c r="O29">
        <f t="shared" si="7"/>
        <v>1</v>
      </c>
      <c r="P29">
        <v>22</v>
      </c>
      <c r="Q29" s="8">
        <f>COUNTIF(I$8:I28,"&lt;"&amp;G29)</f>
        <v>20</v>
      </c>
      <c r="R29" s="8">
        <f>COUNTIFS(H$8:H28,"&gt;"&amp;G29,F$8:F28,"&lt;&gt;1")</f>
        <v>0</v>
      </c>
      <c r="S29">
        <f t="shared" si="8"/>
        <v>22</v>
      </c>
    </row>
    <row r="30" spans="1:19" x14ac:dyDescent="0.3">
      <c r="A30">
        <v>3</v>
      </c>
      <c r="B30">
        <v>0.21601001007110812</v>
      </c>
      <c r="C30">
        <v>0.67564928128910184</v>
      </c>
      <c r="D30" s="4">
        <f>-LN(B30)/B$3</f>
        <v>6.520980976382873</v>
      </c>
      <c r="E30" s="4">
        <f t="shared" si="0"/>
        <v>0.21276595744680851</v>
      </c>
      <c r="F30" s="8">
        <v>1</v>
      </c>
      <c r="G30" s="4">
        <v>8.7545562716756891</v>
      </c>
      <c r="H30" s="4">
        <f>IF(G30&gt;MAX(I$8:I29),G30,MAX(I$8:I29))</f>
        <v>8.7545562716756891</v>
      </c>
      <c r="I30" s="4">
        <f t="shared" si="1"/>
        <v>8.9673222291224981</v>
      </c>
      <c r="J30" s="4">
        <f t="shared" si="2"/>
        <v>0</v>
      </c>
      <c r="K30" s="4">
        <f t="shared" si="3"/>
        <v>0.21276595744680904</v>
      </c>
      <c r="L30">
        <f t="shared" si="4"/>
        <v>23</v>
      </c>
      <c r="M30">
        <f t="shared" si="5"/>
        <v>1</v>
      </c>
      <c r="N30">
        <f t="shared" si="6"/>
        <v>1</v>
      </c>
      <c r="O30">
        <f t="shared" si="7"/>
        <v>1</v>
      </c>
      <c r="P30">
        <v>23</v>
      </c>
      <c r="Q30" s="8">
        <f>COUNTIF(I$8:I29,"&lt;"&amp;G30)</f>
        <v>22</v>
      </c>
      <c r="R30" s="8">
        <f>COUNTIFS(H$8:H29,"&gt;"&amp;G30,F$8:F29,"&lt;&gt;1")</f>
        <v>0</v>
      </c>
      <c r="S30">
        <f t="shared" si="8"/>
        <v>23</v>
      </c>
    </row>
    <row r="31" spans="1:19" x14ac:dyDescent="0.3">
      <c r="A31">
        <v>232</v>
      </c>
      <c r="B31">
        <v>8.0874050111392568E-3</v>
      </c>
      <c r="C31">
        <v>0.56749168370616776</v>
      </c>
      <c r="D31" s="4">
        <f>-LN(B31)/F$3</f>
        <v>2.0499776018592177</v>
      </c>
      <c r="E31" s="4">
        <f t="shared" si="0"/>
        <v>0.21276595744680851</v>
      </c>
      <c r="F31" s="8">
        <v>3</v>
      </c>
      <c r="G31" s="4">
        <v>10.262136746872301</v>
      </c>
      <c r="H31" s="4">
        <f>IF(G31&gt;MAX(I$8:I30),G31,MAX(I$8:I30))</f>
        <v>10.262136746872301</v>
      </c>
      <c r="I31" s="4">
        <f t="shared" si="1"/>
        <v>10.47490270431911</v>
      </c>
      <c r="J31" s="4">
        <f t="shared" si="2"/>
        <v>0</v>
      </c>
      <c r="K31" s="4">
        <f t="shared" si="3"/>
        <v>0.21276595744680904</v>
      </c>
      <c r="L31">
        <f t="shared" si="4"/>
        <v>24</v>
      </c>
      <c r="M31">
        <f t="shared" si="5"/>
        <v>1</v>
      </c>
      <c r="N31">
        <f t="shared" si="6"/>
        <v>1</v>
      </c>
      <c r="O31">
        <f t="shared" si="7"/>
        <v>1</v>
      </c>
      <c r="P31">
        <v>24</v>
      </c>
      <c r="Q31" s="8">
        <f>COUNTIF(I$8:I30,"&lt;"&amp;G31)</f>
        <v>23</v>
      </c>
      <c r="R31" s="8">
        <f>COUNTIFS(H$8:H30,"&gt;"&amp;G31,F$8:F30,"&lt;&gt;1")</f>
        <v>0</v>
      </c>
      <c r="S31">
        <f t="shared" si="8"/>
        <v>24</v>
      </c>
    </row>
    <row r="32" spans="1:19" x14ac:dyDescent="0.3">
      <c r="A32">
        <v>233</v>
      </c>
      <c r="B32">
        <v>0.85683767204809713</v>
      </c>
      <c r="C32">
        <v>0.8665120395519883</v>
      </c>
      <c r="D32" s="4">
        <f>-LN(B32)/F$3</f>
        <v>6.5747571278753969E-2</v>
      </c>
      <c r="E32" s="4">
        <f t="shared" si="0"/>
        <v>0.21276595744680851</v>
      </c>
      <c r="F32" s="8">
        <v>3</v>
      </c>
      <c r="G32" s="4">
        <v>10.327884318151055</v>
      </c>
      <c r="H32" s="4">
        <f>IF(G32&gt;MAX(I$8:I31),G32,MAX(I$8:I31))</f>
        <v>10.47490270431911</v>
      </c>
      <c r="I32" s="4">
        <f t="shared" si="1"/>
        <v>10.687668661765919</v>
      </c>
      <c r="J32" s="4">
        <f t="shared" si="2"/>
        <v>0.14701838616805496</v>
      </c>
      <c r="K32" s="4">
        <f t="shared" si="3"/>
        <v>0.21276595744680904</v>
      </c>
      <c r="L32">
        <f t="shared" si="4"/>
        <v>25</v>
      </c>
      <c r="M32">
        <f t="shared" si="5"/>
        <v>1</v>
      </c>
      <c r="N32">
        <f t="shared" si="6"/>
        <v>1</v>
      </c>
      <c r="O32">
        <f t="shared" si="7"/>
        <v>1</v>
      </c>
      <c r="P32">
        <v>25</v>
      </c>
      <c r="Q32" s="8">
        <f>COUNTIF(I$8:I31,"&lt;"&amp;G32)</f>
        <v>23</v>
      </c>
      <c r="R32" s="8">
        <f>COUNTIFS(H$8:H31,"&gt;"&amp;G32,F$8:F31,"&lt;&gt;1")</f>
        <v>0</v>
      </c>
      <c r="S32">
        <f t="shared" si="8"/>
        <v>25</v>
      </c>
    </row>
    <row r="33" spans="1:25" x14ac:dyDescent="0.3">
      <c r="A33">
        <v>234</v>
      </c>
      <c r="B33">
        <v>0.84710226752525408</v>
      </c>
      <c r="C33">
        <v>0.41386150700399793</v>
      </c>
      <c r="D33" s="4">
        <f>-LN(B33)/F$3</f>
        <v>7.0610149250553644E-2</v>
      </c>
      <c r="E33" s="4">
        <f t="shared" si="0"/>
        <v>0.21276595744680851</v>
      </c>
      <c r="F33" s="8">
        <v>3</v>
      </c>
      <c r="G33" s="4">
        <v>10.398494467401608</v>
      </c>
      <c r="H33" s="4">
        <f>IF(G33&gt;MAX(I$8:I32),G33,MAX(I$8:I32))</f>
        <v>10.687668661765919</v>
      </c>
      <c r="I33" s="4">
        <f t="shared" si="1"/>
        <v>10.900434619212728</v>
      </c>
      <c r="J33" s="4">
        <f t="shared" si="2"/>
        <v>0.28917419436431047</v>
      </c>
      <c r="K33" s="4">
        <f t="shared" si="3"/>
        <v>0.21276595744680904</v>
      </c>
      <c r="L33">
        <f t="shared" si="4"/>
        <v>26</v>
      </c>
      <c r="M33">
        <f t="shared" si="5"/>
        <v>1</v>
      </c>
      <c r="N33">
        <f t="shared" si="6"/>
        <v>1</v>
      </c>
      <c r="O33">
        <f t="shared" si="7"/>
        <v>1</v>
      </c>
      <c r="P33">
        <v>26</v>
      </c>
      <c r="Q33" s="8">
        <f>COUNTIF(I$8:I32,"&lt;"&amp;G33)</f>
        <v>23</v>
      </c>
      <c r="R33" s="8">
        <f>COUNTIFS(H$8:H32,"&gt;"&amp;G33,F$8:F32,"&lt;&gt;1")</f>
        <v>1</v>
      </c>
      <c r="S33">
        <f t="shared" si="8"/>
        <v>26</v>
      </c>
    </row>
    <row r="34" spans="1:25" x14ac:dyDescent="0.3">
      <c r="A34">
        <v>57</v>
      </c>
      <c r="B34">
        <v>0.11505478072450942</v>
      </c>
      <c r="C34">
        <v>0.36509292886135442</v>
      </c>
      <c r="D34" s="4">
        <f>-LN(B34)/D$3</f>
        <v>3.0671587374657125</v>
      </c>
      <c r="E34" s="4">
        <f t="shared" si="0"/>
        <v>0.21276595744680851</v>
      </c>
      <c r="F34" s="8">
        <v>2</v>
      </c>
      <c r="G34" s="4">
        <v>10.81311541507775</v>
      </c>
      <c r="H34" s="4">
        <f>IF(G34&gt;MAX(I$8:I33),G34,MAX(I$8:I33))</f>
        <v>10.900434619212728</v>
      </c>
      <c r="I34" s="4">
        <f t="shared" si="1"/>
        <v>11.113200576659537</v>
      </c>
      <c r="J34" s="4">
        <f t="shared" si="2"/>
        <v>8.7319204134978179E-2</v>
      </c>
      <c r="K34" s="4">
        <f t="shared" si="3"/>
        <v>0.21276595744680904</v>
      </c>
      <c r="L34">
        <f t="shared" si="4"/>
        <v>27</v>
      </c>
      <c r="M34">
        <f t="shared" si="5"/>
        <v>1</v>
      </c>
      <c r="N34">
        <f t="shared" si="6"/>
        <v>1</v>
      </c>
      <c r="O34">
        <f t="shared" si="7"/>
        <v>1</v>
      </c>
      <c r="P34">
        <v>30</v>
      </c>
      <c r="Q34" s="8">
        <f>COUNTIF(I$8:I33,"&lt;"&amp;G34)</f>
        <v>25</v>
      </c>
      <c r="R34" s="8">
        <f>COUNTIFS(H$8:H33,"&gt;"&amp;G34,F$8:F33,"&lt;&gt;1")</f>
        <v>0</v>
      </c>
      <c r="S34">
        <f t="shared" si="8"/>
        <v>30</v>
      </c>
      <c r="Y34" s="4"/>
    </row>
    <row r="35" spans="1:25" x14ac:dyDescent="0.3">
      <c r="A35">
        <v>235</v>
      </c>
      <c r="B35">
        <v>0.82326731162450029</v>
      </c>
      <c r="C35">
        <v>0.35798211615344705</v>
      </c>
      <c r="D35" s="4">
        <f t="shared" ref="D35:D40" si="10">-LN(B35)/F$3</f>
        <v>8.2755033852681625E-2</v>
      </c>
      <c r="E35" s="4">
        <f t="shared" si="0"/>
        <v>0.21276595744680851</v>
      </c>
      <c r="F35" s="8">
        <v>3</v>
      </c>
      <c r="G35" s="4">
        <v>10.48124950125429</v>
      </c>
      <c r="H35" s="4">
        <f>IF(G35&gt;MAX(I$8:I34),G35,MAX(I$8:I34))</f>
        <v>11.113200576659537</v>
      </c>
      <c r="I35" s="4">
        <f t="shared" si="1"/>
        <v>11.325966534106346</v>
      </c>
      <c r="J35" s="4">
        <f t="shared" si="2"/>
        <v>0.63195107540524731</v>
      </c>
      <c r="K35" s="4">
        <f t="shared" si="3"/>
        <v>0.21276595744680904</v>
      </c>
      <c r="L35">
        <f t="shared" si="4"/>
        <v>28</v>
      </c>
      <c r="M35">
        <f t="shared" si="5"/>
        <v>1</v>
      </c>
      <c r="N35">
        <f t="shared" si="6"/>
        <v>1</v>
      </c>
      <c r="O35">
        <f t="shared" si="7"/>
        <v>1</v>
      </c>
      <c r="P35">
        <v>27</v>
      </c>
      <c r="Q35" s="8">
        <f>COUNTIF(I$8:I34,"&lt;"&amp;G35)</f>
        <v>24</v>
      </c>
      <c r="R35" s="8">
        <f>COUNTIFS(H$8:H34,"&gt;"&amp;G35,F$8:F34,"&lt;&gt;1")</f>
        <v>2</v>
      </c>
      <c r="S35">
        <f t="shared" si="8"/>
        <v>27</v>
      </c>
    </row>
    <row r="36" spans="1:25" x14ac:dyDescent="0.3">
      <c r="A36">
        <v>236</v>
      </c>
      <c r="B36">
        <v>0.88531144138920259</v>
      </c>
      <c r="C36">
        <v>0.50856044190801719</v>
      </c>
      <c r="D36" s="4">
        <f t="shared" si="10"/>
        <v>5.1836504130289937E-2</v>
      </c>
      <c r="E36" s="4">
        <f t="shared" si="0"/>
        <v>0.21276595744680851</v>
      </c>
      <c r="F36" s="8">
        <v>3</v>
      </c>
      <c r="G36" s="4">
        <v>10.533086005384579</v>
      </c>
      <c r="H36" s="4">
        <f>IF(G36&gt;MAX(I$8:I35),G36,MAX(I$8:I35))</f>
        <v>11.325966534106346</v>
      </c>
      <c r="I36" s="4">
        <f t="shared" si="1"/>
        <v>11.538732491553155</v>
      </c>
      <c r="J36" s="4">
        <f t="shared" si="2"/>
        <v>0.79288052872176706</v>
      </c>
      <c r="K36" s="4">
        <f t="shared" si="3"/>
        <v>0.21276595744680904</v>
      </c>
      <c r="L36">
        <f t="shared" si="4"/>
        <v>29</v>
      </c>
      <c r="M36">
        <f t="shared" si="5"/>
        <v>1</v>
      </c>
      <c r="N36">
        <f t="shared" si="6"/>
        <v>1</v>
      </c>
      <c r="O36">
        <f t="shared" si="7"/>
        <v>1</v>
      </c>
      <c r="P36">
        <v>28</v>
      </c>
      <c r="Q36" s="8">
        <f>COUNTIF(I$8:I35,"&lt;"&amp;G36)</f>
        <v>24</v>
      </c>
      <c r="R36" s="8">
        <f>COUNTIFS(H$8:H35,"&gt;"&amp;G36,F$8:F35,"&lt;&gt;1")</f>
        <v>3</v>
      </c>
      <c r="S36">
        <f t="shared" si="8"/>
        <v>28</v>
      </c>
      <c r="Y36" s="4"/>
    </row>
    <row r="37" spans="1:25" x14ac:dyDescent="0.3">
      <c r="A37">
        <v>237</v>
      </c>
      <c r="B37">
        <v>0.7330545976134526</v>
      </c>
      <c r="C37">
        <v>0.38306833094271675</v>
      </c>
      <c r="D37" s="4">
        <f t="shared" si="10"/>
        <v>0.13214259349847202</v>
      </c>
      <c r="E37" s="4">
        <f t="shared" si="0"/>
        <v>0.21276595744680851</v>
      </c>
      <c r="F37" s="8">
        <v>3</v>
      </c>
      <c r="G37" s="4">
        <v>10.665228598883051</v>
      </c>
      <c r="H37" s="4">
        <f>IF(G37&gt;MAX(I$8:I36),G37,MAX(I$8:I36))</f>
        <v>11.538732491553155</v>
      </c>
      <c r="I37" s="4">
        <f t="shared" si="1"/>
        <v>11.751498448999964</v>
      </c>
      <c r="J37" s="4">
        <f t="shared" si="2"/>
        <v>0.87350389267010442</v>
      </c>
      <c r="K37" s="4">
        <f t="shared" si="3"/>
        <v>0.21276595744680904</v>
      </c>
      <c r="L37">
        <f t="shared" si="4"/>
        <v>30</v>
      </c>
      <c r="M37">
        <f t="shared" si="5"/>
        <v>1</v>
      </c>
      <c r="N37">
        <f t="shared" si="6"/>
        <v>1</v>
      </c>
      <c r="O37">
        <f t="shared" si="7"/>
        <v>1</v>
      </c>
      <c r="P37">
        <v>29</v>
      </c>
      <c r="Q37" s="8">
        <f>COUNTIF(I$8:I36,"&lt;"&amp;G37)</f>
        <v>24</v>
      </c>
      <c r="R37" s="8">
        <f>COUNTIFS(H$8:H36,"&gt;"&amp;G37,F$8:F36,"&lt;&gt;1")</f>
        <v>4</v>
      </c>
      <c r="S37">
        <f t="shared" si="8"/>
        <v>29</v>
      </c>
      <c r="Y37" s="4"/>
    </row>
    <row r="38" spans="1:25" x14ac:dyDescent="0.3">
      <c r="A38">
        <v>238</v>
      </c>
      <c r="B38">
        <v>0.57200842310861533</v>
      </c>
      <c r="C38">
        <v>0.45609912411877807</v>
      </c>
      <c r="D38" s="4">
        <f t="shared" si="10"/>
        <v>0.23770279233889319</v>
      </c>
      <c r="E38" s="4">
        <f t="shared" si="0"/>
        <v>0.21276595744680851</v>
      </c>
      <c r="F38" s="8">
        <v>3</v>
      </c>
      <c r="G38" s="4">
        <v>10.902931391221944</v>
      </c>
      <c r="H38" s="4">
        <f>IF(G38&gt;MAX(I$8:I37),G38,MAX(I$8:I37))</f>
        <v>11.751498448999964</v>
      </c>
      <c r="I38" s="4">
        <f t="shared" si="1"/>
        <v>11.964264406446773</v>
      </c>
      <c r="J38" s="4">
        <f t="shared" si="2"/>
        <v>0.84856705777801977</v>
      </c>
      <c r="K38" s="4">
        <f t="shared" si="3"/>
        <v>0.21276595744680904</v>
      </c>
      <c r="L38">
        <f t="shared" si="4"/>
        <v>31</v>
      </c>
      <c r="M38">
        <f t="shared" si="5"/>
        <v>1</v>
      </c>
      <c r="N38">
        <f t="shared" si="6"/>
        <v>1</v>
      </c>
      <c r="O38">
        <f t="shared" si="7"/>
        <v>1</v>
      </c>
      <c r="P38">
        <v>31</v>
      </c>
      <c r="Q38" s="8">
        <f>COUNTIF(I$8:I37,"&lt;"&amp;G38)</f>
        <v>26</v>
      </c>
      <c r="R38" s="8">
        <f>COUNTIFS(H$8:H37,"&gt;"&amp;G38,F$8:F37,"&lt;&gt;1")</f>
        <v>3</v>
      </c>
      <c r="S38">
        <f t="shared" si="8"/>
        <v>31</v>
      </c>
      <c r="Y38" s="4"/>
    </row>
    <row r="39" spans="1:25" x14ac:dyDescent="0.3">
      <c r="A39">
        <v>239</v>
      </c>
      <c r="B39">
        <v>0.95687734611041597</v>
      </c>
      <c r="C39">
        <v>0.6215704824976348</v>
      </c>
      <c r="D39" s="4">
        <f t="shared" si="10"/>
        <v>1.8757472649747878E-2</v>
      </c>
      <c r="E39" s="4">
        <f t="shared" si="0"/>
        <v>0.21276595744680851</v>
      </c>
      <c r="F39" s="8">
        <v>3</v>
      </c>
      <c r="G39" s="4">
        <v>10.921688863871692</v>
      </c>
      <c r="H39" s="4">
        <f>IF(G39&gt;MAX(I$8:I38),G39,MAX(I$8:I38))</f>
        <v>11.964264406446773</v>
      </c>
      <c r="I39" s="4">
        <f t="shared" si="1"/>
        <v>12.177030363893582</v>
      </c>
      <c r="J39" s="4">
        <f t="shared" si="2"/>
        <v>1.0425755425750811</v>
      </c>
      <c r="K39" s="4">
        <f t="shared" si="3"/>
        <v>0.21276595744680904</v>
      </c>
      <c r="L39">
        <f t="shared" si="4"/>
        <v>32</v>
      </c>
      <c r="M39">
        <f t="shared" si="5"/>
        <v>1</v>
      </c>
      <c r="N39">
        <f t="shared" si="6"/>
        <v>1</v>
      </c>
      <c r="O39">
        <f t="shared" si="7"/>
        <v>1</v>
      </c>
      <c r="P39">
        <v>32</v>
      </c>
      <c r="Q39" s="8">
        <f>COUNTIF(I$8:I38,"&lt;"&amp;G39)</f>
        <v>26</v>
      </c>
      <c r="R39" s="8">
        <f>COUNTIFS(H$8:H38,"&gt;"&amp;G39,F$8:F38,"&lt;&gt;1")</f>
        <v>4</v>
      </c>
      <c r="S39">
        <f t="shared" si="8"/>
        <v>32</v>
      </c>
      <c r="Y39" s="4"/>
    </row>
    <row r="40" spans="1:25" x14ac:dyDescent="0.3">
      <c r="A40">
        <v>240</v>
      </c>
      <c r="B40">
        <v>0.45204016235847039</v>
      </c>
      <c r="C40">
        <v>4.9043244727927489E-2</v>
      </c>
      <c r="D40" s="4">
        <f t="shared" si="10"/>
        <v>0.33786563758377897</v>
      </c>
      <c r="E40" s="4">
        <f t="shared" si="0"/>
        <v>0.21276595744680851</v>
      </c>
      <c r="F40" s="8">
        <v>3</v>
      </c>
      <c r="G40" s="4">
        <v>11.259554501455471</v>
      </c>
      <c r="H40" s="4">
        <f>IF(G40&gt;MAX(I$8:I39),G40,MAX(I$8:I39))</f>
        <v>12.177030363893582</v>
      </c>
      <c r="I40" s="4">
        <f t="shared" si="1"/>
        <v>12.389796321340391</v>
      </c>
      <c r="J40" s="4">
        <f t="shared" si="2"/>
        <v>0.91747586243811163</v>
      </c>
      <c r="K40" s="4">
        <f t="shared" si="3"/>
        <v>0.21276595744680904</v>
      </c>
      <c r="L40">
        <f t="shared" si="4"/>
        <v>33</v>
      </c>
      <c r="M40">
        <f t="shared" si="5"/>
        <v>1</v>
      </c>
      <c r="N40">
        <f t="shared" si="6"/>
        <v>1</v>
      </c>
      <c r="O40">
        <f t="shared" si="7"/>
        <v>1</v>
      </c>
      <c r="P40">
        <v>33</v>
      </c>
      <c r="Q40" s="8">
        <f>COUNTIF(I$8:I39,"&lt;"&amp;G40)</f>
        <v>27</v>
      </c>
      <c r="R40" s="8">
        <f>COUNTIFS(H$8:H39,"&gt;"&amp;G40,F$8:F39,"&lt;&gt;1")</f>
        <v>4</v>
      </c>
      <c r="S40">
        <f t="shared" si="8"/>
        <v>33</v>
      </c>
      <c r="Y40" s="4"/>
    </row>
    <row r="41" spans="1:25" x14ac:dyDescent="0.3">
      <c r="A41">
        <v>4</v>
      </c>
      <c r="B41">
        <v>0.43586535233619189</v>
      </c>
      <c r="C41">
        <v>0.62987151707510602</v>
      </c>
      <c r="D41" s="4">
        <f>-LN(B41)/B$3</f>
        <v>3.5337102478567171</v>
      </c>
      <c r="E41" s="4">
        <f t="shared" si="0"/>
        <v>0.21276595744680851</v>
      </c>
      <c r="F41" s="8">
        <v>1</v>
      </c>
      <c r="G41" s="4">
        <v>12.288266519532407</v>
      </c>
      <c r="H41" s="4">
        <f>IF(G41&gt;MAX(I$8:I40),G41,MAX(I$8:I40))</f>
        <v>12.389796321340391</v>
      </c>
      <c r="I41" s="4">
        <f t="shared" si="1"/>
        <v>12.6025622787872</v>
      </c>
      <c r="J41" s="4">
        <f t="shared" si="2"/>
        <v>0.10152980180798465</v>
      </c>
      <c r="K41" s="4">
        <f t="shared" si="3"/>
        <v>0.21276595744680904</v>
      </c>
      <c r="L41">
        <f t="shared" si="4"/>
        <v>34</v>
      </c>
      <c r="M41">
        <f t="shared" si="5"/>
        <v>1</v>
      </c>
      <c r="N41">
        <f t="shared" si="6"/>
        <v>1</v>
      </c>
      <c r="O41">
        <f t="shared" si="7"/>
        <v>1</v>
      </c>
      <c r="P41">
        <v>34</v>
      </c>
      <c r="Q41" s="8">
        <f>COUNTIF(I$8:I40,"&lt;"&amp;G41)</f>
        <v>32</v>
      </c>
      <c r="R41" s="8">
        <f>COUNTIFS(H$8:H40,"&gt;"&amp;G41,F$8:F40,"&lt;&gt;1")</f>
        <v>0</v>
      </c>
      <c r="S41">
        <f t="shared" si="8"/>
        <v>34</v>
      </c>
      <c r="Y41" s="4"/>
    </row>
    <row r="42" spans="1:25" x14ac:dyDescent="0.3">
      <c r="A42">
        <v>241</v>
      </c>
      <c r="B42">
        <v>0.45234534745323041</v>
      </c>
      <c r="C42">
        <v>0.2619098483230079</v>
      </c>
      <c r="D42" s="4">
        <f>-LN(B42)/F$3</f>
        <v>0.33757844589109776</v>
      </c>
      <c r="E42" s="4">
        <f t="shared" si="0"/>
        <v>0.21276595744680851</v>
      </c>
      <c r="F42" s="8">
        <v>3</v>
      </c>
      <c r="G42" s="4">
        <v>11.597132947346568</v>
      </c>
      <c r="H42" s="4">
        <f>IF(G42&gt;MAX(I$8:I41),G42,MAX(I$8:I41))</f>
        <v>12.6025622787872</v>
      </c>
      <c r="I42" s="4">
        <f t="shared" si="1"/>
        <v>12.815328236234009</v>
      </c>
      <c r="J42" s="4">
        <f t="shared" si="2"/>
        <v>1.0054293314406326</v>
      </c>
      <c r="K42" s="4">
        <f t="shared" si="3"/>
        <v>0.21276595744680904</v>
      </c>
      <c r="L42">
        <f t="shared" si="4"/>
        <v>35</v>
      </c>
      <c r="M42">
        <f t="shared" si="5"/>
        <v>1</v>
      </c>
      <c r="N42">
        <f t="shared" si="6"/>
        <v>1</v>
      </c>
      <c r="O42">
        <f t="shared" si="7"/>
        <v>1</v>
      </c>
      <c r="P42">
        <v>35</v>
      </c>
      <c r="Q42" s="8">
        <f>COUNTIF(I$8:I41,"&lt;"&amp;G42)</f>
        <v>29</v>
      </c>
      <c r="R42" s="8">
        <f>COUNTIFS(H$8:H41,"&gt;"&amp;G42,F$8:F41,"&lt;&gt;1")</f>
        <v>3</v>
      </c>
      <c r="S42">
        <f t="shared" si="8"/>
        <v>35</v>
      </c>
    </row>
    <row r="43" spans="1:25" x14ac:dyDescent="0.3">
      <c r="A43">
        <v>5</v>
      </c>
      <c r="B43">
        <v>0.92217780083620715</v>
      </c>
      <c r="C43">
        <v>0.10477004303109837</v>
      </c>
      <c r="D43" s="4">
        <f>-LN(B43)/B$3</f>
        <v>0.34475417643293393</v>
      </c>
      <c r="E43" s="4">
        <f t="shared" si="0"/>
        <v>0.21276595744680851</v>
      </c>
      <c r="F43" s="8">
        <v>1</v>
      </c>
      <c r="G43" s="4">
        <v>12.633020695965341</v>
      </c>
      <c r="H43" s="4">
        <f>IF(G43&gt;MAX(I$8:I42),G43,MAX(I$8:I42))</f>
        <v>12.815328236234009</v>
      </c>
      <c r="I43" s="4">
        <f t="shared" si="1"/>
        <v>13.028094193680818</v>
      </c>
      <c r="J43" s="4">
        <f t="shared" si="2"/>
        <v>0.18230754026866869</v>
      </c>
      <c r="K43" s="4">
        <f t="shared" si="3"/>
        <v>0.21276595744680904</v>
      </c>
      <c r="L43">
        <f t="shared" si="4"/>
        <v>36</v>
      </c>
      <c r="M43">
        <f t="shared" si="5"/>
        <v>1</v>
      </c>
      <c r="N43">
        <f t="shared" si="6"/>
        <v>1</v>
      </c>
      <c r="O43">
        <f t="shared" si="7"/>
        <v>1</v>
      </c>
      <c r="P43">
        <v>36</v>
      </c>
      <c r="Q43" s="8">
        <f>COUNTIF(I$8:I42,"&lt;"&amp;G43)</f>
        <v>34</v>
      </c>
      <c r="R43" s="8">
        <f>COUNTIFS(H$8:H42,"&gt;"&amp;G43,F$8:F42,"&lt;&gt;1")</f>
        <v>0</v>
      </c>
      <c r="S43">
        <f t="shared" si="8"/>
        <v>36</v>
      </c>
    </row>
    <row r="44" spans="1:25" x14ac:dyDescent="0.3">
      <c r="A44">
        <v>58</v>
      </c>
      <c r="B44">
        <v>0.27454451124607077</v>
      </c>
      <c r="C44">
        <v>0.68126468703268528</v>
      </c>
      <c r="D44" s="4">
        <f>-LN(B44)/D$3</f>
        <v>1.8335345776967056</v>
      </c>
      <c r="E44" s="4">
        <f t="shared" si="0"/>
        <v>0.21276595744680851</v>
      </c>
      <c r="F44" s="8">
        <v>2</v>
      </c>
      <c r="G44" s="4">
        <v>12.646649992774455</v>
      </c>
      <c r="H44" s="4">
        <f>IF(G44&gt;MAX(I$8:I43),G44,MAX(I$8:I43))</f>
        <v>13.028094193680818</v>
      </c>
      <c r="I44" s="4">
        <f t="shared" si="1"/>
        <v>13.240860151127627</v>
      </c>
      <c r="J44" s="4">
        <f t="shared" si="2"/>
        <v>0.38144420090636366</v>
      </c>
      <c r="K44" s="4">
        <f t="shared" si="3"/>
        <v>0.21276595744680904</v>
      </c>
      <c r="L44">
        <f t="shared" si="4"/>
        <v>37</v>
      </c>
      <c r="M44">
        <f t="shared" si="5"/>
        <v>1</v>
      </c>
      <c r="N44">
        <f t="shared" si="6"/>
        <v>1</v>
      </c>
      <c r="O44">
        <f t="shared" si="7"/>
        <v>1</v>
      </c>
      <c r="P44">
        <v>40</v>
      </c>
      <c r="Q44" s="8">
        <f>COUNTIF(I$8:I43,"&lt;"&amp;G44)</f>
        <v>34</v>
      </c>
      <c r="R44" s="8">
        <f>COUNTIFS(H$8:H43,"&gt;"&amp;G44,F$8:F43,"&lt;&gt;1")</f>
        <v>0</v>
      </c>
      <c r="S44">
        <f t="shared" si="8"/>
        <v>40</v>
      </c>
    </row>
    <row r="45" spans="1:25" x14ac:dyDescent="0.3">
      <c r="A45">
        <v>242</v>
      </c>
      <c r="B45">
        <v>0.18860438856166264</v>
      </c>
      <c r="C45">
        <v>0.83602404858546708</v>
      </c>
      <c r="D45" s="4">
        <f>-LN(B45)/F$3</f>
        <v>0.70983133612921168</v>
      </c>
      <c r="E45" s="4">
        <f t="shared" si="0"/>
        <v>0.21276595744680851</v>
      </c>
      <c r="F45" s="8">
        <v>3</v>
      </c>
      <c r="G45" s="4">
        <v>12.306964283475779</v>
      </c>
      <c r="H45" s="4">
        <f>IF(G45&gt;MAX(I$8:I44),G45,MAX(I$8:I44))</f>
        <v>13.240860151127627</v>
      </c>
      <c r="I45" s="4">
        <f t="shared" si="1"/>
        <v>13.453626108574436</v>
      </c>
      <c r="J45" s="4">
        <f t="shared" si="2"/>
        <v>0.93389586765184873</v>
      </c>
      <c r="K45" s="4">
        <f t="shared" si="3"/>
        <v>0.21276595744680904</v>
      </c>
      <c r="L45">
        <f t="shared" si="4"/>
        <v>38</v>
      </c>
      <c r="M45">
        <f t="shared" si="5"/>
        <v>1</v>
      </c>
      <c r="N45">
        <f t="shared" si="6"/>
        <v>1</v>
      </c>
      <c r="O45">
        <f t="shared" si="7"/>
        <v>1</v>
      </c>
      <c r="P45">
        <v>37</v>
      </c>
      <c r="Q45" s="8">
        <f>COUNTIF(I$8:I44,"&lt;"&amp;G45)</f>
        <v>32</v>
      </c>
      <c r="R45" s="8">
        <f>COUNTIFS(H$8:H44,"&gt;"&amp;G45,F$8:F44,"&lt;&gt;1")</f>
        <v>2</v>
      </c>
      <c r="S45">
        <f t="shared" si="8"/>
        <v>37</v>
      </c>
    </row>
    <row r="46" spans="1:25" x14ac:dyDescent="0.3">
      <c r="A46">
        <v>243</v>
      </c>
      <c r="B46">
        <v>0.68385876033814508</v>
      </c>
      <c r="C46">
        <v>0.87954344309823906</v>
      </c>
      <c r="D46" s="4">
        <f>-LN(B46)/F$3</f>
        <v>0.16170377592146359</v>
      </c>
      <c r="E46" s="4">
        <f t="shared" si="0"/>
        <v>0.21276595744680851</v>
      </c>
      <c r="F46" s="8">
        <v>3</v>
      </c>
      <c r="G46" s="4">
        <v>12.468668059397242</v>
      </c>
      <c r="H46" s="4">
        <f>IF(G46&gt;MAX(I$8:I45),G46,MAX(I$8:I45))</f>
        <v>13.453626108574436</v>
      </c>
      <c r="I46" s="4">
        <f t="shared" si="1"/>
        <v>13.666392066021245</v>
      </c>
      <c r="J46" s="4">
        <f t="shared" si="2"/>
        <v>0.98495804917719454</v>
      </c>
      <c r="K46" s="4">
        <f t="shared" si="3"/>
        <v>0.21276595744680904</v>
      </c>
      <c r="L46">
        <f t="shared" si="4"/>
        <v>39</v>
      </c>
      <c r="M46">
        <f t="shared" si="5"/>
        <v>1</v>
      </c>
      <c r="N46">
        <f t="shared" si="6"/>
        <v>1</v>
      </c>
      <c r="O46">
        <f t="shared" si="7"/>
        <v>1</v>
      </c>
      <c r="P46">
        <v>38</v>
      </c>
      <c r="Q46" s="8">
        <f>COUNTIF(I$8:I45,"&lt;"&amp;G46)</f>
        <v>33</v>
      </c>
      <c r="R46" s="8">
        <f>COUNTIFS(H$8:H45,"&gt;"&amp;G46,F$8:F45,"&lt;&gt;1")</f>
        <v>3</v>
      </c>
      <c r="S46">
        <f t="shared" si="8"/>
        <v>38</v>
      </c>
    </row>
    <row r="47" spans="1:25" x14ac:dyDescent="0.3">
      <c r="A47">
        <v>59</v>
      </c>
      <c r="B47">
        <v>0.62956633198034606</v>
      </c>
      <c r="C47">
        <v>0.39906002990813927</v>
      </c>
      <c r="D47" s="4">
        <f>-LN(B47)/D$3</f>
        <v>0.65634618235798003</v>
      </c>
      <c r="E47" s="4">
        <f t="shared" si="0"/>
        <v>0.21276595744680851</v>
      </c>
      <c r="F47" s="8">
        <v>2</v>
      </c>
      <c r="G47" s="4">
        <v>13.302996175132435</v>
      </c>
      <c r="H47" s="4">
        <f>IF(G47&gt;MAX(I$8:I46),G47,MAX(I$8:I46))</f>
        <v>13.666392066021245</v>
      </c>
      <c r="I47" s="4">
        <f t="shared" si="1"/>
        <v>13.879158023468054</v>
      </c>
      <c r="J47" s="4">
        <f t="shared" si="2"/>
        <v>0.36339589088881041</v>
      </c>
      <c r="K47" s="4">
        <f t="shared" si="3"/>
        <v>0.21276595744680904</v>
      </c>
      <c r="L47">
        <f t="shared" si="4"/>
        <v>40</v>
      </c>
      <c r="M47">
        <f t="shared" si="5"/>
        <v>1</v>
      </c>
      <c r="N47">
        <f t="shared" si="6"/>
        <v>1</v>
      </c>
      <c r="O47">
        <f t="shared" si="7"/>
        <v>1</v>
      </c>
      <c r="P47">
        <v>45</v>
      </c>
      <c r="Q47" s="8">
        <f>COUNTIF(I$8:I46,"&lt;"&amp;G47)</f>
        <v>37</v>
      </c>
      <c r="R47" s="8">
        <f>COUNTIFS(H$8:H46,"&gt;"&amp;G47,F$8:F46,"&lt;&gt;1")</f>
        <v>1</v>
      </c>
      <c r="S47">
        <f t="shared" si="8"/>
        <v>44</v>
      </c>
    </row>
    <row r="48" spans="1:25" x14ac:dyDescent="0.3">
      <c r="A48">
        <v>244</v>
      </c>
      <c r="B48">
        <v>0.83950315866573078</v>
      </c>
      <c r="C48">
        <v>0.74025696584978795</v>
      </c>
      <c r="D48" s="4">
        <f t="shared" ref="D48:D60" si="11">-LN(B48)/F$3</f>
        <v>7.4444697836449844E-2</v>
      </c>
      <c r="E48" s="4">
        <f t="shared" si="0"/>
        <v>0.21276595744680851</v>
      </c>
      <c r="F48" s="8">
        <v>3</v>
      </c>
      <c r="G48" s="4">
        <v>12.543112757233692</v>
      </c>
      <c r="H48" s="4">
        <f>IF(G48&gt;MAX(I$8:I47),G48,MAX(I$8:I47))</f>
        <v>13.879158023468054</v>
      </c>
      <c r="I48" s="4">
        <f t="shared" si="1"/>
        <v>14.091923980914864</v>
      </c>
      <c r="J48" s="4">
        <f t="shared" si="2"/>
        <v>1.3360452662343629</v>
      </c>
      <c r="K48" s="4">
        <f t="shared" si="3"/>
        <v>0.21276595744680904</v>
      </c>
      <c r="L48">
        <f t="shared" si="4"/>
        <v>41</v>
      </c>
      <c r="M48">
        <f t="shared" si="5"/>
        <v>1</v>
      </c>
      <c r="N48">
        <f t="shared" si="6"/>
        <v>1</v>
      </c>
      <c r="O48">
        <f t="shared" si="7"/>
        <v>1</v>
      </c>
      <c r="P48">
        <v>39</v>
      </c>
      <c r="Q48" s="8">
        <f>COUNTIF(I$8:I47,"&lt;"&amp;G48)</f>
        <v>33</v>
      </c>
      <c r="R48" s="8">
        <f>COUNTIFS(H$8:H47,"&gt;"&amp;G48,F$8:F47,"&lt;&gt;1")</f>
        <v>5</v>
      </c>
      <c r="S48">
        <f t="shared" si="8"/>
        <v>39</v>
      </c>
    </row>
    <row r="49" spans="1:19" x14ac:dyDescent="0.3">
      <c r="A49">
        <v>245</v>
      </c>
      <c r="B49">
        <v>0.68825342570268866</v>
      </c>
      <c r="C49">
        <v>0.81856746116519674</v>
      </c>
      <c r="D49" s="4">
        <f t="shared" si="11"/>
        <v>0.15897793938784485</v>
      </c>
      <c r="E49" s="4">
        <f t="shared" si="0"/>
        <v>0.21276595744680851</v>
      </c>
      <c r="F49" s="8">
        <v>3</v>
      </c>
      <c r="G49" s="4">
        <v>12.702090696621536</v>
      </c>
      <c r="H49" s="4">
        <f>IF(G49&gt;MAX(I$8:I48),G49,MAX(I$8:I48))</f>
        <v>14.091923980914864</v>
      </c>
      <c r="I49" s="4">
        <f t="shared" si="1"/>
        <v>14.304689938361673</v>
      </c>
      <c r="J49" s="4">
        <f t="shared" si="2"/>
        <v>1.3898332842933279</v>
      </c>
      <c r="K49" s="4">
        <f t="shared" si="3"/>
        <v>0.21276595744680904</v>
      </c>
      <c r="L49">
        <f t="shared" si="4"/>
        <v>42</v>
      </c>
      <c r="M49">
        <f t="shared" si="5"/>
        <v>1</v>
      </c>
      <c r="N49">
        <f t="shared" si="6"/>
        <v>1</v>
      </c>
      <c r="O49">
        <f t="shared" si="7"/>
        <v>1</v>
      </c>
      <c r="P49">
        <v>41</v>
      </c>
      <c r="Q49" s="8">
        <f>COUNTIF(I$8:I48,"&lt;"&amp;G49)</f>
        <v>34</v>
      </c>
      <c r="R49" s="8">
        <f>COUNTIFS(H$8:H48,"&gt;"&amp;G49,F$8:F48,"&lt;&gt;1")</f>
        <v>5</v>
      </c>
      <c r="S49">
        <f t="shared" si="8"/>
        <v>41</v>
      </c>
    </row>
    <row r="50" spans="1:19" x14ac:dyDescent="0.3">
      <c r="A50">
        <v>246</v>
      </c>
      <c r="B50">
        <v>0.97573778496658226</v>
      </c>
      <c r="C50">
        <v>0.19953001495406963</v>
      </c>
      <c r="D50" s="4">
        <f t="shared" si="11"/>
        <v>1.0451656004031572E-2</v>
      </c>
      <c r="E50" s="4">
        <f t="shared" si="0"/>
        <v>0.21276595744680851</v>
      </c>
      <c r="F50" s="8">
        <v>3</v>
      </c>
      <c r="G50" s="4">
        <v>12.712542352625567</v>
      </c>
      <c r="H50" s="4">
        <f>IF(G50&gt;MAX(I$8:I49),G50,MAX(I$8:I49))</f>
        <v>14.304689938361673</v>
      </c>
      <c r="I50" s="4">
        <f t="shared" si="1"/>
        <v>14.517455895808482</v>
      </c>
      <c r="J50" s="4">
        <f t="shared" si="2"/>
        <v>1.5921475857361056</v>
      </c>
      <c r="K50" s="4">
        <f t="shared" si="3"/>
        <v>0.21276595744680904</v>
      </c>
      <c r="L50">
        <f t="shared" si="4"/>
        <v>43</v>
      </c>
      <c r="M50">
        <f t="shared" si="5"/>
        <v>1</v>
      </c>
      <c r="N50">
        <f t="shared" si="6"/>
        <v>1</v>
      </c>
      <c r="O50">
        <f t="shared" si="7"/>
        <v>1</v>
      </c>
      <c r="P50">
        <v>42</v>
      </c>
      <c r="Q50" s="8">
        <f>COUNTIF(I$8:I49,"&lt;"&amp;G50)</f>
        <v>34</v>
      </c>
      <c r="R50" s="8">
        <f>COUNTIFS(H$8:H49,"&gt;"&amp;G50,F$8:F49,"&lt;&gt;1")</f>
        <v>6</v>
      </c>
      <c r="S50">
        <f t="shared" si="8"/>
        <v>42</v>
      </c>
    </row>
    <row r="51" spans="1:19" x14ac:dyDescent="0.3">
      <c r="A51">
        <v>247</v>
      </c>
      <c r="B51">
        <v>0.76985992004150516</v>
      </c>
      <c r="C51">
        <v>0.91723380230109564</v>
      </c>
      <c r="D51" s="4">
        <f t="shared" si="11"/>
        <v>0.11129646923755124</v>
      </c>
      <c r="E51" s="4">
        <f t="shared" si="0"/>
        <v>0.21276595744680851</v>
      </c>
      <c r="F51" s="8">
        <v>3</v>
      </c>
      <c r="G51" s="4">
        <v>12.823838821863118</v>
      </c>
      <c r="H51" s="4">
        <f>IF(G51&gt;MAX(I$8:I50),G51,MAX(I$8:I50))</f>
        <v>14.517455895808482</v>
      </c>
      <c r="I51" s="4">
        <f t="shared" si="1"/>
        <v>14.730221853255291</v>
      </c>
      <c r="J51" s="4">
        <f t="shared" si="2"/>
        <v>1.6936170739453633</v>
      </c>
      <c r="K51" s="4">
        <f t="shared" si="3"/>
        <v>0.21276595744680904</v>
      </c>
      <c r="L51">
        <f t="shared" si="4"/>
        <v>44</v>
      </c>
      <c r="M51">
        <f t="shared" si="5"/>
        <v>1</v>
      </c>
      <c r="N51">
        <f t="shared" si="6"/>
        <v>1</v>
      </c>
      <c r="O51">
        <f t="shared" si="7"/>
        <v>1</v>
      </c>
      <c r="P51">
        <v>43</v>
      </c>
      <c r="Q51" s="8">
        <f>COUNTIF(I$8:I50,"&lt;"&amp;G51)</f>
        <v>35</v>
      </c>
      <c r="R51" s="8">
        <f>COUNTIFS(H$8:H50,"&gt;"&amp;G51,F$8:F50,"&lt;&gt;1")</f>
        <v>7</v>
      </c>
      <c r="S51">
        <f t="shared" si="8"/>
        <v>43</v>
      </c>
    </row>
    <row r="52" spans="1:19" x14ac:dyDescent="0.3">
      <c r="A52">
        <v>248</v>
      </c>
      <c r="B52">
        <v>0.44462416455580311</v>
      </c>
      <c r="C52">
        <v>0.55659657582323674</v>
      </c>
      <c r="D52" s="4">
        <f t="shared" si="11"/>
        <v>0.34490465008569698</v>
      </c>
      <c r="E52" s="4">
        <f t="shared" si="0"/>
        <v>0.21276595744680851</v>
      </c>
      <c r="F52" s="8">
        <v>3</v>
      </c>
      <c r="G52" s="4">
        <v>13.168743471948815</v>
      </c>
      <c r="H52" s="4">
        <f>IF(G52&gt;MAX(I$8:I51),G52,MAX(I$8:I51))</f>
        <v>14.730221853255291</v>
      </c>
      <c r="I52" s="4">
        <f t="shared" si="1"/>
        <v>14.9429878107021</v>
      </c>
      <c r="J52" s="4">
        <f t="shared" si="2"/>
        <v>1.5614783813064754</v>
      </c>
      <c r="K52" s="4">
        <f t="shared" si="3"/>
        <v>0.21276595744680904</v>
      </c>
      <c r="L52">
        <f t="shared" si="4"/>
        <v>45</v>
      </c>
      <c r="M52">
        <f t="shared" si="5"/>
        <v>1</v>
      </c>
      <c r="N52">
        <f t="shared" si="6"/>
        <v>1</v>
      </c>
      <c r="O52">
        <f t="shared" si="7"/>
        <v>1</v>
      </c>
      <c r="P52">
        <v>44</v>
      </c>
      <c r="Q52" s="8">
        <f>COUNTIF(I$8:I51,"&lt;"&amp;G52)</f>
        <v>36</v>
      </c>
      <c r="R52" s="8">
        <f>COUNTIFS(H$8:H51,"&gt;"&amp;G52,F$8:F51,"&lt;&gt;1")</f>
        <v>7</v>
      </c>
      <c r="S52">
        <f t="shared" si="8"/>
        <v>44</v>
      </c>
    </row>
    <row r="53" spans="1:19" x14ac:dyDescent="0.3">
      <c r="A53">
        <v>249</v>
      </c>
      <c r="B53">
        <v>0.66823328348643452</v>
      </c>
      <c r="C53">
        <v>0.63765373699148531</v>
      </c>
      <c r="D53" s="4">
        <f t="shared" si="11"/>
        <v>0.17153954878079525</v>
      </c>
      <c r="E53" s="4">
        <f t="shared" si="0"/>
        <v>0.21276595744680851</v>
      </c>
      <c r="F53" s="8">
        <v>3</v>
      </c>
      <c r="G53" s="4">
        <v>13.340283020729611</v>
      </c>
      <c r="H53" s="4">
        <f>IF(G53&gt;MAX(I$8:I52),G53,MAX(I$8:I52))</f>
        <v>14.9429878107021</v>
      </c>
      <c r="I53" s="4">
        <f t="shared" si="1"/>
        <v>15.155753768148909</v>
      </c>
      <c r="J53" s="4">
        <f t="shared" si="2"/>
        <v>1.6027047899724884</v>
      </c>
      <c r="K53" s="4">
        <f t="shared" si="3"/>
        <v>0.21276595744680904</v>
      </c>
      <c r="L53">
        <f t="shared" si="4"/>
        <v>46</v>
      </c>
      <c r="M53">
        <f t="shared" si="5"/>
        <v>1</v>
      </c>
      <c r="N53">
        <f t="shared" si="6"/>
        <v>1</v>
      </c>
      <c r="O53">
        <f t="shared" si="7"/>
        <v>1</v>
      </c>
      <c r="P53">
        <v>46</v>
      </c>
      <c r="Q53" s="8">
        <f>COUNTIF(I$8:I52,"&lt;"&amp;G53)</f>
        <v>37</v>
      </c>
      <c r="R53" s="8">
        <f>COUNTIFS(H$8:H52,"&gt;"&amp;G53,F$8:F52,"&lt;&gt;1")</f>
        <v>7</v>
      </c>
      <c r="S53">
        <f t="shared" si="8"/>
        <v>46</v>
      </c>
    </row>
    <row r="54" spans="1:19" x14ac:dyDescent="0.3">
      <c r="A54">
        <v>250</v>
      </c>
      <c r="B54">
        <v>0.49537644581438645</v>
      </c>
      <c r="C54">
        <v>0.76760155034028144</v>
      </c>
      <c r="D54" s="4">
        <f t="shared" si="11"/>
        <v>0.29890949312754606</v>
      </c>
      <c r="E54" s="4">
        <f t="shared" si="0"/>
        <v>0.21276595744680851</v>
      </c>
      <c r="F54" s="8">
        <v>3</v>
      </c>
      <c r="G54" s="4">
        <v>13.639192513857157</v>
      </c>
      <c r="H54" s="4">
        <f>IF(G54&gt;MAX(I$8:I53),G54,MAX(I$8:I53))</f>
        <v>15.155753768148909</v>
      </c>
      <c r="I54" s="4">
        <f t="shared" si="1"/>
        <v>15.368519725595718</v>
      </c>
      <c r="J54" s="4">
        <f t="shared" si="2"/>
        <v>1.5165612542917515</v>
      </c>
      <c r="K54" s="4">
        <f t="shared" si="3"/>
        <v>0.21276595744680904</v>
      </c>
      <c r="L54">
        <f t="shared" si="4"/>
        <v>47</v>
      </c>
      <c r="M54">
        <f t="shared" si="5"/>
        <v>1</v>
      </c>
      <c r="N54">
        <f t="shared" si="6"/>
        <v>1</v>
      </c>
      <c r="O54">
        <f t="shared" si="7"/>
        <v>1</v>
      </c>
      <c r="P54">
        <v>47</v>
      </c>
      <c r="Q54" s="8">
        <f>COUNTIF(I$8:I53,"&lt;"&amp;G54)</f>
        <v>38</v>
      </c>
      <c r="R54" s="8">
        <f>COUNTIFS(H$8:H53,"&gt;"&amp;G54,F$8:F53,"&lt;&gt;1")</f>
        <v>7</v>
      </c>
      <c r="S54">
        <f t="shared" si="8"/>
        <v>47</v>
      </c>
    </row>
    <row r="55" spans="1:19" x14ac:dyDescent="0.3">
      <c r="A55">
        <v>251</v>
      </c>
      <c r="B55">
        <v>0.29483932004760888</v>
      </c>
      <c r="C55">
        <v>0.64677877132480854</v>
      </c>
      <c r="D55" s="4">
        <f t="shared" si="11"/>
        <v>0.51971265907994646</v>
      </c>
      <c r="E55" s="4">
        <f t="shared" si="0"/>
        <v>0.21276595744680851</v>
      </c>
      <c r="F55" s="8">
        <v>3</v>
      </c>
      <c r="G55" s="4">
        <v>14.158905172937104</v>
      </c>
      <c r="H55" s="4">
        <f>IF(G55&gt;MAX(I$8:I54),G55,MAX(I$8:I54))</f>
        <v>15.368519725595718</v>
      </c>
      <c r="I55" s="4">
        <f t="shared" si="1"/>
        <v>15.581285683042527</v>
      </c>
      <c r="J55" s="4">
        <f t="shared" si="2"/>
        <v>1.2096145526586142</v>
      </c>
      <c r="K55" s="4">
        <f t="shared" si="3"/>
        <v>0.21276595744680904</v>
      </c>
      <c r="L55">
        <f t="shared" si="4"/>
        <v>48</v>
      </c>
      <c r="M55">
        <f t="shared" si="5"/>
        <v>1</v>
      </c>
      <c r="N55">
        <f t="shared" si="6"/>
        <v>1</v>
      </c>
      <c r="O55">
        <f t="shared" si="7"/>
        <v>1</v>
      </c>
      <c r="P55">
        <v>48</v>
      </c>
      <c r="Q55" s="8">
        <f>COUNTIF(I$8:I54,"&lt;"&amp;G55)</f>
        <v>41</v>
      </c>
      <c r="R55" s="8">
        <f>COUNTIFS(H$8:H54,"&gt;"&amp;G55,F$8:F54,"&lt;&gt;1")</f>
        <v>5</v>
      </c>
      <c r="S55">
        <f t="shared" si="8"/>
        <v>48</v>
      </c>
    </row>
    <row r="56" spans="1:19" x14ac:dyDescent="0.3">
      <c r="A56">
        <v>252</v>
      </c>
      <c r="B56">
        <v>0.22916348765526293</v>
      </c>
      <c r="C56">
        <v>0.53767509994811857</v>
      </c>
      <c r="D56" s="4">
        <f t="shared" si="11"/>
        <v>0.62694451500234039</v>
      </c>
      <c r="E56" s="4">
        <f t="shared" si="0"/>
        <v>0.21276595744680851</v>
      </c>
      <c r="F56" s="8">
        <v>3</v>
      </c>
      <c r="G56" s="4">
        <v>14.785849687939445</v>
      </c>
      <c r="H56" s="4">
        <f>IF(G56&gt;MAX(I$8:I55),G56,MAX(I$8:I55))</f>
        <v>15.581285683042527</v>
      </c>
      <c r="I56" s="4">
        <f t="shared" si="1"/>
        <v>15.794051640489336</v>
      </c>
      <c r="J56" s="4">
        <f t="shared" si="2"/>
        <v>0.79543599510308205</v>
      </c>
      <c r="K56" s="4">
        <f t="shared" si="3"/>
        <v>0.21276595744680904</v>
      </c>
      <c r="L56">
        <f t="shared" si="4"/>
        <v>49</v>
      </c>
      <c r="M56">
        <f t="shared" si="5"/>
        <v>1</v>
      </c>
      <c r="N56">
        <f t="shared" si="6"/>
        <v>1</v>
      </c>
      <c r="O56">
        <f t="shared" si="7"/>
        <v>1</v>
      </c>
      <c r="P56">
        <v>49</v>
      </c>
      <c r="Q56" s="8">
        <f>COUNTIF(I$8:I55,"&lt;"&amp;G56)</f>
        <v>44</v>
      </c>
      <c r="R56" s="8">
        <f>COUNTIFS(H$8:H55,"&gt;"&amp;G56,F$8:F55,"&lt;&gt;1")</f>
        <v>3</v>
      </c>
      <c r="S56">
        <f t="shared" si="8"/>
        <v>49</v>
      </c>
    </row>
    <row r="57" spans="1:19" x14ac:dyDescent="0.3">
      <c r="A57">
        <v>253</v>
      </c>
      <c r="B57">
        <v>0.40205084383678702</v>
      </c>
      <c r="C57">
        <v>0.77312540055543688</v>
      </c>
      <c r="D57" s="4">
        <f t="shared" si="11"/>
        <v>0.38773477495946618</v>
      </c>
      <c r="E57" s="4">
        <f t="shared" si="0"/>
        <v>0.21276595744680851</v>
      </c>
      <c r="F57" s="8">
        <v>3</v>
      </c>
      <c r="G57" s="4">
        <v>15.17358446289891</v>
      </c>
      <c r="H57" s="4">
        <f>IF(G57&gt;MAX(I$8:I56),G57,MAX(I$8:I56))</f>
        <v>15.794051640489336</v>
      </c>
      <c r="I57" s="4">
        <f t="shared" si="1"/>
        <v>16.006817597936145</v>
      </c>
      <c r="J57" s="4">
        <f t="shared" si="2"/>
        <v>0.62046717759042558</v>
      </c>
      <c r="K57" s="4">
        <f t="shared" si="3"/>
        <v>0.21276595744680904</v>
      </c>
      <c r="L57">
        <f t="shared" si="4"/>
        <v>50</v>
      </c>
      <c r="M57">
        <f t="shared" si="5"/>
        <v>1</v>
      </c>
      <c r="N57">
        <f t="shared" si="6"/>
        <v>1</v>
      </c>
      <c r="O57">
        <f t="shared" si="7"/>
        <v>1</v>
      </c>
      <c r="P57">
        <v>50</v>
      </c>
      <c r="Q57" s="8">
        <f>COUNTIF(I$8:I56,"&lt;"&amp;G57)</f>
        <v>46</v>
      </c>
      <c r="R57" s="8">
        <f>COUNTIFS(H$8:H56,"&gt;"&amp;G57,F$8:F56,"&lt;&gt;1")</f>
        <v>2</v>
      </c>
      <c r="S57">
        <f t="shared" si="8"/>
        <v>50</v>
      </c>
    </row>
    <row r="58" spans="1:19" x14ac:dyDescent="0.3">
      <c r="A58">
        <v>254</v>
      </c>
      <c r="B58">
        <v>0.53340250862147898</v>
      </c>
      <c r="C58">
        <v>0.36140018921475875</v>
      </c>
      <c r="D58" s="4">
        <f t="shared" si="11"/>
        <v>0.26743785709272089</v>
      </c>
      <c r="E58" s="4">
        <f t="shared" si="0"/>
        <v>0.21276595744680851</v>
      </c>
      <c r="F58" s="8">
        <v>3</v>
      </c>
      <c r="G58" s="4">
        <v>15.441022319991632</v>
      </c>
      <c r="H58" s="4">
        <f>IF(G58&gt;MAX(I$8:I57),G58,MAX(I$8:I57))</f>
        <v>16.006817597936145</v>
      </c>
      <c r="I58" s="4">
        <f t="shared" si="1"/>
        <v>16.219583555382954</v>
      </c>
      <c r="J58" s="4">
        <f t="shared" si="2"/>
        <v>0.56579527794451323</v>
      </c>
      <c r="K58" s="4">
        <f t="shared" si="3"/>
        <v>0.21276595744680904</v>
      </c>
      <c r="L58">
        <f t="shared" si="4"/>
        <v>51</v>
      </c>
      <c r="M58">
        <f t="shared" si="5"/>
        <v>1</v>
      </c>
      <c r="N58">
        <f t="shared" si="6"/>
        <v>1</v>
      </c>
      <c r="O58">
        <f t="shared" si="7"/>
        <v>1</v>
      </c>
      <c r="P58">
        <v>51</v>
      </c>
      <c r="Q58" s="8">
        <f>COUNTIF(I$8:I57,"&lt;"&amp;G58)</f>
        <v>47</v>
      </c>
      <c r="R58" s="8">
        <f>COUNTIFS(H$8:H57,"&gt;"&amp;G58,F$8:F57,"&lt;&gt;1")</f>
        <v>2</v>
      </c>
      <c r="S58">
        <f t="shared" si="8"/>
        <v>51</v>
      </c>
    </row>
    <row r="59" spans="1:19" x14ac:dyDescent="0.3">
      <c r="A59">
        <v>255</v>
      </c>
      <c r="B59">
        <v>0.95645008697775202</v>
      </c>
      <c r="C59">
        <v>0.15555284279915768</v>
      </c>
      <c r="D59" s="4">
        <f t="shared" si="11"/>
        <v>1.8947521040583847E-2</v>
      </c>
      <c r="E59" s="4">
        <f t="shared" si="0"/>
        <v>0.21276595744680851</v>
      </c>
      <c r="F59" s="8">
        <v>3</v>
      </c>
      <c r="G59" s="4">
        <v>15.459969841032215</v>
      </c>
      <c r="H59" s="4">
        <f>IF(G59&gt;MAX(I$8:I58),G59,MAX(I$8:I58))</f>
        <v>16.219583555382954</v>
      </c>
      <c r="I59" s="4">
        <f t="shared" si="1"/>
        <v>16.432349512829763</v>
      </c>
      <c r="J59" s="4">
        <f t="shared" si="2"/>
        <v>0.75961371435073843</v>
      </c>
      <c r="K59" s="4">
        <f t="shared" si="3"/>
        <v>0.21276595744680904</v>
      </c>
      <c r="L59">
        <f t="shared" si="4"/>
        <v>52</v>
      </c>
      <c r="M59">
        <f t="shared" si="5"/>
        <v>1</v>
      </c>
      <c r="N59">
        <f t="shared" si="6"/>
        <v>1</v>
      </c>
      <c r="O59">
        <f t="shared" si="7"/>
        <v>1</v>
      </c>
      <c r="P59">
        <v>52</v>
      </c>
      <c r="Q59" s="8">
        <f>COUNTIF(I$8:I58,"&lt;"&amp;G59)</f>
        <v>47</v>
      </c>
      <c r="R59" s="8">
        <f>COUNTIFS(H$8:H58,"&gt;"&amp;G59,F$8:F58,"&lt;&gt;1")</f>
        <v>3</v>
      </c>
      <c r="S59">
        <f t="shared" si="8"/>
        <v>52</v>
      </c>
    </row>
    <row r="60" spans="1:19" x14ac:dyDescent="0.3">
      <c r="A60">
        <v>256</v>
      </c>
      <c r="B60">
        <v>0.43470564897610403</v>
      </c>
      <c r="C60">
        <v>0.26752525406659139</v>
      </c>
      <c r="D60" s="4">
        <f t="shared" si="11"/>
        <v>0.35450474296072998</v>
      </c>
      <c r="E60" s="4">
        <f t="shared" si="0"/>
        <v>0.21276595744680851</v>
      </c>
      <c r="F60" s="8">
        <v>3</v>
      </c>
      <c r="G60" s="4">
        <v>15.814474583992945</v>
      </c>
      <c r="H60" s="4">
        <f>IF(G60&gt;MAX(I$8:I59),G60,MAX(I$8:I59))</f>
        <v>16.432349512829763</v>
      </c>
      <c r="I60" s="4">
        <f t="shared" si="1"/>
        <v>16.645115470276572</v>
      </c>
      <c r="J60" s="4">
        <f t="shared" si="2"/>
        <v>0.61787492883681772</v>
      </c>
      <c r="K60" s="4">
        <f t="shared" si="3"/>
        <v>0.21276595744680904</v>
      </c>
      <c r="L60">
        <f t="shared" si="4"/>
        <v>53</v>
      </c>
      <c r="M60">
        <f t="shared" si="5"/>
        <v>1</v>
      </c>
      <c r="N60">
        <f t="shared" si="6"/>
        <v>1</v>
      </c>
      <c r="O60">
        <f t="shared" si="7"/>
        <v>1</v>
      </c>
      <c r="P60">
        <v>53</v>
      </c>
      <c r="Q60" s="8">
        <f>COUNTIF(I$8:I59,"&lt;"&amp;G60)</f>
        <v>49</v>
      </c>
      <c r="R60" s="8">
        <f>COUNTIFS(H$8:H59,"&gt;"&amp;G60,F$8:F59,"&lt;&gt;1")</f>
        <v>2</v>
      </c>
      <c r="S60">
        <f t="shared" si="8"/>
        <v>53</v>
      </c>
    </row>
    <row r="61" spans="1:19" x14ac:dyDescent="0.3">
      <c r="A61">
        <v>6</v>
      </c>
      <c r="B61">
        <v>0.40018921475875119</v>
      </c>
      <c r="C61">
        <v>0.10840174565874203</v>
      </c>
      <c r="D61" s="4">
        <f>-LN(B61)/B$3</f>
        <v>3.8970970503147218</v>
      </c>
      <c r="E61" s="4">
        <f t="shared" si="0"/>
        <v>0.21276595744680851</v>
      </c>
      <c r="F61" s="8">
        <v>1</v>
      </c>
      <c r="G61" s="4">
        <v>16.530117746280062</v>
      </c>
      <c r="H61" s="4">
        <f>IF(G61&gt;MAX(I$8:I60),G61,MAX(I$8:I60))</f>
        <v>16.645115470276572</v>
      </c>
      <c r="I61" s="4">
        <f t="shared" si="1"/>
        <v>16.857881427723381</v>
      </c>
      <c r="J61" s="4">
        <f t="shared" si="2"/>
        <v>0.11499772399650965</v>
      </c>
      <c r="K61" s="4">
        <f t="shared" si="3"/>
        <v>0.21276595744680904</v>
      </c>
      <c r="L61">
        <f t="shared" si="4"/>
        <v>54</v>
      </c>
      <c r="M61">
        <f t="shared" si="5"/>
        <v>1</v>
      </c>
      <c r="N61">
        <f t="shared" si="6"/>
        <v>1</v>
      </c>
      <c r="O61">
        <f t="shared" si="7"/>
        <v>1</v>
      </c>
      <c r="P61">
        <v>54</v>
      </c>
      <c r="Q61" s="8">
        <f>COUNTIF(I$8:I60,"&lt;"&amp;G61)</f>
        <v>52</v>
      </c>
      <c r="R61" s="8">
        <f>COUNTIFS(H$8:H60,"&gt;"&amp;G61,F$8:F60,"&lt;&gt;1")</f>
        <v>0</v>
      </c>
      <c r="S61">
        <f t="shared" si="8"/>
        <v>54</v>
      </c>
    </row>
    <row r="62" spans="1:19" x14ac:dyDescent="0.3">
      <c r="A62">
        <v>60</v>
      </c>
      <c r="B62">
        <v>0.11438337351603747</v>
      </c>
      <c r="C62">
        <v>0.45716727195043794</v>
      </c>
      <c r="D62" s="4">
        <f>-LN(B62)/D$3</f>
        <v>3.0754603503504558</v>
      </c>
      <c r="E62" s="4">
        <f t="shared" si="0"/>
        <v>0.21276595744680851</v>
      </c>
      <c r="F62" s="8">
        <v>2</v>
      </c>
      <c r="G62" s="4">
        <v>16.378456525482889</v>
      </c>
      <c r="H62" s="4">
        <f>IF(G62&gt;MAX(I$8:I61),G62,MAX(I$8:I61))</f>
        <v>16.857881427723381</v>
      </c>
      <c r="I62" s="4">
        <f t="shared" si="1"/>
        <v>17.07064738517019</v>
      </c>
      <c r="J62" s="4">
        <f t="shared" si="2"/>
        <v>0.47942490224049195</v>
      </c>
      <c r="K62" s="4">
        <f t="shared" si="3"/>
        <v>0.21276595744680904</v>
      </c>
      <c r="L62">
        <f t="shared" si="4"/>
        <v>55</v>
      </c>
      <c r="M62">
        <f t="shared" si="5"/>
        <v>1</v>
      </c>
      <c r="N62">
        <f t="shared" si="6"/>
        <v>1</v>
      </c>
      <c r="O62">
        <f t="shared" si="7"/>
        <v>1</v>
      </c>
      <c r="P62">
        <v>57</v>
      </c>
      <c r="Q62" s="8">
        <f>COUNTIF(I$8:I61,"&lt;"&amp;G62)</f>
        <v>51</v>
      </c>
      <c r="R62" s="8">
        <f>COUNTIFS(H$8:H61,"&gt;"&amp;G62,F$8:F61,"&lt;&gt;1")</f>
        <v>1</v>
      </c>
      <c r="S62">
        <f t="shared" si="8"/>
        <v>56</v>
      </c>
    </row>
    <row r="63" spans="1:19" x14ac:dyDescent="0.3">
      <c r="A63">
        <v>257</v>
      </c>
      <c r="B63">
        <v>0.66164128543961909</v>
      </c>
      <c r="C63">
        <v>0.43412579729606005</v>
      </c>
      <c r="D63" s="4">
        <f>-LN(B63)/F$3</f>
        <v>0.17575818502204316</v>
      </c>
      <c r="E63" s="4">
        <f t="shared" si="0"/>
        <v>0.21276595744680851</v>
      </c>
      <c r="F63" s="8">
        <v>3</v>
      </c>
      <c r="G63" s="4">
        <v>15.990232769014989</v>
      </c>
      <c r="H63" s="4">
        <f>IF(G63&gt;MAX(I$8:I62),G63,MAX(I$8:I62))</f>
        <v>17.07064738517019</v>
      </c>
      <c r="I63" s="4">
        <f t="shared" si="1"/>
        <v>17.283413342616999</v>
      </c>
      <c r="J63" s="4">
        <f t="shared" si="2"/>
        <v>1.0804146161552008</v>
      </c>
      <c r="K63" s="4">
        <f t="shared" si="3"/>
        <v>0.21276595744680904</v>
      </c>
      <c r="L63">
        <f t="shared" si="4"/>
        <v>56</v>
      </c>
      <c r="M63">
        <f t="shared" si="5"/>
        <v>1</v>
      </c>
      <c r="N63">
        <f t="shared" si="6"/>
        <v>1</v>
      </c>
      <c r="O63">
        <f t="shared" si="7"/>
        <v>1</v>
      </c>
      <c r="P63">
        <v>55</v>
      </c>
      <c r="Q63" s="8">
        <f>COUNTIF(I$8:I62,"&lt;"&amp;G63)</f>
        <v>49</v>
      </c>
      <c r="R63" s="8">
        <f>COUNTIFS(H$8:H62,"&gt;"&amp;G63,F$8:F62,"&lt;&gt;1")</f>
        <v>4</v>
      </c>
      <c r="S63">
        <f t="shared" si="8"/>
        <v>55</v>
      </c>
    </row>
    <row r="64" spans="1:19" x14ac:dyDescent="0.3">
      <c r="A64">
        <v>258</v>
      </c>
      <c r="B64">
        <v>0.78420361949522388</v>
      </c>
      <c r="C64">
        <v>0.96929837946714681</v>
      </c>
      <c r="D64" s="4">
        <f>-LN(B64)/F$3</f>
        <v>0.10344109515272154</v>
      </c>
      <c r="E64" s="4">
        <f t="shared" si="0"/>
        <v>0.21276595744680851</v>
      </c>
      <c r="F64" s="8">
        <v>3</v>
      </c>
      <c r="G64" s="4">
        <v>16.093673864167712</v>
      </c>
      <c r="H64" s="4">
        <f>IF(G64&gt;MAX(I$8:I63),G64,MAX(I$8:I63))</f>
        <v>17.283413342616999</v>
      </c>
      <c r="I64" s="4">
        <f t="shared" si="1"/>
        <v>17.496179300063808</v>
      </c>
      <c r="J64" s="4">
        <f t="shared" si="2"/>
        <v>1.1897394784492867</v>
      </c>
      <c r="K64" s="4">
        <f t="shared" si="3"/>
        <v>0.21276595744680904</v>
      </c>
      <c r="L64">
        <f t="shared" si="4"/>
        <v>57</v>
      </c>
      <c r="M64">
        <f t="shared" si="5"/>
        <v>1</v>
      </c>
      <c r="N64">
        <f t="shared" si="6"/>
        <v>1</v>
      </c>
      <c r="O64">
        <f t="shared" si="7"/>
        <v>1</v>
      </c>
      <c r="P64">
        <v>56</v>
      </c>
      <c r="Q64" s="8">
        <f>COUNTIF(I$8:I63,"&lt;"&amp;G64)</f>
        <v>50</v>
      </c>
      <c r="R64" s="8">
        <f>COUNTIFS(H$8:H63,"&gt;"&amp;G64,F$8:F63,"&lt;&gt;1")</f>
        <v>4</v>
      </c>
      <c r="S64">
        <f t="shared" si="8"/>
        <v>56</v>
      </c>
    </row>
    <row r="65" spans="1:19" x14ac:dyDescent="0.3">
      <c r="A65">
        <v>259</v>
      </c>
      <c r="B65">
        <v>0.14090395825067903</v>
      </c>
      <c r="C65">
        <v>0.1315652943510239</v>
      </c>
      <c r="D65" s="4">
        <f>-LN(B65)/F$3</f>
        <v>0.8339050075950617</v>
      </c>
      <c r="E65" s="4">
        <f t="shared" si="0"/>
        <v>0.21276595744680851</v>
      </c>
      <c r="F65" s="8">
        <v>3</v>
      </c>
      <c r="G65" s="4">
        <v>16.927578871762773</v>
      </c>
      <c r="H65" s="4">
        <f>IF(G65&gt;MAX(I$8:I64),G65,MAX(I$8:I64))</f>
        <v>17.496179300063808</v>
      </c>
      <c r="I65" s="4">
        <f t="shared" si="1"/>
        <v>17.708945257510617</v>
      </c>
      <c r="J65" s="4">
        <f t="shared" si="2"/>
        <v>0.56860042830103552</v>
      </c>
      <c r="K65" s="4">
        <f t="shared" si="3"/>
        <v>0.21276595744680904</v>
      </c>
      <c r="L65">
        <f t="shared" si="4"/>
        <v>58</v>
      </c>
      <c r="M65">
        <f t="shared" si="5"/>
        <v>1</v>
      </c>
      <c r="N65">
        <f t="shared" si="6"/>
        <v>1</v>
      </c>
      <c r="O65">
        <f t="shared" si="7"/>
        <v>1</v>
      </c>
      <c r="P65">
        <v>58</v>
      </c>
      <c r="Q65" s="8">
        <f>COUNTIF(I$8:I64,"&lt;"&amp;G65)</f>
        <v>54</v>
      </c>
      <c r="R65" s="8">
        <f>COUNTIFS(H$8:H64,"&gt;"&amp;G65,F$8:F64,"&lt;&gt;1")</f>
        <v>2</v>
      </c>
      <c r="S65">
        <f t="shared" si="8"/>
        <v>58</v>
      </c>
    </row>
    <row r="66" spans="1:19" x14ac:dyDescent="0.3">
      <c r="A66">
        <v>260</v>
      </c>
      <c r="B66">
        <v>0.99478133487960452</v>
      </c>
      <c r="C66">
        <v>0.22360911893063143</v>
      </c>
      <c r="D66" s="4">
        <f>-LN(B66)/F$3</f>
        <v>2.22652336820146E-3</v>
      </c>
      <c r="E66" s="4">
        <f t="shared" si="0"/>
        <v>0.21276595744680851</v>
      </c>
      <c r="F66" s="8">
        <v>3</v>
      </c>
      <c r="G66" s="4">
        <v>16.929805395130973</v>
      </c>
      <c r="H66" s="4">
        <f>IF(G66&gt;MAX(I$8:I65),G66,MAX(I$8:I65))</f>
        <v>17.708945257510617</v>
      </c>
      <c r="I66" s="4">
        <f t="shared" si="1"/>
        <v>17.921711214957426</v>
      </c>
      <c r="J66" s="4">
        <f t="shared" si="2"/>
        <v>0.77913986237964394</v>
      </c>
      <c r="K66" s="4">
        <f t="shared" si="3"/>
        <v>0.21276595744680904</v>
      </c>
      <c r="L66">
        <f t="shared" si="4"/>
        <v>59</v>
      </c>
      <c r="M66">
        <f t="shared" si="5"/>
        <v>1</v>
      </c>
      <c r="N66">
        <f t="shared" si="6"/>
        <v>1</v>
      </c>
      <c r="O66">
        <f t="shared" si="7"/>
        <v>1</v>
      </c>
      <c r="P66">
        <v>59</v>
      </c>
      <c r="Q66" s="8">
        <f>COUNTIF(I$8:I65,"&lt;"&amp;G66)</f>
        <v>54</v>
      </c>
      <c r="R66" s="8">
        <f>COUNTIFS(H$8:H65,"&gt;"&amp;G66,F$8:F65,"&lt;&gt;1")</f>
        <v>3</v>
      </c>
      <c r="S66">
        <f t="shared" si="8"/>
        <v>59</v>
      </c>
    </row>
    <row r="67" spans="1:19" x14ac:dyDescent="0.3">
      <c r="A67">
        <v>61</v>
      </c>
      <c r="B67">
        <v>0.35932493057039094</v>
      </c>
      <c r="C67">
        <v>0.5170140690328684</v>
      </c>
      <c r="D67" s="4">
        <f>-LN(B67)/D$3</f>
        <v>1.4518130507335847</v>
      </c>
      <c r="E67" s="4">
        <f t="shared" si="0"/>
        <v>0.21276595744680851</v>
      </c>
      <c r="F67" s="8">
        <v>2</v>
      </c>
      <c r="G67" s="4">
        <v>17.830269576216473</v>
      </c>
      <c r="H67" s="4">
        <f>IF(G67&gt;MAX(I$8:I66),G67,MAX(I$8:I66))</f>
        <v>17.921711214957426</v>
      </c>
      <c r="I67" s="4">
        <f t="shared" si="1"/>
        <v>18.134477172404235</v>
      </c>
      <c r="J67" s="4">
        <f t="shared" si="2"/>
        <v>9.1441638740953124E-2</v>
      </c>
      <c r="K67" s="4">
        <f t="shared" si="3"/>
        <v>0.21276595744680904</v>
      </c>
      <c r="L67">
        <f t="shared" si="4"/>
        <v>60</v>
      </c>
      <c r="M67">
        <f t="shared" si="5"/>
        <v>1</v>
      </c>
      <c r="N67">
        <f t="shared" si="6"/>
        <v>1</v>
      </c>
      <c r="O67">
        <f t="shared" si="7"/>
        <v>1</v>
      </c>
      <c r="P67">
        <v>62</v>
      </c>
      <c r="Q67" s="8">
        <f>COUNTIF(I$8:I66,"&lt;"&amp;G67)</f>
        <v>58</v>
      </c>
      <c r="R67" s="8">
        <f>COUNTIFS(H$8:H66,"&gt;"&amp;G67,F$8:F66,"&lt;&gt;1")</f>
        <v>0</v>
      </c>
      <c r="S67">
        <f t="shared" si="8"/>
        <v>62</v>
      </c>
    </row>
    <row r="68" spans="1:19" x14ac:dyDescent="0.3">
      <c r="A68">
        <v>62</v>
      </c>
      <c r="B68">
        <v>0.97903378398998997</v>
      </c>
      <c r="C68">
        <v>0.5289162877285073</v>
      </c>
      <c r="D68" s="4">
        <f>-LN(B68)/D$3</f>
        <v>3.0055501241039777E-2</v>
      </c>
      <c r="E68" s="4">
        <f t="shared" si="0"/>
        <v>0.21276595744680851</v>
      </c>
      <c r="F68" s="8">
        <v>2</v>
      </c>
      <c r="G68" s="4">
        <v>17.860325077457514</v>
      </c>
      <c r="H68" s="4">
        <f>IF(G68&gt;MAX(I$8:I67),G68,MAX(I$8:I67))</f>
        <v>18.134477172404235</v>
      </c>
      <c r="I68" s="4">
        <f t="shared" si="1"/>
        <v>18.347243129851044</v>
      </c>
      <c r="J68" s="4">
        <f t="shared" si="2"/>
        <v>0.27415209494672155</v>
      </c>
      <c r="K68" s="4">
        <f t="shared" si="3"/>
        <v>0.21276595744680904</v>
      </c>
      <c r="L68">
        <f t="shared" si="4"/>
        <v>61</v>
      </c>
      <c r="M68">
        <f t="shared" si="5"/>
        <v>1</v>
      </c>
      <c r="N68">
        <f t="shared" si="6"/>
        <v>1</v>
      </c>
      <c r="O68">
        <f t="shared" si="7"/>
        <v>1</v>
      </c>
      <c r="P68">
        <v>64</v>
      </c>
      <c r="Q68" s="8">
        <f>COUNTIF(I$8:I67,"&lt;"&amp;G68)</f>
        <v>58</v>
      </c>
      <c r="R68" s="8">
        <f>COUNTIFS(H$8:H67,"&gt;"&amp;G68,F$8:F67,"&lt;&gt;1")</f>
        <v>1</v>
      </c>
      <c r="S68">
        <f t="shared" si="8"/>
        <v>63</v>
      </c>
    </row>
    <row r="69" spans="1:19" x14ac:dyDescent="0.3">
      <c r="A69">
        <v>261</v>
      </c>
      <c r="B69">
        <v>0.86956389049958804</v>
      </c>
      <c r="C69">
        <v>6.3783684804834137E-2</v>
      </c>
      <c r="D69" s="4">
        <f>-LN(B69)/F$3</f>
        <v>5.9473816298636878E-2</v>
      </c>
      <c r="E69" s="4">
        <f t="shared" si="0"/>
        <v>0.21276595744680851</v>
      </c>
      <c r="F69" s="8">
        <v>3</v>
      </c>
      <c r="G69" s="4">
        <v>16.989279211429611</v>
      </c>
      <c r="H69" s="4">
        <f>IF(G69&gt;MAX(I$8:I68),G69,MAX(I$8:I68))</f>
        <v>18.347243129851044</v>
      </c>
      <c r="I69" s="4">
        <f t="shared" si="1"/>
        <v>18.560009087297853</v>
      </c>
      <c r="J69" s="4">
        <f t="shared" si="2"/>
        <v>1.3579639184214329</v>
      </c>
      <c r="K69" s="4">
        <f t="shared" si="3"/>
        <v>0.21276595744680904</v>
      </c>
      <c r="L69">
        <f t="shared" si="4"/>
        <v>62</v>
      </c>
      <c r="M69">
        <f t="shared" si="5"/>
        <v>1</v>
      </c>
      <c r="N69">
        <f t="shared" si="6"/>
        <v>1</v>
      </c>
      <c r="O69">
        <f t="shared" si="7"/>
        <v>1</v>
      </c>
      <c r="P69">
        <v>60</v>
      </c>
      <c r="Q69" s="8">
        <f>COUNTIF(I$8:I68,"&lt;"&amp;G69)</f>
        <v>54</v>
      </c>
      <c r="R69" s="8">
        <f>COUNTIFS(H$8:H68,"&gt;"&amp;G69,F$8:F68,"&lt;&gt;1")</f>
        <v>6</v>
      </c>
      <c r="S69">
        <f t="shared" si="8"/>
        <v>60</v>
      </c>
    </row>
    <row r="70" spans="1:19" x14ac:dyDescent="0.3">
      <c r="A70">
        <v>262</v>
      </c>
      <c r="B70">
        <v>0.81060213019196148</v>
      </c>
      <c r="C70">
        <v>0.13525803399761957</v>
      </c>
      <c r="D70" s="4">
        <f>-LN(B70)/F$3</f>
        <v>8.9352313562285179E-2</v>
      </c>
      <c r="E70" s="4">
        <f t="shared" si="0"/>
        <v>0.21276595744680851</v>
      </c>
      <c r="F70" s="8">
        <v>3</v>
      </c>
      <c r="G70" s="4">
        <v>17.078631524991895</v>
      </c>
      <c r="H70" s="4">
        <f>IF(G70&gt;MAX(I$8:I69),G70,MAX(I$8:I69))</f>
        <v>18.560009087297853</v>
      </c>
      <c r="I70" s="4">
        <f t="shared" si="1"/>
        <v>18.772775044744662</v>
      </c>
      <c r="J70" s="4">
        <f t="shared" si="2"/>
        <v>1.4813775623059584</v>
      </c>
      <c r="K70" s="4">
        <f t="shared" si="3"/>
        <v>0.21276595744680904</v>
      </c>
      <c r="L70">
        <f t="shared" si="4"/>
        <v>63</v>
      </c>
      <c r="M70">
        <f t="shared" si="5"/>
        <v>1</v>
      </c>
      <c r="N70">
        <f t="shared" si="6"/>
        <v>1</v>
      </c>
      <c r="O70">
        <f t="shared" si="7"/>
        <v>1</v>
      </c>
      <c r="P70">
        <v>61</v>
      </c>
      <c r="Q70" s="8">
        <f>COUNTIF(I$8:I69,"&lt;"&amp;G70)</f>
        <v>55</v>
      </c>
      <c r="R70" s="8">
        <f>COUNTIFS(H$8:H69,"&gt;"&amp;G70,F$8:F69,"&lt;&gt;1")</f>
        <v>6</v>
      </c>
      <c r="S70">
        <f t="shared" si="8"/>
        <v>61</v>
      </c>
    </row>
    <row r="71" spans="1:19" x14ac:dyDescent="0.3">
      <c r="A71">
        <v>263</v>
      </c>
      <c r="B71">
        <v>0.16785180211798456</v>
      </c>
      <c r="C71">
        <v>0.82213812677388831</v>
      </c>
      <c r="D71" s="4">
        <f>-LN(B71)/F$3</f>
        <v>0.75943566771694526</v>
      </c>
      <c r="E71" s="4">
        <f t="shared" si="0"/>
        <v>0.21276595744680851</v>
      </c>
      <c r="F71" s="8">
        <v>3</v>
      </c>
      <c r="G71" s="4">
        <v>17.838067192708841</v>
      </c>
      <c r="H71" s="4">
        <f>IF(G71&gt;MAX(I$8:I70),G71,MAX(I$8:I70))</f>
        <v>18.772775044744662</v>
      </c>
      <c r="I71" s="4">
        <f t="shared" si="1"/>
        <v>18.985541002191471</v>
      </c>
      <c r="J71" s="4">
        <f t="shared" si="2"/>
        <v>0.93470785203582096</v>
      </c>
      <c r="K71" s="4">
        <f t="shared" si="3"/>
        <v>0.21276595744680904</v>
      </c>
      <c r="L71">
        <f t="shared" si="4"/>
        <v>64</v>
      </c>
      <c r="M71">
        <f t="shared" si="5"/>
        <v>1</v>
      </c>
      <c r="N71">
        <f t="shared" si="6"/>
        <v>1</v>
      </c>
      <c r="O71">
        <f t="shared" si="7"/>
        <v>1</v>
      </c>
      <c r="P71">
        <v>63</v>
      </c>
      <c r="Q71" s="8">
        <f>COUNTIF(I$8:I70,"&lt;"&amp;G71)</f>
        <v>58</v>
      </c>
      <c r="R71" s="8">
        <f>COUNTIFS(H$8:H70,"&gt;"&amp;G71,F$8:F70,"&lt;&gt;1")</f>
        <v>4</v>
      </c>
      <c r="S71">
        <f t="shared" si="8"/>
        <v>63</v>
      </c>
    </row>
    <row r="72" spans="1:19" x14ac:dyDescent="0.3">
      <c r="A72">
        <v>264</v>
      </c>
      <c r="B72">
        <v>0.42561113315225685</v>
      </c>
      <c r="C72">
        <v>0.52589495529038366</v>
      </c>
      <c r="D72" s="4">
        <f>-LN(B72)/F$3</f>
        <v>0.36350177981890541</v>
      </c>
      <c r="E72" s="4">
        <f t="shared" ref="E72:E135" si="12">1/B$4</f>
        <v>0.21276595744680851</v>
      </c>
      <c r="F72" s="8">
        <v>3</v>
      </c>
      <c r="G72" s="4">
        <v>18.201568972527745</v>
      </c>
      <c r="H72" s="4">
        <f>IF(G72&gt;MAX(I$8:I71),G72,MAX(I$8:I71))</f>
        <v>18.985541002191471</v>
      </c>
      <c r="I72" s="4">
        <f t="shared" ref="I72:I135" si="13">+H72+E72</f>
        <v>19.19830695963828</v>
      </c>
      <c r="J72" s="4">
        <f t="shared" ref="J72:J135" si="14">(H72-G72)*O72</f>
        <v>0.78397202966372603</v>
      </c>
      <c r="K72" s="4">
        <f t="shared" ref="K72:K135" si="15">(I72-H72)*O72</f>
        <v>0.21276595744680904</v>
      </c>
      <c r="L72">
        <f t="shared" ref="L72:L135" si="16">_xlfn.RANK.EQ(I72,I$8:I$507,1)</f>
        <v>65</v>
      </c>
      <c r="M72">
        <f t="shared" ref="M72:M135" si="17">IF(L72=A72,0,1)</f>
        <v>1</v>
      </c>
      <c r="N72">
        <f t="shared" ref="N72:N135" si="18">IF(G72&lt;B$2,1,0)</f>
        <v>1</v>
      </c>
      <c r="O72">
        <f t="shared" ref="O72:O135" si="19">IF(I72&lt;B$2,1,0)</f>
        <v>1</v>
      </c>
      <c r="P72">
        <v>65</v>
      </c>
      <c r="Q72" s="8">
        <f>COUNTIF(I$8:I71,"&lt;"&amp;G72)</f>
        <v>60</v>
      </c>
      <c r="R72" s="8">
        <f>COUNTIFS(H$8:H71,"&gt;"&amp;G72,F$8:F71,"&lt;&gt;1")</f>
        <v>3</v>
      </c>
      <c r="S72">
        <f t="shared" si="8"/>
        <v>65</v>
      </c>
    </row>
    <row r="73" spans="1:19" x14ac:dyDescent="0.3">
      <c r="A73">
        <v>265</v>
      </c>
      <c r="B73">
        <v>0.55171361430707722</v>
      </c>
      <c r="C73">
        <v>0.21689504684591204</v>
      </c>
      <c r="D73" s="4">
        <f>-LN(B73)/F$3</f>
        <v>0.25307497106256494</v>
      </c>
      <c r="E73" s="4">
        <f t="shared" si="12"/>
        <v>0.21276595744680851</v>
      </c>
      <c r="F73" s="8">
        <v>3</v>
      </c>
      <c r="G73" s="4">
        <v>18.454643943590309</v>
      </c>
      <c r="H73" s="4">
        <f>IF(G73&gt;MAX(I$8:I72),G73,MAX(I$8:I72))</f>
        <v>19.19830695963828</v>
      </c>
      <c r="I73" s="4">
        <f t="shared" si="13"/>
        <v>19.41107291708509</v>
      </c>
      <c r="J73" s="4">
        <f t="shared" si="14"/>
        <v>0.74366301604797158</v>
      </c>
      <c r="K73" s="4">
        <f t="shared" si="15"/>
        <v>0.21276595744680904</v>
      </c>
      <c r="L73">
        <f t="shared" si="16"/>
        <v>66</v>
      </c>
      <c r="M73">
        <f t="shared" si="17"/>
        <v>1</v>
      </c>
      <c r="N73">
        <f t="shared" si="18"/>
        <v>1</v>
      </c>
      <c r="O73">
        <f t="shared" si="19"/>
        <v>1</v>
      </c>
      <c r="P73">
        <v>66</v>
      </c>
      <c r="Q73" s="8">
        <f>COUNTIF(I$8:I72,"&lt;"&amp;G73)</f>
        <v>61</v>
      </c>
      <c r="R73" s="8">
        <f>COUNTIFS(H$8:H72,"&gt;"&amp;G73,F$8:F72,"&lt;&gt;1")</f>
        <v>3</v>
      </c>
      <c r="S73">
        <f t="shared" ref="S73:S136" si="20">IF(F73=2,P73-R73,P73)</f>
        <v>66</v>
      </c>
    </row>
    <row r="74" spans="1:19" x14ac:dyDescent="0.3">
      <c r="A74">
        <v>7</v>
      </c>
      <c r="B74">
        <v>0.53175450910977506</v>
      </c>
      <c r="C74">
        <v>0.98950163274025693</v>
      </c>
      <c r="D74" s="4">
        <f>-LN(B74)/B$3</f>
        <v>2.6875461497133708</v>
      </c>
      <c r="E74" s="4">
        <f t="shared" si="12"/>
        <v>0.21276595744680851</v>
      </c>
      <c r="F74" s="8">
        <v>1</v>
      </c>
      <c r="G74" s="4">
        <v>19.217663895993432</v>
      </c>
      <c r="H74" s="4">
        <f>IF(G74&gt;MAX(I$8:I73),G74,MAX(I$8:I73))</f>
        <v>19.41107291708509</v>
      </c>
      <c r="I74" s="4">
        <f t="shared" si="13"/>
        <v>19.623838874531899</v>
      </c>
      <c r="J74" s="4">
        <f t="shared" si="14"/>
        <v>0.19340902109165725</v>
      </c>
      <c r="K74" s="4">
        <f t="shared" si="15"/>
        <v>0.21276595744680904</v>
      </c>
      <c r="L74">
        <f t="shared" si="16"/>
        <v>67</v>
      </c>
      <c r="M74">
        <f t="shared" si="17"/>
        <v>1</v>
      </c>
      <c r="N74">
        <f t="shared" si="18"/>
        <v>1</v>
      </c>
      <c r="O74">
        <f t="shared" si="19"/>
        <v>1</v>
      </c>
      <c r="P74">
        <v>67</v>
      </c>
      <c r="Q74" s="8">
        <f>COUNTIF(I$8:I73,"&lt;"&amp;G74)</f>
        <v>65</v>
      </c>
      <c r="R74" s="8">
        <f>COUNTIFS(H$8:H73,"&gt;"&amp;G74,F$8:F73,"&lt;&gt;1")</f>
        <v>0</v>
      </c>
      <c r="S74">
        <f t="shared" si="20"/>
        <v>67</v>
      </c>
    </row>
    <row r="75" spans="1:19" x14ac:dyDescent="0.3">
      <c r="A75">
        <v>266</v>
      </c>
      <c r="B75">
        <v>0.3107699819940794</v>
      </c>
      <c r="C75">
        <v>0.95147556993316451</v>
      </c>
      <c r="D75" s="4">
        <f>-LN(B75)/F$3</f>
        <v>0.49732010561009293</v>
      </c>
      <c r="E75" s="4">
        <f t="shared" si="12"/>
        <v>0.21276595744680851</v>
      </c>
      <c r="F75" s="8">
        <v>3</v>
      </c>
      <c r="G75" s="4">
        <v>18.951964049200402</v>
      </c>
      <c r="H75" s="4">
        <f>IF(G75&gt;MAX(I$8:I74),G75,MAX(I$8:I74))</f>
        <v>19.623838874531899</v>
      </c>
      <c r="I75" s="4">
        <f t="shared" si="13"/>
        <v>19.836604831978708</v>
      </c>
      <c r="J75" s="4">
        <f t="shared" si="14"/>
        <v>0.67187482533149634</v>
      </c>
      <c r="K75" s="4">
        <f t="shared" si="15"/>
        <v>0.21276595744680904</v>
      </c>
      <c r="L75">
        <f t="shared" si="16"/>
        <v>68</v>
      </c>
      <c r="M75">
        <f t="shared" si="17"/>
        <v>1</v>
      </c>
      <c r="N75">
        <f t="shared" si="18"/>
        <v>1</v>
      </c>
      <c r="O75">
        <f t="shared" si="19"/>
        <v>1</v>
      </c>
      <c r="P75">
        <v>68</v>
      </c>
      <c r="Q75" s="8">
        <f>COUNTIF(I$8:I74,"&lt;"&amp;G75)</f>
        <v>63</v>
      </c>
      <c r="R75" s="8">
        <f>COUNTIFS(H$8:H74,"&gt;"&amp;G75,F$8:F74,"&lt;&gt;1")</f>
        <v>2</v>
      </c>
      <c r="S75">
        <f t="shared" si="20"/>
        <v>68</v>
      </c>
    </row>
    <row r="76" spans="1:19" x14ac:dyDescent="0.3">
      <c r="A76">
        <v>267</v>
      </c>
      <c r="B76">
        <v>0.61510055848872336</v>
      </c>
      <c r="C76">
        <v>0.18185979796746726</v>
      </c>
      <c r="D76" s="4">
        <f>-LN(B76)/F$3</f>
        <v>0.20679553821451821</v>
      </c>
      <c r="E76" s="4">
        <f t="shared" si="12"/>
        <v>0.21276595744680851</v>
      </c>
      <c r="F76" s="8">
        <v>3</v>
      </c>
      <c r="G76" s="4">
        <v>19.15875958741492</v>
      </c>
      <c r="H76" s="4">
        <f>IF(G76&gt;MAX(I$8:I75),G76,MAX(I$8:I75))</f>
        <v>19.836604831978708</v>
      </c>
      <c r="I76" s="4">
        <f t="shared" si="13"/>
        <v>20.049370789425517</v>
      </c>
      <c r="J76" s="4">
        <f t="shared" si="14"/>
        <v>0.67784524456378747</v>
      </c>
      <c r="K76" s="4">
        <f t="shared" si="15"/>
        <v>0.21276595744680904</v>
      </c>
      <c r="L76">
        <f t="shared" si="16"/>
        <v>69</v>
      </c>
      <c r="M76">
        <f t="shared" si="17"/>
        <v>1</v>
      </c>
      <c r="N76">
        <f t="shared" si="18"/>
        <v>1</v>
      </c>
      <c r="O76">
        <f t="shared" si="19"/>
        <v>1</v>
      </c>
      <c r="P76">
        <v>69</v>
      </c>
      <c r="Q76" s="8">
        <f>COUNTIF(I$8:I75,"&lt;"&amp;G76)</f>
        <v>64</v>
      </c>
      <c r="R76" s="8">
        <f>COUNTIFS(H$8:H75,"&gt;"&amp;G76,F$8:F75,"&lt;&gt;1")</f>
        <v>2</v>
      </c>
      <c r="S76">
        <f t="shared" si="20"/>
        <v>69</v>
      </c>
    </row>
    <row r="77" spans="1:19" x14ac:dyDescent="0.3">
      <c r="A77">
        <v>268</v>
      </c>
      <c r="B77">
        <v>0.47676015503402813</v>
      </c>
      <c r="C77">
        <v>0.1174962614825892</v>
      </c>
      <c r="D77" s="4">
        <f>-LN(B77)/F$3</f>
        <v>0.31520924858942184</v>
      </c>
      <c r="E77" s="4">
        <f t="shared" si="12"/>
        <v>0.21276595744680851</v>
      </c>
      <c r="F77" s="8">
        <v>3</v>
      </c>
      <c r="G77" s="4">
        <v>19.473968836004342</v>
      </c>
      <c r="H77" s="4">
        <f>IF(G77&gt;MAX(I$8:I76),G77,MAX(I$8:I76))</f>
        <v>20.049370789425517</v>
      </c>
      <c r="I77" s="4">
        <f t="shared" si="13"/>
        <v>20.262136746872326</v>
      </c>
      <c r="J77" s="4">
        <f t="shared" si="14"/>
        <v>0.57540195342117428</v>
      </c>
      <c r="K77" s="4">
        <f t="shared" si="15"/>
        <v>0.21276595744680904</v>
      </c>
      <c r="L77">
        <f t="shared" si="16"/>
        <v>70</v>
      </c>
      <c r="M77">
        <f t="shared" si="17"/>
        <v>1</v>
      </c>
      <c r="N77">
        <f t="shared" si="18"/>
        <v>1</v>
      </c>
      <c r="O77">
        <f t="shared" si="19"/>
        <v>1</v>
      </c>
      <c r="P77">
        <v>70</v>
      </c>
      <c r="Q77" s="8">
        <f>COUNTIF(I$8:I76,"&lt;"&amp;G77)</f>
        <v>66</v>
      </c>
      <c r="R77" s="8">
        <f>COUNTIFS(H$8:H76,"&gt;"&amp;G77,F$8:F76,"&lt;&gt;1")</f>
        <v>2</v>
      </c>
      <c r="S77">
        <f t="shared" si="20"/>
        <v>70</v>
      </c>
    </row>
    <row r="78" spans="1:19" x14ac:dyDescent="0.3">
      <c r="A78">
        <v>8</v>
      </c>
      <c r="B78">
        <v>0.81087679677724545</v>
      </c>
      <c r="C78">
        <v>0.63847773674733721</v>
      </c>
      <c r="D78" s="4">
        <f>-LN(B78)/B$3</f>
        <v>0.89208149617670052</v>
      </c>
      <c r="E78" s="4">
        <f t="shared" si="12"/>
        <v>0.21276595744680851</v>
      </c>
      <c r="F78" s="8">
        <v>1</v>
      </c>
      <c r="G78" s="4">
        <v>20.109745392170133</v>
      </c>
      <c r="H78" s="4">
        <f>IF(G78&gt;MAX(I$8:I77),G78,MAX(I$8:I77))</f>
        <v>20.262136746872326</v>
      </c>
      <c r="I78" s="4">
        <f t="shared" si="13"/>
        <v>20.474902704319135</v>
      </c>
      <c r="J78" s="4">
        <f t="shared" si="14"/>
        <v>0.15239135470219267</v>
      </c>
      <c r="K78" s="4">
        <f t="shared" si="15"/>
        <v>0.21276595744680904</v>
      </c>
      <c r="L78">
        <f t="shared" si="16"/>
        <v>71</v>
      </c>
      <c r="M78">
        <f t="shared" si="17"/>
        <v>1</v>
      </c>
      <c r="N78">
        <f t="shared" si="18"/>
        <v>1</v>
      </c>
      <c r="O78">
        <f t="shared" si="19"/>
        <v>1</v>
      </c>
      <c r="P78">
        <v>71</v>
      </c>
      <c r="Q78" s="8">
        <f>COUNTIF(I$8:I77,"&lt;"&amp;G78)</f>
        <v>69</v>
      </c>
      <c r="R78" s="8">
        <f>COUNTIFS(H$8:H77,"&gt;"&amp;G78,F$8:F77,"&lt;&gt;1")</f>
        <v>0</v>
      </c>
      <c r="S78">
        <f t="shared" si="20"/>
        <v>71</v>
      </c>
    </row>
    <row r="79" spans="1:19" x14ac:dyDescent="0.3">
      <c r="A79">
        <v>63</v>
      </c>
      <c r="B79">
        <v>0.19858394116031372</v>
      </c>
      <c r="C79">
        <v>0.73665578173162027</v>
      </c>
      <c r="D79" s="4">
        <f>-LN(B79)/D$3</f>
        <v>2.2929693487381559</v>
      </c>
      <c r="E79" s="4">
        <f t="shared" si="12"/>
        <v>0.21276595744680851</v>
      </c>
      <c r="F79" s="8">
        <v>2</v>
      </c>
      <c r="G79" s="4">
        <v>20.153294426195671</v>
      </c>
      <c r="H79" s="4">
        <f>IF(G79&gt;MAX(I$8:I78),G79,MAX(I$8:I78))</f>
        <v>20.474902704319135</v>
      </c>
      <c r="I79" s="4">
        <f t="shared" si="13"/>
        <v>20.687668661765944</v>
      </c>
      <c r="J79" s="4">
        <f t="shared" si="14"/>
        <v>0.32160827812346326</v>
      </c>
      <c r="K79" s="4">
        <f t="shared" si="15"/>
        <v>0.21276595744680904</v>
      </c>
      <c r="L79">
        <f t="shared" si="16"/>
        <v>72</v>
      </c>
      <c r="M79">
        <f t="shared" si="17"/>
        <v>1</v>
      </c>
      <c r="N79">
        <f t="shared" si="18"/>
        <v>1</v>
      </c>
      <c r="O79">
        <f t="shared" si="19"/>
        <v>1</v>
      </c>
      <c r="P79">
        <v>73</v>
      </c>
      <c r="Q79" s="8">
        <f>COUNTIF(I$8:I78,"&lt;"&amp;G79)</f>
        <v>69</v>
      </c>
      <c r="R79" s="8">
        <f>COUNTIFS(H$8:H78,"&gt;"&amp;G79,F$8:F78,"&lt;&gt;1")</f>
        <v>0</v>
      </c>
      <c r="S79">
        <f t="shared" si="20"/>
        <v>73</v>
      </c>
    </row>
    <row r="80" spans="1:19" x14ac:dyDescent="0.3">
      <c r="A80">
        <v>269</v>
      </c>
      <c r="B80">
        <v>0.51081881160924103</v>
      </c>
      <c r="C80">
        <v>0.1423993652150029</v>
      </c>
      <c r="D80" s="4">
        <f>-LN(B80)/F$3</f>
        <v>0.28584694798406995</v>
      </c>
      <c r="E80" s="4">
        <f t="shared" si="12"/>
        <v>0.21276595744680851</v>
      </c>
      <c r="F80" s="8">
        <v>3</v>
      </c>
      <c r="G80" s="4">
        <v>19.759815783988412</v>
      </c>
      <c r="H80" s="4">
        <f>IF(G80&gt;MAX(I$8:I79),G80,MAX(I$8:I79))</f>
        <v>20.687668661765944</v>
      </c>
      <c r="I80" s="4">
        <f t="shared" si="13"/>
        <v>20.900434619212753</v>
      </c>
      <c r="J80" s="4">
        <f t="shared" si="14"/>
        <v>0.92785287777753211</v>
      </c>
      <c r="K80" s="4">
        <f t="shared" si="15"/>
        <v>0.21276595744680904</v>
      </c>
      <c r="L80">
        <f t="shared" si="16"/>
        <v>73</v>
      </c>
      <c r="M80">
        <f t="shared" si="17"/>
        <v>1</v>
      </c>
      <c r="N80">
        <f t="shared" si="18"/>
        <v>1</v>
      </c>
      <c r="O80">
        <f t="shared" si="19"/>
        <v>1</v>
      </c>
      <c r="P80">
        <v>72</v>
      </c>
      <c r="Q80" s="8">
        <f>COUNTIF(I$8:I79,"&lt;"&amp;G80)</f>
        <v>67</v>
      </c>
      <c r="R80" s="8">
        <f>COUNTIFS(H$8:H79,"&gt;"&amp;G80,F$8:F79,"&lt;&gt;1")</f>
        <v>3</v>
      </c>
      <c r="S80">
        <f t="shared" si="20"/>
        <v>72</v>
      </c>
    </row>
    <row r="81" spans="1:19" x14ac:dyDescent="0.3">
      <c r="A81">
        <v>270</v>
      </c>
      <c r="B81">
        <v>0.22287667470320749</v>
      </c>
      <c r="C81">
        <v>0.93511764885402993</v>
      </c>
      <c r="D81" s="4">
        <f>-LN(B81)/F$3</f>
        <v>0.63878156967458477</v>
      </c>
      <c r="E81" s="4">
        <f t="shared" si="12"/>
        <v>0.21276595744680851</v>
      </c>
      <c r="F81" s="8">
        <v>3</v>
      </c>
      <c r="G81" s="4">
        <v>20.398597353662996</v>
      </c>
      <c r="H81" s="4">
        <f>IF(G81&gt;MAX(I$8:I80),G81,MAX(I$8:I80))</f>
        <v>20.900434619212753</v>
      </c>
      <c r="I81" s="4">
        <f t="shared" si="13"/>
        <v>21.113200576659562</v>
      </c>
      <c r="J81" s="4">
        <f t="shared" si="14"/>
        <v>0.50183726554975649</v>
      </c>
      <c r="K81" s="4">
        <f t="shared" si="15"/>
        <v>0.21276595744680904</v>
      </c>
      <c r="L81">
        <f t="shared" si="16"/>
        <v>74</v>
      </c>
      <c r="M81">
        <f t="shared" si="17"/>
        <v>1</v>
      </c>
      <c r="N81">
        <f t="shared" si="18"/>
        <v>1</v>
      </c>
      <c r="O81">
        <f t="shared" si="19"/>
        <v>1</v>
      </c>
      <c r="P81">
        <v>74</v>
      </c>
      <c r="Q81" s="8">
        <f>COUNTIF(I$8:I80,"&lt;"&amp;G81)</f>
        <v>70</v>
      </c>
      <c r="R81" s="8">
        <f>COUNTIFS(H$8:H80,"&gt;"&amp;G81,F$8:F80,"&lt;&gt;1")</f>
        <v>2</v>
      </c>
      <c r="S81">
        <f t="shared" si="20"/>
        <v>74</v>
      </c>
    </row>
    <row r="82" spans="1:19" x14ac:dyDescent="0.3">
      <c r="A82">
        <v>271</v>
      </c>
      <c r="B82">
        <v>0.12973418378246407</v>
      </c>
      <c r="C82">
        <v>0.3665272988067263</v>
      </c>
      <c r="D82" s="4">
        <f>-LN(B82)/F$3</f>
        <v>0.8690500689347207</v>
      </c>
      <c r="E82" s="4">
        <f t="shared" si="12"/>
        <v>0.21276595744680851</v>
      </c>
      <c r="F82" s="8">
        <v>3</v>
      </c>
      <c r="G82" s="4">
        <v>21.267647422597719</v>
      </c>
      <c r="H82" s="4">
        <f>IF(G82&gt;MAX(I$8:I81),G82,MAX(I$8:I81))</f>
        <v>21.267647422597719</v>
      </c>
      <c r="I82" s="4">
        <f t="shared" si="13"/>
        <v>21.480413380044528</v>
      </c>
      <c r="J82" s="4">
        <f t="shared" si="14"/>
        <v>0</v>
      </c>
      <c r="K82" s="4">
        <f t="shared" si="15"/>
        <v>0.21276595744680904</v>
      </c>
      <c r="L82">
        <f t="shared" si="16"/>
        <v>75</v>
      </c>
      <c r="M82">
        <f t="shared" si="17"/>
        <v>1</v>
      </c>
      <c r="N82">
        <f t="shared" si="18"/>
        <v>1</v>
      </c>
      <c r="O82">
        <f t="shared" si="19"/>
        <v>1</v>
      </c>
      <c r="P82">
        <v>75</v>
      </c>
      <c r="Q82" s="8">
        <f>COUNTIF(I$8:I81,"&lt;"&amp;G82)</f>
        <v>74</v>
      </c>
      <c r="R82" s="8">
        <f>COUNTIFS(H$8:H81,"&gt;"&amp;G82,F$8:F81,"&lt;&gt;1")</f>
        <v>0</v>
      </c>
      <c r="S82">
        <f t="shared" si="20"/>
        <v>75</v>
      </c>
    </row>
    <row r="83" spans="1:19" x14ac:dyDescent="0.3">
      <c r="A83">
        <v>64</v>
      </c>
      <c r="B83">
        <v>0.37742240668965726</v>
      </c>
      <c r="C83">
        <v>0.42954802087466049</v>
      </c>
      <c r="D83" s="4">
        <f>-LN(B83)/D$3</f>
        <v>1.382113867536634</v>
      </c>
      <c r="E83" s="4">
        <f t="shared" si="12"/>
        <v>0.21276595744680851</v>
      </c>
      <c r="F83" s="8">
        <v>2</v>
      </c>
      <c r="G83" s="4">
        <v>21.535408293732306</v>
      </c>
      <c r="H83" s="4">
        <f>IF(G83&gt;MAX(I$8:I82),G83,MAX(I$8:I82))</f>
        <v>21.535408293732306</v>
      </c>
      <c r="I83" s="4">
        <f t="shared" si="13"/>
        <v>21.748174251179115</v>
      </c>
      <c r="J83" s="4">
        <f t="shared" si="14"/>
        <v>0</v>
      </c>
      <c r="K83" s="4">
        <f t="shared" si="15"/>
        <v>0.21276595744680904</v>
      </c>
      <c r="L83">
        <f t="shared" si="16"/>
        <v>76</v>
      </c>
      <c r="M83">
        <f t="shared" si="17"/>
        <v>1</v>
      </c>
      <c r="N83">
        <f t="shared" si="18"/>
        <v>1</v>
      </c>
      <c r="O83">
        <f t="shared" si="19"/>
        <v>1</v>
      </c>
      <c r="P83">
        <v>76</v>
      </c>
      <c r="Q83" s="8">
        <f>COUNTIF(I$8:I82,"&lt;"&amp;G83)</f>
        <v>75</v>
      </c>
      <c r="R83" s="8">
        <f>COUNTIFS(H$8:H82,"&gt;"&amp;G83,F$8:F82,"&lt;&gt;1")</f>
        <v>0</v>
      </c>
      <c r="S83">
        <f t="shared" si="20"/>
        <v>76</v>
      </c>
    </row>
    <row r="84" spans="1:19" x14ac:dyDescent="0.3">
      <c r="A84">
        <v>272</v>
      </c>
      <c r="B84">
        <v>0.32248908963286232</v>
      </c>
      <c r="C84">
        <v>0.90871913815729244</v>
      </c>
      <c r="D84" s="4">
        <f>-LN(B84)/F$3</f>
        <v>0.48156849953802261</v>
      </c>
      <c r="E84" s="4">
        <f t="shared" si="12"/>
        <v>0.21276595744680851</v>
      </c>
      <c r="F84" s="8">
        <v>3</v>
      </c>
      <c r="G84" s="4">
        <v>21.74921592213574</v>
      </c>
      <c r="H84" s="4">
        <f>IF(G84&gt;MAX(I$8:I83),G84,MAX(I$8:I83))</f>
        <v>21.74921592213574</v>
      </c>
      <c r="I84" s="4">
        <f t="shared" si="13"/>
        <v>21.961981879582549</v>
      </c>
      <c r="J84" s="4">
        <f t="shared" si="14"/>
        <v>0</v>
      </c>
      <c r="K84" s="4">
        <f t="shared" si="15"/>
        <v>0.21276595744680904</v>
      </c>
      <c r="L84">
        <f t="shared" si="16"/>
        <v>77</v>
      </c>
      <c r="M84">
        <f t="shared" si="17"/>
        <v>1</v>
      </c>
      <c r="N84">
        <f t="shared" si="18"/>
        <v>1</v>
      </c>
      <c r="O84">
        <f t="shared" si="19"/>
        <v>1</v>
      </c>
      <c r="P84">
        <v>77</v>
      </c>
      <c r="Q84" s="8">
        <f>COUNTIF(I$8:I83,"&lt;"&amp;G84)</f>
        <v>76</v>
      </c>
      <c r="R84" s="8">
        <f>COUNTIFS(H$8:H83,"&gt;"&amp;G84,F$8:F83,"&lt;&gt;1")</f>
        <v>0</v>
      </c>
      <c r="S84">
        <f t="shared" si="20"/>
        <v>77</v>
      </c>
    </row>
    <row r="85" spans="1:19" x14ac:dyDescent="0.3">
      <c r="A85">
        <v>273</v>
      </c>
      <c r="B85">
        <v>0.37675099948118534</v>
      </c>
      <c r="C85">
        <v>0.47746208075197605</v>
      </c>
      <c r="D85" s="4">
        <f>-LN(B85)/F$3</f>
        <v>0.41539182492600168</v>
      </c>
      <c r="E85" s="4">
        <f t="shared" si="12"/>
        <v>0.21276595744680851</v>
      </c>
      <c r="F85" s="8">
        <v>3</v>
      </c>
      <c r="G85" s="4">
        <v>22.164607747061741</v>
      </c>
      <c r="H85" s="4">
        <f>IF(G85&gt;MAX(I$8:I84),G85,MAX(I$8:I84))</f>
        <v>22.164607747061741</v>
      </c>
      <c r="I85" s="4">
        <f t="shared" si="13"/>
        <v>22.37737370450855</v>
      </c>
      <c r="J85" s="4">
        <f t="shared" si="14"/>
        <v>0</v>
      </c>
      <c r="K85" s="4">
        <f t="shared" si="15"/>
        <v>0.21276595744680904</v>
      </c>
      <c r="L85">
        <f t="shared" si="16"/>
        <v>78</v>
      </c>
      <c r="M85">
        <f t="shared" si="17"/>
        <v>1</v>
      </c>
      <c r="N85">
        <f t="shared" si="18"/>
        <v>1</v>
      </c>
      <c r="O85">
        <f t="shared" si="19"/>
        <v>1</v>
      </c>
      <c r="P85">
        <v>78</v>
      </c>
      <c r="Q85" s="8">
        <f>COUNTIF(I$8:I84,"&lt;"&amp;G85)</f>
        <v>77</v>
      </c>
      <c r="R85" s="8">
        <f>COUNTIFS(H$8:H84,"&gt;"&amp;G85,F$8:F84,"&lt;&gt;1")</f>
        <v>0</v>
      </c>
      <c r="S85">
        <f t="shared" si="20"/>
        <v>78</v>
      </c>
    </row>
    <row r="86" spans="1:19" x14ac:dyDescent="0.3">
      <c r="A86">
        <v>65</v>
      </c>
      <c r="B86">
        <v>0.6070741904965361</v>
      </c>
      <c r="C86">
        <v>0.76345103305154571</v>
      </c>
      <c r="D86" s="4">
        <f>-LN(B86)/D$3</f>
        <v>0.70794931988759546</v>
      </c>
      <c r="E86" s="4">
        <f t="shared" si="12"/>
        <v>0.21276595744680851</v>
      </c>
      <c r="F86" s="8">
        <v>2</v>
      </c>
      <c r="G86" s="4">
        <v>22.243357613619903</v>
      </c>
      <c r="H86" s="4">
        <f>IF(G86&gt;MAX(I$8:I85),G86,MAX(I$8:I85))</f>
        <v>22.37737370450855</v>
      </c>
      <c r="I86" s="4">
        <f t="shared" si="13"/>
        <v>22.590139661955359</v>
      </c>
      <c r="J86" s="4">
        <f t="shared" si="14"/>
        <v>0.13401609088864674</v>
      </c>
      <c r="K86" s="4">
        <f t="shared" si="15"/>
        <v>0.21276595744680904</v>
      </c>
      <c r="L86">
        <f t="shared" si="16"/>
        <v>79</v>
      </c>
      <c r="M86">
        <f t="shared" si="17"/>
        <v>1</v>
      </c>
      <c r="N86">
        <f t="shared" si="18"/>
        <v>1</v>
      </c>
      <c r="O86">
        <f t="shared" si="19"/>
        <v>1</v>
      </c>
      <c r="P86">
        <v>79</v>
      </c>
      <c r="Q86" s="8">
        <f>COUNTIF(I$8:I85,"&lt;"&amp;G86)</f>
        <v>77</v>
      </c>
      <c r="R86" s="8">
        <f>COUNTIFS(H$8:H85,"&gt;"&amp;G86,F$8:F85,"&lt;&gt;1")</f>
        <v>0</v>
      </c>
      <c r="S86">
        <f t="shared" si="20"/>
        <v>79</v>
      </c>
    </row>
    <row r="87" spans="1:19" x14ac:dyDescent="0.3">
      <c r="A87">
        <v>274</v>
      </c>
      <c r="B87">
        <v>0.69866023743400374</v>
      </c>
      <c r="C87">
        <v>0.57170323801385536</v>
      </c>
      <c r="D87" s="4">
        <f t="shared" ref="D87:D93" si="21">-LN(B87)/F$3</f>
        <v>0.15259179761601743</v>
      </c>
      <c r="E87" s="4">
        <f t="shared" si="12"/>
        <v>0.21276595744680851</v>
      </c>
      <c r="F87" s="8">
        <v>3</v>
      </c>
      <c r="G87" s="4">
        <v>22.317199544677759</v>
      </c>
      <c r="H87" s="4">
        <f>IF(G87&gt;MAX(I$8:I86),G87,MAX(I$8:I86))</f>
        <v>22.590139661955359</v>
      </c>
      <c r="I87" s="4">
        <f t="shared" si="13"/>
        <v>22.802905619402168</v>
      </c>
      <c r="J87" s="4">
        <f t="shared" si="14"/>
        <v>0.27294011727759937</v>
      </c>
      <c r="K87" s="4">
        <f t="shared" si="15"/>
        <v>0.21276595744680904</v>
      </c>
      <c r="L87">
        <f t="shared" si="16"/>
        <v>80</v>
      </c>
      <c r="M87">
        <f t="shared" si="17"/>
        <v>1</v>
      </c>
      <c r="N87">
        <f t="shared" si="18"/>
        <v>1</v>
      </c>
      <c r="O87">
        <f t="shared" si="19"/>
        <v>1</v>
      </c>
      <c r="P87">
        <v>80</v>
      </c>
      <c r="Q87" s="8">
        <f>COUNTIF(I$8:I86,"&lt;"&amp;G87)</f>
        <v>77</v>
      </c>
      <c r="R87" s="8">
        <f>COUNTIFS(H$8:H86,"&gt;"&amp;G87,F$8:F86,"&lt;&gt;1")</f>
        <v>1</v>
      </c>
      <c r="S87">
        <f t="shared" si="20"/>
        <v>80</v>
      </c>
    </row>
    <row r="88" spans="1:19" x14ac:dyDescent="0.3">
      <c r="A88">
        <v>275</v>
      </c>
      <c r="B88">
        <v>0.63203833124790187</v>
      </c>
      <c r="C88">
        <v>0.22873622852259895</v>
      </c>
      <c r="D88" s="4">
        <f t="shared" si="21"/>
        <v>0.19523627062372512</v>
      </c>
      <c r="E88" s="4">
        <f t="shared" si="12"/>
        <v>0.21276595744680851</v>
      </c>
      <c r="F88" s="8">
        <v>3</v>
      </c>
      <c r="G88" s="4">
        <v>22.512435815301483</v>
      </c>
      <c r="H88" s="4">
        <f>IF(G88&gt;MAX(I$8:I87),G88,MAX(I$8:I87))</f>
        <v>22.802905619402168</v>
      </c>
      <c r="I88" s="4">
        <f t="shared" si="13"/>
        <v>23.015671576848977</v>
      </c>
      <c r="J88" s="4">
        <f t="shared" si="14"/>
        <v>0.29046980410068457</v>
      </c>
      <c r="K88" s="4">
        <f t="shared" si="15"/>
        <v>0.21276595744680904</v>
      </c>
      <c r="L88">
        <f t="shared" si="16"/>
        <v>81</v>
      </c>
      <c r="M88">
        <f t="shared" si="17"/>
        <v>1</v>
      </c>
      <c r="N88">
        <f t="shared" si="18"/>
        <v>1</v>
      </c>
      <c r="O88">
        <f t="shared" si="19"/>
        <v>1</v>
      </c>
      <c r="P88">
        <v>81</v>
      </c>
      <c r="Q88" s="8">
        <f>COUNTIF(I$8:I87,"&lt;"&amp;G88)</f>
        <v>78</v>
      </c>
      <c r="R88" s="8">
        <f>COUNTIFS(H$8:H87,"&gt;"&amp;G88,F$8:F87,"&lt;&gt;1")</f>
        <v>1</v>
      </c>
      <c r="S88">
        <f t="shared" si="20"/>
        <v>81</v>
      </c>
    </row>
    <row r="89" spans="1:19" x14ac:dyDescent="0.3">
      <c r="A89">
        <v>276</v>
      </c>
      <c r="B89">
        <v>0.57576219977416299</v>
      </c>
      <c r="C89">
        <v>0.91439558091982787</v>
      </c>
      <c r="D89" s="4">
        <f t="shared" si="21"/>
        <v>0.23491938346620658</v>
      </c>
      <c r="E89" s="4">
        <f t="shared" si="12"/>
        <v>0.21276595744680851</v>
      </c>
      <c r="F89" s="8">
        <v>3</v>
      </c>
      <c r="G89" s="4">
        <v>22.747355198767689</v>
      </c>
      <c r="H89" s="4">
        <f>IF(G89&gt;MAX(I$8:I88),G89,MAX(I$8:I88))</f>
        <v>23.015671576848977</v>
      </c>
      <c r="I89" s="4">
        <f t="shared" si="13"/>
        <v>23.228437534295786</v>
      </c>
      <c r="J89" s="4">
        <f t="shared" si="14"/>
        <v>0.26831637808128761</v>
      </c>
      <c r="K89" s="4">
        <f t="shared" si="15"/>
        <v>0.21276595744680904</v>
      </c>
      <c r="L89">
        <f t="shared" si="16"/>
        <v>82</v>
      </c>
      <c r="M89">
        <f t="shared" si="17"/>
        <v>1</v>
      </c>
      <c r="N89">
        <f t="shared" si="18"/>
        <v>1</v>
      </c>
      <c r="O89">
        <f t="shared" si="19"/>
        <v>1</v>
      </c>
      <c r="P89">
        <v>82</v>
      </c>
      <c r="Q89" s="8">
        <f>COUNTIF(I$8:I88,"&lt;"&amp;G89)</f>
        <v>79</v>
      </c>
      <c r="R89" s="8">
        <f>COUNTIFS(H$8:H88,"&gt;"&amp;G89,F$8:F88,"&lt;&gt;1")</f>
        <v>1</v>
      </c>
      <c r="S89">
        <f t="shared" si="20"/>
        <v>82</v>
      </c>
    </row>
    <row r="90" spans="1:19" x14ac:dyDescent="0.3">
      <c r="A90">
        <v>277</v>
      </c>
      <c r="B90">
        <v>0.69032868434705652</v>
      </c>
      <c r="C90">
        <v>0.95898312326425972</v>
      </c>
      <c r="D90" s="4">
        <f t="shared" si="21"/>
        <v>0.15769678327032866</v>
      </c>
      <c r="E90" s="4">
        <f t="shared" si="12"/>
        <v>0.21276595744680851</v>
      </c>
      <c r="F90" s="8">
        <v>3</v>
      </c>
      <c r="G90" s="4">
        <v>22.905051982038017</v>
      </c>
      <c r="H90" s="4">
        <f>IF(G90&gt;MAX(I$8:I89),G90,MAX(I$8:I89))</f>
        <v>23.228437534295786</v>
      </c>
      <c r="I90" s="4">
        <f t="shared" si="13"/>
        <v>23.441203491742595</v>
      </c>
      <c r="J90" s="4">
        <f t="shared" si="14"/>
        <v>0.32338555225776844</v>
      </c>
      <c r="K90" s="4">
        <f t="shared" si="15"/>
        <v>0.21276595744680904</v>
      </c>
      <c r="L90">
        <f t="shared" si="16"/>
        <v>83</v>
      </c>
      <c r="M90">
        <f t="shared" si="17"/>
        <v>1</v>
      </c>
      <c r="N90">
        <f t="shared" si="18"/>
        <v>1</v>
      </c>
      <c r="O90">
        <f t="shared" si="19"/>
        <v>1</v>
      </c>
      <c r="P90">
        <v>83</v>
      </c>
      <c r="Q90" s="8">
        <f>COUNTIF(I$8:I89,"&lt;"&amp;G90)</f>
        <v>80</v>
      </c>
      <c r="R90" s="8">
        <f>COUNTIFS(H$8:H89,"&gt;"&amp;G90,F$8:F89,"&lt;&gt;1")</f>
        <v>1</v>
      </c>
      <c r="S90">
        <f t="shared" si="20"/>
        <v>83</v>
      </c>
    </row>
    <row r="91" spans="1:19" x14ac:dyDescent="0.3">
      <c r="A91">
        <v>278</v>
      </c>
      <c r="B91">
        <v>0.47764519180883208</v>
      </c>
      <c r="C91">
        <v>0.80535294656208989</v>
      </c>
      <c r="D91" s="4">
        <f t="shared" si="21"/>
        <v>0.31442004198505591</v>
      </c>
      <c r="E91" s="4">
        <f t="shared" si="12"/>
        <v>0.21276595744680851</v>
      </c>
      <c r="F91" s="8">
        <v>3</v>
      </c>
      <c r="G91" s="4">
        <v>23.219472024023073</v>
      </c>
      <c r="H91" s="4">
        <f>IF(G91&gt;MAX(I$8:I90),G91,MAX(I$8:I90))</f>
        <v>23.441203491742595</v>
      </c>
      <c r="I91" s="4">
        <f t="shared" si="13"/>
        <v>23.653969449189404</v>
      </c>
      <c r="J91" s="4">
        <f t="shared" si="14"/>
        <v>0.2217314677195219</v>
      </c>
      <c r="K91" s="4">
        <f t="shared" si="15"/>
        <v>0.21276595744680904</v>
      </c>
      <c r="L91">
        <f t="shared" si="16"/>
        <v>84</v>
      </c>
      <c r="M91">
        <f t="shared" si="17"/>
        <v>1</v>
      </c>
      <c r="N91">
        <f t="shared" si="18"/>
        <v>1</v>
      </c>
      <c r="O91">
        <f t="shared" si="19"/>
        <v>1</v>
      </c>
      <c r="P91">
        <v>84</v>
      </c>
      <c r="Q91" s="8">
        <f>COUNTIF(I$8:I90,"&lt;"&amp;G91)</f>
        <v>81</v>
      </c>
      <c r="R91" s="8">
        <f>COUNTIFS(H$8:H90,"&gt;"&amp;G91,F$8:F90,"&lt;&gt;1")</f>
        <v>1</v>
      </c>
      <c r="S91">
        <f t="shared" si="20"/>
        <v>84</v>
      </c>
    </row>
    <row r="92" spans="1:19" x14ac:dyDescent="0.3">
      <c r="A92">
        <v>279</v>
      </c>
      <c r="B92">
        <v>0.31778923917355878</v>
      </c>
      <c r="C92">
        <v>0.97186193426313061</v>
      </c>
      <c r="D92" s="4">
        <f t="shared" si="21"/>
        <v>0.48781569609595227</v>
      </c>
      <c r="E92" s="4">
        <f t="shared" si="12"/>
        <v>0.21276595744680851</v>
      </c>
      <c r="F92" s="8">
        <v>3</v>
      </c>
      <c r="G92" s="4">
        <v>23.707287720119027</v>
      </c>
      <c r="H92" s="4">
        <f>IF(G92&gt;MAX(I$8:I91),G92,MAX(I$8:I91))</f>
        <v>23.707287720119027</v>
      </c>
      <c r="I92" s="4">
        <f t="shared" si="13"/>
        <v>23.920053677565836</v>
      </c>
      <c r="J92" s="4">
        <f t="shared" si="14"/>
        <v>0</v>
      </c>
      <c r="K92" s="4">
        <f t="shared" si="15"/>
        <v>0.21276595744680904</v>
      </c>
      <c r="L92">
        <f t="shared" si="16"/>
        <v>85</v>
      </c>
      <c r="M92">
        <f t="shared" si="17"/>
        <v>1</v>
      </c>
      <c r="N92">
        <f t="shared" si="18"/>
        <v>1</v>
      </c>
      <c r="O92">
        <f t="shared" si="19"/>
        <v>1</v>
      </c>
      <c r="P92">
        <v>85</v>
      </c>
      <c r="Q92" s="8">
        <f>COUNTIF(I$8:I91,"&lt;"&amp;G92)</f>
        <v>84</v>
      </c>
      <c r="R92" s="8">
        <f>COUNTIFS(H$8:H91,"&gt;"&amp;G92,F$8:F91,"&lt;&gt;1")</f>
        <v>0</v>
      </c>
      <c r="S92">
        <f t="shared" si="20"/>
        <v>85</v>
      </c>
    </row>
    <row r="93" spans="1:19" x14ac:dyDescent="0.3">
      <c r="A93">
        <v>280</v>
      </c>
      <c r="B93">
        <v>0.90527054658650474</v>
      </c>
      <c r="C93">
        <v>0.9175084688863796</v>
      </c>
      <c r="D93" s="4">
        <f t="shared" si="21"/>
        <v>4.2349546150378094E-2</v>
      </c>
      <c r="E93" s="4">
        <f t="shared" si="12"/>
        <v>0.21276595744680851</v>
      </c>
      <c r="F93" s="8">
        <v>3</v>
      </c>
      <c r="G93" s="4">
        <v>23.749637266269406</v>
      </c>
      <c r="H93" s="4">
        <f>IF(G93&gt;MAX(I$8:I92),G93,MAX(I$8:I92))</f>
        <v>23.920053677565836</v>
      </c>
      <c r="I93" s="4">
        <f t="shared" si="13"/>
        <v>24.132819635012645</v>
      </c>
      <c r="J93" s="4">
        <f t="shared" si="14"/>
        <v>0.17041641129642926</v>
      </c>
      <c r="K93" s="4">
        <f t="shared" si="15"/>
        <v>0.21276595744680904</v>
      </c>
      <c r="L93">
        <f t="shared" si="16"/>
        <v>86</v>
      </c>
      <c r="M93">
        <f t="shared" si="17"/>
        <v>1</v>
      </c>
      <c r="N93">
        <f t="shared" si="18"/>
        <v>1</v>
      </c>
      <c r="O93">
        <f t="shared" si="19"/>
        <v>1</v>
      </c>
      <c r="P93">
        <v>86</v>
      </c>
      <c r="Q93" s="8">
        <f>COUNTIF(I$8:I92,"&lt;"&amp;G93)</f>
        <v>84</v>
      </c>
      <c r="R93" s="8">
        <f>COUNTIFS(H$8:H92,"&gt;"&amp;G93,F$8:F92,"&lt;&gt;1")</f>
        <v>0</v>
      </c>
      <c r="S93">
        <f t="shared" si="20"/>
        <v>86</v>
      </c>
    </row>
    <row r="94" spans="1:19" x14ac:dyDescent="0.3">
      <c r="A94">
        <v>66</v>
      </c>
      <c r="B94">
        <v>0.28336436048463393</v>
      </c>
      <c r="C94">
        <v>0.94152653584398938</v>
      </c>
      <c r="D94" s="4">
        <f>-LN(B94)/D$3</f>
        <v>1.7886832859128763</v>
      </c>
      <c r="E94" s="4">
        <f t="shared" si="12"/>
        <v>0.21276595744680851</v>
      </c>
      <c r="F94" s="8">
        <v>2</v>
      </c>
      <c r="G94" s="4">
        <v>24.032040899532781</v>
      </c>
      <c r="H94" s="4">
        <f>IF(G94&gt;MAX(I$8:I93),G94,MAX(I$8:I93))</f>
        <v>24.132819635012645</v>
      </c>
      <c r="I94" s="4">
        <f t="shared" si="13"/>
        <v>24.345585592459454</v>
      </c>
      <c r="J94" s="4">
        <f t="shared" si="14"/>
        <v>0.10077873547986371</v>
      </c>
      <c r="K94" s="4">
        <f t="shared" si="15"/>
        <v>0.21276595744680904</v>
      </c>
      <c r="L94">
        <f t="shared" si="16"/>
        <v>87</v>
      </c>
      <c r="M94">
        <f t="shared" si="17"/>
        <v>1</v>
      </c>
      <c r="N94">
        <f t="shared" si="18"/>
        <v>1</v>
      </c>
      <c r="O94">
        <f t="shared" si="19"/>
        <v>1</v>
      </c>
      <c r="P94">
        <v>87</v>
      </c>
      <c r="Q94" s="8">
        <f>COUNTIF(I$8:I93,"&lt;"&amp;G94)</f>
        <v>85</v>
      </c>
      <c r="R94" s="8">
        <f>COUNTIFS(H$8:H93,"&gt;"&amp;G94,F$8:F93,"&lt;&gt;1")</f>
        <v>0</v>
      </c>
      <c r="S94">
        <f t="shared" si="20"/>
        <v>87</v>
      </c>
    </row>
    <row r="95" spans="1:19" x14ac:dyDescent="0.3">
      <c r="A95">
        <v>281</v>
      </c>
      <c r="B95">
        <v>0.17609179967650379</v>
      </c>
      <c r="C95">
        <v>0.55894650105288857</v>
      </c>
      <c r="D95" s="4">
        <f>-LN(B95)/F$3</f>
        <v>0.73904248121414418</v>
      </c>
      <c r="E95" s="4">
        <f t="shared" si="12"/>
        <v>0.21276595744680851</v>
      </c>
      <c r="F95" s="8">
        <v>3</v>
      </c>
      <c r="G95" s="4">
        <v>24.488679747483552</v>
      </c>
      <c r="H95" s="4">
        <f>IF(G95&gt;MAX(I$8:I94),G95,MAX(I$8:I94))</f>
        <v>24.488679747483552</v>
      </c>
      <c r="I95" s="4">
        <f t="shared" si="13"/>
        <v>24.701445704930361</v>
      </c>
      <c r="J95" s="4">
        <f t="shared" si="14"/>
        <v>0</v>
      </c>
      <c r="K95" s="4">
        <f t="shared" si="15"/>
        <v>0.21276595744680904</v>
      </c>
      <c r="L95">
        <f t="shared" si="16"/>
        <v>88</v>
      </c>
      <c r="M95">
        <f t="shared" si="17"/>
        <v>1</v>
      </c>
      <c r="N95">
        <f t="shared" si="18"/>
        <v>1</v>
      </c>
      <c r="O95">
        <f t="shared" si="19"/>
        <v>1</v>
      </c>
      <c r="P95">
        <v>88</v>
      </c>
      <c r="Q95" s="8">
        <f>COUNTIF(I$8:I94,"&lt;"&amp;G95)</f>
        <v>87</v>
      </c>
      <c r="R95" s="8">
        <f>COUNTIFS(H$8:H94,"&gt;"&amp;G95,F$8:F94,"&lt;&gt;1")</f>
        <v>0</v>
      </c>
      <c r="S95">
        <f t="shared" si="20"/>
        <v>88</v>
      </c>
    </row>
    <row r="96" spans="1:19" x14ac:dyDescent="0.3">
      <c r="A96">
        <v>9</v>
      </c>
      <c r="B96">
        <v>0.3401287881099887</v>
      </c>
      <c r="C96">
        <v>0.41029084139530625</v>
      </c>
      <c r="D96" s="4">
        <f>-LN(B96)/B$3</f>
        <v>4.589067849086871</v>
      </c>
      <c r="E96" s="4">
        <f t="shared" si="12"/>
        <v>0.21276595744680851</v>
      </c>
      <c r="F96" s="8">
        <v>1</v>
      </c>
      <c r="G96" s="4">
        <v>24.698813241257003</v>
      </c>
      <c r="H96" s="4">
        <f>IF(G96&gt;MAX(I$8:I95),G96,MAX(I$8:I95))</f>
        <v>24.701445704930361</v>
      </c>
      <c r="I96" s="4">
        <f t="shared" si="13"/>
        <v>24.91421166237717</v>
      </c>
      <c r="J96" s="4">
        <f t="shared" si="14"/>
        <v>2.6324636733576767E-3</v>
      </c>
      <c r="K96" s="4">
        <f t="shared" si="15"/>
        <v>0.21276595744680904</v>
      </c>
      <c r="L96">
        <f t="shared" si="16"/>
        <v>89</v>
      </c>
      <c r="M96">
        <f t="shared" si="17"/>
        <v>1</v>
      </c>
      <c r="N96">
        <f t="shared" si="18"/>
        <v>1</v>
      </c>
      <c r="O96">
        <f t="shared" si="19"/>
        <v>1</v>
      </c>
      <c r="P96">
        <v>89</v>
      </c>
      <c r="Q96" s="8">
        <f>COUNTIF(I$8:I95,"&lt;"&amp;G96)</f>
        <v>87</v>
      </c>
      <c r="R96" s="8">
        <f>COUNTIFS(H$8:H95,"&gt;"&amp;G96,F$8:F95,"&lt;&gt;1")</f>
        <v>0</v>
      </c>
      <c r="S96">
        <f t="shared" si="20"/>
        <v>89</v>
      </c>
    </row>
    <row r="97" spans="1:19" x14ac:dyDescent="0.3">
      <c r="A97">
        <v>67</v>
      </c>
      <c r="B97">
        <v>0.66820276497695852</v>
      </c>
      <c r="C97">
        <v>0.11542100283822138</v>
      </c>
      <c r="D97" s="4">
        <f>-LN(B97)/D$3</f>
        <v>0.57186327818423421</v>
      </c>
      <c r="E97" s="4">
        <f t="shared" si="12"/>
        <v>0.21276595744680851</v>
      </c>
      <c r="F97" s="8">
        <v>2</v>
      </c>
      <c r="G97" s="4">
        <v>24.603904177717016</v>
      </c>
      <c r="H97" s="4">
        <f>IF(G97&gt;MAX(I$8:I96),G97,MAX(I$8:I96))</f>
        <v>24.91421166237717</v>
      </c>
      <c r="I97" s="4">
        <f t="shared" si="13"/>
        <v>25.126977619823979</v>
      </c>
      <c r="J97" s="4">
        <f t="shared" si="14"/>
        <v>0.31030748466015368</v>
      </c>
      <c r="K97" s="4">
        <f t="shared" si="15"/>
        <v>0.21276595744680904</v>
      </c>
      <c r="L97">
        <f t="shared" si="16"/>
        <v>90</v>
      </c>
      <c r="M97">
        <f t="shared" si="17"/>
        <v>1</v>
      </c>
      <c r="N97">
        <f t="shared" si="18"/>
        <v>1</v>
      </c>
      <c r="O97">
        <f t="shared" si="19"/>
        <v>1</v>
      </c>
      <c r="P97">
        <v>90</v>
      </c>
      <c r="Q97" s="8">
        <f>COUNTIF(I$8:I96,"&lt;"&amp;G97)</f>
        <v>87</v>
      </c>
      <c r="R97" s="8">
        <f>COUNTIFS(H$8:H96,"&gt;"&amp;G97,F$8:F96,"&lt;&gt;1")</f>
        <v>0</v>
      </c>
      <c r="S97">
        <f t="shared" si="20"/>
        <v>90</v>
      </c>
    </row>
    <row r="98" spans="1:19" x14ac:dyDescent="0.3">
      <c r="A98">
        <v>10</v>
      </c>
      <c r="B98">
        <v>0.98794518875698112</v>
      </c>
      <c r="C98">
        <v>0.65285195471053192</v>
      </c>
      <c r="D98" s="4">
        <f>-LN(B98)/B$3</f>
        <v>5.1608764850176028E-2</v>
      </c>
      <c r="E98" s="4">
        <f t="shared" si="12"/>
        <v>0.21276595744680851</v>
      </c>
      <c r="F98" s="8">
        <v>1</v>
      </c>
      <c r="G98" s="4">
        <v>24.750422006107179</v>
      </c>
      <c r="H98" s="4">
        <f>IF(G98&gt;MAX(I$8:I97),G98,MAX(I$8:I97))</f>
        <v>25.126977619823979</v>
      </c>
      <c r="I98" s="4">
        <f t="shared" si="13"/>
        <v>25.339743577270788</v>
      </c>
      <c r="J98" s="4">
        <f t="shared" si="14"/>
        <v>0.3765556137167998</v>
      </c>
      <c r="K98" s="4">
        <f t="shared" si="15"/>
        <v>0.21276595744680904</v>
      </c>
      <c r="L98">
        <f t="shared" si="16"/>
        <v>91</v>
      </c>
      <c r="M98">
        <f t="shared" si="17"/>
        <v>1</v>
      </c>
      <c r="N98">
        <f t="shared" si="18"/>
        <v>1</v>
      </c>
      <c r="O98">
        <f t="shared" si="19"/>
        <v>1</v>
      </c>
      <c r="P98">
        <v>91</v>
      </c>
      <c r="Q98" s="8">
        <f>COUNTIF(I$8:I97,"&lt;"&amp;G98)</f>
        <v>88</v>
      </c>
      <c r="R98" s="8">
        <f>COUNTIFS(H$8:H97,"&gt;"&amp;G98,F$8:F97,"&lt;&gt;1")</f>
        <v>1</v>
      </c>
      <c r="S98">
        <f t="shared" si="20"/>
        <v>91</v>
      </c>
    </row>
    <row r="99" spans="1:19" x14ac:dyDescent="0.3">
      <c r="A99">
        <v>282</v>
      </c>
      <c r="B99">
        <v>0.6930143131809442</v>
      </c>
      <c r="C99">
        <v>0.25754570146794031</v>
      </c>
      <c r="D99" s="4">
        <f>-LN(B99)/F$3</f>
        <v>0.15604452172968813</v>
      </c>
      <c r="E99" s="4">
        <f t="shared" si="12"/>
        <v>0.21276595744680851</v>
      </c>
      <c r="F99" s="8">
        <v>3</v>
      </c>
      <c r="G99" s="4">
        <v>24.644724269213238</v>
      </c>
      <c r="H99" s="4">
        <f>IF(G99&gt;MAX(I$8:I98),G99,MAX(I$8:I98))</f>
        <v>25.339743577270788</v>
      </c>
      <c r="I99" s="4">
        <f t="shared" si="13"/>
        <v>25.552509534717597</v>
      </c>
      <c r="J99" s="4">
        <f t="shared" si="14"/>
        <v>0.69501930805754952</v>
      </c>
      <c r="K99" s="4">
        <f t="shared" si="15"/>
        <v>0.21276595744680904</v>
      </c>
      <c r="L99">
        <f t="shared" si="16"/>
        <v>92</v>
      </c>
      <c r="M99">
        <f t="shared" si="17"/>
        <v>1</v>
      </c>
      <c r="N99">
        <f t="shared" si="18"/>
        <v>1</v>
      </c>
      <c r="O99">
        <f t="shared" si="19"/>
        <v>1</v>
      </c>
      <c r="P99">
        <v>92</v>
      </c>
      <c r="Q99" s="8">
        <f>COUNTIF(I$8:I98,"&lt;"&amp;G99)</f>
        <v>87</v>
      </c>
      <c r="R99" s="8">
        <f>COUNTIFS(H$8:H98,"&gt;"&amp;G99,F$8:F98,"&lt;&gt;1")</f>
        <v>1</v>
      </c>
      <c r="S99">
        <f t="shared" si="20"/>
        <v>92</v>
      </c>
    </row>
    <row r="100" spans="1:19" x14ac:dyDescent="0.3">
      <c r="A100">
        <v>11</v>
      </c>
      <c r="B100">
        <v>0.83159886471144751</v>
      </c>
      <c r="C100">
        <v>0.60783715323343612</v>
      </c>
      <c r="D100" s="4">
        <f>-LN(B100)/B$3</f>
        <v>0.78470250291515153</v>
      </c>
      <c r="E100" s="4">
        <f t="shared" si="12"/>
        <v>0.21276595744680851</v>
      </c>
      <c r="F100" s="8">
        <v>1</v>
      </c>
      <c r="G100" s="4">
        <v>25.535124509022332</v>
      </c>
      <c r="H100" s="4">
        <f>IF(G100&gt;MAX(I$8:I99),G100,MAX(I$8:I99))</f>
        <v>25.552509534717597</v>
      </c>
      <c r="I100" s="4">
        <f t="shared" si="13"/>
        <v>25.765275492164406</v>
      </c>
      <c r="J100" s="4">
        <f t="shared" si="14"/>
        <v>1.7385025695265455E-2</v>
      </c>
      <c r="K100" s="4">
        <f t="shared" si="15"/>
        <v>0.21276595744680904</v>
      </c>
      <c r="L100">
        <f t="shared" si="16"/>
        <v>93</v>
      </c>
      <c r="M100">
        <f t="shared" si="17"/>
        <v>1</v>
      </c>
      <c r="N100">
        <f t="shared" si="18"/>
        <v>1</v>
      </c>
      <c r="O100">
        <f t="shared" si="19"/>
        <v>1</v>
      </c>
      <c r="P100">
        <v>93</v>
      </c>
      <c r="Q100" s="8">
        <f>COUNTIF(I$8:I99,"&lt;"&amp;G100)</f>
        <v>91</v>
      </c>
      <c r="R100" s="8">
        <f>COUNTIFS(H$8:H99,"&gt;"&amp;G100,F$8:F99,"&lt;&gt;1")</f>
        <v>0</v>
      </c>
      <c r="S100">
        <f t="shared" si="20"/>
        <v>93</v>
      </c>
    </row>
    <row r="101" spans="1:19" x14ac:dyDescent="0.3">
      <c r="A101">
        <v>283</v>
      </c>
      <c r="B101">
        <v>0.36619159520249028</v>
      </c>
      <c r="C101">
        <v>0.61842707602160707</v>
      </c>
      <c r="D101" s="4">
        <f>-LN(B101)/F$3</f>
        <v>0.42748876527276386</v>
      </c>
      <c r="E101" s="4">
        <f t="shared" si="12"/>
        <v>0.21276595744680851</v>
      </c>
      <c r="F101" s="8">
        <v>3</v>
      </c>
      <c r="G101" s="4">
        <v>25.072213034486001</v>
      </c>
      <c r="H101" s="4">
        <f>IF(G101&gt;MAX(I$8:I100),G101,MAX(I$8:I100))</f>
        <v>25.765275492164406</v>
      </c>
      <c r="I101" s="4">
        <f t="shared" si="13"/>
        <v>25.978041449611215</v>
      </c>
      <c r="J101" s="4">
        <f t="shared" si="14"/>
        <v>0.6930624576784048</v>
      </c>
      <c r="K101" s="4">
        <f t="shared" si="15"/>
        <v>0.21276595744680904</v>
      </c>
      <c r="L101">
        <f t="shared" si="16"/>
        <v>94</v>
      </c>
      <c r="M101">
        <f t="shared" si="17"/>
        <v>1</v>
      </c>
      <c r="N101">
        <f t="shared" si="18"/>
        <v>1</v>
      </c>
      <c r="O101">
        <f t="shared" si="19"/>
        <v>1</v>
      </c>
      <c r="P101">
        <v>94</v>
      </c>
      <c r="Q101" s="8">
        <f>COUNTIF(I$8:I100,"&lt;"&amp;G101)</f>
        <v>89</v>
      </c>
      <c r="R101" s="8">
        <f>COUNTIFS(H$8:H100,"&gt;"&amp;G101,F$8:F100,"&lt;&gt;1")</f>
        <v>1</v>
      </c>
      <c r="S101">
        <f t="shared" si="20"/>
        <v>94</v>
      </c>
    </row>
    <row r="102" spans="1:19" x14ac:dyDescent="0.3">
      <c r="A102">
        <v>12</v>
      </c>
      <c r="B102">
        <v>0.95852534562211977</v>
      </c>
      <c r="C102">
        <v>0.12414929654835657</v>
      </c>
      <c r="D102" s="4">
        <f>-LN(B102)/B$3</f>
        <v>0.18025222910273028</v>
      </c>
      <c r="E102" s="4">
        <f t="shared" si="12"/>
        <v>0.21276595744680851</v>
      </c>
      <c r="F102" s="8">
        <v>1</v>
      </c>
      <c r="G102" s="4">
        <v>25.715376738125062</v>
      </c>
      <c r="H102" s="4">
        <f>IF(G102&gt;MAX(I$8:I101),G102,MAX(I$8:I101))</f>
        <v>25.978041449611215</v>
      </c>
      <c r="I102" s="4">
        <f t="shared" si="13"/>
        <v>26.190807407058024</v>
      </c>
      <c r="J102" s="4">
        <f t="shared" si="14"/>
        <v>0.26266471148615267</v>
      </c>
      <c r="K102" s="4">
        <f t="shared" si="15"/>
        <v>0.21276595744680904</v>
      </c>
      <c r="L102">
        <f t="shared" si="16"/>
        <v>95</v>
      </c>
      <c r="M102">
        <f t="shared" si="17"/>
        <v>1</v>
      </c>
      <c r="N102">
        <f t="shared" si="18"/>
        <v>1</v>
      </c>
      <c r="O102">
        <f t="shared" si="19"/>
        <v>1</v>
      </c>
      <c r="P102">
        <v>95</v>
      </c>
      <c r="Q102" s="8">
        <f>COUNTIF(I$8:I101,"&lt;"&amp;G102)</f>
        <v>92</v>
      </c>
      <c r="R102" s="8">
        <f>COUNTIFS(H$8:H101,"&gt;"&amp;G102,F$8:F101,"&lt;&gt;1")</f>
        <v>1</v>
      </c>
      <c r="S102">
        <f t="shared" si="20"/>
        <v>95</v>
      </c>
    </row>
    <row r="103" spans="1:19" x14ac:dyDescent="0.3">
      <c r="A103">
        <v>284</v>
      </c>
      <c r="B103">
        <v>0.53773613696707057</v>
      </c>
      <c r="C103">
        <v>0.6887722403637806</v>
      </c>
      <c r="D103" s="4">
        <f>-LN(B103)/F$3</f>
        <v>0.26399459185753754</v>
      </c>
      <c r="E103" s="4">
        <f t="shared" si="12"/>
        <v>0.21276595744680851</v>
      </c>
      <c r="F103" s="8">
        <v>3</v>
      </c>
      <c r="G103" s="4">
        <v>25.336207626343541</v>
      </c>
      <c r="H103" s="4">
        <f>IF(G103&gt;MAX(I$8:I102),G103,MAX(I$8:I102))</f>
        <v>26.190807407058024</v>
      </c>
      <c r="I103" s="4">
        <f t="shared" si="13"/>
        <v>26.403573364504833</v>
      </c>
      <c r="J103" s="4">
        <f t="shared" si="14"/>
        <v>0.85459978071448361</v>
      </c>
      <c r="K103" s="4">
        <f t="shared" si="15"/>
        <v>0.21276595744680904</v>
      </c>
      <c r="L103">
        <f t="shared" si="16"/>
        <v>96</v>
      </c>
      <c r="M103">
        <f t="shared" si="17"/>
        <v>1</v>
      </c>
      <c r="N103">
        <f t="shared" si="18"/>
        <v>1</v>
      </c>
      <c r="O103">
        <f t="shared" si="19"/>
        <v>1</v>
      </c>
      <c r="P103">
        <v>96</v>
      </c>
      <c r="Q103" s="8">
        <f>COUNTIF(I$8:I102,"&lt;"&amp;G103)</f>
        <v>90</v>
      </c>
      <c r="R103" s="8">
        <f>COUNTIFS(H$8:H102,"&gt;"&amp;G103,F$8:F102,"&lt;&gt;1")</f>
        <v>2</v>
      </c>
      <c r="S103">
        <f t="shared" si="20"/>
        <v>96</v>
      </c>
    </row>
    <row r="104" spans="1:19" x14ac:dyDescent="0.3">
      <c r="A104">
        <v>285</v>
      </c>
      <c r="B104">
        <v>0.36152226325266273</v>
      </c>
      <c r="C104">
        <v>0.95001068147831658</v>
      </c>
      <c r="D104" s="4">
        <f>-LN(B104)/F$3</f>
        <v>0.43294963979509499</v>
      </c>
      <c r="E104" s="4">
        <f t="shared" si="12"/>
        <v>0.21276595744680851</v>
      </c>
      <c r="F104" s="8">
        <v>3</v>
      </c>
      <c r="G104" s="4">
        <v>25.769157266138635</v>
      </c>
      <c r="H104" s="4">
        <f>IF(G104&gt;MAX(I$8:I103),G104,MAX(I$8:I103))</f>
        <v>26.403573364504833</v>
      </c>
      <c r="I104" s="4">
        <f t="shared" si="13"/>
        <v>26.616339321951642</v>
      </c>
      <c r="J104" s="4">
        <f t="shared" si="14"/>
        <v>0.63441609836619861</v>
      </c>
      <c r="K104" s="4">
        <f t="shared" si="15"/>
        <v>0.21276595744680904</v>
      </c>
      <c r="L104">
        <f t="shared" si="16"/>
        <v>97</v>
      </c>
      <c r="M104">
        <f t="shared" si="17"/>
        <v>1</v>
      </c>
      <c r="N104">
        <f t="shared" si="18"/>
        <v>1</v>
      </c>
      <c r="O104">
        <f t="shared" si="19"/>
        <v>1</v>
      </c>
      <c r="P104">
        <v>97</v>
      </c>
      <c r="Q104" s="8">
        <f>COUNTIF(I$8:I103,"&lt;"&amp;G104)</f>
        <v>93</v>
      </c>
      <c r="R104" s="8">
        <f>COUNTIFS(H$8:H103,"&gt;"&amp;G104,F$8:F103,"&lt;&gt;1")</f>
        <v>1</v>
      </c>
      <c r="S104">
        <f t="shared" si="20"/>
        <v>97</v>
      </c>
    </row>
    <row r="105" spans="1:19" x14ac:dyDescent="0.3">
      <c r="A105">
        <v>68</v>
      </c>
      <c r="B105">
        <v>0.2446974089785455</v>
      </c>
      <c r="C105">
        <v>0.22669148838770714</v>
      </c>
      <c r="D105" s="4">
        <f>-LN(B105)/D$3</f>
        <v>1.9967842512807541</v>
      </c>
      <c r="E105" s="4">
        <f t="shared" si="12"/>
        <v>0.21276595744680851</v>
      </c>
      <c r="F105" s="8">
        <v>2</v>
      </c>
      <c r="G105" s="4">
        <v>26.600688428997771</v>
      </c>
      <c r="H105" s="4">
        <f>IF(G105&gt;MAX(I$8:I104),G105,MAX(I$8:I104))</f>
        <v>26.616339321951642</v>
      </c>
      <c r="I105" s="4">
        <f t="shared" si="13"/>
        <v>26.829105279398451</v>
      </c>
      <c r="J105" s="4">
        <f t="shared" si="14"/>
        <v>1.5650892953871676E-2</v>
      </c>
      <c r="K105" s="4">
        <f t="shared" si="15"/>
        <v>0.21276595744680904</v>
      </c>
      <c r="L105">
        <f t="shared" si="16"/>
        <v>98</v>
      </c>
      <c r="M105">
        <f t="shared" si="17"/>
        <v>1</v>
      </c>
      <c r="N105">
        <f t="shared" si="18"/>
        <v>1</v>
      </c>
      <c r="O105">
        <f t="shared" si="19"/>
        <v>1</v>
      </c>
      <c r="P105">
        <v>101</v>
      </c>
      <c r="Q105" s="8">
        <f>COUNTIF(I$8:I104,"&lt;"&amp;G105)</f>
        <v>96</v>
      </c>
      <c r="R105" s="8">
        <f>COUNTIFS(H$8:H104,"&gt;"&amp;G105,F$8:F104,"&lt;&gt;1")</f>
        <v>0</v>
      </c>
      <c r="S105">
        <f t="shared" si="20"/>
        <v>101</v>
      </c>
    </row>
    <row r="106" spans="1:19" x14ac:dyDescent="0.3">
      <c r="A106">
        <v>286</v>
      </c>
      <c r="B106">
        <v>0.64021729178746911</v>
      </c>
      <c r="C106">
        <v>0.45603808709982602</v>
      </c>
      <c r="D106" s="4">
        <f>-LN(B106)/F$3</f>
        <v>0.18976495397184454</v>
      </c>
      <c r="E106" s="4">
        <f t="shared" si="12"/>
        <v>0.21276595744680851</v>
      </c>
      <c r="F106" s="8">
        <v>3</v>
      </c>
      <c r="G106" s="4">
        <v>25.95892222011048</v>
      </c>
      <c r="H106" s="4">
        <f>IF(G106&gt;MAX(I$8:I105),G106,MAX(I$8:I105))</f>
        <v>26.829105279398451</v>
      </c>
      <c r="I106" s="4">
        <f t="shared" si="13"/>
        <v>27.04187123684526</v>
      </c>
      <c r="J106" s="4">
        <f t="shared" si="14"/>
        <v>0.87018305928797091</v>
      </c>
      <c r="K106" s="4">
        <f t="shared" si="15"/>
        <v>0.21276595744680904</v>
      </c>
      <c r="L106">
        <f t="shared" si="16"/>
        <v>99</v>
      </c>
      <c r="M106">
        <f t="shared" si="17"/>
        <v>1</v>
      </c>
      <c r="N106">
        <f t="shared" si="18"/>
        <v>1</v>
      </c>
      <c r="O106">
        <f t="shared" si="19"/>
        <v>1</v>
      </c>
      <c r="P106">
        <v>98</v>
      </c>
      <c r="Q106" s="8">
        <f>COUNTIF(I$8:I105,"&lt;"&amp;G106)</f>
        <v>93</v>
      </c>
      <c r="R106" s="8">
        <f>COUNTIFS(H$8:H105,"&gt;"&amp;G106,F$8:F105,"&lt;&gt;1")</f>
        <v>3</v>
      </c>
      <c r="S106">
        <f t="shared" si="20"/>
        <v>98</v>
      </c>
    </row>
    <row r="107" spans="1:19" x14ac:dyDescent="0.3">
      <c r="A107">
        <v>69</v>
      </c>
      <c r="B107">
        <v>0.90554521317178871</v>
      </c>
      <c r="C107">
        <v>0.22199163792840357</v>
      </c>
      <c r="D107" s="4">
        <f>-LN(B107)/D$3</f>
        <v>0.1407348527460385</v>
      </c>
      <c r="E107" s="4">
        <f t="shared" si="12"/>
        <v>0.21276595744680851</v>
      </c>
      <c r="F107" s="8">
        <v>2</v>
      </c>
      <c r="G107" s="4">
        <v>26.74142328174381</v>
      </c>
      <c r="H107" s="4">
        <f>IF(G107&gt;MAX(I$8:I106),G107,MAX(I$8:I106))</f>
        <v>27.04187123684526</v>
      </c>
      <c r="I107" s="4">
        <f t="shared" si="13"/>
        <v>27.254637194292069</v>
      </c>
      <c r="J107" s="4">
        <f t="shared" si="14"/>
        <v>0.3004479551014505</v>
      </c>
      <c r="K107" s="4">
        <f t="shared" si="15"/>
        <v>0.21276595744680904</v>
      </c>
      <c r="L107">
        <f t="shared" si="16"/>
        <v>100</v>
      </c>
      <c r="M107">
        <f t="shared" si="17"/>
        <v>1</v>
      </c>
      <c r="N107">
        <f t="shared" si="18"/>
        <v>1</v>
      </c>
      <c r="O107">
        <f t="shared" si="19"/>
        <v>1</v>
      </c>
      <c r="P107">
        <v>102</v>
      </c>
      <c r="Q107" s="8">
        <f>COUNTIF(I$8:I106,"&lt;"&amp;G107)</f>
        <v>97</v>
      </c>
      <c r="R107" s="8">
        <f>COUNTIFS(H$8:H106,"&gt;"&amp;G107,F$8:F106,"&lt;&gt;1")</f>
        <v>1</v>
      </c>
      <c r="S107">
        <f t="shared" si="20"/>
        <v>101</v>
      </c>
    </row>
    <row r="108" spans="1:19" x14ac:dyDescent="0.3">
      <c r="A108">
        <v>287</v>
      </c>
      <c r="B108">
        <v>0.75865962706381418</v>
      </c>
      <c r="C108">
        <v>0.44923245948667867</v>
      </c>
      <c r="D108" s="4">
        <f>-LN(B108)/F$3</f>
        <v>0.11753278781327808</v>
      </c>
      <c r="E108" s="4">
        <f t="shared" si="12"/>
        <v>0.21276595744680851</v>
      </c>
      <c r="F108" s="8">
        <v>3</v>
      </c>
      <c r="G108" s="4">
        <v>26.076455007923759</v>
      </c>
      <c r="H108" s="4">
        <f>IF(G108&gt;MAX(I$8:I107),G108,MAX(I$8:I107))</f>
        <v>27.254637194292069</v>
      </c>
      <c r="I108" s="4">
        <f t="shared" si="13"/>
        <v>27.467403151738878</v>
      </c>
      <c r="J108" s="4">
        <f t="shared" si="14"/>
        <v>1.1781821863683106</v>
      </c>
      <c r="K108" s="4">
        <f t="shared" si="15"/>
        <v>0.21276595744680904</v>
      </c>
      <c r="L108">
        <f t="shared" si="16"/>
        <v>101</v>
      </c>
      <c r="M108">
        <f t="shared" si="17"/>
        <v>1</v>
      </c>
      <c r="N108">
        <f t="shared" si="18"/>
        <v>1</v>
      </c>
      <c r="O108">
        <f t="shared" si="19"/>
        <v>1</v>
      </c>
      <c r="P108">
        <v>99</v>
      </c>
      <c r="Q108" s="8">
        <f>COUNTIF(I$8:I107,"&lt;"&amp;G108)</f>
        <v>94</v>
      </c>
      <c r="R108" s="8">
        <f>COUNTIFS(H$8:H107,"&gt;"&amp;G108,F$8:F107,"&lt;&gt;1")</f>
        <v>5</v>
      </c>
      <c r="S108">
        <f t="shared" si="20"/>
        <v>99</v>
      </c>
    </row>
    <row r="109" spans="1:19" x14ac:dyDescent="0.3">
      <c r="A109">
        <v>288</v>
      </c>
      <c r="B109">
        <v>0.4259773552659688</v>
      </c>
      <c r="C109">
        <v>0.29456465346232491</v>
      </c>
      <c r="D109" s="4">
        <f>-LN(B109)/F$3</f>
        <v>0.36313578330990931</v>
      </c>
      <c r="E109" s="4">
        <f t="shared" si="12"/>
        <v>0.21276595744680851</v>
      </c>
      <c r="F109" s="8">
        <v>3</v>
      </c>
      <c r="G109" s="4">
        <v>26.43959079123367</v>
      </c>
      <c r="H109" s="4">
        <f>IF(G109&gt;MAX(I$8:I108),G109,MAX(I$8:I108))</f>
        <v>27.467403151738878</v>
      </c>
      <c r="I109" s="4">
        <f t="shared" si="13"/>
        <v>27.680169109185687</v>
      </c>
      <c r="J109" s="4">
        <f t="shared" si="14"/>
        <v>1.0278123605052087</v>
      </c>
      <c r="K109" s="4">
        <f t="shared" si="15"/>
        <v>0.21276595744680904</v>
      </c>
      <c r="L109">
        <f t="shared" si="16"/>
        <v>102</v>
      </c>
      <c r="M109">
        <f t="shared" si="17"/>
        <v>1</v>
      </c>
      <c r="N109">
        <f t="shared" si="18"/>
        <v>1</v>
      </c>
      <c r="O109">
        <f t="shared" si="19"/>
        <v>1</v>
      </c>
      <c r="P109">
        <v>100</v>
      </c>
      <c r="Q109" s="8">
        <f>COUNTIF(I$8:I108,"&lt;"&amp;G109)</f>
        <v>96</v>
      </c>
      <c r="R109" s="8">
        <f>COUNTIFS(H$8:H108,"&gt;"&amp;G109,F$8:F108,"&lt;&gt;1")</f>
        <v>4</v>
      </c>
      <c r="S109">
        <f t="shared" si="20"/>
        <v>100</v>
      </c>
    </row>
    <row r="110" spans="1:19" x14ac:dyDescent="0.3">
      <c r="A110">
        <v>289</v>
      </c>
      <c r="B110">
        <v>0.19724112674336985</v>
      </c>
      <c r="C110">
        <v>0.70702230903042695</v>
      </c>
      <c r="D110" s="4">
        <f>-LN(B110)/F$3</f>
        <v>0.69077800216701635</v>
      </c>
      <c r="E110" s="4">
        <f t="shared" si="12"/>
        <v>0.21276595744680851</v>
      </c>
      <c r="F110" s="8">
        <v>3</v>
      </c>
      <c r="G110" s="4">
        <v>27.130368793400685</v>
      </c>
      <c r="H110" s="4">
        <f>IF(G110&gt;MAX(I$8:I109),G110,MAX(I$8:I109))</f>
        <v>27.680169109185687</v>
      </c>
      <c r="I110" s="4">
        <f t="shared" si="13"/>
        <v>27.892935066632496</v>
      </c>
      <c r="J110" s="4">
        <f t="shared" si="14"/>
        <v>0.54980031578500288</v>
      </c>
      <c r="K110" s="4">
        <f t="shared" si="15"/>
        <v>0.21276595744680904</v>
      </c>
      <c r="L110">
        <f t="shared" si="16"/>
        <v>103</v>
      </c>
      <c r="M110">
        <f t="shared" si="17"/>
        <v>1</v>
      </c>
      <c r="N110">
        <f t="shared" si="18"/>
        <v>1</v>
      </c>
      <c r="O110">
        <f t="shared" si="19"/>
        <v>1</v>
      </c>
      <c r="P110">
        <v>103</v>
      </c>
      <c r="Q110" s="8">
        <f>COUNTIF(I$8:I109,"&lt;"&amp;G110)</f>
        <v>99</v>
      </c>
      <c r="R110" s="8">
        <f>COUNTIFS(H$8:H109,"&gt;"&amp;G110,F$8:F109,"&lt;&gt;1")</f>
        <v>2</v>
      </c>
      <c r="S110">
        <f t="shared" si="20"/>
        <v>103</v>
      </c>
    </row>
    <row r="111" spans="1:19" x14ac:dyDescent="0.3">
      <c r="A111">
        <v>70</v>
      </c>
      <c r="B111">
        <v>0.50154118472853781</v>
      </c>
      <c r="C111">
        <v>6.4790795617542044E-2</v>
      </c>
      <c r="D111" s="4">
        <f>-LN(B111)/D$3</f>
        <v>0.97882205938191602</v>
      </c>
      <c r="E111" s="4">
        <f t="shared" si="12"/>
        <v>0.21276595744680851</v>
      </c>
      <c r="F111" s="8">
        <v>2</v>
      </c>
      <c r="G111" s="4">
        <v>27.720245341125725</v>
      </c>
      <c r="H111" s="4">
        <f>IF(G111&gt;MAX(I$8:I110),G111,MAX(I$8:I110))</f>
        <v>27.892935066632496</v>
      </c>
      <c r="I111" s="4">
        <f t="shared" si="13"/>
        <v>28.105701024079305</v>
      </c>
      <c r="J111" s="4">
        <f t="shared" si="14"/>
        <v>0.1726897255067712</v>
      </c>
      <c r="K111" s="4">
        <f t="shared" si="15"/>
        <v>0.21276595744680904</v>
      </c>
      <c r="L111">
        <f t="shared" si="16"/>
        <v>104</v>
      </c>
      <c r="M111">
        <f t="shared" si="17"/>
        <v>1</v>
      </c>
      <c r="N111">
        <f t="shared" si="18"/>
        <v>1</v>
      </c>
      <c r="O111">
        <f t="shared" si="19"/>
        <v>1</v>
      </c>
      <c r="P111">
        <v>105</v>
      </c>
      <c r="Q111" s="8">
        <f>COUNTIF(I$8:I110,"&lt;"&amp;G111)</f>
        <v>102</v>
      </c>
      <c r="R111" s="8">
        <f>COUNTIFS(H$8:H110,"&gt;"&amp;G111,F$8:F110,"&lt;&gt;1")</f>
        <v>0</v>
      </c>
      <c r="S111">
        <f t="shared" si="20"/>
        <v>105</v>
      </c>
    </row>
    <row r="112" spans="1:19" x14ac:dyDescent="0.3">
      <c r="A112">
        <v>290</v>
      </c>
      <c r="B112">
        <v>0.53971984008301033</v>
      </c>
      <c r="C112">
        <v>0.85418256172368545</v>
      </c>
      <c r="D112" s="4">
        <f t="shared" ref="D112:D119" si="22">-LN(B112)/F$3</f>
        <v>0.26242769732587357</v>
      </c>
      <c r="E112" s="4">
        <f t="shared" si="12"/>
        <v>0.21276595744680851</v>
      </c>
      <c r="F112" s="8">
        <v>3</v>
      </c>
      <c r="G112" s="4">
        <v>27.392796490726557</v>
      </c>
      <c r="H112" s="4">
        <f>IF(G112&gt;MAX(I$8:I111),G112,MAX(I$8:I111))</f>
        <v>28.105701024079305</v>
      </c>
      <c r="I112" s="4">
        <f t="shared" si="13"/>
        <v>28.318466981526115</v>
      </c>
      <c r="J112" s="4">
        <f t="shared" si="14"/>
        <v>0.71290453335274862</v>
      </c>
      <c r="K112" s="4">
        <f t="shared" si="15"/>
        <v>0.21276595744680904</v>
      </c>
      <c r="L112">
        <f t="shared" si="16"/>
        <v>105</v>
      </c>
      <c r="M112">
        <f t="shared" si="17"/>
        <v>1</v>
      </c>
      <c r="N112">
        <f t="shared" si="18"/>
        <v>1</v>
      </c>
      <c r="O112">
        <f t="shared" si="19"/>
        <v>1</v>
      </c>
      <c r="P112">
        <v>104</v>
      </c>
      <c r="Q112" s="8">
        <f>COUNTIF(I$8:I111,"&lt;"&amp;G112)</f>
        <v>100</v>
      </c>
      <c r="R112" s="8">
        <f>COUNTIFS(H$8:H111,"&gt;"&amp;G112,F$8:F111,"&lt;&gt;1")</f>
        <v>3</v>
      </c>
      <c r="S112">
        <f t="shared" si="20"/>
        <v>104</v>
      </c>
    </row>
    <row r="113" spans="1:19" x14ac:dyDescent="0.3">
      <c r="A113">
        <v>291</v>
      </c>
      <c r="B113">
        <v>0.11532944730979339</v>
      </c>
      <c r="C113">
        <v>6.9338053529465621E-2</v>
      </c>
      <c r="D113" s="4">
        <f t="shared" si="22"/>
        <v>0.91913297319399778</v>
      </c>
      <c r="E113" s="4">
        <f t="shared" si="12"/>
        <v>0.21276595744680851</v>
      </c>
      <c r="F113" s="8">
        <v>3</v>
      </c>
      <c r="G113" s="4">
        <v>28.311929463920556</v>
      </c>
      <c r="H113" s="4">
        <f>IF(G113&gt;MAX(I$8:I112),G113,MAX(I$8:I112))</f>
        <v>28.318466981526115</v>
      </c>
      <c r="I113" s="4">
        <f t="shared" si="13"/>
        <v>28.531232938972924</v>
      </c>
      <c r="J113" s="4">
        <f t="shared" si="14"/>
        <v>6.5375176055582074E-3</v>
      </c>
      <c r="K113" s="4">
        <f t="shared" si="15"/>
        <v>0.21276595744680904</v>
      </c>
      <c r="L113">
        <f t="shared" si="16"/>
        <v>106</v>
      </c>
      <c r="M113">
        <f t="shared" si="17"/>
        <v>1</v>
      </c>
      <c r="N113">
        <f t="shared" si="18"/>
        <v>1</v>
      </c>
      <c r="O113">
        <f t="shared" si="19"/>
        <v>1</v>
      </c>
      <c r="P113">
        <v>106</v>
      </c>
      <c r="Q113" s="8">
        <f>COUNTIF(I$8:I112,"&lt;"&amp;G113)</f>
        <v>104</v>
      </c>
      <c r="R113" s="8">
        <f>COUNTIFS(H$8:H112,"&gt;"&amp;G113,F$8:F112,"&lt;&gt;1")</f>
        <v>0</v>
      </c>
      <c r="S113">
        <f t="shared" si="20"/>
        <v>106</v>
      </c>
    </row>
    <row r="114" spans="1:19" x14ac:dyDescent="0.3">
      <c r="A114">
        <v>292</v>
      </c>
      <c r="B114">
        <v>0.36417737357707447</v>
      </c>
      <c r="C114">
        <v>0.52369762260811181</v>
      </c>
      <c r="D114" s="4">
        <f t="shared" si="22"/>
        <v>0.42983584680243747</v>
      </c>
      <c r="E114" s="4">
        <f t="shared" si="12"/>
        <v>0.21276595744680851</v>
      </c>
      <c r="F114" s="8">
        <v>3</v>
      </c>
      <c r="G114" s="4">
        <v>28.741765310722993</v>
      </c>
      <c r="H114" s="4">
        <f>IF(G114&gt;MAX(I$8:I113),G114,MAX(I$8:I113))</f>
        <v>28.741765310722993</v>
      </c>
      <c r="I114" s="4">
        <f t="shared" si="13"/>
        <v>28.954531268169802</v>
      </c>
      <c r="J114" s="4">
        <f t="shared" si="14"/>
        <v>0</v>
      </c>
      <c r="K114" s="4">
        <f t="shared" si="15"/>
        <v>0.21276595744680904</v>
      </c>
      <c r="L114">
        <f t="shared" si="16"/>
        <v>107</v>
      </c>
      <c r="M114">
        <f t="shared" si="17"/>
        <v>1</v>
      </c>
      <c r="N114">
        <f t="shared" si="18"/>
        <v>1</v>
      </c>
      <c r="O114">
        <f t="shared" si="19"/>
        <v>1</v>
      </c>
      <c r="P114">
        <v>107</v>
      </c>
      <c r="Q114" s="8">
        <f>COUNTIF(I$8:I113,"&lt;"&amp;G114)</f>
        <v>106</v>
      </c>
      <c r="R114" s="8">
        <f>COUNTIFS(H$8:H113,"&gt;"&amp;G114,F$8:F113,"&lt;&gt;1")</f>
        <v>0</v>
      </c>
      <c r="S114">
        <f t="shared" si="20"/>
        <v>107</v>
      </c>
    </row>
    <row r="115" spans="1:19" x14ac:dyDescent="0.3">
      <c r="A115">
        <v>293</v>
      </c>
      <c r="B115">
        <v>0.83645130771813103</v>
      </c>
      <c r="C115">
        <v>0.15167699209570604</v>
      </c>
      <c r="D115" s="4">
        <f t="shared" si="22"/>
        <v>7.5994455230418187E-2</v>
      </c>
      <c r="E115" s="4">
        <f t="shared" si="12"/>
        <v>0.21276595744680851</v>
      </c>
      <c r="F115" s="8">
        <v>3</v>
      </c>
      <c r="G115" s="4">
        <v>28.817759765953411</v>
      </c>
      <c r="H115" s="4">
        <f>IF(G115&gt;MAX(I$8:I114),G115,MAX(I$8:I114))</f>
        <v>28.954531268169802</v>
      </c>
      <c r="I115" s="4">
        <f t="shared" si="13"/>
        <v>29.167297225616611</v>
      </c>
      <c r="J115" s="4">
        <f t="shared" si="14"/>
        <v>0.13677150221639067</v>
      </c>
      <c r="K115" s="4">
        <f t="shared" si="15"/>
        <v>0.21276595744680904</v>
      </c>
      <c r="L115">
        <f t="shared" si="16"/>
        <v>108</v>
      </c>
      <c r="M115">
        <f t="shared" si="17"/>
        <v>1</v>
      </c>
      <c r="N115">
        <f t="shared" si="18"/>
        <v>1</v>
      </c>
      <c r="O115">
        <f t="shared" si="19"/>
        <v>1</v>
      </c>
      <c r="P115">
        <v>108</v>
      </c>
      <c r="Q115" s="8">
        <f>COUNTIF(I$8:I114,"&lt;"&amp;G115)</f>
        <v>106</v>
      </c>
      <c r="R115" s="8">
        <f>COUNTIFS(H$8:H114,"&gt;"&amp;G115,F$8:F114,"&lt;&gt;1")</f>
        <v>0</v>
      </c>
      <c r="S115">
        <f t="shared" si="20"/>
        <v>108</v>
      </c>
    </row>
    <row r="116" spans="1:19" x14ac:dyDescent="0.3">
      <c r="A116">
        <v>294</v>
      </c>
      <c r="B116">
        <v>0.82534257026886804</v>
      </c>
      <c r="C116">
        <v>0.92312387462996304</v>
      </c>
      <c r="D116" s="4">
        <f t="shared" si="22"/>
        <v>8.1683720061623569E-2</v>
      </c>
      <c r="E116" s="4">
        <f t="shared" si="12"/>
        <v>0.21276595744680851</v>
      </c>
      <c r="F116" s="8">
        <v>3</v>
      </c>
      <c r="G116" s="4">
        <v>28.899443486015034</v>
      </c>
      <c r="H116" s="4">
        <f>IF(G116&gt;MAX(I$8:I115),G116,MAX(I$8:I115))</f>
        <v>29.167297225616611</v>
      </c>
      <c r="I116" s="4">
        <f t="shared" si="13"/>
        <v>29.38006318306342</v>
      </c>
      <c r="J116" s="4">
        <f t="shared" si="14"/>
        <v>0.26785373960157699</v>
      </c>
      <c r="K116" s="4">
        <f t="shared" si="15"/>
        <v>0.21276595744680904</v>
      </c>
      <c r="L116">
        <f t="shared" si="16"/>
        <v>109</v>
      </c>
      <c r="M116">
        <f t="shared" si="17"/>
        <v>1</v>
      </c>
      <c r="N116">
        <f t="shared" si="18"/>
        <v>1</v>
      </c>
      <c r="O116">
        <f t="shared" si="19"/>
        <v>1</v>
      </c>
      <c r="P116">
        <v>109</v>
      </c>
      <c r="Q116" s="8">
        <f>COUNTIF(I$8:I115,"&lt;"&amp;G116)</f>
        <v>106</v>
      </c>
      <c r="R116" s="8">
        <f>COUNTIFS(H$8:H115,"&gt;"&amp;G116,F$8:F115,"&lt;&gt;1")</f>
        <v>1</v>
      </c>
      <c r="S116">
        <f t="shared" si="20"/>
        <v>109</v>
      </c>
    </row>
    <row r="117" spans="1:19" x14ac:dyDescent="0.3">
      <c r="A117">
        <v>295</v>
      </c>
      <c r="B117">
        <v>0.95565660573137612</v>
      </c>
      <c r="C117">
        <v>0.25739310892056033</v>
      </c>
      <c r="D117" s="4">
        <f t="shared" si="22"/>
        <v>1.9300693397410893E-2</v>
      </c>
      <c r="E117" s="4">
        <f t="shared" si="12"/>
        <v>0.21276595744680851</v>
      </c>
      <c r="F117" s="8">
        <v>3</v>
      </c>
      <c r="G117" s="4">
        <v>28.918744179412446</v>
      </c>
      <c r="H117" s="4">
        <f>IF(G117&gt;MAX(I$8:I116),G117,MAX(I$8:I116))</f>
        <v>29.38006318306342</v>
      </c>
      <c r="I117" s="4">
        <f t="shared" si="13"/>
        <v>29.592829140510229</v>
      </c>
      <c r="J117" s="4">
        <f t="shared" si="14"/>
        <v>0.46131900365097422</v>
      </c>
      <c r="K117" s="4">
        <f t="shared" si="15"/>
        <v>0.21276595744680904</v>
      </c>
      <c r="L117">
        <f t="shared" si="16"/>
        <v>110</v>
      </c>
      <c r="M117">
        <f t="shared" si="17"/>
        <v>1</v>
      </c>
      <c r="N117">
        <f t="shared" si="18"/>
        <v>1</v>
      </c>
      <c r="O117">
        <f t="shared" si="19"/>
        <v>1</v>
      </c>
      <c r="P117">
        <v>110</v>
      </c>
      <c r="Q117" s="8">
        <f>COUNTIF(I$8:I116,"&lt;"&amp;G117)</f>
        <v>106</v>
      </c>
      <c r="R117" s="8">
        <f>COUNTIFS(H$8:H116,"&gt;"&amp;G117,F$8:F116,"&lt;&gt;1")</f>
        <v>2</v>
      </c>
      <c r="S117">
        <f t="shared" si="20"/>
        <v>110</v>
      </c>
    </row>
    <row r="118" spans="1:19" x14ac:dyDescent="0.3">
      <c r="A118">
        <v>296</v>
      </c>
      <c r="B118">
        <v>0.83181249427777948</v>
      </c>
      <c r="C118">
        <v>0.96459852900784326</v>
      </c>
      <c r="D118" s="4">
        <f t="shared" si="22"/>
        <v>7.8360949367906968E-2</v>
      </c>
      <c r="E118" s="4">
        <f t="shared" si="12"/>
        <v>0.21276595744680851</v>
      </c>
      <c r="F118" s="8">
        <v>3</v>
      </c>
      <c r="G118" s="4">
        <v>28.997105128780355</v>
      </c>
      <c r="H118" s="4">
        <f>IF(G118&gt;MAX(I$8:I117),G118,MAX(I$8:I117))</f>
        <v>29.592829140510229</v>
      </c>
      <c r="I118" s="4">
        <f t="shared" si="13"/>
        <v>29.805595097957038</v>
      </c>
      <c r="J118" s="4">
        <f t="shared" si="14"/>
        <v>0.59572401172987455</v>
      </c>
      <c r="K118" s="4">
        <f t="shared" si="15"/>
        <v>0.21276595744680904</v>
      </c>
      <c r="L118">
        <f t="shared" si="16"/>
        <v>111</v>
      </c>
      <c r="M118">
        <f t="shared" si="17"/>
        <v>1</v>
      </c>
      <c r="N118">
        <f t="shared" si="18"/>
        <v>1</v>
      </c>
      <c r="O118">
        <f t="shared" si="19"/>
        <v>1</v>
      </c>
      <c r="P118">
        <v>111</v>
      </c>
      <c r="Q118" s="8">
        <f>COUNTIF(I$8:I117,"&lt;"&amp;G118)</f>
        <v>107</v>
      </c>
      <c r="R118" s="8">
        <f>COUNTIFS(H$8:H117,"&gt;"&amp;G118,F$8:F117,"&lt;&gt;1")</f>
        <v>2</v>
      </c>
      <c r="S118">
        <f t="shared" si="20"/>
        <v>111</v>
      </c>
    </row>
    <row r="119" spans="1:19" x14ac:dyDescent="0.3">
      <c r="A119">
        <v>297</v>
      </c>
      <c r="B119">
        <v>0.22782067323831903</v>
      </c>
      <c r="C119">
        <v>0.2455214087343974</v>
      </c>
      <c r="D119" s="4">
        <f t="shared" si="22"/>
        <v>0.62944531080089072</v>
      </c>
      <c r="E119" s="4">
        <f t="shared" si="12"/>
        <v>0.21276595744680851</v>
      </c>
      <c r="F119" s="8">
        <v>3</v>
      </c>
      <c r="G119" s="4">
        <v>29.626550439581244</v>
      </c>
      <c r="H119" s="4">
        <f>IF(G119&gt;MAX(I$8:I118),G119,MAX(I$8:I118))</f>
        <v>29.805595097957038</v>
      </c>
      <c r="I119" s="4">
        <f t="shared" si="13"/>
        <v>30.018361055403847</v>
      </c>
      <c r="J119" s="4">
        <f t="shared" si="14"/>
        <v>0.17904465837579409</v>
      </c>
      <c r="K119" s="4">
        <f t="shared" si="15"/>
        <v>0.21276595744680904</v>
      </c>
      <c r="L119">
        <f t="shared" si="16"/>
        <v>112</v>
      </c>
      <c r="M119">
        <f t="shared" si="17"/>
        <v>1</v>
      </c>
      <c r="N119">
        <f t="shared" si="18"/>
        <v>1</v>
      </c>
      <c r="O119">
        <f t="shared" si="19"/>
        <v>1</v>
      </c>
      <c r="P119">
        <v>112</v>
      </c>
      <c r="Q119" s="8">
        <f>COUNTIF(I$8:I118,"&lt;"&amp;G119)</f>
        <v>110</v>
      </c>
      <c r="R119" s="8">
        <f>COUNTIFS(H$8:H118,"&gt;"&amp;G119,F$8:F118,"&lt;&gt;1")</f>
        <v>0</v>
      </c>
      <c r="S119">
        <f t="shared" si="20"/>
        <v>112</v>
      </c>
    </row>
    <row r="120" spans="1:19" x14ac:dyDescent="0.3">
      <c r="A120">
        <v>71</v>
      </c>
      <c r="B120">
        <v>0.22968230231635486</v>
      </c>
      <c r="C120">
        <v>0.10260322885830256</v>
      </c>
      <c r="D120" s="4">
        <f>-LN(B120)/D$3</f>
        <v>2.0866074031234065</v>
      </c>
      <c r="E120" s="4">
        <f t="shared" si="12"/>
        <v>0.21276595744680851</v>
      </c>
      <c r="F120" s="8">
        <v>2</v>
      </c>
      <c r="G120" s="4">
        <v>29.806852744249131</v>
      </c>
      <c r="H120" s="4">
        <f>IF(G120&gt;MAX(I$8:I119),G120,MAX(I$8:I119))</f>
        <v>30.018361055403847</v>
      </c>
      <c r="I120" s="4">
        <f t="shared" si="13"/>
        <v>30.231127012850656</v>
      </c>
      <c r="J120" s="4">
        <f t="shared" si="14"/>
        <v>0.21150831115471647</v>
      </c>
      <c r="K120" s="4">
        <f t="shared" si="15"/>
        <v>0.21276595744680904</v>
      </c>
      <c r="L120">
        <f t="shared" si="16"/>
        <v>113</v>
      </c>
      <c r="M120">
        <f t="shared" si="17"/>
        <v>1</v>
      </c>
      <c r="N120">
        <f t="shared" si="18"/>
        <v>1</v>
      </c>
      <c r="O120">
        <f t="shared" si="19"/>
        <v>1</v>
      </c>
      <c r="P120">
        <v>114</v>
      </c>
      <c r="Q120" s="8">
        <f>COUNTIF(I$8:I119,"&lt;"&amp;G120)</f>
        <v>111</v>
      </c>
      <c r="R120" s="8">
        <f>COUNTIFS(H$8:H119,"&gt;"&amp;G120,F$8:F119,"&lt;&gt;1")</f>
        <v>0</v>
      </c>
      <c r="S120">
        <f t="shared" si="20"/>
        <v>114</v>
      </c>
    </row>
    <row r="121" spans="1:19" x14ac:dyDescent="0.3">
      <c r="A121">
        <v>298</v>
      </c>
      <c r="B121">
        <v>0.98907437360759298</v>
      </c>
      <c r="C121">
        <v>9.6987823114719082E-2</v>
      </c>
      <c r="D121" s="4">
        <f t="shared" ref="D121:D127" si="23">-LN(B121)/F$3</f>
        <v>4.6747869660805456E-3</v>
      </c>
      <c r="E121" s="4">
        <f t="shared" si="12"/>
        <v>0.21276595744680851</v>
      </c>
      <c r="F121" s="8">
        <v>3</v>
      </c>
      <c r="G121" s="4">
        <v>29.631225226547325</v>
      </c>
      <c r="H121" s="4">
        <f>IF(G121&gt;MAX(I$8:I120),G121,MAX(I$8:I120))</f>
        <v>30.231127012850656</v>
      </c>
      <c r="I121" s="4">
        <f t="shared" si="13"/>
        <v>30.443892970297465</v>
      </c>
      <c r="J121" s="4">
        <f t="shared" si="14"/>
        <v>0.59990178630333091</v>
      </c>
      <c r="K121" s="4">
        <f t="shared" si="15"/>
        <v>0.21276595744680904</v>
      </c>
      <c r="L121">
        <f t="shared" si="16"/>
        <v>114</v>
      </c>
      <c r="M121">
        <f t="shared" si="17"/>
        <v>1</v>
      </c>
      <c r="N121">
        <f t="shared" si="18"/>
        <v>1</v>
      </c>
      <c r="O121">
        <f t="shared" si="19"/>
        <v>1</v>
      </c>
      <c r="P121">
        <v>113</v>
      </c>
      <c r="Q121" s="8">
        <f>COUNTIF(I$8:I120,"&lt;"&amp;G121)</f>
        <v>110</v>
      </c>
      <c r="R121" s="8">
        <f>COUNTIFS(H$8:H120,"&gt;"&amp;G121,F$8:F120,"&lt;&gt;1")</f>
        <v>2</v>
      </c>
      <c r="S121">
        <f t="shared" si="20"/>
        <v>113</v>
      </c>
    </row>
    <row r="122" spans="1:19" x14ac:dyDescent="0.3">
      <c r="A122">
        <v>299</v>
      </c>
      <c r="B122">
        <v>0.28855250709555347</v>
      </c>
      <c r="C122">
        <v>0.25418866542558061</v>
      </c>
      <c r="D122" s="4">
        <f t="shared" si="23"/>
        <v>0.52888434436715992</v>
      </c>
      <c r="E122" s="4">
        <f t="shared" si="12"/>
        <v>0.21276595744680851</v>
      </c>
      <c r="F122" s="8">
        <v>3</v>
      </c>
      <c r="G122" s="4">
        <v>30.160109570914486</v>
      </c>
      <c r="H122" s="4">
        <f>IF(G122&gt;MAX(I$8:I121),G122,MAX(I$8:I121))</f>
        <v>30.443892970297465</v>
      </c>
      <c r="I122" s="4">
        <f t="shared" si="13"/>
        <v>30.656658927744274</v>
      </c>
      <c r="J122" s="4">
        <f t="shared" si="14"/>
        <v>0.2837833993829797</v>
      </c>
      <c r="K122" s="4">
        <f t="shared" si="15"/>
        <v>0.21276595744680904</v>
      </c>
      <c r="L122">
        <f t="shared" si="16"/>
        <v>115</v>
      </c>
      <c r="M122">
        <f t="shared" si="17"/>
        <v>1</v>
      </c>
      <c r="N122">
        <f t="shared" si="18"/>
        <v>1</v>
      </c>
      <c r="O122">
        <f t="shared" si="19"/>
        <v>1</v>
      </c>
      <c r="P122">
        <v>115</v>
      </c>
      <c r="Q122" s="8">
        <f>COUNTIF(I$8:I121,"&lt;"&amp;G122)</f>
        <v>112</v>
      </c>
      <c r="R122" s="8">
        <f>COUNTIFS(H$8:H121,"&gt;"&amp;G122,F$8:F121,"&lt;&gt;1")</f>
        <v>1</v>
      </c>
      <c r="S122">
        <f t="shared" si="20"/>
        <v>115</v>
      </c>
    </row>
    <row r="123" spans="1:19" x14ac:dyDescent="0.3">
      <c r="A123">
        <v>300</v>
      </c>
      <c r="B123">
        <v>0.84722434156315807</v>
      </c>
      <c r="C123">
        <v>0.76442762535477771</v>
      </c>
      <c r="D123" s="4">
        <f t="shared" si="23"/>
        <v>7.0548831203703255E-2</v>
      </c>
      <c r="E123" s="4">
        <f t="shared" si="12"/>
        <v>0.21276595744680851</v>
      </c>
      <c r="F123" s="8">
        <v>3</v>
      </c>
      <c r="G123" s="4">
        <v>30.230658402118188</v>
      </c>
      <c r="H123" s="4">
        <f>IF(G123&gt;MAX(I$8:I122),G123,MAX(I$8:I122))</f>
        <v>30.656658927744274</v>
      </c>
      <c r="I123" s="4">
        <f t="shared" si="13"/>
        <v>30.869424885191084</v>
      </c>
      <c r="J123" s="4">
        <f t="shared" si="14"/>
        <v>0.42600052562608681</v>
      </c>
      <c r="K123" s="4">
        <f t="shared" si="15"/>
        <v>0.21276595744680904</v>
      </c>
      <c r="L123">
        <f t="shared" si="16"/>
        <v>116</v>
      </c>
      <c r="M123">
        <f t="shared" si="17"/>
        <v>1</v>
      </c>
      <c r="N123">
        <f t="shared" si="18"/>
        <v>1</v>
      </c>
      <c r="O123">
        <f t="shared" si="19"/>
        <v>1</v>
      </c>
      <c r="P123">
        <v>116</v>
      </c>
      <c r="Q123" s="8">
        <f>COUNTIF(I$8:I122,"&lt;"&amp;G123)</f>
        <v>112</v>
      </c>
      <c r="R123" s="8">
        <f>COUNTIFS(H$8:H122,"&gt;"&amp;G123,F$8:F122,"&lt;&gt;1")</f>
        <v>2</v>
      </c>
      <c r="S123">
        <f t="shared" si="20"/>
        <v>116</v>
      </c>
    </row>
    <row r="124" spans="1:19" x14ac:dyDescent="0.3">
      <c r="A124">
        <v>301</v>
      </c>
      <c r="B124">
        <v>0.68010498367259742</v>
      </c>
      <c r="C124">
        <v>0.43824579607531966</v>
      </c>
      <c r="D124" s="4">
        <f t="shared" si="23"/>
        <v>0.1640460021169054</v>
      </c>
      <c r="E124" s="4">
        <f t="shared" si="12"/>
        <v>0.21276595744680851</v>
      </c>
      <c r="F124" s="8">
        <v>3</v>
      </c>
      <c r="G124" s="4">
        <v>30.394704404235092</v>
      </c>
      <c r="H124" s="4">
        <f>IF(G124&gt;MAX(I$8:I123),G124,MAX(I$8:I123))</f>
        <v>30.869424885191084</v>
      </c>
      <c r="I124" s="4">
        <f t="shared" si="13"/>
        <v>31.082190842637893</v>
      </c>
      <c r="J124" s="4">
        <f t="shared" si="14"/>
        <v>0.47472048095599106</v>
      </c>
      <c r="K124" s="4">
        <f t="shared" si="15"/>
        <v>0.21276595744680904</v>
      </c>
      <c r="L124">
        <f t="shared" si="16"/>
        <v>117</v>
      </c>
      <c r="M124">
        <f t="shared" si="17"/>
        <v>1</v>
      </c>
      <c r="N124">
        <f t="shared" si="18"/>
        <v>1</v>
      </c>
      <c r="O124">
        <f t="shared" si="19"/>
        <v>1</v>
      </c>
      <c r="P124">
        <v>117</v>
      </c>
      <c r="Q124" s="8">
        <f>COUNTIF(I$8:I123,"&lt;"&amp;G124)</f>
        <v>113</v>
      </c>
      <c r="R124" s="8">
        <f>COUNTIFS(H$8:H123,"&gt;"&amp;G124,F$8:F123,"&lt;&gt;1")</f>
        <v>2</v>
      </c>
      <c r="S124">
        <f t="shared" si="20"/>
        <v>117</v>
      </c>
    </row>
    <row r="125" spans="1:19" x14ac:dyDescent="0.3">
      <c r="A125">
        <v>302</v>
      </c>
      <c r="B125">
        <v>0.5136875514999848</v>
      </c>
      <c r="C125">
        <v>0.85341959898678543</v>
      </c>
      <c r="D125" s="4">
        <f t="shared" si="23"/>
        <v>0.28346386162465842</v>
      </c>
      <c r="E125" s="4">
        <f t="shared" si="12"/>
        <v>0.21276595744680851</v>
      </c>
      <c r="F125" s="8">
        <v>3</v>
      </c>
      <c r="G125" s="4">
        <v>30.67816826585975</v>
      </c>
      <c r="H125" s="4">
        <f>IF(G125&gt;MAX(I$8:I124),G125,MAX(I$8:I124))</f>
        <v>31.082190842637893</v>
      </c>
      <c r="I125" s="4">
        <f t="shared" si="13"/>
        <v>31.294956800084702</v>
      </c>
      <c r="J125" s="4">
        <f t="shared" si="14"/>
        <v>0.40402257677814291</v>
      </c>
      <c r="K125" s="4">
        <f t="shared" si="15"/>
        <v>0.21276595744680904</v>
      </c>
      <c r="L125">
        <f t="shared" si="16"/>
        <v>118</v>
      </c>
      <c r="M125">
        <f t="shared" si="17"/>
        <v>1</v>
      </c>
      <c r="N125">
        <f t="shared" si="18"/>
        <v>1</v>
      </c>
      <c r="O125">
        <f t="shared" si="19"/>
        <v>1</v>
      </c>
      <c r="P125">
        <v>118</v>
      </c>
      <c r="Q125" s="8">
        <f>COUNTIF(I$8:I124,"&lt;"&amp;G125)</f>
        <v>115</v>
      </c>
      <c r="R125" s="8">
        <f>COUNTIFS(H$8:H124,"&gt;"&amp;G125,F$8:F124,"&lt;&gt;1")</f>
        <v>1</v>
      </c>
      <c r="S125">
        <f t="shared" si="20"/>
        <v>118</v>
      </c>
    </row>
    <row r="126" spans="1:19" x14ac:dyDescent="0.3">
      <c r="A126">
        <v>303</v>
      </c>
      <c r="B126">
        <v>0.93954283272804962</v>
      </c>
      <c r="C126">
        <v>0.64720603045747249</v>
      </c>
      <c r="D126" s="4">
        <f t="shared" si="23"/>
        <v>2.6536966036325115E-2</v>
      </c>
      <c r="E126" s="4">
        <f t="shared" si="12"/>
        <v>0.21276595744680851</v>
      </c>
      <c r="F126" s="8">
        <v>3</v>
      </c>
      <c r="G126" s="4">
        <v>30.704705231896074</v>
      </c>
      <c r="H126" s="4">
        <f>IF(G126&gt;MAX(I$8:I125),G126,MAX(I$8:I125))</f>
        <v>31.294956800084702</v>
      </c>
      <c r="I126" s="4">
        <f t="shared" si="13"/>
        <v>31.507722757531511</v>
      </c>
      <c r="J126" s="4">
        <f t="shared" si="14"/>
        <v>0.59025156818862712</v>
      </c>
      <c r="K126" s="4">
        <f t="shared" si="15"/>
        <v>0.21276595744680904</v>
      </c>
      <c r="L126">
        <f t="shared" si="16"/>
        <v>119</v>
      </c>
      <c r="M126">
        <f t="shared" si="17"/>
        <v>1</v>
      </c>
      <c r="N126">
        <f t="shared" si="18"/>
        <v>1</v>
      </c>
      <c r="O126">
        <f t="shared" si="19"/>
        <v>1</v>
      </c>
      <c r="P126">
        <v>119</v>
      </c>
      <c r="Q126" s="8">
        <f>COUNTIF(I$8:I125,"&lt;"&amp;G126)</f>
        <v>115</v>
      </c>
      <c r="R126" s="8">
        <f>COUNTIFS(H$8:H125,"&gt;"&amp;G126,F$8:F125,"&lt;&gt;1")</f>
        <v>2</v>
      </c>
      <c r="S126">
        <f t="shared" si="20"/>
        <v>119</v>
      </c>
    </row>
    <row r="127" spans="1:19" x14ac:dyDescent="0.3">
      <c r="A127">
        <v>304</v>
      </c>
      <c r="B127">
        <v>0.61238441114535969</v>
      </c>
      <c r="C127">
        <v>0.60075685903500475</v>
      </c>
      <c r="D127" s="4">
        <f t="shared" si="23"/>
        <v>0.20867875356162796</v>
      </c>
      <c r="E127" s="4">
        <f t="shared" si="12"/>
        <v>0.21276595744680851</v>
      </c>
      <c r="F127" s="8">
        <v>3</v>
      </c>
      <c r="G127" s="4">
        <v>30.913383985457703</v>
      </c>
      <c r="H127" s="4">
        <f>IF(G127&gt;MAX(I$8:I126),G127,MAX(I$8:I126))</f>
        <v>31.507722757531511</v>
      </c>
      <c r="I127" s="4">
        <f t="shared" si="13"/>
        <v>31.72048871497832</v>
      </c>
      <c r="J127" s="4">
        <f t="shared" si="14"/>
        <v>0.59433877207380803</v>
      </c>
      <c r="K127" s="4">
        <f t="shared" si="15"/>
        <v>0.21276595744680904</v>
      </c>
      <c r="L127">
        <f t="shared" si="16"/>
        <v>120</v>
      </c>
      <c r="M127">
        <f t="shared" si="17"/>
        <v>1</v>
      </c>
      <c r="N127">
        <f t="shared" si="18"/>
        <v>1</v>
      </c>
      <c r="O127">
        <f t="shared" si="19"/>
        <v>1</v>
      </c>
      <c r="P127">
        <v>120</v>
      </c>
      <c r="Q127" s="8">
        <f>COUNTIF(I$8:I126,"&lt;"&amp;G127)</f>
        <v>116</v>
      </c>
      <c r="R127" s="8">
        <f>COUNTIFS(H$8:H126,"&gt;"&amp;G127,F$8:F126,"&lt;&gt;1")</f>
        <v>2</v>
      </c>
      <c r="S127">
        <f t="shared" si="20"/>
        <v>120</v>
      </c>
    </row>
    <row r="128" spans="1:19" x14ac:dyDescent="0.3">
      <c r="A128">
        <v>72</v>
      </c>
      <c r="B128">
        <v>0.2423780022583697</v>
      </c>
      <c r="C128">
        <v>0.63371684926908167</v>
      </c>
      <c r="D128" s="4">
        <f>-LN(B128)/D$3</f>
        <v>2.0102933030697692</v>
      </c>
      <c r="E128" s="4">
        <f t="shared" si="12"/>
        <v>0.21276595744680851</v>
      </c>
      <c r="F128" s="8">
        <v>2</v>
      </c>
      <c r="G128" s="4">
        <v>31.8171460473189</v>
      </c>
      <c r="H128" s="4">
        <f>IF(G128&gt;MAX(I$8:I127),G128,MAX(I$8:I127))</f>
        <v>31.8171460473189</v>
      </c>
      <c r="I128" s="4">
        <f t="shared" si="13"/>
        <v>32.029912004765706</v>
      </c>
      <c r="J128" s="4">
        <f t="shared" si="14"/>
        <v>0</v>
      </c>
      <c r="K128" s="4">
        <f t="shared" si="15"/>
        <v>0.21276595744680549</v>
      </c>
      <c r="L128">
        <f t="shared" si="16"/>
        <v>121</v>
      </c>
      <c r="M128">
        <f t="shared" si="17"/>
        <v>1</v>
      </c>
      <c r="N128">
        <f t="shared" si="18"/>
        <v>1</v>
      </c>
      <c r="O128">
        <f t="shared" si="19"/>
        <v>1</v>
      </c>
      <c r="P128">
        <v>121</v>
      </c>
      <c r="Q128" s="8">
        <f>COUNTIF(I$8:I127,"&lt;"&amp;G128)</f>
        <v>120</v>
      </c>
      <c r="R128" s="8">
        <f>COUNTIFS(H$8:H127,"&gt;"&amp;G128,F$8:F127,"&lt;&gt;1")</f>
        <v>0</v>
      </c>
      <c r="S128">
        <f t="shared" si="20"/>
        <v>121</v>
      </c>
    </row>
    <row r="129" spans="1:19" x14ac:dyDescent="0.3">
      <c r="A129">
        <v>73</v>
      </c>
      <c r="B129">
        <v>0.87594225898007139</v>
      </c>
      <c r="C129">
        <v>0.57689138462477496</v>
      </c>
      <c r="D129" s="4">
        <f>-LN(B129)/D$3</f>
        <v>0.18787958102766919</v>
      </c>
      <c r="E129" s="4">
        <f t="shared" si="12"/>
        <v>0.21276595744680851</v>
      </c>
      <c r="F129" s="8">
        <v>2</v>
      </c>
      <c r="G129" s="4">
        <v>32.005025628346566</v>
      </c>
      <c r="H129" s="4">
        <f>IF(G129&gt;MAX(I$8:I128),G129,MAX(I$8:I128))</f>
        <v>32.029912004765706</v>
      </c>
      <c r="I129" s="4">
        <f t="shared" si="13"/>
        <v>32.242677962212511</v>
      </c>
      <c r="J129" s="4">
        <f t="shared" si="14"/>
        <v>2.4886376419139822E-2</v>
      </c>
      <c r="K129" s="4">
        <f t="shared" si="15"/>
        <v>0.21276595744680549</v>
      </c>
      <c r="L129">
        <f t="shared" si="16"/>
        <v>122</v>
      </c>
      <c r="M129">
        <f t="shared" si="17"/>
        <v>1</v>
      </c>
      <c r="N129">
        <f t="shared" si="18"/>
        <v>1</v>
      </c>
      <c r="O129">
        <f t="shared" si="19"/>
        <v>1</v>
      </c>
      <c r="P129">
        <v>122</v>
      </c>
      <c r="Q129" s="8">
        <f>COUNTIF(I$8:I128,"&lt;"&amp;G129)</f>
        <v>120</v>
      </c>
      <c r="R129" s="8">
        <f>COUNTIFS(H$8:H128,"&gt;"&amp;G129,F$8:F128,"&lt;&gt;1")</f>
        <v>0</v>
      </c>
      <c r="S129">
        <f t="shared" si="20"/>
        <v>122</v>
      </c>
    </row>
    <row r="130" spans="1:19" x14ac:dyDescent="0.3">
      <c r="A130">
        <v>305</v>
      </c>
      <c r="B130">
        <v>5.2705465865047152E-2</v>
      </c>
      <c r="C130">
        <v>0.87737662892544332</v>
      </c>
      <c r="D130" s="4">
        <f>-LN(B130)/F$3</f>
        <v>1.2523557924292361</v>
      </c>
      <c r="E130" s="4">
        <f t="shared" si="12"/>
        <v>0.21276595744680851</v>
      </c>
      <c r="F130" s="8">
        <v>3</v>
      </c>
      <c r="G130" s="4">
        <v>32.165739777886941</v>
      </c>
      <c r="H130" s="4">
        <f>IF(G130&gt;MAX(I$8:I129),G130,MAX(I$8:I129))</f>
        <v>32.242677962212511</v>
      </c>
      <c r="I130" s="4">
        <f t="shared" si="13"/>
        <v>32.455443919659317</v>
      </c>
      <c r="J130" s="4">
        <f t="shared" si="14"/>
        <v>7.6938184325570091E-2</v>
      </c>
      <c r="K130" s="4">
        <f t="shared" si="15"/>
        <v>0.21276595744680549</v>
      </c>
      <c r="L130">
        <f t="shared" si="16"/>
        <v>123</v>
      </c>
      <c r="M130">
        <f t="shared" si="17"/>
        <v>1</v>
      </c>
      <c r="N130">
        <f t="shared" si="18"/>
        <v>1</v>
      </c>
      <c r="O130">
        <f t="shared" si="19"/>
        <v>1</v>
      </c>
      <c r="P130">
        <v>123</v>
      </c>
      <c r="Q130" s="8">
        <f>COUNTIF(I$8:I129,"&lt;"&amp;G130)</f>
        <v>121</v>
      </c>
      <c r="R130" s="8">
        <f>COUNTIFS(H$8:H129,"&gt;"&amp;G130,F$8:F129,"&lt;&gt;1")</f>
        <v>0</v>
      </c>
      <c r="S130">
        <f t="shared" si="20"/>
        <v>123</v>
      </c>
    </row>
    <row r="131" spans="1:19" x14ac:dyDescent="0.3">
      <c r="A131">
        <v>306</v>
      </c>
      <c r="B131">
        <v>0.92483291116061894</v>
      </c>
      <c r="C131">
        <v>0.70937223426007878</v>
      </c>
      <c r="D131" s="4">
        <f>-LN(B131)/F$3</f>
        <v>3.3251997604076197E-2</v>
      </c>
      <c r="E131" s="4">
        <f t="shared" si="12"/>
        <v>0.21276595744680851</v>
      </c>
      <c r="F131" s="8">
        <v>3</v>
      </c>
      <c r="G131" s="4">
        <v>32.198991775491017</v>
      </c>
      <c r="H131" s="4">
        <f>IF(G131&gt;MAX(I$8:I130),G131,MAX(I$8:I130))</f>
        <v>32.455443919659317</v>
      </c>
      <c r="I131" s="4">
        <f t="shared" si="13"/>
        <v>32.668209877106122</v>
      </c>
      <c r="J131" s="4">
        <f t="shared" si="14"/>
        <v>0.25645214416829987</v>
      </c>
      <c r="K131" s="4">
        <f t="shared" si="15"/>
        <v>0.21276595744680549</v>
      </c>
      <c r="L131">
        <f t="shared" si="16"/>
        <v>124</v>
      </c>
      <c r="M131">
        <f t="shared" si="17"/>
        <v>1</v>
      </c>
      <c r="N131">
        <f t="shared" si="18"/>
        <v>1</v>
      </c>
      <c r="O131">
        <f t="shared" si="19"/>
        <v>1</v>
      </c>
      <c r="P131">
        <v>124</v>
      </c>
      <c r="Q131" s="8">
        <f>COUNTIF(I$8:I130,"&lt;"&amp;G131)</f>
        <v>121</v>
      </c>
      <c r="R131" s="8">
        <f>COUNTIFS(H$8:H130,"&gt;"&amp;G131,F$8:F130,"&lt;&gt;1")</f>
        <v>1</v>
      </c>
      <c r="S131">
        <f t="shared" si="20"/>
        <v>124</v>
      </c>
    </row>
    <row r="132" spans="1:19" x14ac:dyDescent="0.3">
      <c r="A132">
        <v>74</v>
      </c>
      <c r="B132">
        <v>0.67073580126346632</v>
      </c>
      <c r="C132">
        <v>0.2272713400677511</v>
      </c>
      <c r="D132" s="4">
        <f>-LN(B132)/D$3</f>
        <v>0.56649639482058789</v>
      </c>
      <c r="E132" s="4">
        <f t="shared" si="12"/>
        <v>0.21276595744680851</v>
      </c>
      <c r="F132" s="8">
        <v>2</v>
      </c>
      <c r="G132" s="4">
        <v>32.571522023167155</v>
      </c>
      <c r="H132" s="4">
        <f>IF(G132&gt;MAX(I$8:I131),G132,MAX(I$8:I131))</f>
        <v>32.668209877106122</v>
      </c>
      <c r="I132" s="4">
        <f t="shared" si="13"/>
        <v>32.880975834552927</v>
      </c>
      <c r="J132" s="4">
        <f t="shared" si="14"/>
        <v>9.6687853938966839E-2</v>
      </c>
      <c r="K132" s="4">
        <f t="shared" si="15"/>
        <v>0.21276595744680549</v>
      </c>
      <c r="L132">
        <f t="shared" si="16"/>
        <v>125</v>
      </c>
      <c r="M132">
        <f t="shared" si="17"/>
        <v>1</v>
      </c>
      <c r="N132">
        <f t="shared" si="18"/>
        <v>1</v>
      </c>
      <c r="O132">
        <f t="shared" si="19"/>
        <v>1</v>
      </c>
      <c r="P132">
        <v>126</v>
      </c>
      <c r="Q132" s="8">
        <f>COUNTIF(I$8:I131,"&lt;"&amp;G132)</f>
        <v>123</v>
      </c>
      <c r="R132" s="8">
        <f>COUNTIFS(H$8:H131,"&gt;"&amp;G132,F$8:F131,"&lt;&gt;1")</f>
        <v>0</v>
      </c>
      <c r="S132">
        <f t="shared" si="20"/>
        <v>126</v>
      </c>
    </row>
    <row r="133" spans="1:19" x14ac:dyDescent="0.3">
      <c r="A133">
        <v>307</v>
      </c>
      <c r="B133">
        <v>0.51973021637623218</v>
      </c>
      <c r="C133">
        <v>0.5068514053773614</v>
      </c>
      <c r="D133" s="4">
        <f>-LN(B133)/F$3</f>
        <v>0.27848741136112765</v>
      </c>
      <c r="E133" s="4">
        <f t="shared" si="12"/>
        <v>0.21276595744680851</v>
      </c>
      <c r="F133" s="8">
        <v>3</v>
      </c>
      <c r="G133" s="4">
        <v>32.477479186852143</v>
      </c>
      <c r="H133" s="4">
        <f>IF(G133&gt;MAX(I$8:I132),G133,MAX(I$8:I132))</f>
        <v>32.880975834552927</v>
      </c>
      <c r="I133" s="4">
        <f t="shared" si="13"/>
        <v>33.093741791999733</v>
      </c>
      <c r="J133" s="4">
        <f t="shared" si="14"/>
        <v>0.40349664770078419</v>
      </c>
      <c r="K133" s="4">
        <f t="shared" si="15"/>
        <v>0.21276595744680549</v>
      </c>
      <c r="L133">
        <f t="shared" si="16"/>
        <v>126</v>
      </c>
      <c r="M133">
        <f t="shared" si="17"/>
        <v>1</v>
      </c>
      <c r="N133">
        <f t="shared" si="18"/>
        <v>1</v>
      </c>
      <c r="O133">
        <f t="shared" si="19"/>
        <v>1</v>
      </c>
      <c r="P133">
        <v>125</v>
      </c>
      <c r="Q133" s="8">
        <f>COUNTIF(I$8:I132,"&lt;"&amp;G133)</f>
        <v>123</v>
      </c>
      <c r="R133" s="8">
        <f>COUNTIFS(H$8:H132,"&gt;"&amp;G133,F$8:F132,"&lt;&gt;1")</f>
        <v>1</v>
      </c>
      <c r="S133">
        <f t="shared" si="20"/>
        <v>125</v>
      </c>
    </row>
    <row r="134" spans="1:19" x14ac:dyDescent="0.3">
      <c r="A134">
        <v>308</v>
      </c>
      <c r="B134">
        <v>0.22974333933530686</v>
      </c>
      <c r="C134">
        <v>0.89754936368907745</v>
      </c>
      <c r="D134" s="4">
        <f>-LN(B134)/F$3</f>
        <v>0.62586915280432698</v>
      </c>
      <c r="E134" s="4">
        <f t="shared" si="12"/>
        <v>0.21276595744680851</v>
      </c>
      <c r="F134" s="8">
        <v>3</v>
      </c>
      <c r="G134" s="4">
        <v>33.103348339656471</v>
      </c>
      <c r="H134" s="4">
        <f>IF(G134&gt;MAX(I$8:I133),G134,MAX(I$8:I133))</f>
        <v>33.103348339656471</v>
      </c>
      <c r="I134" s="4">
        <f t="shared" si="13"/>
        <v>33.316114297103276</v>
      </c>
      <c r="J134" s="4">
        <f t="shared" si="14"/>
        <v>0</v>
      </c>
      <c r="K134" s="4">
        <f t="shared" si="15"/>
        <v>0.21276595744680549</v>
      </c>
      <c r="L134">
        <f t="shared" si="16"/>
        <v>127</v>
      </c>
      <c r="M134">
        <f t="shared" si="17"/>
        <v>1</v>
      </c>
      <c r="N134">
        <f t="shared" si="18"/>
        <v>1</v>
      </c>
      <c r="O134">
        <f t="shared" si="19"/>
        <v>1</v>
      </c>
      <c r="P134">
        <v>127</v>
      </c>
      <c r="Q134" s="8">
        <f>COUNTIF(I$8:I133,"&lt;"&amp;G134)</f>
        <v>126</v>
      </c>
      <c r="R134" s="8">
        <f>COUNTIFS(H$8:H133,"&gt;"&amp;G134,F$8:F133,"&lt;&gt;1")</f>
        <v>0</v>
      </c>
      <c r="S134">
        <f t="shared" si="20"/>
        <v>127</v>
      </c>
    </row>
    <row r="135" spans="1:19" x14ac:dyDescent="0.3">
      <c r="A135">
        <v>309</v>
      </c>
      <c r="B135">
        <v>0.73018585772270883</v>
      </c>
      <c r="C135">
        <v>0.8852504043702506</v>
      </c>
      <c r="D135" s="4">
        <f>-LN(B135)/F$3</f>
        <v>0.13381113941469547</v>
      </c>
      <c r="E135" s="4">
        <f t="shared" si="12"/>
        <v>0.21276595744680851</v>
      </c>
      <c r="F135" s="8">
        <v>3</v>
      </c>
      <c r="G135" s="4">
        <v>33.237159479071167</v>
      </c>
      <c r="H135" s="4">
        <f>IF(G135&gt;MAX(I$8:I134),G135,MAX(I$8:I134))</f>
        <v>33.316114297103276</v>
      </c>
      <c r="I135" s="4">
        <f t="shared" si="13"/>
        <v>33.528880254550081</v>
      </c>
      <c r="J135" s="4">
        <f t="shared" si="14"/>
        <v>7.8954818032109131E-2</v>
      </c>
      <c r="K135" s="4">
        <f t="shared" si="15"/>
        <v>0.21276595744680549</v>
      </c>
      <c r="L135">
        <f t="shared" si="16"/>
        <v>128</v>
      </c>
      <c r="M135">
        <f t="shared" si="17"/>
        <v>1</v>
      </c>
      <c r="N135">
        <f t="shared" si="18"/>
        <v>1</v>
      </c>
      <c r="O135">
        <f t="shared" si="19"/>
        <v>1</v>
      </c>
      <c r="P135">
        <v>128</v>
      </c>
      <c r="Q135" s="8">
        <f>COUNTIF(I$8:I134,"&lt;"&amp;G135)</f>
        <v>126</v>
      </c>
      <c r="R135" s="8">
        <f>COUNTIFS(H$8:H134,"&gt;"&amp;G135,F$8:F134,"&lt;&gt;1")</f>
        <v>0</v>
      </c>
      <c r="S135">
        <f t="shared" si="20"/>
        <v>128</v>
      </c>
    </row>
    <row r="136" spans="1:19" x14ac:dyDescent="0.3">
      <c r="A136">
        <v>75</v>
      </c>
      <c r="B136">
        <v>0.56886501663258771</v>
      </c>
      <c r="C136">
        <v>6.84530167546617E-2</v>
      </c>
      <c r="D136" s="4">
        <f>-LN(B136)/D$3</f>
        <v>0.80015901009333568</v>
      </c>
      <c r="E136" s="4">
        <f t="shared" ref="E136:E199" si="24">1/B$4</f>
        <v>0.21276595744680851</v>
      </c>
      <c r="F136" s="8">
        <v>2</v>
      </c>
      <c r="G136" s="4">
        <v>33.371681033260494</v>
      </c>
      <c r="H136" s="4">
        <f>IF(G136&gt;MAX(I$8:I135),G136,MAX(I$8:I135))</f>
        <v>33.528880254550081</v>
      </c>
      <c r="I136" s="4">
        <f t="shared" ref="I136:I199" si="25">+H136+E136</f>
        <v>33.741646211996887</v>
      </c>
      <c r="J136" s="4">
        <f t="shared" ref="J136:J199" si="26">(H136-G136)*O136</f>
        <v>0.15719922128958785</v>
      </c>
      <c r="K136" s="4">
        <f t="shared" ref="K136:K199" si="27">(I136-H136)*O136</f>
        <v>0.21276595744680549</v>
      </c>
      <c r="L136">
        <f t="shared" ref="L136:L199" si="28">_xlfn.RANK.EQ(I136,I$8:I$507,1)</f>
        <v>129</v>
      </c>
      <c r="M136">
        <f t="shared" ref="M136:M199" si="29">IF(L136=A136,0,1)</f>
        <v>1</v>
      </c>
      <c r="N136">
        <f t="shared" ref="N136:N199" si="30">IF(G136&lt;B$2,1,0)</f>
        <v>1</v>
      </c>
      <c r="O136">
        <f t="shared" ref="O136:O199" si="31">IF(I136&lt;B$2,1,0)</f>
        <v>1</v>
      </c>
      <c r="P136">
        <v>129</v>
      </c>
      <c r="Q136" s="8">
        <f>COUNTIF(I$8:I135,"&lt;"&amp;G136)</f>
        <v>127</v>
      </c>
      <c r="R136" s="8">
        <f>COUNTIFS(H$8:H135,"&gt;"&amp;G136,F$8:F135,"&lt;&gt;1")</f>
        <v>0</v>
      </c>
      <c r="S136">
        <f t="shared" si="20"/>
        <v>129</v>
      </c>
    </row>
    <row r="137" spans="1:19" x14ac:dyDescent="0.3">
      <c r="A137">
        <v>310</v>
      </c>
      <c r="B137">
        <v>0.49308755760368661</v>
      </c>
      <c r="C137">
        <v>0.41489913632618181</v>
      </c>
      <c r="D137" s="4">
        <f>-LN(B137)/F$3</f>
        <v>0.30088022088449079</v>
      </c>
      <c r="E137" s="4">
        <f t="shared" si="24"/>
        <v>0.21276595744680851</v>
      </c>
      <c r="F137" s="8">
        <v>3</v>
      </c>
      <c r="G137" s="4">
        <v>33.538039699955661</v>
      </c>
      <c r="H137" s="4">
        <f>IF(G137&gt;MAX(I$8:I136),G137,MAX(I$8:I136))</f>
        <v>33.741646211996887</v>
      </c>
      <c r="I137" s="4">
        <f t="shared" si="25"/>
        <v>33.954412169443692</v>
      </c>
      <c r="J137" s="4">
        <f t="shared" si="26"/>
        <v>0.20360651204122604</v>
      </c>
      <c r="K137" s="4">
        <f t="shared" si="27"/>
        <v>0.21276595744680549</v>
      </c>
      <c r="L137">
        <f t="shared" si="28"/>
        <v>130</v>
      </c>
      <c r="M137">
        <f t="shared" si="29"/>
        <v>1</v>
      </c>
      <c r="N137">
        <f t="shared" si="30"/>
        <v>1</v>
      </c>
      <c r="O137">
        <f t="shared" si="31"/>
        <v>1</v>
      </c>
      <c r="P137">
        <v>130</v>
      </c>
      <c r="Q137" s="8">
        <f>COUNTIF(I$8:I136,"&lt;"&amp;G137)</f>
        <v>128</v>
      </c>
      <c r="R137" s="8">
        <f>COUNTIFS(H$8:H136,"&gt;"&amp;G137,F$8:F136,"&lt;&gt;1")</f>
        <v>0</v>
      </c>
      <c r="S137">
        <f t="shared" ref="S137:S200" si="32">IF(F137=2,P137-R137,P137)</f>
        <v>130</v>
      </c>
    </row>
    <row r="138" spans="1:19" x14ac:dyDescent="0.3">
      <c r="A138">
        <v>311</v>
      </c>
      <c r="B138">
        <v>0.4443189794610431</v>
      </c>
      <c r="C138">
        <v>0.9311197241126743</v>
      </c>
      <c r="D138" s="4">
        <f>-LN(B138)/F$3</f>
        <v>0.34519683075832253</v>
      </c>
      <c r="E138" s="4">
        <f t="shared" si="24"/>
        <v>0.21276595744680851</v>
      </c>
      <c r="F138" s="8">
        <v>3</v>
      </c>
      <c r="G138" s="4">
        <v>33.883236530713987</v>
      </c>
      <c r="H138" s="4">
        <f>IF(G138&gt;MAX(I$8:I137),G138,MAX(I$8:I137))</f>
        <v>33.954412169443692</v>
      </c>
      <c r="I138" s="4">
        <f t="shared" si="25"/>
        <v>34.167178126890498</v>
      </c>
      <c r="J138" s="4">
        <f t="shared" si="26"/>
        <v>7.1175638729705781E-2</v>
      </c>
      <c r="K138" s="4">
        <f t="shared" si="27"/>
        <v>0.21276595744680549</v>
      </c>
      <c r="L138">
        <f t="shared" si="28"/>
        <v>131</v>
      </c>
      <c r="M138">
        <f t="shared" si="29"/>
        <v>1</v>
      </c>
      <c r="N138">
        <f t="shared" si="30"/>
        <v>1</v>
      </c>
      <c r="O138">
        <f t="shared" si="31"/>
        <v>1</v>
      </c>
      <c r="P138">
        <v>131</v>
      </c>
      <c r="Q138" s="8">
        <f>COUNTIF(I$8:I137,"&lt;"&amp;G138)</f>
        <v>129</v>
      </c>
      <c r="R138" s="8">
        <f>COUNTIFS(H$8:H137,"&gt;"&amp;G138,F$8:F137,"&lt;&gt;1")</f>
        <v>0</v>
      </c>
      <c r="S138">
        <f t="shared" si="32"/>
        <v>131</v>
      </c>
    </row>
    <row r="139" spans="1:19" x14ac:dyDescent="0.3">
      <c r="A139">
        <v>312</v>
      </c>
      <c r="B139">
        <v>0.27265236365855894</v>
      </c>
      <c r="C139">
        <v>0.81643116550187689</v>
      </c>
      <c r="D139" s="4">
        <f>-LN(B139)/F$3</f>
        <v>0.55300327167800833</v>
      </c>
      <c r="E139" s="4">
        <f t="shared" si="24"/>
        <v>0.21276595744680851</v>
      </c>
      <c r="F139" s="8">
        <v>3</v>
      </c>
      <c r="G139" s="4">
        <v>34.436239802391995</v>
      </c>
      <c r="H139" s="4">
        <f>IF(G139&gt;MAX(I$8:I138),G139,MAX(I$8:I138))</f>
        <v>34.436239802391995</v>
      </c>
      <c r="I139" s="4">
        <f t="shared" si="25"/>
        <v>34.649005759838801</v>
      </c>
      <c r="J139" s="4">
        <f t="shared" si="26"/>
        <v>0</v>
      </c>
      <c r="K139" s="4">
        <f t="shared" si="27"/>
        <v>0.21276595744680549</v>
      </c>
      <c r="L139">
        <f t="shared" si="28"/>
        <v>132</v>
      </c>
      <c r="M139">
        <f t="shared" si="29"/>
        <v>1</v>
      </c>
      <c r="N139">
        <f t="shared" si="30"/>
        <v>1</v>
      </c>
      <c r="O139">
        <f t="shared" si="31"/>
        <v>1</v>
      </c>
      <c r="P139">
        <v>132</v>
      </c>
      <c r="Q139" s="8">
        <f>COUNTIF(I$8:I138,"&lt;"&amp;G139)</f>
        <v>131</v>
      </c>
      <c r="R139" s="8">
        <f>COUNTIFS(H$8:H138,"&gt;"&amp;G139,F$8:F138,"&lt;&gt;1")</f>
        <v>0</v>
      </c>
      <c r="S139">
        <f t="shared" si="32"/>
        <v>132</v>
      </c>
    </row>
    <row r="140" spans="1:19" x14ac:dyDescent="0.3">
      <c r="A140">
        <v>76</v>
      </c>
      <c r="B140">
        <v>0.4209112826929533</v>
      </c>
      <c r="C140">
        <v>0.9719229712820826</v>
      </c>
      <c r="D140" s="4">
        <f>-LN(B140)/D$3</f>
        <v>1.2274229751090915</v>
      </c>
      <c r="E140" s="4">
        <f t="shared" si="24"/>
        <v>0.21276595744680851</v>
      </c>
      <c r="F140" s="8">
        <v>2</v>
      </c>
      <c r="G140" s="4">
        <v>34.599104008369586</v>
      </c>
      <c r="H140" s="4">
        <f>IF(G140&gt;MAX(I$8:I139),G140,MAX(I$8:I139))</f>
        <v>34.649005759838801</v>
      </c>
      <c r="I140" s="4">
        <f t="shared" si="25"/>
        <v>34.861771717285606</v>
      </c>
      <c r="J140" s="4">
        <f t="shared" si="26"/>
        <v>4.9901751469214162E-2</v>
      </c>
      <c r="K140" s="4">
        <f t="shared" si="27"/>
        <v>0.21276595744680549</v>
      </c>
      <c r="L140">
        <f t="shared" si="28"/>
        <v>133</v>
      </c>
      <c r="M140">
        <f t="shared" si="29"/>
        <v>1</v>
      </c>
      <c r="N140">
        <f t="shared" si="30"/>
        <v>1</v>
      </c>
      <c r="O140">
        <f t="shared" si="31"/>
        <v>1</v>
      </c>
      <c r="P140">
        <v>133</v>
      </c>
      <c r="Q140" s="8">
        <f>COUNTIF(I$8:I139,"&lt;"&amp;G140)</f>
        <v>131</v>
      </c>
      <c r="R140" s="8">
        <f>COUNTIFS(H$8:H139,"&gt;"&amp;G140,F$8:F139,"&lt;&gt;1")</f>
        <v>0</v>
      </c>
      <c r="S140">
        <f t="shared" si="32"/>
        <v>133</v>
      </c>
    </row>
    <row r="141" spans="1:19" x14ac:dyDescent="0.3">
      <c r="A141">
        <v>77</v>
      </c>
      <c r="B141">
        <v>0.54325998718222601</v>
      </c>
      <c r="C141">
        <v>6.7934202093569748E-2</v>
      </c>
      <c r="D141" s="4">
        <f>-LN(B141)/D$3</f>
        <v>0.86548549769922123</v>
      </c>
      <c r="E141" s="4">
        <f t="shared" si="24"/>
        <v>0.21276595744680851</v>
      </c>
      <c r="F141" s="8">
        <v>2</v>
      </c>
      <c r="G141" s="4">
        <v>35.464589506068805</v>
      </c>
      <c r="H141" s="4">
        <f>IF(G141&gt;MAX(I$8:I140),G141,MAX(I$8:I140))</f>
        <v>35.464589506068805</v>
      </c>
      <c r="I141" s="4">
        <f t="shared" si="25"/>
        <v>35.67735546351561</v>
      </c>
      <c r="J141" s="4">
        <f t="shared" si="26"/>
        <v>0</v>
      </c>
      <c r="K141" s="4">
        <f t="shared" si="27"/>
        <v>0.21276595744680549</v>
      </c>
      <c r="L141">
        <f t="shared" si="28"/>
        <v>134</v>
      </c>
      <c r="M141">
        <f t="shared" si="29"/>
        <v>1</v>
      </c>
      <c r="N141">
        <f t="shared" si="30"/>
        <v>1</v>
      </c>
      <c r="O141">
        <f t="shared" si="31"/>
        <v>1</v>
      </c>
      <c r="P141">
        <v>134</v>
      </c>
      <c r="Q141" s="8">
        <f>COUNTIF(I$8:I140,"&lt;"&amp;G141)</f>
        <v>133</v>
      </c>
      <c r="R141" s="8">
        <f>COUNTIFS(H$8:H140,"&gt;"&amp;G141,F$8:F140,"&lt;&gt;1")</f>
        <v>0</v>
      </c>
      <c r="S141">
        <f t="shared" si="32"/>
        <v>134</v>
      </c>
    </row>
    <row r="142" spans="1:19" x14ac:dyDescent="0.3">
      <c r="A142">
        <v>313</v>
      </c>
      <c r="B142">
        <v>3.5889767143772698E-2</v>
      </c>
      <c r="C142">
        <v>0.11023285622730186</v>
      </c>
      <c r="D142" s="4">
        <f>-LN(B142)/F$3</f>
        <v>1.4158736433603454</v>
      </c>
      <c r="E142" s="4">
        <f t="shared" si="24"/>
        <v>0.21276595744680851</v>
      </c>
      <c r="F142" s="8">
        <v>3</v>
      </c>
      <c r="G142" s="4">
        <v>35.852113445752337</v>
      </c>
      <c r="H142" s="4">
        <f>IF(G142&gt;MAX(I$8:I141),G142,MAX(I$8:I141))</f>
        <v>35.852113445752337</v>
      </c>
      <c r="I142" s="4">
        <f t="shared" si="25"/>
        <v>36.064879403199143</v>
      </c>
      <c r="J142" s="4">
        <f t="shared" si="26"/>
        <v>0</v>
      </c>
      <c r="K142" s="4">
        <f t="shared" si="27"/>
        <v>0.21276595744680549</v>
      </c>
      <c r="L142">
        <f t="shared" si="28"/>
        <v>135</v>
      </c>
      <c r="M142">
        <f t="shared" si="29"/>
        <v>1</v>
      </c>
      <c r="N142">
        <f t="shared" si="30"/>
        <v>1</v>
      </c>
      <c r="O142">
        <f t="shared" si="31"/>
        <v>1</v>
      </c>
      <c r="P142">
        <v>135</v>
      </c>
      <c r="Q142" s="8">
        <f>COUNTIF(I$8:I141,"&lt;"&amp;G142)</f>
        <v>134</v>
      </c>
      <c r="R142" s="8">
        <f>COUNTIFS(H$8:H141,"&gt;"&amp;G142,F$8:F141,"&lt;&gt;1")</f>
        <v>0</v>
      </c>
      <c r="S142">
        <f t="shared" si="32"/>
        <v>135</v>
      </c>
    </row>
    <row r="143" spans="1:19" x14ac:dyDescent="0.3">
      <c r="A143">
        <v>78</v>
      </c>
      <c r="B143">
        <v>0.68715475936155279</v>
      </c>
      <c r="C143">
        <v>0.59868160039063689</v>
      </c>
      <c r="D143" s="4">
        <f>-LN(B143)/D$3</f>
        <v>0.53219254435669028</v>
      </c>
      <c r="E143" s="4">
        <f t="shared" si="24"/>
        <v>0.21276595744680851</v>
      </c>
      <c r="F143" s="8">
        <v>2</v>
      </c>
      <c r="G143" s="4">
        <v>35.996782050425495</v>
      </c>
      <c r="H143" s="4">
        <f>IF(G143&gt;MAX(I$8:I142),G143,MAX(I$8:I142))</f>
        <v>36.064879403199143</v>
      </c>
      <c r="I143" s="4">
        <f t="shared" si="25"/>
        <v>36.277645360645948</v>
      </c>
      <c r="J143" s="4">
        <f t="shared" si="26"/>
        <v>6.8097352773648367E-2</v>
      </c>
      <c r="K143" s="4">
        <f t="shared" si="27"/>
        <v>0.21276595744680549</v>
      </c>
      <c r="L143">
        <f t="shared" si="28"/>
        <v>136</v>
      </c>
      <c r="M143">
        <f t="shared" si="29"/>
        <v>1</v>
      </c>
      <c r="N143">
        <f t="shared" si="30"/>
        <v>1</v>
      </c>
      <c r="O143">
        <f t="shared" si="31"/>
        <v>1</v>
      </c>
      <c r="P143">
        <v>136</v>
      </c>
      <c r="Q143" s="8">
        <f>COUNTIF(I$8:I142,"&lt;"&amp;G143)</f>
        <v>134</v>
      </c>
      <c r="R143" s="8">
        <f>COUNTIFS(H$8:H142,"&gt;"&amp;G143,F$8:F142,"&lt;&gt;1")</f>
        <v>0</v>
      </c>
      <c r="S143">
        <f t="shared" si="32"/>
        <v>136</v>
      </c>
    </row>
    <row r="144" spans="1:19" x14ac:dyDescent="0.3">
      <c r="A144">
        <v>314</v>
      </c>
      <c r="B144">
        <v>0.61809137241737111</v>
      </c>
      <c r="C144">
        <v>0.12512588885158848</v>
      </c>
      <c r="D144" s="4">
        <f>-LN(B144)/F$3</f>
        <v>0.20473148112570372</v>
      </c>
      <c r="E144" s="4">
        <f t="shared" si="24"/>
        <v>0.21276595744680851</v>
      </c>
      <c r="F144" s="8">
        <v>3</v>
      </c>
      <c r="G144" s="4">
        <v>36.056844926878043</v>
      </c>
      <c r="H144" s="4">
        <f>IF(G144&gt;MAX(I$8:I143),G144,MAX(I$8:I143))</f>
        <v>36.277645360645948</v>
      </c>
      <c r="I144" s="4">
        <f t="shared" si="25"/>
        <v>36.490411318092754</v>
      </c>
      <c r="J144" s="4">
        <f t="shared" si="26"/>
        <v>0.2208004337679057</v>
      </c>
      <c r="K144" s="4">
        <f t="shared" si="27"/>
        <v>0.21276595744680549</v>
      </c>
      <c r="L144">
        <f t="shared" si="28"/>
        <v>137</v>
      </c>
      <c r="M144">
        <f t="shared" si="29"/>
        <v>1</v>
      </c>
      <c r="N144">
        <f t="shared" si="30"/>
        <v>1</v>
      </c>
      <c r="O144">
        <f t="shared" si="31"/>
        <v>1</v>
      </c>
      <c r="P144">
        <v>137</v>
      </c>
      <c r="Q144" s="8">
        <f>COUNTIF(I$8:I143,"&lt;"&amp;G144)</f>
        <v>134</v>
      </c>
      <c r="R144" s="8">
        <f>COUNTIFS(H$8:H143,"&gt;"&amp;G144,F$8:F143,"&lt;&gt;1")</f>
        <v>1</v>
      </c>
      <c r="S144">
        <f t="shared" si="32"/>
        <v>137</v>
      </c>
    </row>
    <row r="145" spans="1:19" x14ac:dyDescent="0.3">
      <c r="A145">
        <v>315</v>
      </c>
      <c r="B145">
        <v>0.90572832422864469</v>
      </c>
      <c r="C145">
        <v>0.65449995422223584</v>
      </c>
      <c r="D145" s="4">
        <f>-LN(B145)/F$3</f>
        <v>4.2134417357154098E-2</v>
      </c>
      <c r="E145" s="4">
        <f t="shared" si="24"/>
        <v>0.21276595744680851</v>
      </c>
      <c r="F145" s="8">
        <v>3</v>
      </c>
      <c r="G145" s="4">
        <v>36.098979344235197</v>
      </c>
      <c r="H145" s="4">
        <f>IF(G145&gt;MAX(I$8:I144),G145,MAX(I$8:I144))</f>
        <v>36.490411318092754</v>
      </c>
      <c r="I145" s="4">
        <f t="shared" si="25"/>
        <v>36.703177275539559</v>
      </c>
      <c r="J145" s="4">
        <f t="shared" si="26"/>
        <v>0.39143197385755713</v>
      </c>
      <c r="K145" s="4">
        <f t="shared" si="27"/>
        <v>0.21276595744680549</v>
      </c>
      <c r="L145">
        <f t="shared" si="28"/>
        <v>138</v>
      </c>
      <c r="M145">
        <f t="shared" si="29"/>
        <v>1</v>
      </c>
      <c r="N145">
        <f t="shared" si="30"/>
        <v>1</v>
      </c>
      <c r="O145">
        <f t="shared" si="31"/>
        <v>1</v>
      </c>
      <c r="P145">
        <v>138</v>
      </c>
      <c r="Q145" s="8">
        <f>COUNTIF(I$8:I144,"&lt;"&amp;G145)</f>
        <v>135</v>
      </c>
      <c r="R145" s="8">
        <f>COUNTIFS(H$8:H144,"&gt;"&amp;G145,F$8:F144,"&lt;&gt;1")</f>
        <v>1</v>
      </c>
      <c r="S145">
        <f t="shared" si="32"/>
        <v>138</v>
      </c>
    </row>
    <row r="146" spans="1:19" x14ac:dyDescent="0.3">
      <c r="A146">
        <v>316</v>
      </c>
      <c r="B146">
        <v>0.49064607684560685</v>
      </c>
      <c r="C146">
        <v>5.4689168980986969E-2</v>
      </c>
      <c r="D146" s="4">
        <f>-LN(B146)/F$3</f>
        <v>0.3029924392308187</v>
      </c>
      <c r="E146" s="4">
        <f t="shared" si="24"/>
        <v>0.21276595744680851</v>
      </c>
      <c r="F146" s="8">
        <v>3</v>
      </c>
      <c r="G146" s="4">
        <v>36.401971783466017</v>
      </c>
      <c r="H146" s="4">
        <f>IF(G146&gt;MAX(I$8:I145),G146,MAX(I$8:I145))</f>
        <v>36.703177275539559</v>
      </c>
      <c r="I146" s="4">
        <f t="shared" si="25"/>
        <v>36.915943232986365</v>
      </c>
      <c r="J146" s="4">
        <f t="shared" si="26"/>
        <v>0.3012054920735423</v>
      </c>
      <c r="K146" s="4">
        <f t="shared" si="27"/>
        <v>0.21276595744680549</v>
      </c>
      <c r="L146">
        <f t="shared" si="28"/>
        <v>139</v>
      </c>
      <c r="M146">
        <f t="shared" si="29"/>
        <v>1</v>
      </c>
      <c r="N146">
        <f t="shared" si="30"/>
        <v>1</v>
      </c>
      <c r="O146">
        <f t="shared" si="31"/>
        <v>1</v>
      </c>
      <c r="P146">
        <v>139</v>
      </c>
      <c r="Q146" s="8">
        <f>COUNTIF(I$8:I145,"&lt;"&amp;G146)</f>
        <v>136</v>
      </c>
      <c r="R146" s="8">
        <f>COUNTIFS(H$8:H145,"&gt;"&amp;G146,F$8:F145,"&lt;&gt;1")</f>
        <v>1</v>
      </c>
      <c r="S146">
        <f t="shared" si="32"/>
        <v>139</v>
      </c>
    </row>
    <row r="147" spans="1:19" x14ac:dyDescent="0.3">
      <c r="A147">
        <v>79</v>
      </c>
      <c r="B147">
        <v>0.58351390118106627</v>
      </c>
      <c r="C147">
        <v>0.33640552995391704</v>
      </c>
      <c r="D147" s="4">
        <f>-LN(B147)/D$3</f>
        <v>0.76409504078013013</v>
      </c>
      <c r="E147" s="4">
        <f t="shared" si="24"/>
        <v>0.21276595744680851</v>
      </c>
      <c r="F147" s="8">
        <v>2</v>
      </c>
      <c r="G147" s="4">
        <v>36.760877091205622</v>
      </c>
      <c r="H147" s="4">
        <f>IF(G147&gt;MAX(I$8:I146),G147,MAX(I$8:I146))</f>
        <v>36.915943232986365</v>
      </c>
      <c r="I147" s="4">
        <f t="shared" si="25"/>
        <v>37.12870919043317</v>
      </c>
      <c r="J147" s="4">
        <f t="shared" si="26"/>
        <v>0.15506614178074329</v>
      </c>
      <c r="K147" s="4">
        <f t="shared" si="27"/>
        <v>0.21276595744680549</v>
      </c>
      <c r="L147">
        <f t="shared" si="28"/>
        <v>140</v>
      </c>
      <c r="M147">
        <f t="shared" si="29"/>
        <v>1</v>
      </c>
      <c r="N147">
        <f t="shared" si="30"/>
        <v>1</v>
      </c>
      <c r="O147">
        <f t="shared" si="31"/>
        <v>1</v>
      </c>
      <c r="P147">
        <v>140</v>
      </c>
      <c r="Q147" s="8">
        <f>COUNTIF(I$8:I146,"&lt;"&amp;G147)</f>
        <v>138</v>
      </c>
      <c r="R147" s="8">
        <f>COUNTIFS(H$8:H146,"&gt;"&amp;G147,F$8:F146,"&lt;&gt;1")</f>
        <v>0</v>
      </c>
      <c r="S147">
        <f t="shared" si="32"/>
        <v>140</v>
      </c>
    </row>
    <row r="148" spans="1:19" x14ac:dyDescent="0.3">
      <c r="A148">
        <v>80</v>
      </c>
      <c r="B148">
        <v>0.82772301400799586</v>
      </c>
      <c r="C148">
        <v>0.27356791894283883</v>
      </c>
      <c r="D148" s="4">
        <f>-LN(B148)/D$3</f>
        <v>0.26819390738651527</v>
      </c>
      <c r="E148" s="4">
        <f t="shared" si="24"/>
        <v>0.21276595744680851</v>
      </c>
      <c r="F148" s="8">
        <v>2</v>
      </c>
      <c r="G148" s="4">
        <v>37.02907099859214</v>
      </c>
      <c r="H148" s="4">
        <f>IF(G148&gt;MAX(I$8:I147),G148,MAX(I$8:I147))</f>
        <v>37.12870919043317</v>
      </c>
      <c r="I148" s="4">
        <f t="shared" si="25"/>
        <v>37.341475147879976</v>
      </c>
      <c r="J148" s="4">
        <f t="shared" si="26"/>
        <v>9.9638191841030732E-2</v>
      </c>
      <c r="K148" s="4">
        <f t="shared" si="27"/>
        <v>0.21276595744680549</v>
      </c>
      <c r="L148">
        <f t="shared" si="28"/>
        <v>141</v>
      </c>
      <c r="M148">
        <f t="shared" si="29"/>
        <v>1</v>
      </c>
      <c r="N148">
        <f t="shared" si="30"/>
        <v>1</v>
      </c>
      <c r="O148">
        <f t="shared" si="31"/>
        <v>1</v>
      </c>
      <c r="P148">
        <v>142</v>
      </c>
      <c r="Q148" s="8">
        <f>COUNTIF(I$8:I147,"&lt;"&amp;G148)</f>
        <v>139</v>
      </c>
      <c r="R148" s="8">
        <f>COUNTIFS(H$8:H147,"&gt;"&amp;G148,F$8:F147,"&lt;&gt;1")</f>
        <v>0</v>
      </c>
      <c r="S148">
        <f t="shared" si="32"/>
        <v>142</v>
      </c>
    </row>
    <row r="149" spans="1:19" x14ac:dyDescent="0.3">
      <c r="A149">
        <v>317</v>
      </c>
      <c r="B149">
        <v>0.24140140995513779</v>
      </c>
      <c r="C149">
        <v>0.25772881252479629</v>
      </c>
      <c r="D149" s="4">
        <f>-LN(B149)/F$3</f>
        <v>0.60480601259305711</v>
      </c>
      <c r="E149" s="4">
        <f t="shared" si="24"/>
        <v>0.21276595744680851</v>
      </c>
      <c r="F149" s="8">
        <v>3</v>
      </c>
      <c r="G149" s="4">
        <v>37.006777796059076</v>
      </c>
      <c r="H149" s="4">
        <f>IF(G149&gt;MAX(I$8:I148),G149,MAX(I$8:I148))</f>
        <v>37.341475147879976</v>
      </c>
      <c r="I149" s="4">
        <f t="shared" si="25"/>
        <v>37.554241105326781</v>
      </c>
      <c r="J149" s="4">
        <f t="shared" si="26"/>
        <v>0.33469735182089977</v>
      </c>
      <c r="K149" s="4">
        <f t="shared" si="27"/>
        <v>0.21276595744680549</v>
      </c>
      <c r="L149">
        <f t="shared" si="28"/>
        <v>142</v>
      </c>
      <c r="M149">
        <f t="shared" si="29"/>
        <v>1</v>
      </c>
      <c r="N149">
        <f t="shared" si="30"/>
        <v>1</v>
      </c>
      <c r="O149">
        <f t="shared" si="31"/>
        <v>1</v>
      </c>
      <c r="P149">
        <v>141</v>
      </c>
      <c r="Q149" s="8">
        <f>COUNTIF(I$8:I148,"&lt;"&amp;G149)</f>
        <v>139</v>
      </c>
      <c r="R149" s="8">
        <f>COUNTIFS(H$8:H148,"&gt;"&amp;G149,F$8:F148,"&lt;&gt;1")</f>
        <v>1</v>
      </c>
      <c r="S149">
        <f t="shared" si="32"/>
        <v>141</v>
      </c>
    </row>
    <row r="150" spans="1:19" x14ac:dyDescent="0.3">
      <c r="A150">
        <v>318</v>
      </c>
      <c r="B150">
        <v>0.42512283700064091</v>
      </c>
      <c r="C150">
        <v>0.83187353129673147</v>
      </c>
      <c r="D150" s="4">
        <f>-LN(B150)/F$3</f>
        <v>0.3639902653538436</v>
      </c>
      <c r="E150" s="4">
        <f t="shared" si="24"/>
        <v>0.21276595744680851</v>
      </c>
      <c r="F150" s="8">
        <v>3</v>
      </c>
      <c r="G150" s="4">
        <v>37.370768061412917</v>
      </c>
      <c r="H150" s="4">
        <f>IF(G150&gt;MAX(I$8:I149),G150,MAX(I$8:I149))</f>
        <v>37.554241105326781</v>
      </c>
      <c r="I150" s="4">
        <f t="shared" si="25"/>
        <v>37.767007062773587</v>
      </c>
      <c r="J150" s="4">
        <f t="shared" si="26"/>
        <v>0.18347304391386388</v>
      </c>
      <c r="K150" s="4">
        <f t="shared" si="27"/>
        <v>0.21276595744680549</v>
      </c>
      <c r="L150">
        <f t="shared" si="28"/>
        <v>143</v>
      </c>
      <c r="M150">
        <f t="shared" si="29"/>
        <v>1</v>
      </c>
      <c r="N150">
        <f t="shared" si="30"/>
        <v>1</v>
      </c>
      <c r="O150">
        <f t="shared" si="31"/>
        <v>1</v>
      </c>
      <c r="P150">
        <v>143</v>
      </c>
      <c r="Q150" s="8">
        <f>COUNTIF(I$8:I149,"&lt;"&amp;G150)</f>
        <v>141</v>
      </c>
      <c r="R150" s="8">
        <f>COUNTIFS(H$8:H149,"&gt;"&amp;G150,F$8:F149,"&lt;&gt;1")</f>
        <v>0</v>
      </c>
      <c r="S150">
        <f t="shared" si="32"/>
        <v>143</v>
      </c>
    </row>
    <row r="151" spans="1:19" x14ac:dyDescent="0.3">
      <c r="A151">
        <v>319</v>
      </c>
      <c r="B151">
        <v>0.20810571611682485</v>
      </c>
      <c r="C151">
        <v>0.87783440656758327</v>
      </c>
      <c r="D151" s="4">
        <f>-LN(B151)/F$3</f>
        <v>0.6679613097169067</v>
      </c>
      <c r="E151" s="4">
        <f t="shared" si="24"/>
        <v>0.21276595744680851</v>
      </c>
      <c r="F151" s="8">
        <v>3</v>
      </c>
      <c r="G151" s="4">
        <v>38.038729371129826</v>
      </c>
      <c r="H151" s="4">
        <f>IF(G151&gt;MAX(I$8:I150),G151,MAX(I$8:I150))</f>
        <v>38.038729371129826</v>
      </c>
      <c r="I151" s="4">
        <f t="shared" si="25"/>
        <v>38.251495328576631</v>
      </c>
      <c r="J151" s="4">
        <f t="shared" si="26"/>
        <v>0</v>
      </c>
      <c r="K151" s="4">
        <f t="shared" si="27"/>
        <v>0.21276595744680549</v>
      </c>
      <c r="L151">
        <f t="shared" si="28"/>
        <v>144</v>
      </c>
      <c r="M151">
        <f t="shared" si="29"/>
        <v>1</v>
      </c>
      <c r="N151">
        <f t="shared" si="30"/>
        <v>1</v>
      </c>
      <c r="O151">
        <f t="shared" si="31"/>
        <v>1</v>
      </c>
      <c r="P151">
        <v>144</v>
      </c>
      <c r="Q151" s="8">
        <f>COUNTIF(I$8:I150,"&lt;"&amp;G151)</f>
        <v>143</v>
      </c>
      <c r="R151" s="8">
        <f>COUNTIFS(H$8:H150,"&gt;"&amp;G151,F$8:F150,"&lt;&gt;1")</f>
        <v>0</v>
      </c>
      <c r="S151">
        <f t="shared" si="32"/>
        <v>144</v>
      </c>
    </row>
    <row r="152" spans="1:19" x14ac:dyDescent="0.3">
      <c r="A152">
        <v>320</v>
      </c>
      <c r="B152">
        <v>0.43052461317789237</v>
      </c>
      <c r="C152">
        <v>0.98132267220068969</v>
      </c>
      <c r="D152" s="4">
        <f>-LN(B152)/F$3</f>
        <v>0.35861735458760918</v>
      </c>
      <c r="E152" s="4">
        <f t="shared" si="24"/>
        <v>0.21276595744680851</v>
      </c>
      <c r="F152" s="8">
        <v>3</v>
      </c>
      <c r="G152" s="4">
        <v>38.397346725717433</v>
      </c>
      <c r="H152" s="4">
        <f>IF(G152&gt;MAX(I$8:I151),G152,MAX(I$8:I151))</f>
        <v>38.397346725717433</v>
      </c>
      <c r="I152" s="4">
        <f t="shared" si="25"/>
        <v>38.610112683164239</v>
      </c>
      <c r="J152" s="4">
        <f t="shared" si="26"/>
        <v>0</v>
      </c>
      <c r="K152" s="4">
        <f t="shared" si="27"/>
        <v>0.21276595744680549</v>
      </c>
      <c r="L152">
        <f t="shared" si="28"/>
        <v>145</v>
      </c>
      <c r="M152">
        <f t="shared" si="29"/>
        <v>1</v>
      </c>
      <c r="N152">
        <f t="shared" si="30"/>
        <v>1</v>
      </c>
      <c r="O152">
        <f t="shared" si="31"/>
        <v>1</v>
      </c>
      <c r="P152">
        <v>145</v>
      </c>
      <c r="Q152" s="8">
        <f>COUNTIF(I$8:I151,"&lt;"&amp;G152)</f>
        <v>144</v>
      </c>
      <c r="R152" s="8">
        <f>COUNTIFS(H$8:H151,"&gt;"&amp;G152,F$8:F151,"&lt;&gt;1")</f>
        <v>0</v>
      </c>
      <c r="S152">
        <f t="shared" si="32"/>
        <v>145</v>
      </c>
    </row>
    <row r="153" spans="1:19" x14ac:dyDescent="0.3">
      <c r="A153">
        <v>321</v>
      </c>
      <c r="B153">
        <v>0.82778405102694785</v>
      </c>
      <c r="C153">
        <v>0.80748924222540974</v>
      </c>
      <c r="D153" s="4">
        <f>-LN(B153)/F$3</f>
        <v>8.0426794277298347E-2</v>
      </c>
      <c r="E153" s="4">
        <f t="shared" si="24"/>
        <v>0.21276595744680851</v>
      </c>
      <c r="F153" s="8">
        <v>3</v>
      </c>
      <c r="G153" s="4">
        <v>38.477773519994734</v>
      </c>
      <c r="H153" s="4">
        <f>IF(G153&gt;MAX(I$8:I152),G153,MAX(I$8:I152))</f>
        <v>38.610112683164239</v>
      </c>
      <c r="I153" s="4">
        <f t="shared" si="25"/>
        <v>38.822878640611044</v>
      </c>
      <c r="J153" s="4">
        <f t="shared" si="26"/>
        <v>0.13233916316950456</v>
      </c>
      <c r="K153" s="4">
        <f t="shared" si="27"/>
        <v>0.21276595744680549</v>
      </c>
      <c r="L153">
        <f t="shared" si="28"/>
        <v>146</v>
      </c>
      <c r="M153">
        <f t="shared" si="29"/>
        <v>1</v>
      </c>
      <c r="N153">
        <f t="shared" si="30"/>
        <v>1</v>
      </c>
      <c r="O153">
        <f t="shared" si="31"/>
        <v>1</v>
      </c>
      <c r="P153">
        <v>146</v>
      </c>
      <c r="Q153" s="8">
        <f>COUNTIF(I$8:I152,"&lt;"&amp;G153)</f>
        <v>144</v>
      </c>
      <c r="R153" s="8">
        <f>COUNTIFS(H$8:H152,"&gt;"&amp;G153,F$8:F152,"&lt;&gt;1")</f>
        <v>0</v>
      </c>
      <c r="S153">
        <f t="shared" si="32"/>
        <v>146</v>
      </c>
    </row>
    <row r="154" spans="1:19" x14ac:dyDescent="0.3">
      <c r="A154">
        <v>13</v>
      </c>
      <c r="B154">
        <v>4.6815393536179695E-2</v>
      </c>
      <c r="C154">
        <v>0.64384899441511279</v>
      </c>
      <c r="D154" s="4">
        <f>-LN(B154)/B$3</f>
        <v>13.027843440119923</v>
      </c>
      <c r="E154" s="4">
        <f t="shared" si="24"/>
        <v>0.21276595744680851</v>
      </c>
      <c r="F154" s="8">
        <v>1</v>
      </c>
      <c r="G154" s="4">
        <v>38.743220178244982</v>
      </c>
      <c r="H154" s="4">
        <f>IF(G154&gt;MAX(I$8:I153),G154,MAX(I$8:I153))</f>
        <v>38.822878640611044</v>
      </c>
      <c r="I154" s="4">
        <f t="shared" si="25"/>
        <v>39.03564459805785</v>
      </c>
      <c r="J154" s="4">
        <f t="shared" si="26"/>
        <v>7.9658462366062111E-2</v>
      </c>
      <c r="K154" s="4">
        <f t="shared" si="27"/>
        <v>0.21276595744680549</v>
      </c>
      <c r="L154">
        <f t="shared" si="28"/>
        <v>147</v>
      </c>
      <c r="M154">
        <f t="shared" si="29"/>
        <v>1</v>
      </c>
      <c r="N154">
        <f t="shared" si="30"/>
        <v>1</v>
      </c>
      <c r="O154">
        <f t="shared" si="31"/>
        <v>1</v>
      </c>
      <c r="P154">
        <v>147</v>
      </c>
      <c r="Q154" s="8">
        <f>COUNTIF(I$8:I153,"&lt;"&amp;G154)</f>
        <v>145</v>
      </c>
      <c r="R154" s="8">
        <f>COUNTIFS(H$8:H153,"&gt;"&amp;G154,F$8:F153,"&lt;&gt;1")</f>
        <v>0</v>
      </c>
      <c r="S154">
        <f t="shared" si="32"/>
        <v>147</v>
      </c>
    </row>
    <row r="155" spans="1:19" x14ac:dyDescent="0.3">
      <c r="A155">
        <v>322</v>
      </c>
      <c r="B155">
        <v>0.60618915372173221</v>
      </c>
      <c r="C155">
        <v>0.83648182622760703</v>
      </c>
      <c r="D155" s="4">
        <f>-LN(B155)/F$3</f>
        <v>0.2130056198989056</v>
      </c>
      <c r="E155" s="4">
        <f t="shared" si="24"/>
        <v>0.21276595744680851</v>
      </c>
      <c r="F155" s="8">
        <v>3</v>
      </c>
      <c r="G155" s="4">
        <v>38.690779139893642</v>
      </c>
      <c r="H155" s="4">
        <f>IF(G155&gt;MAX(I$8:I154),G155,MAX(I$8:I154))</f>
        <v>39.03564459805785</v>
      </c>
      <c r="I155" s="4">
        <f t="shared" si="25"/>
        <v>39.248410555504655</v>
      </c>
      <c r="J155" s="4">
        <f t="shared" si="26"/>
        <v>0.34486545816420744</v>
      </c>
      <c r="K155" s="4">
        <f t="shared" si="27"/>
        <v>0.21276595744680549</v>
      </c>
      <c r="L155">
        <f t="shared" si="28"/>
        <v>148</v>
      </c>
      <c r="M155">
        <f t="shared" si="29"/>
        <v>1</v>
      </c>
      <c r="N155">
        <f t="shared" si="30"/>
        <v>1</v>
      </c>
      <c r="O155">
        <f t="shared" si="31"/>
        <v>1</v>
      </c>
      <c r="P155">
        <v>148</v>
      </c>
      <c r="Q155" s="8">
        <f>COUNTIF(I$8:I154,"&lt;"&amp;G155)</f>
        <v>145</v>
      </c>
      <c r="R155" s="8">
        <f>COUNTIFS(H$8:H154,"&gt;"&amp;G155,F$8:F154,"&lt;&gt;1")</f>
        <v>0</v>
      </c>
      <c r="S155">
        <f t="shared" si="32"/>
        <v>148</v>
      </c>
    </row>
    <row r="156" spans="1:19" x14ac:dyDescent="0.3">
      <c r="A156">
        <v>323</v>
      </c>
      <c r="B156">
        <v>0.36973174230170597</v>
      </c>
      <c r="C156">
        <v>0.97473067415387438</v>
      </c>
      <c r="D156" s="4">
        <f>-LN(B156)/F$3</f>
        <v>0.42339470515096073</v>
      </c>
      <c r="E156" s="4">
        <f t="shared" si="24"/>
        <v>0.21276595744680851</v>
      </c>
      <c r="F156" s="8">
        <v>3</v>
      </c>
      <c r="G156" s="4">
        <v>39.114173845044604</v>
      </c>
      <c r="H156" s="4">
        <f>IF(G156&gt;MAX(I$8:I155),G156,MAX(I$8:I155))</f>
        <v>39.248410555504655</v>
      </c>
      <c r="I156" s="4">
        <f t="shared" si="25"/>
        <v>39.461176512951461</v>
      </c>
      <c r="J156" s="4">
        <f t="shared" si="26"/>
        <v>0.13423671046005126</v>
      </c>
      <c r="K156" s="4">
        <f t="shared" si="27"/>
        <v>0.21276595744680549</v>
      </c>
      <c r="L156">
        <f t="shared" si="28"/>
        <v>149</v>
      </c>
      <c r="M156">
        <f t="shared" si="29"/>
        <v>1</v>
      </c>
      <c r="N156">
        <f t="shared" si="30"/>
        <v>1</v>
      </c>
      <c r="O156">
        <f t="shared" si="31"/>
        <v>1</v>
      </c>
      <c r="P156">
        <v>149</v>
      </c>
      <c r="Q156" s="8">
        <f>COUNTIF(I$8:I155,"&lt;"&amp;G156)</f>
        <v>147</v>
      </c>
      <c r="R156" s="8">
        <f>COUNTIFS(H$8:H155,"&gt;"&amp;G156,F$8:F155,"&lt;&gt;1")</f>
        <v>0</v>
      </c>
      <c r="S156">
        <f t="shared" si="32"/>
        <v>149</v>
      </c>
    </row>
    <row r="157" spans="1:19" x14ac:dyDescent="0.3">
      <c r="A157">
        <v>324</v>
      </c>
      <c r="B157">
        <v>0.25495162816248057</v>
      </c>
      <c r="C157">
        <v>0.14166692098757896</v>
      </c>
      <c r="D157" s="4">
        <f>-LN(B157)/F$3</f>
        <v>0.581566572467346</v>
      </c>
      <c r="E157" s="4">
        <f t="shared" si="24"/>
        <v>0.21276595744680851</v>
      </c>
      <c r="F157" s="8">
        <v>3</v>
      </c>
      <c r="G157" s="4">
        <v>39.695740417511949</v>
      </c>
      <c r="H157" s="4">
        <f>IF(G157&gt;MAX(I$8:I156),G157,MAX(I$8:I156))</f>
        <v>39.695740417511949</v>
      </c>
      <c r="I157" s="4">
        <f t="shared" si="25"/>
        <v>39.908506374958755</v>
      </c>
      <c r="J157" s="4">
        <f t="shared" si="26"/>
        <v>0</v>
      </c>
      <c r="K157" s="4">
        <f t="shared" si="27"/>
        <v>0.21276595744680549</v>
      </c>
      <c r="L157">
        <f t="shared" si="28"/>
        <v>150</v>
      </c>
      <c r="M157">
        <f t="shared" si="29"/>
        <v>1</v>
      </c>
      <c r="N157">
        <f t="shared" si="30"/>
        <v>1</v>
      </c>
      <c r="O157">
        <f t="shared" si="31"/>
        <v>1</v>
      </c>
      <c r="P157">
        <v>150</v>
      </c>
      <c r="Q157" s="8">
        <f>COUNTIF(I$8:I156,"&lt;"&amp;G157)</f>
        <v>149</v>
      </c>
      <c r="R157" s="8">
        <f>COUNTIFS(H$8:H156,"&gt;"&amp;G157,F$8:F156,"&lt;&gt;1")</f>
        <v>0</v>
      </c>
      <c r="S157">
        <f t="shared" si="32"/>
        <v>150</v>
      </c>
    </row>
    <row r="158" spans="1:19" x14ac:dyDescent="0.3">
      <c r="A158">
        <v>325</v>
      </c>
      <c r="B158">
        <v>0.15518662068544573</v>
      </c>
      <c r="C158">
        <v>0.62367625965147866</v>
      </c>
      <c r="D158" s="4">
        <f>-LN(B158)/F$3</f>
        <v>0.79281994973307379</v>
      </c>
      <c r="E158" s="4">
        <f t="shared" si="24"/>
        <v>0.21276595744680851</v>
      </c>
      <c r="F158" s="8">
        <v>3</v>
      </c>
      <c r="G158" s="4">
        <v>40.488560367245022</v>
      </c>
      <c r="H158" s="4">
        <f>IF(G158&gt;MAX(I$8:I157),G158,MAX(I$8:I157))</f>
        <v>40.488560367245022</v>
      </c>
      <c r="I158" s="4">
        <f t="shared" si="25"/>
        <v>40.701326324691827</v>
      </c>
      <c r="J158" s="4">
        <f t="shared" si="26"/>
        <v>0</v>
      </c>
      <c r="K158" s="4">
        <f t="shared" si="27"/>
        <v>0.21276595744680549</v>
      </c>
      <c r="L158">
        <f t="shared" si="28"/>
        <v>151</v>
      </c>
      <c r="M158">
        <f t="shared" si="29"/>
        <v>1</v>
      </c>
      <c r="N158">
        <f t="shared" si="30"/>
        <v>1</v>
      </c>
      <c r="O158">
        <f t="shared" si="31"/>
        <v>1</v>
      </c>
      <c r="P158">
        <v>151</v>
      </c>
      <c r="Q158" s="8">
        <f>COUNTIF(I$8:I157,"&lt;"&amp;G158)</f>
        <v>150</v>
      </c>
      <c r="R158" s="8">
        <f>COUNTIFS(H$8:H157,"&gt;"&amp;G158,F$8:F157,"&lt;&gt;1")</f>
        <v>0</v>
      </c>
      <c r="S158">
        <f t="shared" si="32"/>
        <v>151</v>
      </c>
    </row>
    <row r="159" spans="1:19" x14ac:dyDescent="0.3">
      <c r="A159">
        <v>14</v>
      </c>
      <c r="B159">
        <v>0.54588457899716181</v>
      </c>
      <c r="C159">
        <v>0.74169133579515978</v>
      </c>
      <c r="D159" s="4">
        <f>-LN(B159)/B$3</f>
        <v>2.5759477419665449</v>
      </c>
      <c r="E159" s="4">
        <f t="shared" si="24"/>
        <v>0.21276595744680851</v>
      </c>
      <c r="F159" s="8">
        <v>1</v>
      </c>
      <c r="G159" s="4">
        <v>41.319167920211527</v>
      </c>
      <c r="H159" s="4">
        <f>IF(G159&gt;MAX(I$8:I158),G159,MAX(I$8:I158))</f>
        <v>41.319167920211527</v>
      </c>
      <c r="I159" s="4">
        <f t="shared" si="25"/>
        <v>41.531933877658332</v>
      </c>
      <c r="J159" s="4">
        <f t="shared" si="26"/>
        <v>0</v>
      </c>
      <c r="K159" s="4">
        <f t="shared" si="27"/>
        <v>0.21276595744680549</v>
      </c>
      <c r="L159">
        <f t="shared" si="28"/>
        <v>152</v>
      </c>
      <c r="M159">
        <f t="shared" si="29"/>
        <v>1</v>
      </c>
      <c r="N159">
        <f t="shared" si="30"/>
        <v>1</v>
      </c>
      <c r="O159">
        <f t="shared" si="31"/>
        <v>1</v>
      </c>
      <c r="P159">
        <v>152</v>
      </c>
      <c r="Q159" s="8">
        <f>COUNTIF(I$8:I158,"&lt;"&amp;G159)</f>
        <v>151</v>
      </c>
      <c r="R159" s="8">
        <f>COUNTIFS(H$8:H158,"&gt;"&amp;G159,F$8:F158,"&lt;&gt;1")</f>
        <v>0</v>
      </c>
      <c r="S159">
        <f t="shared" si="32"/>
        <v>152</v>
      </c>
    </row>
    <row r="160" spans="1:19" x14ac:dyDescent="0.3">
      <c r="A160">
        <v>81</v>
      </c>
      <c r="B160">
        <v>4.2878505813776058E-2</v>
      </c>
      <c r="C160">
        <v>9.0762047181615652E-2</v>
      </c>
      <c r="D160" s="4">
        <f>-LN(B160)/D$3</f>
        <v>4.4672122107624652</v>
      </c>
      <c r="E160" s="4">
        <f t="shared" si="24"/>
        <v>0.21276595744680851</v>
      </c>
      <c r="F160" s="8">
        <v>2</v>
      </c>
      <c r="G160" s="4">
        <v>41.496283209354601</v>
      </c>
      <c r="H160" s="4">
        <f>IF(G160&gt;MAX(I$8:I159),G160,MAX(I$8:I159))</f>
        <v>41.531933877658332</v>
      </c>
      <c r="I160" s="4">
        <f t="shared" si="25"/>
        <v>41.744699835105138</v>
      </c>
      <c r="J160" s="4">
        <f t="shared" si="26"/>
        <v>3.5650668303730981E-2</v>
      </c>
      <c r="K160" s="4">
        <f t="shared" si="27"/>
        <v>0.21276595744680549</v>
      </c>
      <c r="L160">
        <f t="shared" si="28"/>
        <v>153</v>
      </c>
      <c r="M160">
        <f t="shared" si="29"/>
        <v>1</v>
      </c>
      <c r="N160">
        <f t="shared" si="30"/>
        <v>1</v>
      </c>
      <c r="O160">
        <f t="shared" si="31"/>
        <v>1</v>
      </c>
      <c r="P160">
        <v>153</v>
      </c>
      <c r="Q160" s="8">
        <f>COUNTIF(I$8:I159,"&lt;"&amp;G160)</f>
        <v>151</v>
      </c>
      <c r="R160" s="8">
        <f>COUNTIFS(H$8:H159,"&gt;"&amp;G160,F$8:F159,"&lt;&gt;1")</f>
        <v>0</v>
      </c>
      <c r="S160">
        <f t="shared" si="32"/>
        <v>153</v>
      </c>
    </row>
    <row r="161" spans="1:19" x14ac:dyDescent="0.3">
      <c r="A161">
        <v>82</v>
      </c>
      <c r="B161">
        <v>0.81112094485305342</v>
      </c>
      <c r="C161">
        <v>1.425214392529069E-2</v>
      </c>
      <c r="D161" s="4">
        <f>-LN(B161)/D$3</f>
        <v>0.29693348292756139</v>
      </c>
      <c r="E161" s="4">
        <f t="shared" si="24"/>
        <v>0.21276595744680851</v>
      </c>
      <c r="F161" s="8">
        <v>2</v>
      </c>
      <c r="G161" s="4">
        <v>41.793216692282165</v>
      </c>
      <c r="H161" s="4">
        <f>IF(G161&gt;MAX(I$8:I160),G161,MAX(I$8:I160))</f>
        <v>41.793216692282165</v>
      </c>
      <c r="I161" s="4">
        <f t="shared" si="25"/>
        <v>42.005982649728971</v>
      </c>
      <c r="J161" s="4">
        <f t="shared" si="26"/>
        <v>0</v>
      </c>
      <c r="K161" s="4">
        <f t="shared" si="27"/>
        <v>0.21276595744680549</v>
      </c>
      <c r="L161">
        <f t="shared" si="28"/>
        <v>154</v>
      </c>
      <c r="M161">
        <f t="shared" si="29"/>
        <v>1</v>
      </c>
      <c r="N161">
        <f t="shared" si="30"/>
        <v>1</v>
      </c>
      <c r="O161">
        <f t="shared" si="31"/>
        <v>1</v>
      </c>
      <c r="P161">
        <v>154</v>
      </c>
      <c r="Q161" s="8">
        <f>COUNTIF(I$8:I160,"&lt;"&amp;G161)</f>
        <v>153</v>
      </c>
      <c r="R161" s="8">
        <f>COUNTIFS(H$8:H160,"&gt;"&amp;G161,F$8:F160,"&lt;&gt;1")</f>
        <v>0</v>
      </c>
      <c r="S161">
        <f t="shared" si="32"/>
        <v>154</v>
      </c>
    </row>
    <row r="162" spans="1:19" x14ac:dyDescent="0.3">
      <c r="A162">
        <v>83</v>
      </c>
      <c r="B162">
        <v>0.99325540940580459</v>
      </c>
      <c r="C162">
        <v>0.83477278969695123</v>
      </c>
      <c r="D162" s="4">
        <f>-LN(B162)/D$3</f>
        <v>9.5992030281195316E-3</v>
      </c>
      <c r="E162" s="4">
        <f t="shared" si="24"/>
        <v>0.21276595744680851</v>
      </c>
      <c r="F162" s="8">
        <v>2</v>
      </c>
      <c r="G162" s="4">
        <v>41.802815895310282</v>
      </c>
      <c r="H162" s="4">
        <f>IF(G162&gt;MAX(I$8:I161),G162,MAX(I$8:I161))</f>
        <v>42.005982649728971</v>
      </c>
      <c r="I162" s="4">
        <f t="shared" si="25"/>
        <v>42.218748607175776</v>
      </c>
      <c r="J162" s="4">
        <f t="shared" si="26"/>
        <v>0.20316675441868881</v>
      </c>
      <c r="K162" s="4">
        <f t="shared" si="27"/>
        <v>0.21276595744680549</v>
      </c>
      <c r="L162">
        <f t="shared" si="28"/>
        <v>155</v>
      </c>
      <c r="M162">
        <f t="shared" si="29"/>
        <v>1</v>
      </c>
      <c r="N162">
        <f t="shared" si="30"/>
        <v>1</v>
      </c>
      <c r="O162">
        <f t="shared" si="31"/>
        <v>1</v>
      </c>
      <c r="P162">
        <v>155</v>
      </c>
      <c r="Q162" s="8">
        <f>COUNTIF(I$8:I161,"&lt;"&amp;G162)</f>
        <v>153</v>
      </c>
      <c r="R162" s="8">
        <f>COUNTIFS(H$8:H161,"&gt;"&amp;G162,F$8:F161,"&lt;&gt;1")</f>
        <v>0</v>
      </c>
      <c r="S162">
        <f t="shared" si="32"/>
        <v>155</v>
      </c>
    </row>
    <row r="163" spans="1:19" x14ac:dyDescent="0.3">
      <c r="A163">
        <v>326</v>
      </c>
      <c r="B163">
        <v>3.6347544785912657E-2</v>
      </c>
      <c r="C163">
        <v>0.54490798669392981</v>
      </c>
      <c r="D163" s="4">
        <f>-LN(B163)/F$3</f>
        <v>1.4104802642553547</v>
      </c>
      <c r="E163" s="4">
        <f t="shared" si="24"/>
        <v>0.21276595744680851</v>
      </c>
      <c r="F163" s="8">
        <v>3</v>
      </c>
      <c r="G163" s="4">
        <v>41.899040631500377</v>
      </c>
      <c r="H163" s="4">
        <f>IF(G163&gt;MAX(I$8:I162),G163,MAX(I$8:I162))</f>
        <v>42.218748607175776</v>
      </c>
      <c r="I163" s="4">
        <f t="shared" si="25"/>
        <v>42.431514564622582</v>
      </c>
      <c r="J163" s="4">
        <f t="shared" si="26"/>
        <v>0.31970797567539933</v>
      </c>
      <c r="K163" s="4">
        <f t="shared" si="27"/>
        <v>0.21276595744680549</v>
      </c>
      <c r="L163">
        <f t="shared" si="28"/>
        <v>156</v>
      </c>
      <c r="M163">
        <f t="shared" si="29"/>
        <v>1</v>
      </c>
      <c r="N163">
        <f t="shared" si="30"/>
        <v>1</v>
      </c>
      <c r="O163">
        <f t="shared" si="31"/>
        <v>1</v>
      </c>
      <c r="P163">
        <v>156</v>
      </c>
      <c r="Q163" s="8">
        <f>COUNTIF(I$8:I162,"&lt;"&amp;G163)</f>
        <v>153</v>
      </c>
      <c r="R163" s="8">
        <f>COUNTIFS(H$8:H162,"&gt;"&amp;G163,F$8:F162,"&lt;&gt;1")</f>
        <v>1</v>
      </c>
      <c r="S163">
        <f t="shared" si="32"/>
        <v>156</v>
      </c>
    </row>
    <row r="164" spans="1:19" x14ac:dyDescent="0.3">
      <c r="A164">
        <v>327</v>
      </c>
      <c r="B164">
        <v>0.3987853633228553</v>
      </c>
      <c r="C164">
        <v>0.23166600543229468</v>
      </c>
      <c r="D164" s="4">
        <f>-LN(B164)/F$3</f>
        <v>0.39120508228350542</v>
      </c>
      <c r="E164" s="4">
        <f t="shared" si="24"/>
        <v>0.21276595744680851</v>
      </c>
      <c r="F164" s="8">
        <v>3</v>
      </c>
      <c r="G164" s="4">
        <v>42.290245713783882</v>
      </c>
      <c r="H164" s="4">
        <f>IF(G164&gt;MAX(I$8:I163),G164,MAX(I$8:I163))</f>
        <v>42.431514564622582</v>
      </c>
      <c r="I164" s="4">
        <f t="shared" si="25"/>
        <v>42.644280522069387</v>
      </c>
      <c r="J164" s="4">
        <f t="shared" si="26"/>
        <v>0.14126885083869922</v>
      </c>
      <c r="K164" s="4">
        <f t="shared" si="27"/>
        <v>0.21276595744680549</v>
      </c>
      <c r="L164">
        <f t="shared" si="28"/>
        <v>157</v>
      </c>
      <c r="M164">
        <f t="shared" si="29"/>
        <v>1</v>
      </c>
      <c r="N164">
        <f t="shared" si="30"/>
        <v>1</v>
      </c>
      <c r="O164">
        <f t="shared" si="31"/>
        <v>1</v>
      </c>
      <c r="P164">
        <v>157</v>
      </c>
      <c r="Q164" s="8">
        <f>COUNTIF(I$8:I163,"&lt;"&amp;G164)</f>
        <v>155</v>
      </c>
      <c r="R164" s="8">
        <f>COUNTIFS(H$8:H163,"&gt;"&amp;G164,F$8:F163,"&lt;&gt;1")</f>
        <v>0</v>
      </c>
      <c r="S164">
        <f t="shared" si="32"/>
        <v>157</v>
      </c>
    </row>
    <row r="165" spans="1:19" x14ac:dyDescent="0.3">
      <c r="A165">
        <v>15</v>
      </c>
      <c r="B165">
        <v>0.74263740958891566</v>
      </c>
      <c r="C165">
        <v>0.38911099581896419</v>
      </c>
      <c r="D165" s="4">
        <f>-LN(B165)/B$3</f>
        <v>1.2661589872680405</v>
      </c>
      <c r="E165" s="4">
        <f t="shared" si="24"/>
        <v>0.21276595744680851</v>
      </c>
      <c r="F165" s="8">
        <v>1</v>
      </c>
      <c r="G165" s="4">
        <v>42.585326907479569</v>
      </c>
      <c r="H165" s="4">
        <f>IF(G165&gt;MAX(I$8:I164),G165,MAX(I$8:I164))</f>
        <v>42.644280522069387</v>
      </c>
      <c r="I165" s="4">
        <f t="shared" si="25"/>
        <v>42.857046479516193</v>
      </c>
      <c r="J165" s="4">
        <f t="shared" si="26"/>
        <v>5.895361458981796E-2</v>
      </c>
      <c r="K165" s="4">
        <f t="shared" si="27"/>
        <v>0.21276595744680549</v>
      </c>
      <c r="L165">
        <f t="shared" si="28"/>
        <v>158</v>
      </c>
      <c r="M165">
        <f t="shared" si="29"/>
        <v>1</v>
      </c>
      <c r="N165">
        <f t="shared" si="30"/>
        <v>1</v>
      </c>
      <c r="O165">
        <f t="shared" si="31"/>
        <v>1</v>
      </c>
      <c r="P165">
        <v>158</v>
      </c>
      <c r="Q165" s="8">
        <f>COUNTIF(I$8:I164,"&lt;"&amp;G165)</f>
        <v>156</v>
      </c>
      <c r="R165" s="8">
        <f>COUNTIFS(H$8:H164,"&gt;"&amp;G165,F$8:F164,"&lt;&gt;1")</f>
        <v>0</v>
      </c>
      <c r="S165">
        <f t="shared" si="32"/>
        <v>158</v>
      </c>
    </row>
    <row r="166" spans="1:19" x14ac:dyDescent="0.3">
      <c r="A166">
        <v>328</v>
      </c>
      <c r="B166">
        <v>0.53941465498825036</v>
      </c>
      <c r="C166">
        <v>0.66316721091341901</v>
      </c>
      <c r="D166" s="4">
        <f>-LN(B166)/F$3</f>
        <v>0.26266838280451504</v>
      </c>
      <c r="E166" s="4">
        <f t="shared" si="24"/>
        <v>0.21276595744680851</v>
      </c>
      <c r="F166" s="8">
        <v>3</v>
      </c>
      <c r="G166" s="4">
        <v>42.552914096588395</v>
      </c>
      <c r="H166" s="4">
        <f>IF(G166&gt;MAX(I$8:I165),G166,MAX(I$8:I165))</f>
        <v>42.857046479516193</v>
      </c>
      <c r="I166" s="4">
        <f t="shared" si="25"/>
        <v>43.069812436962998</v>
      </c>
      <c r="J166" s="4">
        <f t="shared" si="26"/>
        <v>0.3041323829277971</v>
      </c>
      <c r="K166" s="4">
        <f t="shared" si="27"/>
        <v>0.21276595744680549</v>
      </c>
      <c r="L166">
        <f t="shared" si="28"/>
        <v>159</v>
      </c>
      <c r="M166">
        <f t="shared" si="29"/>
        <v>1</v>
      </c>
      <c r="N166">
        <f t="shared" si="30"/>
        <v>1</v>
      </c>
      <c r="O166">
        <f t="shared" si="31"/>
        <v>1</v>
      </c>
      <c r="P166">
        <v>159</v>
      </c>
      <c r="Q166" s="8">
        <f>COUNTIF(I$8:I165,"&lt;"&amp;G166)</f>
        <v>156</v>
      </c>
      <c r="R166" s="8">
        <f>COUNTIFS(H$8:H165,"&gt;"&amp;G166,F$8:F165,"&lt;&gt;1")</f>
        <v>0</v>
      </c>
      <c r="S166">
        <f t="shared" si="32"/>
        <v>159</v>
      </c>
    </row>
    <row r="167" spans="1:19" x14ac:dyDescent="0.3">
      <c r="A167">
        <v>329</v>
      </c>
      <c r="B167">
        <v>0.19690542313913389</v>
      </c>
      <c r="C167">
        <v>0.86373485518967252</v>
      </c>
      <c r="D167" s="4">
        <f>-LN(B167)/F$3</f>
        <v>0.69150287281288692</v>
      </c>
      <c r="E167" s="4">
        <f t="shared" si="24"/>
        <v>0.21276595744680851</v>
      </c>
      <c r="F167" s="8">
        <v>3</v>
      </c>
      <c r="G167" s="4">
        <v>43.244416969401286</v>
      </c>
      <c r="H167" s="4">
        <f>IF(G167&gt;MAX(I$8:I166),G167,MAX(I$8:I166))</f>
        <v>43.244416969401286</v>
      </c>
      <c r="I167" s="4">
        <f t="shared" si="25"/>
        <v>43.457182926848091</v>
      </c>
      <c r="J167" s="4">
        <f t="shared" si="26"/>
        <v>0</v>
      </c>
      <c r="K167" s="4">
        <f t="shared" si="27"/>
        <v>0.21276595744680549</v>
      </c>
      <c r="L167">
        <f t="shared" si="28"/>
        <v>160</v>
      </c>
      <c r="M167">
        <f t="shared" si="29"/>
        <v>1</v>
      </c>
      <c r="N167">
        <f t="shared" si="30"/>
        <v>1</v>
      </c>
      <c r="O167">
        <f t="shared" si="31"/>
        <v>1</v>
      </c>
      <c r="P167">
        <v>160</v>
      </c>
      <c r="Q167" s="8">
        <f>COUNTIF(I$8:I166,"&lt;"&amp;G167)</f>
        <v>159</v>
      </c>
      <c r="R167" s="8">
        <f>COUNTIFS(H$8:H166,"&gt;"&amp;G167,F$8:F166,"&lt;&gt;1")</f>
        <v>0</v>
      </c>
      <c r="S167">
        <f t="shared" si="32"/>
        <v>160</v>
      </c>
    </row>
    <row r="168" spans="1:19" x14ac:dyDescent="0.3">
      <c r="A168">
        <v>84</v>
      </c>
      <c r="B168">
        <v>0.30240791039765619</v>
      </c>
      <c r="C168">
        <v>0.95129245887630853</v>
      </c>
      <c r="D168" s="4">
        <f>-LN(B168)/D$3</f>
        <v>1.6964233706333114</v>
      </c>
      <c r="E168" s="4">
        <f t="shared" si="24"/>
        <v>0.21276595744680851</v>
      </c>
      <c r="F168" s="8">
        <v>2</v>
      </c>
      <c r="G168" s="4">
        <v>43.499239265943594</v>
      </c>
      <c r="H168" s="4">
        <f>IF(G168&gt;MAX(I$8:I167),G168,MAX(I$8:I167))</f>
        <v>43.499239265943594</v>
      </c>
      <c r="I168" s="4">
        <f t="shared" si="25"/>
        <v>43.712005223390399</v>
      </c>
      <c r="J168" s="4">
        <f t="shared" si="26"/>
        <v>0</v>
      </c>
      <c r="K168" s="4">
        <f t="shared" si="27"/>
        <v>0.21276595744680549</v>
      </c>
      <c r="L168">
        <f t="shared" si="28"/>
        <v>161</v>
      </c>
      <c r="M168">
        <f t="shared" si="29"/>
        <v>1</v>
      </c>
      <c r="N168">
        <f t="shared" si="30"/>
        <v>1</v>
      </c>
      <c r="O168">
        <f t="shared" si="31"/>
        <v>1</v>
      </c>
      <c r="P168">
        <v>161</v>
      </c>
      <c r="Q168" s="8">
        <f>COUNTIF(I$8:I167,"&lt;"&amp;G168)</f>
        <v>160</v>
      </c>
      <c r="R168" s="8">
        <f>COUNTIFS(H$8:H167,"&gt;"&amp;G168,F$8:F167,"&lt;&gt;1")</f>
        <v>0</v>
      </c>
      <c r="S168">
        <f t="shared" si="32"/>
        <v>161</v>
      </c>
    </row>
    <row r="169" spans="1:19" x14ac:dyDescent="0.3">
      <c r="A169">
        <v>330</v>
      </c>
      <c r="B169">
        <v>0.1966002380443739</v>
      </c>
      <c r="C169">
        <v>0.36634418774987032</v>
      </c>
      <c r="D169" s="4">
        <f>-LN(B169)/F$3</f>
        <v>0.69216291934648499</v>
      </c>
      <c r="E169" s="4">
        <f t="shared" si="24"/>
        <v>0.21276595744680851</v>
      </c>
      <c r="F169" s="8">
        <v>3</v>
      </c>
      <c r="G169" s="4">
        <v>43.936579888747772</v>
      </c>
      <c r="H169" s="4">
        <f>IF(G169&gt;MAX(I$8:I168),G169,MAX(I$8:I168))</f>
        <v>43.936579888747772</v>
      </c>
      <c r="I169" s="4">
        <f t="shared" si="25"/>
        <v>44.149345846194578</v>
      </c>
      <c r="J169" s="4">
        <f t="shared" si="26"/>
        <v>0</v>
      </c>
      <c r="K169" s="4">
        <f t="shared" si="27"/>
        <v>0.21276595744680549</v>
      </c>
      <c r="L169">
        <f t="shared" si="28"/>
        <v>162</v>
      </c>
      <c r="M169">
        <f t="shared" si="29"/>
        <v>1</v>
      </c>
      <c r="N169">
        <f t="shared" si="30"/>
        <v>1</v>
      </c>
      <c r="O169">
        <f t="shared" si="31"/>
        <v>1</v>
      </c>
      <c r="P169">
        <v>162</v>
      </c>
      <c r="Q169" s="8">
        <f>COUNTIF(I$8:I168,"&lt;"&amp;G169)</f>
        <v>161</v>
      </c>
      <c r="R169" s="8">
        <f>COUNTIFS(H$8:H168,"&gt;"&amp;G169,F$8:F168,"&lt;&gt;1")</f>
        <v>0</v>
      </c>
      <c r="S169">
        <f t="shared" si="32"/>
        <v>162</v>
      </c>
    </row>
    <row r="170" spans="1:19" x14ac:dyDescent="0.3">
      <c r="A170">
        <v>16</v>
      </c>
      <c r="B170">
        <v>0.61314737388225959</v>
      </c>
      <c r="C170">
        <v>0.38920255134739218</v>
      </c>
      <c r="D170" s="4">
        <f>-LN(B170)/B$3</f>
        <v>2.0814891820307402</v>
      </c>
      <c r="E170" s="4">
        <f t="shared" si="24"/>
        <v>0.21276595744680851</v>
      </c>
      <c r="F170" s="8">
        <v>1</v>
      </c>
      <c r="G170" s="4">
        <v>44.666816089510306</v>
      </c>
      <c r="H170" s="4">
        <f>IF(G170&gt;MAX(I$8:I169),G170,MAX(I$8:I169))</f>
        <v>44.666816089510306</v>
      </c>
      <c r="I170" s="4">
        <f t="shared" si="25"/>
        <v>44.879582046957111</v>
      </c>
      <c r="J170" s="4">
        <f t="shared" si="26"/>
        <v>0</v>
      </c>
      <c r="K170" s="4">
        <f t="shared" si="27"/>
        <v>0.21276595744680549</v>
      </c>
      <c r="L170">
        <f t="shared" si="28"/>
        <v>163</v>
      </c>
      <c r="M170">
        <f t="shared" si="29"/>
        <v>1</v>
      </c>
      <c r="N170">
        <f t="shared" si="30"/>
        <v>1</v>
      </c>
      <c r="O170">
        <f t="shared" si="31"/>
        <v>1</v>
      </c>
      <c r="P170">
        <v>163</v>
      </c>
      <c r="Q170" s="8">
        <f>COUNTIF(I$8:I169,"&lt;"&amp;G170)</f>
        <v>162</v>
      </c>
      <c r="R170" s="8">
        <f>COUNTIFS(H$8:H169,"&gt;"&amp;G170,F$8:F169,"&lt;&gt;1")</f>
        <v>0</v>
      </c>
      <c r="S170">
        <f t="shared" si="32"/>
        <v>163</v>
      </c>
    </row>
    <row r="171" spans="1:19" x14ac:dyDescent="0.3">
      <c r="A171">
        <v>331</v>
      </c>
      <c r="B171">
        <v>0.14951017792291024</v>
      </c>
      <c r="C171">
        <v>0.27729117709891049</v>
      </c>
      <c r="D171" s="4">
        <f>-LN(B171)/F$3</f>
        <v>0.80867693987949318</v>
      </c>
      <c r="E171" s="4">
        <f t="shared" si="24"/>
        <v>0.21276595744680851</v>
      </c>
      <c r="F171" s="8">
        <v>3</v>
      </c>
      <c r="G171" s="4">
        <v>44.745256828627262</v>
      </c>
      <c r="H171" s="4">
        <f>IF(G171&gt;MAX(I$8:I170),G171,MAX(I$8:I170))</f>
        <v>44.879582046957111</v>
      </c>
      <c r="I171" s="4">
        <f t="shared" si="25"/>
        <v>45.092348004403917</v>
      </c>
      <c r="J171" s="4">
        <f t="shared" si="26"/>
        <v>0.13432521832984889</v>
      </c>
      <c r="K171" s="4">
        <f t="shared" si="27"/>
        <v>0.21276595744680549</v>
      </c>
      <c r="L171">
        <f t="shared" si="28"/>
        <v>164</v>
      </c>
      <c r="M171">
        <f t="shared" si="29"/>
        <v>1</v>
      </c>
      <c r="N171">
        <f t="shared" si="30"/>
        <v>1</v>
      </c>
      <c r="O171">
        <f t="shared" si="31"/>
        <v>1</v>
      </c>
      <c r="P171">
        <v>164</v>
      </c>
      <c r="Q171" s="8">
        <f>COUNTIF(I$8:I170,"&lt;"&amp;G171)</f>
        <v>162</v>
      </c>
      <c r="R171" s="8">
        <f>COUNTIFS(H$8:H170,"&gt;"&amp;G171,F$8:F170,"&lt;&gt;1")</f>
        <v>0</v>
      </c>
      <c r="S171">
        <f t="shared" si="32"/>
        <v>164</v>
      </c>
    </row>
    <row r="172" spans="1:19" x14ac:dyDescent="0.3">
      <c r="A172">
        <v>85</v>
      </c>
      <c r="B172">
        <v>0.36057618945890685</v>
      </c>
      <c r="C172">
        <v>0.31449324015015107</v>
      </c>
      <c r="D172" s="4">
        <f>-LN(B172)/D$3</f>
        <v>1.4468822705452138</v>
      </c>
      <c r="E172" s="4">
        <f t="shared" si="24"/>
        <v>0.21276595744680851</v>
      </c>
      <c r="F172" s="8">
        <v>2</v>
      </c>
      <c r="G172" s="4">
        <v>44.94612153648881</v>
      </c>
      <c r="H172" s="4">
        <f>IF(G172&gt;MAX(I$8:I171),G172,MAX(I$8:I171))</f>
        <v>45.092348004403917</v>
      </c>
      <c r="I172" s="4">
        <f t="shared" si="25"/>
        <v>45.305113961850722</v>
      </c>
      <c r="J172" s="4">
        <f t="shared" si="26"/>
        <v>0.14622646791510618</v>
      </c>
      <c r="K172" s="4">
        <f t="shared" si="27"/>
        <v>0.21276595744680549</v>
      </c>
      <c r="L172">
        <f t="shared" si="28"/>
        <v>165</v>
      </c>
      <c r="M172">
        <f t="shared" si="29"/>
        <v>1</v>
      </c>
      <c r="N172">
        <f t="shared" si="30"/>
        <v>1</v>
      </c>
      <c r="O172">
        <f t="shared" si="31"/>
        <v>1</v>
      </c>
      <c r="P172">
        <v>165</v>
      </c>
      <c r="Q172" s="8">
        <f>COUNTIF(I$8:I171,"&lt;"&amp;G172)</f>
        <v>163</v>
      </c>
      <c r="R172" s="8">
        <f>COUNTIFS(H$8:H171,"&gt;"&amp;G172,F$8:F171,"&lt;&gt;1")</f>
        <v>0</v>
      </c>
      <c r="S172">
        <f t="shared" si="32"/>
        <v>165</v>
      </c>
    </row>
    <row r="173" spans="1:19" x14ac:dyDescent="0.3">
      <c r="A173">
        <v>332</v>
      </c>
      <c r="B173">
        <v>0.32892849513229772</v>
      </c>
      <c r="C173">
        <v>0.59212012085329757</v>
      </c>
      <c r="D173" s="4">
        <f t="shared" ref="D173:D180" si="33">-LN(B173)/F$3</f>
        <v>0.47315527313274125</v>
      </c>
      <c r="E173" s="4">
        <f t="shared" si="24"/>
        <v>0.21276595744680851</v>
      </c>
      <c r="F173" s="8">
        <v>3</v>
      </c>
      <c r="G173" s="4">
        <v>45.218412101760002</v>
      </c>
      <c r="H173" s="4">
        <f>IF(G173&gt;MAX(I$8:I172),G173,MAX(I$8:I172))</f>
        <v>45.305113961850722</v>
      </c>
      <c r="I173" s="4">
        <f t="shared" si="25"/>
        <v>45.517879919297528</v>
      </c>
      <c r="J173" s="4">
        <f t="shared" si="26"/>
        <v>8.6701860090720118E-2</v>
      </c>
      <c r="K173" s="4">
        <f t="shared" si="27"/>
        <v>0.21276595744680549</v>
      </c>
      <c r="L173">
        <f t="shared" si="28"/>
        <v>166</v>
      </c>
      <c r="M173">
        <f t="shared" si="29"/>
        <v>1</v>
      </c>
      <c r="N173">
        <f t="shared" si="30"/>
        <v>1</v>
      </c>
      <c r="O173">
        <f t="shared" si="31"/>
        <v>1</v>
      </c>
      <c r="P173">
        <v>166</v>
      </c>
      <c r="Q173" s="8">
        <f>COUNTIF(I$8:I172,"&lt;"&amp;G173)</f>
        <v>164</v>
      </c>
      <c r="R173" s="8">
        <f>COUNTIFS(H$8:H172,"&gt;"&amp;G173,F$8:F172,"&lt;&gt;1")</f>
        <v>0</v>
      </c>
      <c r="S173">
        <f t="shared" si="32"/>
        <v>166</v>
      </c>
    </row>
    <row r="174" spans="1:19" x14ac:dyDescent="0.3">
      <c r="A174">
        <v>333</v>
      </c>
      <c r="B174">
        <v>0.49409466841639454</v>
      </c>
      <c r="C174">
        <v>9.2135380108035528E-2</v>
      </c>
      <c r="D174" s="4">
        <f t="shared" si="33"/>
        <v>0.3000119760356183</v>
      </c>
      <c r="E174" s="4">
        <f t="shared" si="24"/>
        <v>0.21276595744680851</v>
      </c>
      <c r="F174" s="8">
        <v>3</v>
      </c>
      <c r="G174" s="4">
        <v>45.518424077795622</v>
      </c>
      <c r="H174" s="4">
        <f>IF(G174&gt;MAX(I$8:I173),G174,MAX(I$8:I173))</f>
        <v>45.518424077795622</v>
      </c>
      <c r="I174" s="4">
        <f t="shared" si="25"/>
        <v>45.731190035242427</v>
      </c>
      <c r="J174" s="4">
        <f t="shared" si="26"/>
        <v>0</v>
      </c>
      <c r="K174" s="4">
        <f t="shared" si="27"/>
        <v>0.21276595744680549</v>
      </c>
      <c r="L174">
        <f t="shared" si="28"/>
        <v>167</v>
      </c>
      <c r="M174">
        <f t="shared" si="29"/>
        <v>1</v>
      </c>
      <c r="N174">
        <f t="shared" si="30"/>
        <v>1</v>
      </c>
      <c r="O174">
        <f t="shared" si="31"/>
        <v>1</v>
      </c>
      <c r="P174">
        <v>167</v>
      </c>
      <c r="Q174" s="8">
        <f>COUNTIF(I$8:I173,"&lt;"&amp;G174)</f>
        <v>166</v>
      </c>
      <c r="R174" s="8">
        <f>COUNTIFS(H$8:H173,"&gt;"&amp;G174,F$8:F173,"&lt;&gt;1")</f>
        <v>0</v>
      </c>
      <c r="S174">
        <f t="shared" si="32"/>
        <v>167</v>
      </c>
    </row>
    <row r="175" spans="1:19" x14ac:dyDescent="0.3">
      <c r="A175">
        <v>334</v>
      </c>
      <c r="B175">
        <v>0.93487350077822196</v>
      </c>
      <c r="C175">
        <v>0.99639881588183232</v>
      </c>
      <c r="D175" s="4">
        <f t="shared" si="33"/>
        <v>2.8657043460313301E-2</v>
      </c>
      <c r="E175" s="4">
        <f t="shared" si="24"/>
        <v>0.21276595744680851</v>
      </c>
      <c r="F175" s="8">
        <v>3</v>
      </c>
      <c r="G175" s="4">
        <v>45.547081121255935</v>
      </c>
      <c r="H175" s="4">
        <f>IF(G175&gt;MAX(I$8:I174),G175,MAX(I$8:I174))</f>
        <v>45.731190035242427</v>
      </c>
      <c r="I175" s="4">
        <f t="shared" si="25"/>
        <v>45.943955992689233</v>
      </c>
      <c r="J175" s="4">
        <f t="shared" si="26"/>
        <v>0.18410891398649198</v>
      </c>
      <c r="K175" s="4">
        <f t="shared" si="27"/>
        <v>0.21276595744680549</v>
      </c>
      <c r="L175">
        <f t="shared" si="28"/>
        <v>168</v>
      </c>
      <c r="M175">
        <f t="shared" si="29"/>
        <v>1</v>
      </c>
      <c r="N175">
        <f t="shared" si="30"/>
        <v>1</v>
      </c>
      <c r="O175">
        <f t="shared" si="31"/>
        <v>1</v>
      </c>
      <c r="P175">
        <v>168</v>
      </c>
      <c r="Q175" s="8">
        <f>COUNTIF(I$8:I174,"&lt;"&amp;G175)</f>
        <v>166</v>
      </c>
      <c r="R175" s="8">
        <f>COUNTIFS(H$8:H174,"&gt;"&amp;G175,F$8:F174,"&lt;&gt;1")</f>
        <v>0</v>
      </c>
      <c r="S175">
        <f t="shared" si="32"/>
        <v>168</v>
      </c>
    </row>
    <row r="176" spans="1:19" x14ac:dyDescent="0.3">
      <c r="A176">
        <v>335</v>
      </c>
      <c r="B176">
        <v>0.16473891415143285</v>
      </c>
      <c r="C176">
        <v>0.35731070894497513</v>
      </c>
      <c r="D176" s="4">
        <f t="shared" si="33"/>
        <v>0.7674014454372059</v>
      </c>
      <c r="E176" s="4">
        <f t="shared" si="24"/>
        <v>0.21276595744680851</v>
      </c>
      <c r="F176" s="8">
        <v>3</v>
      </c>
      <c r="G176" s="4">
        <v>46.314482566693144</v>
      </c>
      <c r="H176" s="4">
        <f>IF(G176&gt;MAX(I$8:I175),G176,MAX(I$8:I175))</f>
        <v>46.314482566693144</v>
      </c>
      <c r="I176" s="4">
        <f t="shared" si="25"/>
        <v>46.527248524139949</v>
      </c>
      <c r="J176" s="4">
        <f t="shared" si="26"/>
        <v>0</v>
      </c>
      <c r="K176" s="4">
        <f t="shared" si="27"/>
        <v>0.21276595744680549</v>
      </c>
      <c r="L176">
        <f t="shared" si="28"/>
        <v>169</v>
      </c>
      <c r="M176">
        <f t="shared" si="29"/>
        <v>1</v>
      </c>
      <c r="N176">
        <f t="shared" si="30"/>
        <v>1</v>
      </c>
      <c r="O176">
        <f t="shared" si="31"/>
        <v>1</v>
      </c>
      <c r="P176">
        <v>169</v>
      </c>
      <c r="Q176" s="8">
        <f>COUNTIF(I$8:I175,"&lt;"&amp;G176)</f>
        <v>168</v>
      </c>
      <c r="R176" s="8">
        <f>COUNTIFS(H$8:H175,"&gt;"&amp;G176,F$8:F175,"&lt;&gt;1")</f>
        <v>0</v>
      </c>
      <c r="S176">
        <f t="shared" si="32"/>
        <v>169</v>
      </c>
    </row>
    <row r="177" spans="1:19" x14ac:dyDescent="0.3">
      <c r="A177">
        <v>336</v>
      </c>
      <c r="B177">
        <v>0.2359691152684103</v>
      </c>
      <c r="C177">
        <v>0.69386883144627221</v>
      </c>
      <c r="D177" s="4">
        <f t="shared" si="33"/>
        <v>0.61449121277751584</v>
      </c>
      <c r="E177" s="4">
        <f t="shared" si="24"/>
        <v>0.21276595744680851</v>
      </c>
      <c r="F177" s="8">
        <v>3</v>
      </c>
      <c r="G177" s="4">
        <v>46.92897377947066</v>
      </c>
      <c r="H177" s="4">
        <f>IF(G177&gt;MAX(I$8:I176),G177,MAX(I$8:I176))</f>
        <v>46.92897377947066</v>
      </c>
      <c r="I177" s="4">
        <f t="shared" si="25"/>
        <v>47.141739736917465</v>
      </c>
      <c r="J177" s="4">
        <f t="shared" si="26"/>
        <v>0</v>
      </c>
      <c r="K177" s="4">
        <f t="shared" si="27"/>
        <v>0.21276595744680549</v>
      </c>
      <c r="L177">
        <f t="shared" si="28"/>
        <v>170</v>
      </c>
      <c r="M177">
        <f t="shared" si="29"/>
        <v>1</v>
      </c>
      <c r="N177">
        <f t="shared" si="30"/>
        <v>1</v>
      </c>
      <c r="O177">
        <f t="shared" si="31"/>
        <v>1</v>
      </c>
      <c r="P177">
        <v>170</v>
      </c>
      <c r="Q177" s="8">
        <f>COUNTIF(I$8:I176,"&lt;"&amp;G177)</f>
        <v>169</v>
      </c>
      <c r="R177" s="8">
        <f>COUNTIFS(H$8:H176,"&gt;"&amp;G177,F$8:F176,"&lt;&gt;1")</f>
        <v>0</v>
      </c>
      <c r="S177">
        <f t="shared" si="32"/>
        <v>170</v>
      </c>
    </row>
    <row r="178" spans="1:19" x14ac:dyDescent="0.3">
      <c r="A178">
        <v>337</v>
      </c>
      <c r="B178">
        <v>0.9872737815485092</v>
      </c>
      <c r="C178">
        <v>5.7985168004394665E-3</v>
      </c>
      <c r="D178" s="4">
        <f t="shared" si="33"/>
        <v>5.4501661388669052E-3</v>
      </c>
      <c r="E178" s="4">
        <f t="shared" si="24"/>
        <v>0.21276595744680851</v>
      </c>
      <c r="F178" s="8">
        <v>3</v>
      </c>
      <c r="G178" s="4">
        <v>46.934423945609524</v>
      </c>
      <c r="H178" s="4">
        <f>IF(G178&gt;MAX(I$8:I177),G178,MAX(I$8:I177))</f>
        <v>47.141739736917465</v>
      </c>
      <c r="I178" s="4">
        <f t="shared" si="25"/>
        <v>47.354505694364271</v>
      </c>
      <c r="J178" s="4">
        <f t="shared" si="26"/>
        <v>0.20731579130794131</v>
      </c>
      <c r="K178" s="4">
        <f t="shared" si="27"/>
        <v>0.21276595744680549</v>
      </c>
      <c r="L178">
        <f t="shared" si="28"/>
        <v>171</v>
      </c>
      <c r="M178">
        <f t="shared" si="29"/>
        <v>1</v>
      </c>
      <c r="N178">
        <f t="shared" si="30"/>
        <v>1</v>
      </c>
      <c r="O178">
        <f t="shared" si="31"/>
        <v>1</v>
      </c>
      <c r="P178">
        <v>171</v>
      </c>
      <c r="Q178" s="8">
        <f>COUNTIF(I$8:I177,"&lt;"&amp;G178)</f>
        <v>169</v>
      </c>
      <c r="R178" s="8">
        <f>COUNTIFS(H$8:H177,"&gt;"&amp;G178,F$8:F177,"&lt;&gt;1")</f>
        <v>0</v>
      </c>
      <c r="S178">
        <f t="shared" si="32"/>
        <v>171</v>
      </c>
    </row>
    <row r="179" spans="1:19" x14ac:dyDescent="0.3">
      <c r="A179">
        <v>338</v>
      </c>
      <c r="B179">
        <v>0.59584337900936923</v>
      </c>
      <c r="C179">
        <v>0.86638996551408431</v>
      </c>
      <c r="D179" s="4">
        <f t="shared" si="33"/>
        <v>0.22033082270142368</v>
      </c>
      <c r="E179" s="4">
        <f t="shared" si="24"/>
        <v>0.21276595744680851</v>
      </c>
      <c r="F179" s="8">
        <v>3</v>
      </c>
      <c r="G179" s="4">
        <v>47.154754768310944</v>
      </c>
      <c r="H179" s="4">
        <f>IF(G179&gt;MAX(I$8:I178),G179,MAX(I$8:I178))</f>
        <v>47.354505694364271</v>
      </c>
      <c r="I179" s="4">
        <f t="shared" si="25"/>
        <v>47.567271651811076</v>
      </c>
      <c r="J179" s="4">
        <f t="shared" si="26"/>
        <v>0.19975092605332634</v>
      </c>
      <c r="K179" s="4">
        <f t="shared" si="27"/>
        <v>0.21276595744680549</v>
      </c>
      <c r="L179">
        <f t="shared" si="28"/>
        <v>172</v>
      </c>
      <c r="M179">
        <f t="shared" si="29"/>
        <v>1</v>
      </c>
      <c r="N179">
        <f t="shared" si="30"/>
        <v>1</v>
      </c>
      <c r="O179">
        <f t="shared" si="31"/>
        <v>1</v>
      </c>
      <c r="P179">
        <v>172</v>
      </c>
      <c r="Q179" s="8">
        <f>COUNTIF(I$8:I178,"&lt;"&amp;G179)</f>
        <v>170</v>
      </c>
      <c r="R179" s="8">
        <f>COUNTIFS(H$8:H178,"&gt;"&amp;G179,F$8:F178,"&lt;&gt;1")</f>
        <v>0</v>
      </c>
      <c r="S179">
        <f t="shared" si="32"/>
        <v>172</v>
      </c>
    </row>
    <row r="180" spans="1:19" x14ac:dyDescent="0.3">
      <c r="A180">
        <v>339</v>
      </c>
      <c r="B180">
        <v>0.4106875820184942</v>
      </c>
      <c r="C180">
        <v>0.11151463362529374</v>
      </c>
      <c r="D180" s="4">
        <f t="shared" si="33"/>
        <v>0.37869042323993296</v>
      </c>
      <c r="E180" s="4">
        <f t="shared" si="24"/>
        <v>0.21276595744680851</v>
      </c>
      <c r="F180" s="8">
        <v>3</v>
      </c>
      <c r="G180" s="4">
        <v>47.533445191550875</v>
      </c>
      <c r="H180" s="4">
        <f>IF(G180&gt;MAX(I$8:I179),G180,MAX(I$8:I179))</f>
        <v>47.567271651811076</v>
      </c>
      <c r="I180" s="4">
        <f t="shared" si="25"/>
        <v>47.780037609257882</v>
      </c>
      <c r="J180" s="4">
        <f t="shared" si="26"/>
        <v>3.3826460260200975E-2</v>
      </c>
      <c r="K180" s="4">
        <f t="shared" si="27"/>
        <v>0.21276595744680549</v>
      </c>
      <c r="L180">
        <f t="shared" si="28"/>
        <v>173</v>
      </c>
      <c r="M180">
        <f t="shared" si="29"/>
        <v>1</v>
      </c>
      <c r="N180">
        <f t="shared" si="30"/>
        <v>1</v>
      </c>
      <c r="O180">
        <f t="shared" si="31"/>
        <v>1</v>
      </c>
      <c r="P180">
        <v>173</v>
      </c>
      <c r="Q180" s="8">
        <f>COUNTIF(I$8:I179,"&lt;"&amp;G180)</f>
        <v>171</v>
      </c>
      <c r="R180" s="8">
        <f>COUNTIFS(H$8:H179,"&gt;"&amp;G180,F$8:F179,"&lt;&gt;1")</f>
        <v>0</v>
      </c>
      <c r="S180">
        <f t="shared" si="32"/>
        <v>173</v>
      </c>
    </row>
    <row r="181" spans="1:19" x14ac:dyDescent="0.3">
      <c r="A181">
        <v>17</v>
      </c>
      <c r="B181">
        <v>0.49201940977202674</v>
      </c>
      <c r="C181">
        <v>0.76628925443281348</v>
      </c>
      <c r="D181" s="4">
        <f>-LN(B181)/B$3</f>
        <v>3.0180302660078193</v>
      </c>
      <c r="E181" s="4">
        <f t="shared" si="24"/>
        <v>0.21276595744680851</v>
      </c>
      <c r="F181" s="8">
        <v>1</v>
      </c>
      <c r="G181" s="4">
        <v>47.684846355518125</v>
      </c>
      <c r="H181" s="4">
        <f>IF(G181&gt;MAX(I$8:I180),G181,MAX(I$8:I180))</f>
        <v>47.780037609257882</v>
      </c>
      <c r="I181" s="4">
        <f t="shared" si="25"/>
        <v>47.992803566704687</v>
      </c>
      <c r="J181" s="4">
        <f t="shared" si="26"/>
        <v>9.5191253739756121E-2</v>
      </c>
      <c r="K181" s="4">
        <f t="shared" si="27"/>
        <v>0.21276595744680549</v>
      </c>
      <c r="L181">
        <f t="shared" si="28"/>
        <v>174</v>
      </c>
      <c r="M181">
        <f t="shared" si="29"/>
        <v>1</v>
      </c>
      <c r="N181">
        <f t="shared" si="30"/>
        <v>1</v>
      </c>
      <c r="O181">
        <f t="shared" si="31"/>
        <v>1</v>
      </c>
      <c r="P181">
        <v>174</v>
      </c>
      <c r="Q181" s="8">
        <f>COUNTIF(I$8:I180,"&lt;"&amp;G181)</f>
        <v>172</v>
      </c>
      <c r="R181" s="8">
        <f>COUNTIFS(H$8:H180,"&gt;"&amp;G181,F$8:F180,"&lt;&gt;1")</f>
        <v>0</v>
      </c>
      <c r="S181">
        <f t="shared" si="32"/>
        <v>174</v>
      </c>
    </row>
    <row r="182" spans="1:19" x14ac:dyDescent="0.3">
      <c r="A182">
        <v>340</v>
      </c>
      <c r="B182">
        <v>0.86031678212836082</v>
      </c>
      <c r="C182">
        <v>0.7466048158207953</v>
      </c>
      <c r="D182" s="4">
        <f>-LN(B182)/F$3</f>
        <v>6.4023236700947089E-2</v>
      </c>
      <c r="E182" s="4">
        <f t="shared" si="24"/>
        <v>0.21276595744680851</v>
      </c>
      <c r="F182" s="8">
        <v>3</v>
      </c>
      <c r="G182" s="4">
        <v>47.597468428251823</v>
      </c>
      <c r="H182" s="4">
        <f>IF(G182&gt;MAX(I$8:I181),G182,MAX(I$8:I181))</f>
        <v>47.992803566704687</v>
      </c>
      <c r="I182" s="4">
        <f t="shared" si="25"/>
        <v>48.205569524151493</v>
      </c>
      <c r="J182" s="4">
        <f t="shared" si="26"/>
        <v>0.3953351384528645</v>
      </c>
      <c r="K182" s="4">
        <f t="shared" si="27"/>
        <v>0.21276595744680549</v>
      </c>
      <c r="L182">
        <f t="shared" si="28"/>
        <v>175</v>
      </c>
      <c r="M182">
        <f t="shared" si="29"/>
        <v>1</v>
      </c>
      <c r="N182">
        <f t="shared" si="30"/>
        <v>1</v>
      </c>
      <c r="O182">
        <f t="shared" si="31"/>
        <v>1</v>
      </c>
      <c r="P182">
        <v>175</v>
      </c>
      <c r="Q182" s="8">
        <f>COUNTIF(I$8:I181,"&lt;"&amp;G182)</f>
        <v>172</v>
      </c>
      <c r="R182" s="8">
        <f>COUNTIFS(H$8:H181,"&gt;"&amp;G182,F$8:F181,"&lt;&gt;1")</f>
        <v>0</v>
      </c>
      <c r="S182">
        <f t="shared" si="32"/>
        <v>175</v>
      </c>
    </row>
    <row r="183" spans="1:19" x14ac:dyDescent="0.3">
      <c r="A183">
        <v>341</v>
      </c>
      <c r="B183">
        <v>0.88137455366679895</v>
      </c>
      <c r="C183">
        <v>0.67671742912076172</v>
      </c>
      <c r="D183" s="4">
        <f>-LN(B183)/F$3</f>
        <v>5.3733020148349492E-2</v>
      </c>
      <c r="E183" s="4">
        <f t="shared" si="24"/>
        <v>0.21276595744680851</v>
      </c>
      <c r="F183" s="8">
        <v>3</v>
      </c>
      <c r="G183" s="4">
        <v>47.651201448400172</v>
      </c>
      <c r="H183" s="4">
        <f>IF(G183&gt;MAX(I$8:I182),G183,MAX(I$8:I182))</f>
        <v>48.205569524151493</v>
      </c>
      <c r="I183" s="4">
        <f t="shared" si="25"/>
        <v>48.418335481598298</v>
      </c>
      <c r="J183" s="4">
        <f t="shared" si="26"/>
        <v>0.55436807575132008</v>
      </c>
      <c r="K183" s="4">
        <f t="shared" si="27"/>
        <v>0.21276595744680549</v>
      </c>
      <c r="L183">
        <f t="shared" si="28"/>
        <v>176</v>
      </c>
      <c r="M183">
        <f t="shared" si="29"/>
        <v>1</v>
      </c>
      <c r="N183">
        <f t="shared" si="30"/>
        <v>1</v>
      </c>
      <c r="O183">
        <f t="shared" si="31"/>
        <v>1</v>
      </c>
      <c r="P183">
        <v>176</v>
      </c>
      <c r="Q183" s="8">
        <f>COUNTIF(I$8:I182,"&lt;"&amp;G183)</f>
        <v>172</v>
      </c>
      <c r="R183" s="8">
        <f>COUNTIFS(H$8:H182,"&gt;"&amp;G183,F$8:F182,"&lt;&gt;1")</f>
        <v>1</v>
      </c>
      <c r="S183">
        <f t="shared" si="32"/>
        <v>176</v>
      </c>
    </row>
    <row r="184" spans="1:19" x14ac:dyDescent="0.3">
      <c r="A184">
        <v>86</v>
      </c>
      <c r="B184">
        <v>7.2328867458113344E-2</v>
      </c>
      <c r="C184">
        <v>0.24634540849024933</v>
      </c>
      <c r="D184" s="4">
        <f>-LN(B184)/D$3</f>
        <v>3.7255772428740528</v>
      </c>
      <c r="E184" s="4">
        <f t="shared" si="24"/>
        <v>0.21276595744680851</v>
      </c>
      <c r="F184" s="8">
        <v>2</v>
      </c>
      <c r="G184" s="4">
        <v>48.671698779362863</v>
      </c>
      <c r="H184" s="4">
        <f>IF(G184&gt;MAX(I$8:I183),G184,MAX(I$8:I183))</f>
        <v>48.671698779362863</v>
      </c>
      <c r="I184" s="4">
        <f t="shared" si="25"/>
        <v>48.884464736809669</v>
      </c>
      <c r="J184" s="4">
        <f t="shared" si="26"/>
        <v>0</v>
      </c>
      <c r="K184" s="4">
        <f t="shared" si="27"/>
        <v>0.21276595744680549</v>
      </c>
      <c r="L184">
        <f t="shared" si="28"/>
        <v>177</v>
      </c>
      <c r="M184">
        <f t="shared" si="29"/>
        <v>1</v>
      </c>
      <c r="N184">
        <f t="shared" si="30"/>
        <v>1</v>
      </c>
      <c r="O184">
        <f t="shared" si="31"/>
        <v>1</v>
      </c>
      <c r="P184">
        <v>177</v>
      </c>
      <c r="Q184" s="8">
        <f>COUNTIF(I$8:I183,"&lt;"&amp;G184)</f>
        <v>176</v>
      </c>
      <c r="R184" s="8">
        <f>COUNTIFS(H$8:H183,"&gt;"&amp;G184,F$8:F183,"&lt;&gt;1")</f>
        <v>0</v>
      </c>
      <c r="S184">
        <f t="shared" si="32"/>
        <v>177</v>
      </c>
    </row>
    <row r="185" spans="1:19" x14ac:dyDescent="0.3">
      <c r="A185">
        <v>342</v>
      </c>
      <c r="B185">
        <v>5.1576281014435253E-2</v>
      </c>
      <c r="C185">
        <v>4.0223395489364301E-2</v>
      </c>
      <c r="D185" s="4">
        <f>-LN(B185)/F$3</f>
        <v>1.2615716521013891</v>
      </c>
      <c r="E185" s="4">
        <f t="shared" si="24"/>
        <v>0.21276595744680851</v>
      </c>
      <c r="F185" s="8">
        <v>3</v>
      </c>
      <c r="G185" s="4">
        <v>48.91277310050156</v>
      </c>
      <c r="H185" s="4">
        <f>IF(G185&gt;MAX(I$8:I184),G185,MAX(I$8:I184))</f>
        <v>48.91277310050156</v>
      </c>
      <c r="I185" s="4">
        <f t="shared" si="25"/>
        <v>49.125539057948366</v>
      </c>
      <c r="J185" s="4">
        <f t="shared" si="26"/>
        <v>0</v>
      </c>
      <c r="K185" s="4">
        <f t="shared" si="27"/>
        <v>0.21276595744680549</v>
      </c>
      <c r="L185">
        <f t="shared" si="28"/>
        <v>178</v>
      </c>
      <c r="M185">
        <f t="shared" si="29"/>
        <v>1</v>
      </c>
      <c r="N185">
        <f t="shared" si="30"/>
        <v>1</v>
      </c>
      <c r="O185">
        <f t="shared" si="31"/>
        <v>1</v>
      </c>
      <c r="P185">
        <v>178</v>
      </c>
      <c r="Q185" s="8">
        <f>COUNTIF(I$8:I184,"&lt;"&amp;G185)</f>
        <v>177</v>
      </c>
      <c r="R185" s="8">
        <f>COUNTIFS(H$8:H184,"&gt;"&amp;G185,F$8:F184,"&lt;&gt;1")</f>
        <v>0</v>
      </c>
      <c r="S185">
        <f t="shared" si="32"/>
        <v>178</v>
      </c>
    </row>
    <row r="186" spans="1:19" x14ac:dyDescent="0.3">
      <c r="A186">
        <v>343</v>
      </c>
      <c r="B186">
        <v>0.3108310190130314</v>
      </c>
      <c r="C186">
        <v>9.0945158238471633E-3</v>
      </c>
      <c r="D186" s="4">
        <f>-LN(B186)/F$3</f>
        <v>0.49723653689126707</v>
      </c>
      <c r="E186" s="4">
        <f t="shared" si="24"/>
        <v>0.21276595744680851</v>
      </c>
      <c r="F186" s="8">
        <v>3</v>
      </c>
      <c r="G186" s="4">
        <v>49.410009637392825</v>
      </c>
      <c r="H186" s="4">
        <f>IF(G186&gt;MAX(I$8:I185),G186,MAX(I$8:I185))</f>
        <v>49.410009637392825</v>
      </c>
      <c r="I186" s="4">
        <f t="shared" si="25"/>
        <v>49.622775594839631</v>
      </c>
      <c r="J186" s="4">
        <f t="shared" si="26"/>
        <v>0</v>
      </c>
      <c r="K186" s="4">
        <f t="shared" si="27"/>
        <v>0.21276595744680549</v>
      </c>
      <c r="L186">
        <f t="shared" si="28"/>
        <v>179</v>
      </c>
      <c r="M186">
        <f t="shared" si="29"/>
        <v>1</v>
      </c>
      <c r="N186">
        <f t="shared" si="30"/>
        <v>1</v>
      </c>
      <c r="O186">
        <f t="shared" si="31"/>
        <v>1</v>
      </c>
      <c r="P186">
        <v>179</v>
      </c>
      <c r="Q186" s="8">
        <f>COUNTIF(I$8:I185,"&lt;"&amp;G186)</f>
        <v>178</v>
      </c>
      <c r="R186" s="8">
        <f>COUNTIFS(H$8:H185,"&gt;"&amp;G186,F$8:F185,"&lt;&gt;1")</f>
        <v>0</v>
      </c>
      <c r="S186">
        <f t="shared" si="32"/>
        <v>179</v>
      </c>
    </row>
    <row r="187" spans="1:19" x14ac:dyDescent="0.3">
      <c r="A187">
        <v>344</v>
      </c>
      <c r="B187">
        <v>0.31272316660054322</v>
      </c>
      <c r="C187">
        <v>0.86104922635578474</v>
      </c>
      <c r="D187" s="4">
        <f>-LN(B187)/F$3</f>
        <v>0.49465401342794296</v>
      </c>
      <c r="E187" s="4">
        <f t="shared" si="24"/>
        <v>0.21276595744680851</v>
      </c>
      <c r="F187" s="8">
        <v>3</v>
      </c>
      <c r="G187" s="4">
        <v>49.904663650820765</v>
      </c>
      <c r="H187" s="4">
        <f>IF(G187&gt;MAX(I$8:I186),G187,MAX(I$8:I186))</f>
        <v>49.904663650820765</v>
      </c>
      <c r="I187" s="4">
        <f t="shared" si="25"/>
        <v>50.117429608267571</v>
      </c>
      <c r="J187" s="4">
        <f t="shared" si="26"/>
        <v>0</v>
      </c>
      <c r="K187" s="4">
        <f t="shared" si="27"/>
        <v>0.21276595744680549</v>
      </c>
      <c r="L187">
        <f t="shared" si="28"/>
        <v>180</v>
      </c>
      <c r="M187">
        <f t="shared" si="29"/>
        <v>1</v>
      </c>
      <c r="N187">
        <f t="shared" si="30"/>
        <v>1</v>
      </c>
      <c r="O187">
        <f t="shared" si="31"/>
        <v>1</v>
      </c>
      <c r="P187">
        <v>180</v>
      </c>
      <c r="Q187" s="8">
        <f>COUNTIF(I$8:I186,"&lt;"&amp;G187)</f>
        <v>179</v>
      </c>
      <c r="R187" s="8">
        <f>COUNTIFS(H$8:H186,"&gt;"&amp;G187,F$8:F186,"&lt;&gt;1")</f>
        <v>0</v>
      </c>
      <c r="S187">
        <f t="shared" si="32"/>
        <v>180</v>
      </c>
    </row>
    <row r="188" spans="1:19" x14ac:dyDescent="0.3">
      <c r="A188">
        <v>345</v>
      </c>
      <c r="B188">
        <v>0.2000183111056856</v>
      </c>
      <c r="C188">
        <v>0.7185277871028779</v>
      </c>
      <c r="D188" s="4">
        <f>-LN(B188)/F$3</f>
        <v>0.68482823876452081</v>
      </c>
      <c r="E188" s="4">
        <f t="shared" si="24"/>
        <v>0.21276595744680851</v>
      </c>
      <c r="F188" s="8">
        <v>3</v>
      </c>
      <c r="G188" s="4">
        <v>50.58949188958529</v>
      </c>
      <c r="H188" s="4">
        <f>IF(G188&gt;MAX(I$8:I187),G188,MAX(I$8:I187))</f>
        <v>50.58949188958529</v>
      </c>
      <c r="I188" s="4">
        <f t="shared" si="25"/>
        <v>50.802257847032095</v>
      </c>
      <c r="J188" s="4">
        <f t="shared" si="26"/>
        <v>0</v>
      </c>
      <c r="K188" s="4">
        <f t="shared" si="27"/>
        <v>0.21276595744680549</v>
      </c>
      <c r="L188">
        <f t="shared" si="28"/>
        <v>181</v>
      </c>
      <c r="M188">
        <f t="shared" si="29"/>
        <v>1</v>
      </c>
      <c r="N188">
        <f t="shared" si="30"/>
        <v>1</v>
      </c>
      <c r="O188">
        <f t="shared" si="31"/>
        <v>1</v>
      </c>
      <c r="P188">
        <v>181</v>
      </c>
      <c r="Q188" s="8">
        <f>COUNTIF(I$8:I187,"&lt;"&amp;G188)</f>
        <v>180</v>
      </c>
      <c r="R188" s="8">
        <f>COUNTIFS(H$8:H187,"&gt;"&amp;G188,F$8:F187,"&lt;&gt;1")</f>
        <v>0</v>
      </c>
      <c r="S188">
        <f t="shared" si="32"/>
        <v>181</v>
      </c>
    </row>
    <row r="189" spans="1:19" x14ac:dyDescent="0.3">
      <c r="A189">
        <v>87</v>
      </c>
      <c r="B189">
        <v>0.24848170415356913</v>
      </c>
      <c r="C189">
        <v>0.40723899044770656</v>
      </c>
      <c r="D189" s="4">
        <f>-LN(B189)/D$3</f>
        <v>1.975015689776539</v>
      </c>
      <c r="E189" s="4">
        <f t="shared" si="24"/>
        <v>0.21276595744680851</v>
      </c>
      <c r="F189" s="8">
        <v>2</v>
      </c>
      <c r="G189" s="4">
        <v>50.646714469139404</v>
      </c>
      <c r="H189" s="4">
        <f>IF(G189&gt;MAX(I$8:I188),G189,MAX(I$8:I188))</f>
        <v>50.802257847032095</v>
      </c>
      <c r="I189" s="4">
        <f t="shared" si="25"/>
        <v>51.015023804478901</v>
      </c>
      <c r="J189" s="4">
        <f t="shared" si="26"/>
        <v>0.15554337789269113</v>
      </c>
      <c r="K189" s="4">
        <f t="shared" si="27"/>
        <v>0.21276595744680549</v>
      </c>
      <c r="L189">
        <f t="shared" si="28"/>
        <v>182</v>
      </c>
      <c r="M189">
        <f t="shared" si="29"/>
        <v>1</v>
      </c>
      <c r="N189">
        <f t="shared" si="30"/>
        <v>1</v>
      </c>
      <c r="O189">
        <f t="shared" si="31"/>
        <v>1</v>
      </c>
      <c r="P189">
        <v>182</v>
      </c>
      <c r="Q189" s="8">
        <f>COUNTIF(I$8:I188,"&lt;"&amp;G189)</f>
        <v>180</v>
      </c>
      <c r="R189" s="8">
        <f>COUNTIFS(H$8:H188,"&gt;"&amp;G189,F$8:F188,"&lt;&gt;1")</f>
        <v>0</v>
      </c>
      <c r="S189">
        <f t="shared" si="32"/>
        <v>182</v>
      </c>
    </row>
    <row r="190" spans="1:19" x14ac:dyDescent="0.3">
      <c r="A190">
        <v>346</v>
      </c>
      <c r="B190">
        <v>0.66338084047975099</v>
      </c>
      <c r="C190">
        <v>0.3393047883541368</v>
      </c>
      <c r="D190" s="4">
        <f>-LN(B190)/F$3</f>
        <v>0.17464086539681636</v>
      </c>
      <c r="E190" s="4">
        <f t="shared" si="24"/>
        <v>0.21276595744680851</v>
      </c>
      <c r="F190" s="8">
        <v>3</v>
      </c>
      <c r="G190" s="4">
        <v>50.764132754982107</v>
      </c>
      <c r="H190" s="4">
        <f>IF(G190&gt;MAX(I$8:I189),G190,MAX(I$8:I189))</f>
        <v>51.015023804478901</v>
      </c>
      <c r="I190" s="4">
        <f t="shared" si="25"/>
        <v>51.227789761925706</v>
      </c>
      <c r="J190" s="4">
        <f t="shared" si="26"/>
        <v>0.25089104949679353</v>
      </c>
      <c r="K190" s="4">
        <f t="shared" si="27"/>
        <v>0.21276595744680549</v>
      </c>
      <c r="L190">
        <f t="shared" si="28"/>
        <v>183</v>
      </c>
      <c r="M190">
        <f t="shared" si="29"/>
        <v>1</v>
      </c>
      <c r="N190">
        <f t="shared" si="30"/>
        <v>1</v>
      </c>
      <c r="O190">
        <f t="shared" si="31"/>
        <v>1</v>
      </c>
      <c r="P190">
        <v>183</v>
      </c>
      <c r="Q190" s="8">
        <f>COUNTIF(I$8:I189,"&lt;"&amp;G190)</f>
        <v>180</v>
      </c>
      <c r="R190" s="8">
        <f>COUNTIFS(H$8:H189,"&gt;"&amp;G190,F$8:F189,"&lt;&gt;1")</f>
        <v>1</v>
      </c>
      <c r="S190">
        <f t="shared" si="32"/>
        <v>183</v>
      </c>
    </row>
    <row r="191" spans="1:19" x14ac:dyDescent="0.3">
      <c r="A191">
        <v>347</v>
      </c>
      <c r="B191">
        <v>0.98495437482833337</v>
      </c>
      <c r="C191">
        <v>9.8055970946378981E-2</v>
      </c>
      <c r="D191" s="4">
        <f>-LN(B191)/F$3</f>
        <v>6.4510463208877974E-3</v>
      </c>
      <c r="E191" s="4">
        <f t="shared" si="24"/>
        <v>0.21276595744680851</v>
      </c>
      <c r="F191" s="8">
        <v>3</v>
      </c>
      <c r="G191" s="4">
        <v>50.770583801302998</v>
      </c>
      <c r="H191" s="4">
        <f>IF(G191&gt;MAX(I$8:I190),G191,MAX(I$8:I190))</f>
        <v>51.227789761925706</v>
      </c>
      <c r="I191" s="4">
        <f t="shared" si="25"/>
        <v>51.440555719372512</v>
      </c>
      <c r="J191" s="4">
        <f t="shared" si="26"/>
        <v>0.45720596062270857</v>
      </c>
      <c r="K191" s="4">
        <f t="shared" si="27"/>
        <v>0.21276595744680549</v>
      </c>
      <c r="L191">
        <f t="shared" si="28"/>
        <v>184</v>
      </c>
      <c r="M191">
        <f t="shared" si="29"/>
        <v>1</v>
      </c>
      <c r="N191">
        <f t="shared" si="30"/>
        <v>1</v>
      </c>
      <c r="O191">
        <f t="shared" si="31"/>
        <v>1</v>
      </c>
      <c r="P191">
        <v>184</v>
      </c>
      <c r="Q191" s="8">
        <f>COUNTIF(I$8:I190,"&lt;"&amp;G191)</f>
        <v>180</v>
      </c>
      <c r="R191" s="8">
        <f>COUNTIFS(H$8:H190,"&gt;"&amp;G191,F$8:F190,"&lt;&gt;1")</f>
        <v>2</v>
      </c>
      <c r="S191">
        <f t="shared" si="32"/>
        <v>184</v>
      </c>
    </row>
    <row r="192" spans="1:19" x14ac:dyDescent="0.3">
      <c r="A192">
        <v>348</v>
      </c>
      <c r="B192">
        <v>0.12332529679250466</v>
      </c>
      <c r="C192">
        <v>0.85644093142490918</v>
      </c>
      <c r="D192" s="4">
        <f>-LN(B192)/F$3</f>
        <v>0.89060839373485545</v>
      </c>
      <c r="E192" s="4">
        <f t="shared" si="24"/>
        <v>0.21276595744680851</v>
      </c>
      <c r="F192" s="8">
        <v>3</v>
      </c>
      <c r="G192" s="4">
        <v>51.661192195037856</v>
      </c>
      <c r="H192" s="4">
        <f>IF(G192&gt;MAX(I$8:I191),G192,MAX(I$8:I191))</f>
        <v>51.661192195037856</v>
      </c>
      <c r="I192" s="4">
        <f t="shared" si="25"/>
        <v>51.873958152484661</v>
      </c>
      <c r="J192" s="4">
        <f t="shared" si="26"/>
        <v>0</v>
      </c>
      <c r="K192" s="4">
        <f t="shared" si="27"/>
        <v>0.21276595744680549</v>
      </c>
      <c r="L192">
        <f t="shared" si="28"/>
        <v>185</v>
      </c>
      <c r="M192">
        <f t="shared" si="29"/>
        <v>1</v>
      </c>
      <c r="N192">
        <f t="shared" si="30"/>
        <v>1</v>
      </c>
      <c r="O192">
        <f t="shared" si="31"/>
        <v>1</v>
      </c>
      <c r="P192">
        <v>185</v>
      </c>
      <c r="Q192" s="8">
        <f>COUNTIF(I$8:I191,"&lt;"&amp;G192)</f>
        <v>184</v>
      </c>
      <c r="R192" s="8">
        <f>COUNTIFS(H$8:H191,"&gt;"&amp;G192,F$8:F191,"&lt;&gt;1")</f>
        <v>0</v>
      </c>
      <c r="S192">
        <f t="shared" si="32"/>
        <v>185</v>
      </c>
    </row>
    <row r="193" spans="1:19" x14ac:dyDescent="0.3">
      <c r="A193">
        <v>88</v>
      </c>
      <c r="B193">
        <v>0.37516403698843348</v>
      </c>
      <c r="C193">
        <v>0.49217200231940672</v>
      </c>
      <c r="D193" s="4">
        <f>-LN(B193)/D$3</f>
        <v>1.3906268321816211</v>
      </c>
      <c r="E193" s="4">
        <f t="shared" si="24"/>
        <v>0.21276595744680851</v>
      </c>
      <c r="F193" s="8">
        <v>2</v>
      </c>
      <c r="G193" s="4">
        <v>52.037341301321028</v>
      </c>
      <c r="H193" s="4">
        <f>IF(G193&gt;MAX(I$8:I192),G193,MAX(I$8:I192))</f>
        <v>52.037341301321028</v>
      </c>
      <c r="I193" s="4">
        <f t="shared" si="25"/>
        <v>52.250107258767834</v>
      </c>
      <c r="J193" s="4">
        <f t="shared" si="26"/>
        <v>0</v>
      </c>
      <c r="K193" s="4">
        <f t="shared" si="27"/>
        <v>0.21276595744680549</v>
      </c>
      <c r="L193">
        <f t="shared" si="28"/>
        <v>186</v>
      </c>
      <c r="M193">
        <f t="shared" si="29"/>
        <v>1</v>
      </c>
      <c r="N193">
        <f t="shared" si="30"/>
        <v>1</v>
      </c>
      <c r="O193">
        <f t="shared" si="31"/>
        <v>1</v>
      </c>
      <c r="P193">
        <v>186</v>
      </c>
      <c r="Q193" s="8">
        <f>COUNTIF(I$8:I192,"&lt;"&amp;G193)</f>
        <v>185</v>
      </c>
      <c r="R193" s="8">
        <f>COUNTIFS(H$8:H192,"&gt;"&amp;G193,F$8:F192,"&lt;&gt;1")</f>
        <v>0</v>
      </c>
      <c r="S193">
        <f t="shared" si="32"/>
        <v>186</v>
      </c>
    </row>
    <row r="194" spans="1:19" x14ac:dyDescent="0.3">
      <c r="A194">
        <v>349</v>
      </c>
      <c r="B194">
        <v>0.18555253761406293</v>
      </c>
      <c r="C194">
        <v>0.28348643452253791</v>
      </c>
      <c r="D194" s="4">
        <f>-LN(B194)/F$3</f>
        <v>0.71677328314688127</v>
      </c>
      <c r="E194" s="4">
        <f t="shared" si="24"/>
        <v>0.21276595744680851</v>
      </c>
      <c r="F194" s="8">
        <v>3</v>
      </c>
      <c r="G194" s="4">
        <v>52.377965478184734</v>
      </c>
      <c r="H194" s="4">
        <f>IF(G194&gt;MAX(I$8:I193),G194,MAX(I$8:I193))</f>
        <v>52.377965478184734</v>
      </c>
      <c r="I194" s="4">
        <f t="shared" si="25"/>
        <v>52.59073143563154</v>
      </c>
      <c r="J194" s="4">
        <f t="shared" si="26"/>
        <v>0</v>
      </c>
      <c r="K194" s="4">
        <f t="shared" si="27"/>
        <v>0.21276595744680549</v>
      </c>
      <c r="L194">
        <f t="shared" si="28"/>
        <v>187</v>
      </c>
      <c r="M194">
        <f t="shared" si="29"/>
        <v>1</v>
      </c>
      <c r="N194">
        <f t="shared" si="30"/>
        <v>1</v>
      </c>
      <c r="O194">
        <f t="shared" si="31"/>
        <v>1</v>
      </c>
      <c r="P194">
        <v>187</v>
      </c>
      <c r="Q194" s="8">
        <f>COUNTIF(I$8:I193,"&lt;"&amp;G194)</f>
        <v>186</v>
      </c>
      <c r="R194" s="8">
        <f>COUNTIFS(H$8:H193,"&gt;"&amp;G194,F$8:F193,"&lt;&gt;1")</f>
        <v>0</v>
      </c>
      <c r="S194">
        <f t="shared" si="32"/>
        <v>187</v>
      </c>
    </row>
    <row r="195" spans="1:19" x14ac:dyDescent="0.3">
      <c r="A195">
        <v>89</v>
      </c>
      <c r="B195">
        <v>0.76161992248298593</v>
      </c>
      <c r="C195">
        <v>0.72347178563798942</v>
      </c>
      <c r="D195" s="4">
        <f>-LN(B195)/D$3</f>
        <v>0.38625196755277574</v>
      </c>
      <c r="E195" s="4">
        <f t="shared" si="24"/>
        <v>0.21276595744680851</v>
      </c>
      <c r="F195" s="8">
        <v>2</v>
      </c>
      <c r="G195" s="4">
        <v>52.423593268873802</v>
      </c>
      <c r="H195" s="4">
        <f>IF(G195&gt;MAX(I$8:I194),G195,MAX(I$8:I194))</f>
        <v>52.59073143563154</v>
      </c>
      <c r="I195" s="4">
        <f t="shared" si="25"/>
        <v>52.803497393078345</v>
      </c>
      <c r="J195" s="4">
        <f t="shared" si="26"/>
        <v>0.16713816675773785</v>
      </c>
      <c r="K195" s="4">
        <f t="shared" si="27"/>
        <v>0.21276595744680549</v>
      </c>
      <c r="L195">
        <f t="shared" si="28"/>
        <v>188</v>
      </c>
      <c r="M195">
        <f t="shared" si="29"/>
        <v>1</v>
      </c>
      <c r="N195">
        <f t="shared" si="30"/>
        <v>1</v>
      </c>
      <c r="O195">
        <f t="shared" si="31"/>
        <v>1</v>
      </c>
      <c r="P195">
        <v>188</v>
      </c>
      <c r="Q195" s="8">
        <f>COUNTIF(I$8:I194,"&lt;"&amp;G195)</f>
        <v>186</v>
      </c>
      <c r="R195" s="8">
        <f>COUNTIFS(H$8:H194,"&gt;"&amp;G195,F$8:F194,"&lt;&gt;1")</f>
        <v>0</v>
      </c>
      <c r="S195">
        <f t="shared" si="32"/>
        <v>188</v>
      </c>
    </row>
    <row r="196" spans="1:19" x14ac:dyDescent="0.3">
      <c r="A196">
        <v>350</v>
      </c>
      <c r="B196">
        <v>0.70674764244514299</v>
      </c>
      <c r="C196">
        <v>0.97741630298776205</v>
      </c>
      <c r="D196" s="4">
        <f>-LN(B196)/F$3</f>
        <v>0.14769430560985766</v>
      </c>
      <c r="E196" s="4">
        <f t="shared" si="24"/>
        <v>0.21276595744680851</v>
      </c>
      <c r="F196" s="8">
        <v>3</v>
      </c>
      <c r="G196" s="4">
        <v>52.525659783794595</v>
      </c>
      <c r="H196" s="4">
        <f>IF(G196&gt;MAX(I$8:I195),G196,MAX(I$8:I195))</f>
        <v>52.803497393078345</v>
      </c>
      <c r="I196" s="4">
        <f t="shared" si="25"/>
        <v>53.016263350525151</v>
      </c>
      <c r="J196" s="4">
        <f t="shared" si="26"/>
        <v>0.27783760928375045</v>
      </c>
      <c r="K196" s="4">
        <f t="shared" si="27"/>
        <v>0.21276595744680549</v>
      </c>
      <c r="L196">
        <f t="shared" si="28"/>
        <v>189</v>
      </c>
      <c r="M196">
        <f t="shared" si="29"/>
        <v>1</v>
      </c>
      <c r="N196">
        <f t="shared" si="30"/>
        <v>1</v>
      </c>
      <c r="O196">
        <f t="shared" si="31"/>
        <v>1</v>
      </c>
      <c r="P196">
        <v>189</v>
      </c>
      <c r="Q196" s="8">
        <f>COUNTIF(I$8:I195,"&lt;"&amp;G196)</f>
        <v>186</v>
      </c>
      <c r="R196" s="8">
        <f>COUNTIFS(H$8:H195,"&gt;"&amp;G196,F$8:F195,"&lt;&gt;1")</f>
        <v>1</v>
      </c>
      <c r="S196">
        <f t="shared" si="32"/>
        <v>189</v>
      </c>
    </row>
    <row r="197" spans="1:19" x14ac:dyDescent="0.3">
      <c r="A197">
        <v>90</v>
      </c>
      <c r="B197">
        <v>0.60701315347758411</v>
      </c>
      <c r="C197">
        <v>0.50450148014770957</v>
      </c>
      <c r="D197" s="4">
        <f>-LN(B197)/D$3</f>
        <v>0.70809194114520013</v>
      </c>
      <c r="E197" s="4">
        <f t="shared" si="24"/>
        <v>0.21276595744680851</v>
      </c>
      <c r="F197" s="8">
        <v>2</v>
      </c>
      <c r="G197" s="4">
        <v>53.131685210019</v>
      </c>
      <c r="H197" s="4">
        <f>IF(G197&gt;MAX(I$8:I196),G197,MAX(I$8:I196))</f>
        <v>53.131685210019</v>
      </c>
      <c r="I197" s="4">
        <f t="shared" si="25"/>
        <v>53.344451167465806</v>
      </c>
      <c r="J197" s="4">
        <f t="shared" si="26"/>
        <v>0</v>
      </c>
      <c r="K197" s="4">
        <f t="shared" si="27"/>
        <v>0.21276595744680549</v>
      </c>
      <c r="L197">
        <f t="shared" si="28"/>
        <v>190</v>
      </c>
      <c r="M197">
        <f t="shared" si="29"/>
        <v>1</v>
      </c>
      <c r="N197">
        <f t="shared" si="30"/>
        <v>1</v>
      </c>
      <c r="O197">
        <f t="shared" si="31"/>
        <v>1</v>
      </c>
      <c r="P197">
        <v>190</v>
      </c>
      <c r="Q197" s="8">
        <f>COUNTIF(I$8:I196,"&lt;"&amp;G197)</f>
        <v>189</v>
      </c>
      <c r="R197" s="8">
        <f>COUNTIFS(H$8:H196,"&gt;"&amp;G197,F$8:F196,"&lt;&gt;1")</f>
        <v>0</v>
      </c>
      <c r="S197">
        <f t="shared" si="32"/>
        <v>190</v>
      </c>
    </row>
    <row r="198" spans="1:19" x14ac:dyDescent="0.3">
      <c r="A198">
        <v>18</v>
      </c>
      <c r="B198">
        <v>0.26636555070650347</v>
      </c>
      <c r="C198">
        <v>0.38917203283791618</v>
      </c>
      <c r="D198" s="4">
        <f>-LN(B198)/B$3</f>
        <v>5.6293006929467113</v>
      </c>
      <c r="E198" s="4">
        <f t="shared" si="24"/>
        <v>0.21276595744680851</v>
      </c>
      <c r="F198" s="8">
        <v>1</v>
      </c>
      <c r="G198" s="4">
        <v>53.314147048464839</v>
      </c>
      <c r="H198" s="4">
        <f>IF(G198&gt;MAX(I$8:I197),G198,MAX(I$8:I197))</f>
        <v>53.344451167465806</v>
      </c>
      <c r="I198" s="4">
        <f t="shared" si="25"/>
        <v>53.557217124912611</v>
      </c>
      <c r="J198" s="4">
        <f t="shared" si="26"/>
        <v>3.0304119000966523E-2</v>
      </c>
      <c r="K198" s="4">
        <f t="shared" si="27"/>
        <v>0.21276595744680549</v>
      </c>
      <c r="L198">
        <f t="shared" si="28"/>
        <v>191</v>
      </c>
      <c r="M198">
        <f t="shared" si="29"/>
        <v>1</v>
      </c>
      <c r="N198">
        <f t="shared" si="30"/>
        <v>1</v>
      </c>
      <c r="O198">
        <f t="shared" si="31"/>
        <v>1</v>
      </c>
      <c r="P198">
        <v>191</v>
      </c>
      <c r="Q198" s="8">
        <f>COUNTIF(I$8:I197,"&lt;"&amp;G198)</f>
        <v>189</v>
      </c>
      <c r="R198" s="8">
        <f>COUNTIFS(H$8:H197,"&gt;"&amp;G198,F$8:F197,"&lt;&gt;1")</f>
        <v>0</v>
      </c>
      <c r="S198">
        <f t="shared" si="32"/>
        <v>191</v>
      </c>
    </row>
    <row r="199" spans="1:19" x14ac:dyDescent="0.3">
      <c r="A199">
        <v>351</v>
      </c>
      <c r="B199">
        <v>9.9063081759086888E-2</v>
      </c>
      <c r="C199">
        <v>0.22574541459395123</v>
      </c>
      <c r="D199" s="4">
        <f>-LN(B199)/F$3</f>
        <v>0.98382912437482872</v>
      </c>
      <c r="E199" s="4">
        <f t="shared" si="24"/>
        <v>0.21276595744680851</v>
      </c>
      <c r="F199" s="8">
        <v>3</v>
      </c>
      <c r="G199" s="4">
        <v>53.509488908169423</v>
      </c>
      <c r="H199" s="4">
        <f>IF(G199&gt;MAX(I$8:I198),G199,MAX(I$8:I198))</f>
        <v>53.557217124912611</v>
      </c>
      <c r="I199" s="4">
        <f t="shared" si="25"/>
        <v>53.769983082359417</v>
      </c>
      <c r="J199" s="4">
        <f t="shared" si="26"/>
        <v>4.7728216743188057E-2</v>
      </c>
      <c r="K199" s="4">
        <f t="shared" si="27"/>
        <v>0.21276595744680549</v>
      </c>
      <c r="L199">
        <f t="shared" si="28"/>
        <v>192</v>
      </c>
      <c r="M199">
        <f t="shared" si="29"/>
        <v>1</v>
      </c>
      <c r="N199">
        <f t="shared" si="30"/>
        <v>1</v>
      </c>
      <c r="O199">
        <f t="shared" si="31"/>
        <v>1</v>
      </c>
      <c r="P199">
        <v>192</v>
      </c>
      <c r="Q199" s="8">
        <f>COUNTIF(I$8:I198,"&lt;"&amp;G199)</f>
        <v>190</v>
      </c>
      <c r="R199" s="8">
        <f>COUNTIFS(H$8:H198,"&gt;"&amp;G199,F$8:F198,"&lt;&gt;1")</f>
        <v>0</v>
      </c>
      <c r="S199">
        <f t="shared" si="32"/>
        <v>192</v>
      </c>
    </row>
    <row r="200" spans="1:19" x14ac:dyDescent="0.3">
      <c r="A200">
        <v>91</v>
      </c>
      <c r="B200">
        <v>0.64421521652882474</v>
      </c>
      <c r="C200">
        <v>0.43733024079103977</v>
      </c>
      <c r="D200" s="4">
        <f>-LN(B200)/D$3</f>
        <v>0.62371974687845877</v>
      </c>
      <c r="E200" s="4">
        <f t="shared" ref="E200:E263" si="34">1/B$4</f>
        <v>0.21276595744680851</v>
      </c>
      <c r="F200" s="8">
        <v>2</v>
      </c>
      <c r="G200" s="4">
        <v>53.755404956897458</v>
      </c>
      <c r="H200" s="4">
        <f>IF(G200&gt;MAX(I$8:I199),G200,MAX(I$8:I199))</f>
        <v>53.769983082359417</v>
      </c>
      <c r="I200" s="4">
        <f t="shared" ref="I200:I263" si="35">+H200+E200</f>
        <v>53.982749039806222</v>
      </c>
      <c r="J200" s="4">
        <f t="shared" ref="J200:J263" si="36">(H200-G200)*O200</f>
        <v>1.4578125461959246E-2</v>
      </c>
      <c r="K200" s="4">
        <f t="shared" ref="K200:K263" si="37">(I200-H200)*O200</f>
        <v>0.21276595744680549</v>
      </c>
      <c r="L200">
        <f t="shared" ref="L200:L263" si="38">_xlfn.RANK.EQ(I200,I$8:I$507,1)</f>
        <v>193</v>
      </c>
      <c r="M200">
        <f t="shared" ref="M200:M263" si="39">IF(L200=A200,0,1)</f>
        <v>1</v>
      </c>
      <c r="N200">
        <f t="shared" ref="N200:N263" si="40">IF(G200&lt;B$2,1,0)</f>
        <v>1</v>
      </c>
      <c r="O200">
        <f t="shared" ref="O200:O263" si="41">IF(I200&lt;B$2,1,0)</f>
        <v>1</v>
      </c>
      <c r="P200">
        <v>193</v>
      </c>
      <c r="Q200" s="8">
        <f>COUNTIF(I$8:I199,"&lt;"&amp;G200)</f>
        <v>191</v>
      </c>
      <c r="R200" s="8">
        <f>COUNTIFS(H$8:H199,"&gt;"&amp;G200,F$8:F199,"&lt;&gt;1")</f>
        <v>0</v>
      </c>
      <c r="S200">
        <f t="shared" si="32"/>
        <v>193</v>
      </c>
    </row>
    <row r="201" spans="1:19" x14ac:dyDescent="0.3">
      <c r="A201">
        <v>352</v>
      </c>
      <c r="B201">
        <v>0.31580553605761896</v>
      </c>
      <c r="C201">
        <v>0.22446363719595935</v>
      </c>
      <c r="D201" s="4">
        <f>-LN(B201)/F$3</f>
        <v>0.49048027534019745</v>
      </c>
      <c r="E201" s="4">
        <f t="shared" si="34"/>
        <v>0.21276595744680851</v>
      </c>
      <c r="F201" s="8">
        <v>3</v>
      </c>
      <c r="G201" s="4">
        <v>53.99996918350962</v>
      </c>
      <c r="H201" s="4">
        <f>IF(G201&gt;MAX(I$8:I200),G201,MAX(I$8:I200))</f>
        <v>53.99996918350962</v>
      </c>
      <c r="I201" s="4">
        <f t="shared" si="35"/>
        <v>54.212735140956426</v>
      </c>
      <c r="J201" s="4">
        <f t="shared" si="36"/>
        <v>0</v>
      </c>
      <c r="K201" s="4">
        <f t="shared" si="37"/>
        <v>0.21276595744680549</v>
      </c>
      <c r="L201">
        <f t="shared" si="38"/>
        <v>194</v>
      </c>
      <c r="M201">
        <f t="shared" si="39"/>
        <v>1</v>
      </c>
      <c r="N201">
        <f t="shared" si="40"/>
        <v>1</v>
      </c>
      <c r="O201">
        <f t="shared" si="41"/>
        <v>1</v>
      </c>
      <c r="P201">
        <v>194</v>
      </c>
      <c r="Q201" s="8">
        <f>COUNTIF(I$8:I200,"&lt;"&amp;G201)</f>
        <v>193</v>
      </c>
      <c r="R201" s="8">
        <f>COUNTIFS(H$8:H200,"&gt;"&amp;G201,F$8:F200,"&lt;&gt;1")</f>
        <v>0</v>
      </c>
      <c r="S201">
        <f t="shared" ref="S201:S264" si="42">IF(F201=2,P201-R201,P201)</f>
        <v>194</v>
      </c>
    </row>
    <row r="202" spans="1:19" x14ac:dyDescent="0.3">
      <c r="A202">
        <v>92</v>
      </c>
      <c r="B202">
        <v>0.5502182073427534</v>
      </c>
      <c r="C202">
        <v>0.20911282692953276</v>
      </c>
      <c r="D202" s="4">
        <f>-LN(B202)/D$3</f>
        <v>0.84743310469955124</v>
      </c>
      <c r="E202" s="4">
        <f t="shared" si="34"/>
        <v>0.21276595744680851</v>
      </c>
      <c r="F202" s="8">
        <v>2</v>
      </c>
      <c r="G202" s="4">
        <v>54.602838061597012</v>
      </c>
      <c r="H202" s="4">
        <f>IF(G202&gt;MAX(I$8:I201),G202,MAX(I$8:I201))</f>
        <v>54.602838061597012</v>
      </c>
      <c r="I202" s="4">
        <f t="shared" si="35"/>
        <v>54.815604019043818</v>
      </c>
      <c r="J202" s="4">
        <f t="shared" si="36"/>
        <v>0</v>
      </c>
      <c r="K202" s="4">
        <f t="shared" si="37"/>
        <v>0.21276595744680549</v>
      </c>
      <c r="L202">
        <f t="shared" si="38"/>
        <v>195</v>
      </c>
      <c r="M202">
        <f t="shared" si="39"/>
        <v>1</v>
      </c>
      <c r="N202">
        <f t="shared" si="40"/>
        <v>1</v>
      </c>
      <c r="O202">
        <f t="shared" si="41"/>
        <v>1</v>
      </c>
      <c r="P202">
        <v>195</v>
      </c>
      <c r="Q202" s="8">
        <f>COUNTIF(I$8:I201,"&lt;"&amp;G202)</f>
        <v>194</v>
      </c>
      <c r="R202" s="8">
        <f>COUNTIFS(H$8:H201,"&gt;"&amp;G202,F$8:F201,"&lt;&gt;1")</f>
        <v>0</v>
      </c>
      <c r="S202">
        <f t="shared" si="42"/>
        <v>195</v>
      </c>
    </row>
    <row r="203" spans="1:19" x14ac:dyDescent="0.3">
      <c r="A203">
        <v>353</v>
      </c>
      <c r="B203">
        <v>0.20093386638996552</v>
      </c>
      <c r="C203">
        <v>0.29529709768974882</v>
      </c>
      <c r="D203" s="4">
        <f>-LN(B203)/F$3</f>
        <v>0.68288487148871402</v>
      </c>
      <c r="E203" s="4">
        <f t="shared" si="34"/>
        <v>0.21276595744680851</v>
      </c>
      <c r="F203" s="8">
        <v>3</v>
      </c>
      <c r="G203" s="4">
        <v>54.682854054998337</v>
      </c>
      <c r="H203" s="4">
        <f>IF(G203&gt;MAX(I$8:I202),G203,MAX(I$8:I202))</f>
        <v>54.815604019043818</v>
      </c>
      <c r="I203" s="4">
        <f t="shared" si="35"/>
        <v>55.028369976490623</v>
      </c>
      <c r="J203" s="4">
        <f t="shared" si="36"/>
        <v>0.13274996404548034</v>
      </c>
      <c r="K203" s="4">
        <f t="shared" si="37"/>
        <v>0.21276595744680549</v>
      </c>
      <c r="L203">
        <f t="shared" si="38"/>
        <v>196</v>
      </c>
      <c r="M203">
        <f t="shared" si="39"/>
        <v>1</v>
      </c>
      <c r="N203">
        <f t="shared" si="40"/>
        <v>1</v>
      </c>
      <c r="O203">
        <f t="shared" si="41"/>
        <v>1</v>
      </c>
      <c r="P203">
        <v>196</v>
      </c>
      <c r="Q203" s="8">
        <f>COUNTIF(I$8:I202,"&lt;"&amp;G203)</f>
        <v>194</v>
      </c>
      <c r="R203" s="8">
        <f>COUNTIFS(H$8:H202,"&gt;"&amp;G203,F$8:F202,"&lt;&gt;1")</f>
        <v>0</v>
      </c>
      <c r="S203">
        <f t="shared" si="42"/>
        <v>196</v>
      </c>
    </row>
    <row r="204" spans="1:19" x14ac:dyDescent="0.3">
      <c r="A204">
        <v>354</v>
      </c>
      <c r="B204">
        <v>0.29053621021149328</v>
      </c>
      <c r="C204">
        <v>0.48667867061372722</v>
      </c>
      <c r="D204" s="4">
        <f>-LN(B204)/F$3</f>
        <v>0.52596896279573302</v>
      </c>
      <c r="E204" s="4">
        <f t="shared" si="34"/>
        <v>0.21276595744680851</v>
      </c>
      <c r="F204" s="8">
        <v>3</v>
      </c>
      <c r="G204" s="4">
        <v>55.208823017794067</v>
      </c>
      <c r="H204" s="4">
        <f>IF(G204&gt;MAX(I$8:I203),G204,MAX(I$8:I203))</f>
        <v>55.208823017794067</v>
      </c>
      <c r="I204" s="4">
        <f t="shared" si="35"/>
        <v>55.421588975240873</v>
      </c>
      <c r="J204" s="4">
        <f t="shared" si="36"/>
        <v>0</v>
      </c>
      <c r="K204" s="4">
        <f t="shared" si="37"/>
        <v>0.21276595744680549</v>
      </c>
      <c r="L204">
        <f t="shared" si="38"/>
        <v>197</v>
      </c>
      <c r="M204">
        <f t="shared" si="39"/>
        <v>1</v>
      </c>
      <c r="N204">
        <f t="shared" si="40"/>
        <v>1</v>
      </c>
      <c r="O204">
        <f t="shared" si="41"/>
        <v>1</v>
      </c>
      <c r="P204">
        <v>197</v>
      </c>
      <c r="Q204" s="8">
        <f>COUNTIF(I$8:I203,"&lt;"&amp;G204)</f>
        <v>196</v>
      </c>
      <c r="R204" s="8">
        <f>COUNTIFS(H$8:H203,"&gt;"&amp;G204,F$8:F203,"&lt;&gt;1")</f>
        <v>0</v>
      </c>
      <c r="S204">
        <f t="shared" si="42"/>
        <v>197</v>
      </c>
    </row>
    <row r="205" spans="1:19" x14ac:dyDescent="0.3">
      <c r="A205">
        <v>19</v>
      </c>
      <c r="B205">
        <v>0.56349375896481213</v>
      </c>
      <c r="C205">
        <v>9.9459822382274854E-2</v>
      </c>
      <c r="D205" s="4">
        <f>-LN(B205)/B$3</f>
        <v>2.4408468980747138</v>
      </c>
      <c r="E205" s="4">
        <f t="shared" si="34"/>
        <v>0.21276595744680851</v>
      </c>
      <c r="F205" s="8">
        <v>1</v>
      </c>
      <c r="G205" s="4">
        <v>55.754993946539557</v>
      </c>
      <c r="H205" s="4">
        <f>IF(G205&gt;MAX(I$8:I204),G205,MAX(I$8:I204))</f>
        <v>55.754993946539557</v>
      </c>
      <c r="I205" s="4">
        <f t="shared" si="35"/>
        <v>55.967759903986362</v>
      </c>
      <c r="J205" s="4">
        <f t="shared" si="36"/>
        <v>0</v>
      </c>
      <c r="K205" s="4">
        <f t="shared" si="37"/>
        <v>0.21276595744680549</v>
      </c>
      <c r="L205">
        <f t="shared" si="38"/>
        <v>198</v>
      </c>
      <c r="M205">
        <f t="shared" si="39"/>
        <v>1</v>
      </c>
      <c r="N205">
        <f t="shared" si="40"/>
        <v>1</v>
      </c>
      <c r="O205">
        <f t="shared" si="41"/>
        <v>1</v>
      </c>
      <c r="P205">
        <v>198</v>
      </c>
      <c r="Q205" s="8">
        <f>COUNTIF(I$8:I204,"&lt;"&amp;G205)</f>
        <v>197</v>
      </c>
      <c r="R205" s="8">
        <f>COUNTIFS(H$8:H204,"&gt;"&amp;G205,F$8:F204,"&lt;&gt;1")</f>
        <v>0</v>
      </c>
      <c r="S205">
        <f t="shared" si="42"/>
        <v>198</v>
      </c>
    </row>
    <row r="206" spans="1:19" x14ac:dyDescent="0.3">
      <c r="A206">
        <v>355</v>
      </c>
      <c r="B206">
        <v>0.23346659749137852</v>
      </c>
      <c r="C206">
        <v>0.38599810785241251</v>
      </c>
      <c r="D206" s="4">
        <f>-LN(B206)/F$3</f>
        <v>0.61902819724885205</v>
      </c>
      <c r="E206" s="4">
        <f t="shared" si="34"/>
        <v>0.21276595744680851</v>
      </c>
      <c r="F206" s="8">
        <v>3</v>
      </c>
      <c r="G206" s="4">
        <v>55.827851215042919</v>
      </c>
      <c r="H206" s="4">
        <f>IF(G206&gt;MAX(I$8:I205),G206,MAX(I$8:I205))</f>
        <v>55.967759903986362</v>
      </c>
      <c r="I206" s="4">
        <f t="shared" si="35"/>
        <v>56.180525861433168</v>
      </c>
      <c r="J206" s="4">
        <f t="shared" si="36"/>
        <v>0.13990868894344288</v>
      </c>
      <c r="K206" s="4">
        <f t="shared" si="37"/>
        <v>0.21276595744680549</v>
      </c>
      <c r="L206">
        <f t="shared" si="38"/>
        <v>199</v>
      </c>
      <c r="M206">
        <f t="shared" si="39"/>
        <v>1</v>
      </c>
      <c r="N206">
        <f t="shared" si="40"/>
        <v>1</v>
      </c>
      <c r="O206">
        <f t="shared" si="41"/>
        <v>1</v>
      </c>
      <c r="P206">
        <v>199</v>
      </c>
      <c r="Q206" s="8">
        <f>COUNTIF(I$8:I205,"&lt;"&amp;G206)</f>
        <v>197</v>
      </c>
      <c r="R206" s="8">
        <f>COUNTIFS(H$8:H205,"&gt;"&amp;G206,F$8:F205,"&lt;&gt;1")</f>
        <v>0</v>
      </c>
      <c r="S206">
        <f t="shared" si="42"/>
        <v>199</v>
      </c>
    </row>
    <row r="207" spans="1:19" x14ac:dyDescent="0.3">
      <c r="A207">
        <v>356</v>
      </c>
      <c r="B207">
        <v>0.92907498397778254</v>
      </c>
      <c r="C207">
        <v>0.71260719626453439</v>
      </c>
      <c r="D207" s="4">
        <f>-LN(B207)/F$3</f>
        <v>3.1304607958481764E-2</v>
      </c>
      <c r="E207" s="4">
        <f t="shared" si="34"/>
        <v>0.21276595744680851</v>
      </c>
      <c r="F207" s="8">
        <v>3</v>
      </c>
      <c r="G207" s="4">
        <v>55.859155823001402</v>
      </c>
      <c r="H207" s="4">
        <f>IF(G207&gt;MAX(I$8:I206),G207,MAX(I$8:I206))</f>
        <v>56.180525861433168</v>
      </c>
      <c r="I207" s="4">
        <f t="shared" si="35"/>
        <v>56.393291818879973</v>
      </c>
      <c r="J207" s="4">
        <f t="shared" si="36"/>
        <v>0.32137003843176615</v>
      </c>
      <c r="K207" s="4">
        <f t="shared" si="37"/>
        <v>0.21276595744680549</v>
      </c>
      <c r="L207">
        <f t="shared" si="38"/>
        <v>200</v>
      </c>
      <c r="M207">
        <f t="shared" si="39"/>
        <v>1</v>
      </c>
      <c r="N207">
        <f t="shared" si="40"/>
        <v>1</v>
      </c>
      <c r="O207">
        <f t="shared" si="41"/>
        <v>1</v>
      </c>
      <c r="P207">
        <v>200</v>
      </c>
      <c r="Q207" s="8">
        <f>COUNTIF(I$8:I206,"&lt;"&amp;G207)</f>
        <v>197</v>
      </c>
      <c r="R207" s="8">
        <f>COUNTIFS(H$8:H206,"&gt;"&amp;G207,F$8:F206,"&lt;&gt;1")</f>
        <v>1</v>
      </c>
      <c r="S207">
        <f t="shared" si="42"/>
        <v>200</v>
      </c>
    </row>
    <row r="208" spans="1:19" x14ac:dyDescent="0.3">
      <c r="A208">
        <v>357</v>
      </c>
      <c r="B208">
        <v>0.2899563585314493</v>
      </c>
      <c r="C208">
        <v>0.82476271858882411</v>
      </c>
      <c r="D208" s="4">
        <f>-LN(B208)/F$3</f>
        <v>0.52681908729729132</v>
      </c>
      <c r="E208" s="4">
        <f t="shared" si="34"/>
        <v>0.21276595744680851</v>
      </c>
      <c r="F208" s="8">
        <v>3</v>
      </c>
      <c r="G208" s="4">
        <v>56.385974910298692</v>
      </c>
      <c r="H208" s="4">
        <f>IF(G208&gt;MAX(I$8:I207),G208,MAX(I$8:I207))</f>
        <v>56.393291818879973</v>
      </c>
      <c r="I208" s="4">
        <f t="shared" si="35"/>
        <v>56.606057776326779</v>
      </c>
      <c r="J208" s="4">
        <f t="shared" si="36"/>
        <v>7.3169085812807566E-3</v>
      </c>
      <c r="K208" s="4">
        <f t="shared" si="37"/>
        <v>0.21276595744680549</v>
      </c>
      <c r="L208">
        <f t="shared" si="38"/>
        <v>201</v>
      </c>
      <c r="M208">
        <f t="shared" si="39"/>
        <v>1</v>
      </c>
      <c r="N208">
        <f t="shared" si="40"/>
        <v>1</v>
      </c>
      <c r="O208">
        <f t="shared" si="41"/>
        <v>1</v>
      </c>
      <c r="P208">
        <v>201</v>
      </c>
      <c r="Q208" s="8">
        <f>COUNTIF(I$8:I207,"&lt;"&amp;G208)</f>
        <v>199</v>
      </c>
      <c r="R208" s="8">
        <f>COUNTIFS(H$8:H207,"&gt;"&amp;G208,F$8:F207,"&lt;&gt;1")</f>
        <v>0</v>
      </c>
      <c r="S208">
        <f t="shared" si="42"/>
        <v>201</v>
      </c>
    </row>
    <row r="209" spans="1:19" x14ac:dyDescent="0.3">
      <c r="A209">
        <v>358</v>
      </c>
      <c r="B209">
        <v>0.30127872554704427</v>
      </c>
      <c r="C209">
        <v>0.21579638050477615</v>
      </c>
      <c r="D209" s="4">
        <f>-LN(B209)/F$3</f>
        <v>0.51051891242987868</v>
      </c>
      <c r="E209" s="4">
        <f t="shared" si="34"/>
        <v>0.21276595744680851</v>
      </c>
      <c r="F209" s="8">
        <v>3</v>
      </c>
      <c r="G209" s="4">
        <v>56.896493822728573</v>
      </c>
      <c r="H209" s="4">
        <f>IF(G209&gt;MAX(I$8:I208),G209,MAX(I$8:I208))</f>
        <v>56.896493822728573</v>
      </c>
      <c r="I209" s="4">
        <f t="shared" si="35"/>
        <v>57.109259780175378</v>
      </c>
      <c r="J209" s="4">
        <f t="shared" si="36"/>
        <v>0</v>
      </c>
      <c r="K209" s="4">
        <f t="shared" si="37"/>
        <v>0.21276595744680549</v>
      </c>
      <c r="L209">
        <f t="shared" si="38"/>
        <v>202</v>
      </c>
      <c r="M209">
        <f t="shared" si="39"/>
        <v>1</v>
      </c>
      <c r="N209">
        <f t="shared" si="40"/>
        <v>1</v>
      </c>
      <c r="O209">
        <f t="shared" si="41"/>
        <v>1</v>
      </c>
      <c r="P209">
        <v>202</v>
      </c>
      <c r="Q209" s="8">
        <f>COUNTIF(I$8:I208,"&lt;"&amp;G209)</f>
        <v>201</v>
      </c>
      <c r="R209" s="8">
        <f>COUNTIFS(H$8:H208,"&gt;"&amp;G209,F$8:F208,"&lt;&gt;1")</f>
        <v>0</v>
      </c>
      <c r="S209">
        <f t="shared" si="42"/>
        <v>202</v>
      </c>
    </row>
    <row r="210" spans="1:19" x14ac:dyDescent="0.3">
      <c r="A210">
        <v>20</v>
      </c>
      <c r="B210">
        <v>0.75240333262123482</v>
      </c>
      <c r="C210">
        <v>0.20783104953154088</v>
      </c>
      <c r="D210" s="4">
        <f>-LN(B210)/B$3</f>
        <v>1.2105649031656129</v>
      </c>
      <c r="E210" s="4">
        <f t="shared" si="34"/>
        <v>0.21276595744680851</v>
      </c>
      <c r="F210" s="8">
        <v>1</v>
      </c>
      <c r="G210" s="4">
        <v>56.965558849705168</v>
      </c>
      <c r="H210" s="4">
        <f>IF(G210&gt;MAX(I$8:I209),G210,MAX(I$8:I209))</f>
        <v>57.109259780175378</v>
      </c>
      <c r="I210" s="4">
        <f t="shared" si="35"/>
        <v>57.322025737622184</v>
      </c>
      <c r="J210" s="4">
        <f t="shared" si="36"/>
        <v>0.14370093047021015</v>
      </c>
      <c r="K210" s="4">
        <f t="shared" si="37"/>
        <v>0.21276595744680549</v>
      </c>
      <c r="L210">
        <f t="shared" si="38"/>
        <v>203</v>
      </c>
      <c r="M210">
        <f t="shared" si="39"/>
        <v>1</v>
      </c>
      <c r="N210">
        <f t="shared" si="40"/>
        <v>1</v>
      </c>
      <c r="O210">
        <f t="shared" si="41"/>
        <v>1</v>
      </c>
      <c r="P210">
        <v>203</v>
      </c>
      <c r="Q210" s="8">
        <f>COUNTIF(I$8:I209,"&lt;"&amp;G210)</f>
        <v>201</v>
      </c>
      <c r="R210" s="8">
        <f>COUNTIFS(H$8:H209,"&gt;"&amp;G210,F$8:F209,"&lt;&gt;1")</f>
        <v>0</v>
      </c>
      <c r="S210">
        <f t="shared" si="42"/>
        <v>203</v>
      </c>
    </row>
    <row r="211" spans="1:19" x14ac:dyDescent="0.3">
      <c r="A211">
        <v>359</v>
      </c>
      <c r="B211">
        <v>0.17429120761741995</v>
      </c>
      <c r="C211">
        <v>0.34971160008545182</v>
      </c>
      <c r="D211" s="4">
        <f>-LN(B211)/F$3</f>
        <v>0.74341607305979618</v>
      </c>
      <c r="E211" s="4">
        <f t="shared" si="34"/>
        <v>0.21276595744680851</v>
      </c>
      <c r="F211" s="8">
        <v>3</v>
      </c>
      <c r="G211" s="4">
        <v>57.639909895788371</v>
      </c>
      <c r="H211" s="4">
        <f>IF(G211&gt;MAX(I$8:I210),G211,MAX(I$8:I210))</f>
        <v>57.639909895788371</v>
      </c>
      <c r="I211" s="4">
        <f t="shared" si="35"/>
        <v>57.852675853235176</v>
      </c>
      <c r="J211" s="4">
        <f t="shared" si="36"/>
        <v>0</v>
      </c>
      <c r="K211" s="4">
        <f t="shared" si="37"/>
        <v>0.21276595744680549</v>
      </c>
      <c r="L211">
        <f t="shared" si="38"/>
        <v>204</v>
      </c>
      <c r="M211">
        <f t="shared" si="39"/>
        <v>1</v>
      </c>
      <c r="N211">
        <f t="shared" si="40"/>
        <v>1</v>
      </c>
      <c r="O211">
        <f t="shared" si="41"/>
        <v>1</v>
      </c>
      <c r="P211">
        <v>204</v>
      </c>
      <c r="Q211" s="8">
        <f>COUNTIF(I$8:I210,"&lt;"&amp;G211)</f>
        <v>203</v>
      </c>
      <c r="R211" s="8">
        <f>COUNTIFS(H$8:H210,"&gt;"&amp;G211,F$8:F210,"&lt;&gt;1")</f>
        <v>0</v>
      </c>
      <c r="S211">
        <f t="shared" si="42"/>
        <v>204</v>
      </c>
    </row>
    <row r="212" spans="1:19" x14ac:dyDescent="0.3">
      <c r="A212">
        <v>360</v>
      </c>
      <c r="B212">
        <v>0.76744895779290134</v>
      </c>
      <c r="C212">
        <v>5.7344279305398725E-2</v>
      </c>
      <c r="D212" s="4">
        <f>-LN(B212)/F$3</f>
        <v>0.11263119414326404</v>
      </c>
      <c r="E212" s="4">
        <f t="shared" si="34"/>
        <v>0.21276595744680851</v>
      </c>
      <c r="F212" s="8">
        <v>3</v>
      </c>
      <c r="G212" s="4">
        <v>57.752541089931633</v>
      </c>
      <c r="H212" s="4">
        <f>IF(G212&gt;MAX(I$8:I211),G212,MAX(I$8:I211))</f>
        <v>57.852675853235176</v>
      </c>
      <c r="I212" s="4">
        <f t="shared" si="35"/>
        <v>58.065441810681982</v>
      </c>
      <c r="J212" s="4">
        <f t="shared" si="36"/>
        <v>0.10013476330354365</v>
      </c>
      <c r="K212" s="4">
        <f t="shared" si="37"/>
        <v>0.21276595744680549</v>
      </c>
      <c r="L212">
        <f t="shared" si="38"/>
        <v>205</v>
      </c>
      <c r="M212">
        <f t="shared" si="39"/>
        <v>1</v>
      </c>
      <c r="N212">
        <f t="shared" si="40"/>
        <v>1</v>
      </c>
      <c r="O212">
        <f t="shared" si="41"/>
        <v>1</v>
      </c>
      <c r="P212">
        <v>205</v>
      </c>
      <c r="Q212" s="8">
        <f>COUNTIF(I$8:I211,"&lt;"&amp;G212)</f>
        <v>203</v>
      </c>
      <c r="R212" s="8">
        <f>COUNTIFS(H$8:H211,"&gt;"&amp;G212,F$8:F211,"&lt;&gt;1")</f>
        <v>0</v>
      </c>
      <c r="S212">
        <f t="shared" si="42"/>
        <v>205</v>
      </c>
    </row>
    <row r="213" spans="1:19" x14ac:dyDescent="0.3">
      <c r="A213">
        <v>93</v>
      </c>
      <c r="B213">
        <v>6.5889461958677939E-2</v>
      </c>
      <c r="C213">
        <v>0.488937040314951</v>
      </c>
      <c r="D213" s="4">
        <f>-LN(B213)/D$3</f>
        <v>3.8578393756603928</v>
      </c>
      <c r="E213" s="4">
        <f t="shared" si="34"/>
        <v>0.21276595744680851</v>
      </c>
      <c r="F213" s="8">
        <v>2</v>
      </c>
      <c r="G213" s="4">
        <v>58.460677437257402</v>
      </c>
      <c r="H213" s="4">
        <f>IF(G213&gt;MAX(I$8:I212),G213,MAX(I$8:I212))</f>
        <v>58.460677437257402</v>
      </c>
      <c r="I213" s="4">
        <f t="shared" si="35"/>
        <v>58.673443394704208</v>
      </c>
      <c r="J213" s="4">
        <f t="shared" si="36"/>
        <v>0</v>
      </c>
      <c r="K213" s="4">
        <f t="shared" si="37"/>
        <v>0.21276595744680549</v>
      </c>
      <c r="L213">
        <f t="shared" si="38"/>
        <v>206</v>
      </c>
      <c r="M213">
        <f t="shared" si="39"/>
        <v>1</v>
      </c>
      <c r="N213">
        <f t="shared" si="40"/>
        <v>1</v>
      </c>
      <c r="O213">
        <f t="shared" si="41"/>
        <v>1</v>
      </c>
      <c r="P213">
        <v>206</v>
      </c>
      <c r="Q213" s="8">
        <f>COUNTIF(I$8:I212,"&lt;"&amp;G213)</f>
        <v>205</v>
      </c>
      <c r="R213" s="8">
        <f>COUNTIFS(H$8:H212,"&gt;"&amp;G213,F$8:F212,"&lt;&gt;1")</f>
        <v>0</v>
      </c>
      <c r="S213">
        <f t="shared" si="42"/>
        <v>206</v>
      </c>
    </row>
    <row r="214" spans="1:19" x14ac:dyDescent="0.3">
      <c r="A214">
        <v>21</v>
      </c>
      <c r="B214">
        <v>0.62218085268715473</v>
      </c>
      <c r="C214">
        <v>0.73668630024109627</v>
      </c>
      <c r="D214" s="4">
        <f>-LN(B214)/B$3</f>
        <v>2.0192530576946592</v>
      </c>
      <c r="E214" s="4">
        <f t="shared" si="34"/>
        <v>0.21276595744680851</v>
      </c>
      <c r="F214" s="8">
        <v>1</v>
      </c>
      <c r="G214" s="4">
        <v>58.98481190739983</v>
      </c>
      <c r="H214" s="4">
        <f>IF(G214&gt;MAX(I$8:I213),G214,MAX(I$8:I213))</f>
        <v>58.98481190739983</v>
      </c>
      <c r="I214" s="4">
        <f t="shared" si="35"/>
        <v>59.197577864846636</v>
      </c>
      <c r="J214" s="4">
        <f t="shared" si="36"/>
        <v>0</v>
      </c>
      <c r="K214" s="4">
        <f t="shared" si="37"/>
        <v>0.21276595744680549</v>
      </c>
      <c r="L214">
        <f t="shared" si="38"/>
        <v>207</v>
      </c>
      <c r="M214">
        <f t="shared" si="39"/>
        <v>1</v>
      </c>
      <c r="N214">
        <f t="shared" si="40"/>
        <v>1</v>
      </c>
      <c r="O214">
        <f t="shared" si="41"/>
        <v>1</v>
      </c>
      <c r="P214">
        <v>207</v>
      </c>
      <c r="Q214" s="8">
        <f>COUNTIF(I$8:I213,"&lt;"&amp;G214)</f>
        <v>206</v>
      </c>
      <c r="R214" s="8">
        <f>COUNTIFS(H$8:H213,"&gt;"&amp;G214,F$8:F213,"&lt;&gt;1")</f>
        <v>0</v>
      </c>
      <c r="S214">
        <f t="shared" si="42"/>
        <v>207</v>
      </c>
    </row>
    <row r="215" spans="1:19" x14ac:dyDescent="0.3">
      <c r="A215">
        <v>361</v>
      </c>
      <c r="B215">
        <v>5.2003540147099216E-2</v>
      </c>
      <c r="C215">
        <v>1.4130069887386701E-2</v>
      </c>
      <c r="D215" s="4">
        <f>-LN(B215)/F$3</f>
        <v>1.2580610565813288</v>
      </c>
      <c r="E215" s="4">
        <f t="shared" si="34"/>
        <v>0.21276595744680851</v>
      </c>
      <c r="F215" s="8">
        <v>3</v>
      </c>
      <c r="G215" s="4">
        <v>59.010602146512959</v>
      </c>
      <c r="H215" s="4">
        <f>IF(G215&gt;MAX(I$8:I214),G215,MAX(I$8:I214))</f>
        <v>59.197577864846636</v>
      </c>
      <c r="I215" s="4">
        <f t="shared" si="35"/>
        <v>59.410343822293441</v>
      </c>
      <c r="J215" s="4">
        <f t="shared" si="36"/>
        <v>0.18697571833367732</v>
      </c>
      <c r="K215" s="4">
        <f t="shared" si="37"/>
        <v>0.21276595744680549</v>
      </c>
      <c r="L215">
        <f t="shared" si="38"/>
        <v>208</v>
      </c>
      <c r="M215">
        <f t="shared" si="39"/>
        <v>1</v>
      </c>
      <c r="N215">
        <f t="shared" si="40"/>
        <v>1</v>
      </c>
      <c r="O215">
        <f t="shared" si="41"/>
        <v>1</v>
      </c>
      <c r="P215">
        <v>208</v>
      </c>
      <c r="Q215" s="8">
        <f>COUNTIF(I$8:I214,"&lt;"&amp;G215)</f>
        <v>206</v>
      </c>
      <c r="R215" s="8">
        <f>COUNTIFS(H$8:H214,"&gt;"&amp;G215,F$8:F214,"&lt;&gt;1")</f>
        <v>0</v>
      </c>
      <c r="S215">
        <f t="shared" si="42"/>
        <v>208</v>
      </c>
    </row>
    <row r="216" spans="1:19" x14ac:dyDescent="0.3">
      <c r="A216">
        <v>362</v>
      </c>
      <c r="B216">
        <v>0.40440076906643879</v>
      </c>
      <c r="C216">
        <v>0.18164616840113529</v>
      </c>
      <c r="D216" s="4">
        <f>-LN(B216)/F$3</f>
        <v>0.38525484684712669</v>
      </c>
      <c r="E216" s="4">
        <f t="shared" si="34"/>
        <v>0.21276595744680851</v>
      </c>
      <c r="F216" s="8">
        <v>3</v>
      </c>
      <c r="G216" s="4">
        <v>59.395856993360084</v>
      </c>
      <c r="H216" s="4">
        <f>IF(G216&gt;MAX(I$8:I215),G216,MAX(I$8:I215))</f>
        <v>59.410343822293441</v>
      </c>
      <c r="I216" s="4">
        <f t="shared" si="35"/>
        <v>59.623109779740247</v>
      </c>
      <c r="J216" s="4">
        <f t="shared" si="36"/>
        <v>1.4486828933357287E-2</v>
      </c>
      <c r="K216" s="4">
        <f t="shared" si="37"/>
        <v>0.21276595744680549</v>
      </c>
      <c r="L216">
        <f t="shared" si="38"/>
        <v>209</v>
      </c>
      <c r="M216">
        <f t="shared" si="39"/>
        <v>1</v>
      </c>
      <c r="N216">
        <f t="shared" si="40"/>
        <v>1</v>
      </c>
      <c r="O216">
        <f t="shared" si="41"/>
        <v>1</v>
      </c>
      <c r="P216">
        <v>209</v>
      </c>
      <c r="Q216" s="8">
        <f>COUNTIF(I$8:I215,"&lt;"&amp;G216)</f>
        <v>207</v>
      </c>
      <c r="R216" s="8">
        <f>COUNTIFS(H$8:H215,"&gt;"&amp;G216,F$8:F215,"&lt;&gt;1")</f>
        <v>0</v>
      </c>
      <c r="S216">
        <f t="shared" si="42"/>
        <v>209</v>
      </c>
    </row>
    <row r="217" spans="1:19" x14ac:dyDescent="0.3">
      <c r="A217">
        <v>94</v>
      </c>
      <c r="B217">
        <v>0.45774712363048187</v>
      </c>
      <c r="C217">
        <v>0.44538712729270302</v>
      </c>
      <c r="D217" s="4">
        <f>-LN(B217)/D$3</f>
        <v>1.1084232328510986</v>
      </c>
      <c r="E217" s="4">
        <f t="shared" si="34"/>
        <v>0.21276595744680851</v>
      </c>
      <c r="F217" s="8">
        <v>2</v>
      </c>
      <c r="G217" s="4">
        <v>59.569100670108497</v>
      </c>
      <c r="H217" s="4">
        <f>IF(G217&gt;MAX(I$8:I216),G217,MAX(I$8:I216))</f>
        <v>59.623109779740247</v>
      </c>
      <c r="I217" s="4">
        <f t="shared" si="35"/>
        <v>59.835875737187052</v>
      </c>
      <c r="J217" s="4">
        <f t="shared" si="36"/>
        <v>5.4009109631749652E-2</v>
      </c>
      <c r="K217" s="4">
        <f t="shared" si="37"/>
        <v>0.21276595744680549</v>
      </c>
      <c r="L217">
        <f t="shared" si="38"/>
        <v>210</v>
      </c>
      <c r="M217">
        <f t="shared" si="39"/>
        <v>1</v>
      </c>
      <c r="N217">
        <f t="shared" si="40"/>
        <v>1</v>
      </c>
      <c r="O217">
        <f t="shared" si="41"/>
        <v>1</v>
      </c>
      <c r="P217">
        <v>210</v>
      </c>
      <c r="Q217" s="8">
        <f>COUNTIF(I$8:I216,"&lt;"&amp;G217)</f>
        <v>208</v>
      </c>
      <c r="R217" s="8">
        <f>COUNTIFS(H$8:H216,"&gt;"&amp;G217,F$8:F216,"&lt;&gt;1")</f>
        <v>0</v>
      </c>
      <c r="S217">
        <f t="shared" si="42"/>
        <v>210</v>
      </c>
    </row>
    <row r="218" spans="1:19" x14ac:dyDescent="0.3">
      <c r="A218">
        <v>363</v>
      </c>
      <c r="B218">
        <v>3.5157322916348765E-2</v>
      </c>
      <c r="C218">
        <v>0.23487044892727441</v>
      </c>
      <c r="D218" s="4">
        <f t="shared" ref="D218:D226" si="43">-LN(B218)/F$3</f>
        <v>1.4246478081274667</v>
      </c>
      <c r="E218" s="4">
        <f t="shared" si="34"/>
        <v>0.21276595744680851</v>
      </c>
      <c r="F218" s="8">
        <v>3</v>
      </c>
      <c r="G218" s="4">
        <v>60.820504801487552</v>
      </c>
      <c r="H218" s="4">
        <f>IF(G218&gt;MAX(I$8:I217),G218,MAX(I$8:I217))</f>
        <v>60.820504801487552</v>
      </c>
      <c r="I218" s="4">
        <f t="shared" si="35"/>
        <v>61.033270758934357</v>
      </c>
      <c r="J218" s="4">
        <f t="shared" si="36"/>
        <v>0</v>
      </c>
      <c r="K218" s="4">
        <f t="shared" si="37"/>
        <v>0.21276595744680549</v>
      </c>
      <c r="L218">
        <f t="shared" si="38"/>
        <v>211</v>
      </c>
      <c r="M218">
        <f t="shared" si="39"/>
        <v>1</v>
      </c>
      <c r="N218">
        <f t="shared" si="40"/>
        <v>1</v>
      </c>
      <c r="O218">
        <f t="shared" si="41"/>
        <v>1</v>
      </c>
      <c r="P218">
        <v>211</v>
      </c>
      <c r="Q218" s="8">
        <f>COUNTIF(I$8:I217,"&lt;"&amp;G218)</f>
        <v>210</v>
      </c>
      <c r="R218" s="8">
        <f>COUNTIFS(H$8:H217,"&gt;"&amp;G218,F$8:F217,"&lt;&gt;1")</f>
        <v>0</v>
      </c>
      <c r="S218">
        <f t="shared" si="42"/>
        <v>211</v>
      </c>
    </row>
    <row r="219" spans="1:19" x14ac:dyDescent="0.3">
      <c r="A219">
        <v>364</v>
      </c>
      <c r="B219">
        <v>0.66048158207953123</v>
      </c>
      <c r="C219">
        <v>0.89968565935239719</v>
      </c>
      <c r="D219" s="4">
        <f t="shared" si="43"/>
        <v>0.17650469796757015</v>
      </c>
      <c r="E219" s="4">
        <f t="shared" si="34"/>
        <v>0.21276595744680851</v>
      </c>
      <c r="F219" s="8">
        <v>3</v>
      </c>
      <c r="G219" s="4">
        <v>60.997009499455125</v>
      </c>
      <c r="H219" s="4">
        <f>IF(G219&gt;MAX(I$8:I218),G219,MAX(I$8:I218))</f>
        <v>61.033270758934357</v>
      </c>
      <c r="I219" s="4">
        <f t="shared" si="35"/>
        <v>61.246036716381163</v>
      </c>
      <c r="J219" s="4">
        <f t="shared" si="36"/>
        <v>3.6261259479232422E-2</v>
      </c>
      <c r="K219" s="4">
        <f t="shared" si="37"/>
        <v>0.21276595744680549</v>
      </c>
      <c r="L219">
        <f t="shared" si="38"/>
        <v>212</v>
      </c>
      <c r="M219">
        <f t="shared" si="39"/>
        <v>1</v>
      </c>
      <c r="N219">
        <f t="shared" si="40"/>
        <v>1</v>
      </c>
      <c r="O219">
        <f t="shared" si="41"/>
        <v>1</v>
      </c>
      <c r="P219">
        <v>212</v>
      </c>
      <c r="Q219" s="8">
        <f>COUNTIF(I$8:I218,"&lt;"&amp;G219)</f>
        <v>210</v>
      </c>
      <c r="R219" s="8">
        <f>COUNTIFS(H$8:H218,"&gt;"&amp;G219,F$8:F218,"&lt;&gt;1")</f>
        <v>0</v>
      </c>
      <c r="S219">
        <f t="shared" si="42"/>
        <v>212</v>
      </c>
    </row>
    <row r="220" spans="1:19" x14ac:dyDescent="0.3">
      <c r="A220">
        <v>365</v>
      </c>
      <c r="B220">
        <v>0.98718222602008121</v>
      </c>
      <c r="C220">
        <v>0.45689260536515397</v>
      </c>
      <c r="D220" s="4">
        <f t="shared" si="43"/>
        <v>5.4896299701294301E-3</v>
      </c>
      <c r="E220" s="4">
        <f t="shared" si="34"/>
        <v>0.21276595744680851</v>
      </c>
      <c r="F220" s="8">
        <v>3</v>
      </c>
      <c r="G220" s="4">
        <v>61.002499129425253</v>
      </c>
      <c r="H220" s="4">
        <f>IF(G220&gt;MAX(I$8:I219),G220,MAX(I$8:I219))</f>
        <v>61.246036716381163</v>
      </c>
      <c r="I220" s="4">
        <f t="shared" si="35"/>
        <v>61.458802673827968</v>
      </c>
      <c r="J220" s="4">
        <f t="shared" si="36"/>
        <v>0.24353758695590955</v>
      </c>
      <c r="K220" s="4">
        <f t="shared" si="37"/>
        <v>0.21276595744680549</v>
      </c>
      <c r="L220">
        <f t="shared" si="38"/>
        <v>213</v>
      </c>
      <c r="M220">
        <f t="shared" si="39"/>
        <v>1</v>
      </c>
      <c r="N220">
        <f t="shared" si="40"/>
        <v>1</v>
      </c>
      <c r="O220">
        <f t="shared" si="41"/>
        <v>1</v>
      </c>
      <c r="P220">
        <v>213</v>
      </c>
      <c r="Q220" s="8">
        <f>COUNTIF(I$8:I219,"&lt;"&amp;G220)</f>
        <v>210</v>
      </c>
      <c r="R220" s="8">
        <f>COUNTIFS(H$8:H219,"&gt;"&amp;G220,F$8:F219,"&lt;&gt;1")</f>
        <v>1</v>
      </c>
      <c r="S220">
        <f t="shared" si="42"/>
        <v>213</v>
      </c>
    </row>
    <row r="221" spans="1:19" x14ac:dyDescent="0.3">
      <c r="A221">
        <v>366</v>
      </c>
      <c r="B221">
        <v>0.63316751609851374</v>
      </c>
      <c r="C221">
        <v>0.55568102053895685</v>
      </c>
      <c r="D221" s="4">
        <f t="shared" si="43"/>
        <v>0.19447670360095504</v>
      </c>
      <c r="E221" s="4">
        <f t="shared" si="34"/>
        <v>0.21276595744680851</v>
      </c>
      <c r="F221" s="8">
        <v>3</v>
      </c>
      <c r="G221" s="4">
        <v>61.196975833026208</v>
      </c>
      <c r="H221" s="4">
        <f>IF(G221&gt;MAX(I$8:I220),G221,MAX(I$8:I220))</f>
        <v>61.458802673827968</v>
      </c>
      <c r="I221" s="4">
        <f t="shared" si="35"/>
        <v>61.671568631274774</v>
      </c>
      <c r="J221" s="4">
        <f t="shared" si="36"/>
        <v>0.26182684080175989</v>
      </c>
      <c r="K221" s="4">
        <f t="shared" si="37"/>
        <v>0.21276595744680549</v>
      </c>
      <c r="L221">
        <f t="shared" si="38"/>
        <v>214</v>
      </c>
      <c r="M221">
        <f t="shared" si="39"/>
        <v>1</v>
      </c>
      <c r="N221">
        <f t="shared" si="40"/>
        <v>1</v>
      </c>
      <c r="O221">
        <f t="shared" si="41"/>
        <v>1</v>
      </c>
      <c r="P221">
        <v>214</v>
      </c>
      <c r="Q221" s="8">
        <f>COUNTIF(I$8:I220,"&lt;"&amp;G221)</f>
        <v>211</v>
      </c>
      <c r="R221" s="8">
        <f>COUNTIFS(H$8:H220,"&gt;"&amp;G221,F$8:F220,"&lt;&gt;1")</f>
        <v>1</v>
      </c>
      <c r="S221">
        <f t="shared" si="42"/>
        <v>214</v>
      </c>
    </row>
    <row r="222" spans="1:19" x14ac:dyDescent="0.3">
      <c r="A222">
        <v>367</v>
      </c>
      <c r="B222">
        <v>0.61525315103610345</v>
      </c>
      <c r="C222">
        <v>0.17194128238776818</v>
      </c>
      <c r="D222" s="4">
        <f t="shared" si="43"/>
        <v>0.20668998645535272</v>
      </c>
      <c r="E222" s="4">
        <f t="shared" si="34"/>
        <v>0.21276595744680851</v>
      </c>
      <c r="F222" s="8">
        <v>3</v>
      </c>
      <c r="G222" s="4">
        <v>61.40366581948156</v>
      </c>
      <c r="H222" s="4">
        <f>IF(G222&gt;MAX(I$8:I221),G222,MAX(I$8:I221))</f>
        <v>61.671568631274774</v>
      </c>
      <c r="I222" s="4">
        <f t="shared" si="35"/>
        <v>61.884334588721579</v>
      </c>
      <c r="J222" s="4">
        <f t="shared" si="36"/>
        <v>0.2679028117932134</v>
      </c>
      <c r="K222" s="4">
        <f t="shared" si="37"/>
        <v>0.21276595744680549</v>
      </c>
      <c r="L222">
        <f t="shared" si="38"/>
        <v>215</v>
      </c>
      <c r="M222">
        <f t="shared" si="39"/>
        <v>1</v>
      </c>
      <c r="N222">
        <f t="shared" si="40"/>
        <v>1</v>
      </c>
      <c r="O222">
        <f t="shared" si="41"/>
        <v>1</v>
      </c>
      <c r="P222">
        <v>215</v>
      </c>
      <c r="Q222" s="8">
        <f>COUNTIF(I$8:I221,"&lt;"&amp;G222)</f>
        <v>212</v>
      </c>
      <c r="R222" s="8">
        <f>COUNTIFS(H$8:H221,"&gt;"&amp;G222,F$8:F221,"&lt;&gt;1")</f>
        <v>1</v>
      </c>
      <c r="S222">
        <f t="shared" si="42"/>
        <v>215</v>
      </c>
    </row>
    <row r="223" spans="1:19" x14ac:dyDescent="0.3">
      <c r="A223">
        <v>368</v>
      </c>
      <c r="B223">
        <v>1.3824884792626729E-2</v>
      </c>
      <c r="C223">
        <v>0.412823877681814</v>
      </c>
      <c r="D223" s="4">
        <f t="shared" si="43"/>
        <v>1.8218234318605744</v>
      </c>
      <c r="E223" s="4">
        <f t="shared" si="34"/>
        <v>0.21276595744680851</v>
      </c>
      <c r="F223" s="8">
        <v>3</v>
      </c>
      <c r="G223" s="4">
        <v>63.225489251342132</v>
      </c>
      <c r="H223" s="4">
        <f>IF(G223&gt;MAX(I$8:I222),G223,MAX(I$8:I222))</f>
        <v>63.225489251342132</v>
      </c>
      <c r="I223" s="4">
        <f t="shared" si="35"/>
        <v>63.438255208788938</v>
      </c>
      <c r="J223" s="4">
        <f t="shared" si="36"/>
        <v>0</v>
      </c>
      <c r="K223" s="4">
        <f t="shared" si="37"/>
        <v>0.21276595744680549</v>
      </c>
      <c r="L223">
        <f t="shared" si="38"/>
        <v>216</v>
      </c>
      <c r="M223">
        <f t="shared" si="39"/>
        <v>1</v>
      </c>
      <c r="N223">
        <f t="shared" si="40"/>
        <v>1</v>
      </c>
      <c r="O223">
        <f t="shared" si="41"/>
        <v>1</v>
      </c>
      <c r="P223">
        <v>216</v>
      </c>
      <c r="Q223" s="8">
        <f>COUNTIF(I$8:I222,"&lt;"&amp;G223)</f>
        <v>215</v>
      </c>
      <c r="R223" s="8">
        <f>COUNTIFS(H$8:H222,"&gt;"&amp;G223,F$8:F222,"&lt;&gt;1")</f>
        <v>0</v>
      </c>
      <c r="S223">
        <f t="shared" si="42"/>
        <v>216</v>
      </c>
    </row>
    <row r="224" spans="1:19" x14ac:dyDescent="0.3">
      <c r="A224">
        <v>369</v>
      </c>
      <c r="B224">
        <v>0.96874904629657888</v>
      </c>
      <c r="C224">
        <v>0.43827631458479566</v>
      </c>
      <c r="D224" s="4">
        <f t="shared" si="43"/>
        <v>1.3510503311962765E-2</v>
      </c>
      <c r="E224" s="4">
        <f t="shared" si="34"/>
        <v>0.21276595744680851</v>
      </c>
      <c r="F224" s="8">
        <v>3</v>
      </c>
      <c r="G224" s="4">
        <v>63.238999754654095</v>
      </c>
      <c r="H224" s="4">
        <f>IF(G224&gt;MAX(I$8:I223),G224,MAX(I$8:I223))</f>
        <v>63.438255208788938</v>
      </c>
      <c r="I224" s="4">
        <f t="shared" si="35"/>
        <v>63.651021166235743</v>
      </c>
      <c r="J224" s="4">
        <f t="shared" si="36"/>
        <v>0.19925545413484258</v>
      </c>
      <c r="K224" s="4">
        <f t="shared" si="37"/>
        <v>0.21276595744680549</v>
      </c>
      <c r="L224">
        <f t="shared" si="38"/>
        <v>217</v>
      </c>
      <c r="M224">
        <f t="shared" si="39"/>
        <v>1</v>
      </c>
      <c r="N224">
        <f t="shared" si="40"/>
        <v>1</v>
      </c>
      <c r="O224">
        <f t="shared" si="41"/>
        <v>1</v>
      </c>
      <c r="P224">
        <v>217</v>
      </c>
      <c r="Q224" s="8">
        <f>COUNTIF(I$8:I223,"&lt;"&amp;G224)</f>
        <v>215</v>
      </c>
      <c r="R224" s="8">
        <f>COUNTIFS(H$8:H223,"&gt;"&amp;G224,F$8:F223,"&lt;&gt;1")</f>
        <v>0</v>
      </c>
      <c r="S224">
        <f t="shared" si="42"/>
        <v>217</v>
      </c>
    </row>
    <row r="225" spans="1:19" x14ac:dyDescent="0.3">
      <c r="A225">
        <v>370</v>
      </c>
      <c r="B225">
        <v>0.59678945280312512</v>
      </c>
      <c r="C225">
        <v>0.56651509140293588</v>
      </c>
      <c r="D225" s="4">
        <f t="shared" si="43"/>
        <v>0.21965570347479546</v>
      </c>
      <c r="E225" s="4">
        <f t="shared" si="34"/>
        <v>0.21276595744680851</v>
      </c>
      <c r="F225" s="8">
        <v>3</v>
      </c>
      <c r="G225" s="4">
        <v>63.458655458128888</v>
      </c>
      <c r="H225" s="4">
        <f>IF(G225&gt;MAX(I$8:I224),G225,MAX(I$8:I224))</f>
        <v>63.651021166235743</v>
      </c>
      <c r="I225" s="4">
        <f t="shared" si="35"/>
        <v>63.863787123682549</v>
      </c>
      <c r="J225" s="4">
        <f t="shared" si="36"/>
        <v>0.19236570810685549</v>
      </c>
      <c r="K225" s="4">
        <f t="shared" si="37"/>
        <v>0.21276595744680549</v>
      </c>
      <c r="L225">
        <f t="shared" si="38"/>
        <v>218</v>
      </c>
      <c r="M225">
        <f t="shared" si="39"/>
        <v>1</v>
      </c>
      <c r="N225">
        <f t="shared" si="40"/>
        <v>1</v>
      </c>
      <c r="O225">
        <f t="shared" si="41"/>
        <v>1</v>
      </c>
      <c r="P225">
        <v>218</v>
      </c>
      <c r="Q225" s="8">
        <f>COUNTIF(I$8:I224,"&lt;"&amp;G225)</f>
        <v>216</v>
      </c>
      <c r="R225" s="8">
        <f>COUNTIFS(H$8:H224,"&gt;"&amp;G225,F$8:F224,"&lt;&gt;1")</f>
        <v>0</v>
      </c>
      <c r="S225">
        <f t="shared" si="42"/>
        <v>218</v>
      </c>
    </row>
    <row r="226" spans="1:19" x14ac:dyDescent="0.3">
      <c r="A226">
        <v>371</v>
      </c>
      <c r="B226">
        <v>0.89986877040925317</v>
      </c>
      <c r="C226">
        <v>0.72179326761680962</v>
      </c>
      <c r="D226" s="4">
        <f t="shared" si="43"/>
        <v>4.4896313593880376E-2</v>
      </c>
      <c r="E226" s="4">
        <f t="shared" si="34"/>
        <v>0.21276595744680851</v>
      </c>
      <c r="F226" s="8">
        <v>3</v>
      </c>
      <c r="G226" s="4">
        <v>63.503551771722769</v>
      </c>
      <c r="H226" s="4">
        <f>IF(G226&gt;MAX(I$8:I225),G226,MAX(I$8:I225))</f>
        <v>63.863787123682549</v>
      </c>
      <c r="I226" s="4">
        <f t="shared" si="35"/>
        <v>64.076553081129362</v>
      </c>
      <c r="J226" s="4">
        <f t="shared" si="36"/>
        <v>0.36023535195977985</v>
      </c>
      <c r="K226" s="4">
        <f t="shared" si="37"/>
        <v>0.21276595744681259</v>
      </c>
      <c r="L226">
        <f t="shared" si="38"/>
        <v>219</v>
      </c>
      <c r="M226">
        <f t="shared" si="39"/>
        <v>1</v>
      </c>
      <c r="N226">
        <f t="shared" si="40"/>
        <v>1</v>
      </c>
      <c r="O226">
        <f t="shared" si="41"/>
        <v>1</v>
      </c>
      <c r="P226">
        <v>219</v>
      </c>
      <c r="Q226" s="8">
        <f>COUNTIF(I$8:I225,"&lt;"&amp;G226)</f>
        <v>216</v>
      </c>
      <c r="R226" s="8">
        <f>COUNTIFS(H$8:H225,"&gt;"&amp;G226,F$8:F225,"&lt;&gt;1")</f>
        <v>1</v>
      </c>
      <c r="S226">
        <f t="shared" si="42"/>
        <v>219</v>
      </c>
    </row>
    <row r="227" spans="1:19" x14ac:dyDescent="0.3">
      <c r="A227">
        <v>95</v>
      </c>
      <c r="B227">
        <v>4.5197912533951841E-2</v>
      </c>
      <c r="C227">
        <v>0.94372386852626122</v>
      </c>
      <c r="D227" s="4">
        <f>-LN(B227)/D$3</f>
        <v>4.3924884767199792</v>
      </c>
      <c r="E227" s="4">
        <f t="shared" si="34"/>
        <v>0.21276595744680851</v>
      </c>
      <c r="F227" s="8">
        <v>2</v>
      </c>
      <c r="G227" s="4">
        <v>63.961589146828473</v>
      </c>
      <c r="H227" s="4">
        <f>IF(G227&gt;MAX(I$8:I226),G227,MAX(I$8:I226))</f>
        <v>64.076553081129362</v>
      </c>
      <c r="I227" s="4">
        <f t="shared" si="35"/>
        <v>64.289319038576167</v>
      </c>
      <c r="J227" s="4">
        <f t="shared" si="36"/>
        <v>0.11496393430088858</v>
      </c>
      <c r="K227" s="4">
        <f t="shared" si="37"/>
        <v>0.21276595744680549</v>
      </c>
      <c r="L227">
        <f t="shared" si="38"/>
        <v>220</v>
      </c>
      <c r="M227">
        <f t="shared" si="39"/>
        <v>1</v>
      </c>
      <c r="N227">
        <f t="shared" si="40"/>
        <v>1</v>
      </c>
      <c r="O227">
        <f t="shared" si="41"/>
        <v>1</v>
      </c>
      <c r="P227">
        <v>223</v>
      </c>
      <c r="Q227" s="8">
        <f>COUNTIF(I$8:I226,"&lt;"&amp;G227)</f>
        <v>218</v>
      </c>
      <c r="R227" s="8">
        <f>COUNTIFS(H$8:H226,"&gt;"&amp;G227,F$8:F226,"&lt;&gt;1")</f>
        <v>0</v>
      </c>
      <c r="S227">
        <f t="shared" si="42"/>
        <v>223</v>
      </c>
    </row>
    <row r="228" spans="1:19" x14ac:dyDescent="0.3">
      <c r="A228">
        <v>372</v>
      </c>
      <c r="B228">
        <v>0.93252357554857024</v>
      </c>
      <c r="C228">
        <v>0.67470320749534596</v>
      </c>
      <c r="D228" s="4">
        <f>-LN(B228)/F$3</f>
        <v>2.9728019444312141E-2</v>
      </c>
      <c r="E228" s="4">
        <f t="shared" si="34"/>
        <v>0.21276595744680851</v>
      </c>
      <c r="F228" s="8">
        <v>3</v>
      </c>
      <c r="G228" s="4">
        <v>63.533279791167082</v>
      </c>
      <c r="H228" s="4">
        <f>IF(G228&gt;MAX(I$8:I227),G228,MAX(I$8:I227))</f>
        <v>64.289319038576167</v>
      </c>
      <c r="I228" s="4">
        <f t="shared" si="35"/>
        <v>64.502084996022973</v>
      </c>
      <c r="J228" s="4">
        <f t="shared" si="36"/>
        <v>0.75603924740908468</v>
      </c>
      <c r="K228" s="4">
        <f t="shared" si="37"/>
        <v>0.21276595744680549</v>
      </c>
      <c r="L228">
        <f t="shared" si="38"/>
        <v>221</v>
      </c>
      <c r="M228">
        <f t="shared" si="39"/>
        <v>1</v>
      </c>
      <c r="N228">
        <f t="shared" si="40"/>
        <v>1</v>
      </c>
      <c r="O228">
        <f t="shared" si="41"/>
        <v>1</v>
      </c>
      <c r="P228">
        <v>220</v>
      </c>
      <c r="Q228" s="8">
        <f>COUNTIF(I$8:I227,"&lt;"&amp;G228)</f>
        <v>216</v>
      </c>
      <c r="R228" s="8">
        <f>COUNTIFS(H$8:H227,"&gt;"&amp;G228,F$8:F227,"&lt;&gt;1")</f>
        <v>3</v>
      </c>
      <c r="S228">
        <f t="shared" si="42"/>
        <v>220</v>
      </c>
    </row>
    <row r="229" spans="1:19" x14ac:dyDescent="0.3">
      <c r="A229">
        <v>373</v>
      </c>
      <c r="B229">
        <v>0.99859614856410417</v>
      </c>
      <c r="C229">
        <v>0.94396801660206919</v>
      </c>
      <c r="D229" s="4">
        <f>-LN(B229)/F$3</f>
        <v>5.9780330150265319E-4</v>
      </c>
      <c r="E229" s="4">
        <f t="shared" si="34"/>
        <v>0.21276595744680851</v>
      </c>
      <c r="F229" s="8">
        <v>3</v>
      </c>
      <c r="G229" s="4">
        <v>63.533877594468585</v>
      </c>
      <c r="H229" s="4">
        <f>IF(G229&gt;MAX(I$8:I228),G229,MAX(I$8:I228))</f>
        <v>64.502084996022973</v>
      </c>
      <c r="I229" s="4">
        <f t="shared" si="35"/>
        <v>64.714850953469778</v>
      </c>
      <c r="J229" s="4">
        <f t="shared" si="36"/>
        <v>0.96820740155438756</v>
      </c>
      <c r="K229" s="4">
        <f t="shared" si="37"/>
        <v>0.21276595744680549</v>
      </c>
      <c r="L229">
        <f t="shared" si="38"/>
        <v>222</v>
      </c>
      <c r="M229">
        <f t="shared" si="39"/>
        <v>1</v>
      </c>
      <c r="N229">
        <f t="shared" si="40"/>
        <v>1</v>
      </c>
      <c r="O229">
        <f t="shared" si="41"/>
        <v>1</v>
      </c>
      <c r="P229">
        <v>221</v>
      </c>
      <c r="Q229" s="8">
        <f>COUNTIF(I$8:I228,"&lt;"&amp;G229)</f>
        <v>216</v>
      </c>
      <c r="R229" s="8">
        <f>COUNTIFS(H$8:H228,"&gt;"&amp;G229,F$8:F228,"&lt;&gt;1")</f>
        <v>4</v>
      </c>
      <c r="S229">
        <f t="shared" si="42"/>
        <v>221</v>
      </c>
    </row>
    <row r="230" spans="1:19" x14ac:dyDescent="0.3">
      <c r="A230">
        <v>96</v>
      </c>
      <c r="B230">
        <v>0.7550584429456465</v>
      </c>
      <c r="C230">
        <v>0.57972960600604262</v>
      </c>
      <c r="D230" s="4">
        <f>-LN(B230)/D$3</f>
        <v>0.39852499979279266</v>
      </c>
      <c r="E230" s="4">
        <f t="shared" si="34"/>
        <v>0.21276595744680851</v>
      </c>
      <c r="F230" s="8">
        <v>2</v>
      </c>
      <c r="G230" s="4">
        <v>64.360114146621271</v>
      </c>
      <c r="H230" s="4">
        <f>IF(G230&gt;MAX(I$8:I229),G230,MAX(I$8:I229))</f>
        <v>64.714850953469778</v>
      </c>
      <c r="I230" s="4">
        <f t="shared" si="35"/>
        <v>64.927616910916583</v>
      </c>
      <c r="J230" s="4">
        <f t="shared" si="36"/>
        <v>0.35473680684850706</v>
      </c>
      <c r="K230" s="4">
        <f t="shared" si="37"/>
        <v>0.21276595744680549</v>
      </c>
      <c r="L230">
        <f t="shared" si="38"/>
        <v>223</v>
      </c>
      <c r="M230">
        <f t="shared" si="39"/>
        <v>1</v>
      </c>
      <c r="N230">
        <f t="shared" si="40"/>
        <v>1</v>
      </c>
      <c r="O230">
        <f t="shared" si="41"/>
        <v>1</v>
      </c>
      <c r="P230">
        <v>224</v>
      </c>
      <c r="Q230" s="8">
        <f>COUNTIF(I$8:I229,"&lt;"&amp;G230)</f>
        <v>220</v>
      </c>
      <c r="R230" s="8">
        <f>COUNTIFS(H$8:H229,"&gt;"&amp;G230,F$8:F229,"&lt;&gt;1")</f>
        <v>1</v>
      </c>
      <c r="S230">
        <f t="shared" si="42"/>
        <v>223</v>
      </c>
    </row>
    <row r="231" spans="1:19" x14ac:dyDescent="0.3">
      <c r="A231">
        <v>374</v>
      </c>
      <c r="B231">
        <v>0.83895382549516284</v>
      </c>
      <c r="C231">
        <v>9.9520859401226847E-2</v>
      </c>
      <c r="D231" s="4">
        <f>-LN(B231)/F$3</f>
        <v>7.4723237955784019E-2</v>
      </c>
      <c r="E231" s="4">
        <f t="shared" si="34"/>
        <v>0.21276595744680851</v>
      </c>
      <c r="F231" s="8">
        <v>3</v>
      </c>
      <c r="G231" s="4">
        <v>63.608600832424372</v>
      </c>
      <c r="H231" s="4">
        <f>IF(G231&gt;MAX(I$8:I230),G231,MAX(I$8:I230))</f>
        <v>64.927616910916583</v>
      </c>
      <c r="I231" s="4">
        <f t="shared" si="35"/>
        <v>65.140382868363389</v>
      </c>
      <c r="J231" s="4">
        <f t="shared" si="36"/>
        <v>1.3190160784922114</v>
      </c>
      <c r="K231" s="4">
        <f t="shared" si="37"/>
        <v>0.21276595744680549</v>
      </c>
      <c r="L231">
        <f t="shared" si="38"/>
        <v>224</v>
      </c>
      <c r="M231">
        <f t="shared" si="39"/>
        <v>1</v>
      </c>
      <c r="N231">
        <f t="shared" si="40"/>
        <v>1</v>
      </c>
      <c r="O231">
        <f t="shared" si="41"/>
        <v>1</v>
      </c>
      <c r="P231">
        <v>222</v>
      </c>
      <c r="Q231" s="8">
        <f>COUNTIF(I$8:I230,"&lt;"&amp;G231)</f>
        <v>216</v>
      </c>
      <c r="R231" s="8">
        <f>COUNTIFS(H$8:H230,"&gt;"&amp;G231,F$8:F230,"&lt;&gt;1")</f>
        <v>6</v>
      </c>
      <c r="S231">
        <f t="shared" si="42"/>
        <v>222</v>
      </c>
    </row>
    <row r="232" spans="1:19" x14ac:dyDescent="0.3">
      <c r="A232">
        <v>375</v>
      </c>
      <c r="B232">
        <v>0.10995818964201788</v>
      </c>
      <c r="C232">
        <v>0.20120853297524949</v>
      </c>
      <c r="D232" s="4">
        <f>-LN(B232)/F$3</f>
        <v>0.93942769344991084</v>
      </c>
      <c r="E232" s="4">
        <f t="shared" si="34"/>
        <v>0.21276595744680851</v>
      </c>
      <c r="F232" s="8">
        <v>3</v>
      </c>
      <c r="G232" s="4">
        <v>64.548028525874287</v>
      </c>
      <c r="H232" s="4">
        <f>IF(G232&gt;MAX(I$8:I231),G232,MAX(I$8:I231))</f>
        <v>65.140382868363389</v>
      </c>
      <c r="I232" s="4">
        <f t="shared" si="35"/>
        <v>65.353148825810194</v>
      </c>
      <c r="J232" s="4">
        <f t="shared" si="36"/>
        <v>0.59235434248910224</v>
      </c>
      <c r="K232" s="4">
        <f t="shared" si="37"/>
        <v>0.21276595744680549</v>
      </c>
      <c r="L232">
        <f t="shared" si="38"/>
        <v>225</v>
      </c>
      <c r="M232">
        <f t="shared" si="39"/>
        <v>1</v>
      </c>
      <c r="N232">
        <f t="shared" si="40"/>
        <v>1</v>
      </c>
      <c r="O232">
        <f t="shared" si="41"/>
        <v>1</v>
      </c>
      <c r="P232">
        <v>225</v>
      </c>
      <c r="Q232" s="8">
        <f>COUNTIF(I$8:I231,"&lt;"&amp;G232)</f>
        <v>221</v>
      </c>
      <c r="R232" s="8">
        <f>COUNTIFS(H$8:H231,"&gt;"&amp;G232,F$8:F231,"&lt;&gt;1")</f>
        <v>2</v>
      </c>
      <c r="S232">
        <f t="shared" si="42"/>
        <v>225</v>
      </c>
    </row>
    <row r="233" spans="1:19" x14ac:dyDescent="0.3">
      <c r="A233">
        <v>376</v>
      </c>
      <c r="B233">
        <v>0.69756157109286787</v>
      </c>
      <c r="C233">
        <v>0.31531723990600297</v>
      </c>
      <c r="D233" s="4">
        <f>-LN(B233)/F$3</f>
        <v>0.15326148732521891</v>
      </c>
      <c r="E233" s="4">
        <f t="shared" si="34"/>
        <v>0.21276595744680851</v>
      </c>
      <c r="F233" s="8">
        <v>3</v>
      </c>
      <c r="G233" s="4">
        <v>64.701290013199511</v>
      </c>
      <c r="H233" s="4">
        <f>IF(G233&gt;MAX(I$8:I232),G233,MAX(I$8:I232))</f>
        <v>65.353148825810194</v>
      </c>
      <c r="I233" s="4">
        <f t="shared" si="35"/>
        <v>65.565914783257</v>
      </c>
      <c r="J233" s="4">
        <f t="shared" si="36"/>
        <v>0.65185881261068346</v>
      </c>
      <c r="K233" s="4">
        <f t="shared" si="37"/>
        <v>0.21276595744680549</v>
      </c>
      <c r="L233">
        <f t="shared" si="38"/>
        <v>226</v>
      </c>
      <c r="M233">
        <f t="shared" si="39"/>
        <v>1</v>
      </c>
      <c r="N233">
        <f t="shared" si="40"/>
        <v>1</v>
      </c>
      <c r="O233">
        <f t="shared" si="41"/>
        <v>1</v>
      </c>
      <c r="P233">
        <v>226</v>
      </c>
      <c r="Q233" s="8">
        <f>COUNTIF(I$8:I232,"&lt;"&amp;G233)</f>
        <v>221</v>
      </c>
      <c r="R233" s="8">
        <f>COUNTIFS(H$8:H232,"&gt;"&amp;G233,F$8:F232,"&lt;&gt;1")</f>
        <v>3</v>
      </c>
      <c r="S233">
        <f t="shared" si="42"/>
        <v>226</v>
      </c>
    </row>
    <row r="234" spans="1:19" x14ac:dyDescent="0.3">
      <c r="A234">
        <v>377</v>
      </c>
      <c r="B234">
        <v>0.90215765861995301</v>
      </c>
      <c r="C234">
        <v>0.84206671346171458</v>
      </c>
      <c r="D234" s="4">
        <f>-LN(B234)/F$3</f>
        <v>4.3815313347288082E-2</v>
      </c>
      <c r="E234" s="4">
        <f t="shared" si="34"/>
        <v>0.21276595744680851</v>
      </c>
      <c r="F234" s="8">
        <v>3</v>
      </c>
      <c r="G234" s="4">
        <v>64.745105326546806</v>
      </c>
      <c r="H234" s="4">
        <f>IF(G234&gt;MAX(I$8:I233),G234,MAX(I$8:I233))</f>
        <v>65.565914783257</v>
      </c>
      <c r="I234" s="4">
        <f t="shared" si="35"/>
        <v>65.778680740703805</v>
      </c>
      <c r="J234" s="4">
        <f t="shared" si="36"/>
        <v>0.82080945671019379</v>
      </c>
      <c r="K234" s="4">
        <f t="shared" si="37"/>
        <v>0.21276595744680549</v>
      </c>
      <c r="L234">
        <f t="shared" si="38"/>
        <v>227</v>
      </c>
      <c r="M234">
        <f t="shared" si="39"/>
        <v>1</v>
      </c>
      <c r="N234">
        <f t="shared" si="40"/>
        <v>1</v>
      </c>
      <c r="O234">
        <f t="shared" si="41"/>
        <v>1</v>
      </c>
      <c r="P234">
        <v>227</v>
      </c>
      <c r="Q234" s="8">
        <f>COUNTIF(I$8:I233,"&lt;"&amp;G234)</f>
        <v>222</v>
      </c>
      <c r="R234" s="8">
        <f>COUNTIFS(H$8:H233,"&gt;"&amp;G234,F$8:F233,"&lt;&gt;1")</f>
        <v>3</v>
      </c>
      <c r="S234">
        <f t="shared" si="42"/>
        <v>227</v>
      </c>
    </row>
    <row r="235" spans="1:19" x14ac:dyDescent="0.3">
      <c r="A235">
        <v>97</v>
      </c>
      <c r="B235">
        <v>0.42503128147221292</v>
      </c>
      <c r="C235">
        <v>7.7059236426892913E-2</v>
      </c>
      <c r="D235" s="4">
        <f>-LN(B235)/D$3</f>
        <v>1.2136063961734638</v>
      </c>
      <c r="E235" s="4">
        <f t="shared" si="34"/>
        <v>0.21276595744680851</v>
      </c>
      <c r="F235" s="8">
        <v>2</v>
      </c>
      <c r="G235" s="4">
        <v>65.573720542794732</v>
      </c>
      <c r="H235" s="4">
        <f>IF(G235&gt;MAX(I$8:I234),G235,MAX(I$8:I234))</f>
        <v>65.778680740703805</v>
      </c>
      <c r="I235" s="4">
        <f t="shared" si="35"/>
        <v>65.991446698150611</v>
      </c>
      <c r="J235" s="4">
        <f t="shared" si="36"/>
        <v>0.20496019790907383</v>
      </c>
      <c r="K235" s="4">
        <f t="shared" si="37"/>
        <v>0.21276595744680549</v>
      </c>
      <c r="L235">
        <f t="shared" si="38"/>
        <v>228</v>
      </c>
      <c r="M235">
        <f t="shared" si="39"/>
        <v>1</v>
      </c>
      <c r="N235">
        <f t="shared" si="40"/>
        <v>1</v>
      </c>
      <c r="O235">
        <f t="shared" si="41"/>
        <v>1</v>
      </c>
      <c r="P235">
        <v>229</v>
      </c>
      <c r="Q235" s="8">
        <f>COUNTIF(I$8:I234,"&lt;"&amp;G235)</f>
        <v>226</v>
      </c>
      <c r="R235" s="8">
        <f>COUNTIFS(H$8:H234,"&gt;"&amp;G235,F$8:F234,"&lt;&gt;1")</f>
        <v>0</v>
      </c>
      <c r="S235">
        <f t="shared" si="42"/>
        <v>229</v>
      </c>
    </row>
    <row r="236" spans="1:19" x14ac:dyDescent="0.3">
      <c r="A236">
        <v>98</v>
      </c>
      <c r="B236">
        <v>0.86767174291207616</v>
      </c>
      <c r="C236">
        <v>0.47376934110538044</v>
      </c>
      <c r="D236" s="4">
        <f>-LN(B236)/D$3</f>
        <v>0.20133590385401323</v>
      </c>
      <c r="E236" s="4">
        <f t="shared" si="34"/>
        <v>0.21276595744680851</v>
      </c>
      <c r="F236" s="8">
        <v>2</v>
      </c>
      <c r="G236" s="4">
        <v>65.775056446648748</v>
      </c>
      <c r="H236" s="4">
        <f>IF(G236&gt;MAX(I$8:I235),G236,MAX(I$8:I235))</f>
        <v>65.991446698150611</v>
      </c>
      <c r="I236" s="4">
        <f t="shared" si="35"/>
        <v>66.204212655597416</v>
      </c>
      <c r="J236" s="4">
        <f t="shared" si="36"/>
        <v>0.21639025150186342</v>
      </c>
      <c r="K236" s="4">
        <f t="shared" si="37"/>
        <v>0.21276595744680549</v>
      </c>
      <c r="L236">
        <f t="shared" si="38"/>
        <v>229</v>
      </c>
      <c r="M236">
        <f t="shared" si="39"/>
        <v>1</v>
      </c>
      <c r="N236">
        <f t="shared" si="40"/>
        <v>1</v>
      </c>
      <c r="O236">
        <f t="shared" si="41"/>
        <v>1</v>
      </c>
      <c r="P236">
        <v>230</v>
      </c>
      <c r="Q236" s="8">
        <f>COUNTIF(I$8:I235,"&lt;"&amp;G236)</f>
        <v>226</v>
      </c>
      <c r="R236" s="8">
        <f>COUNTIFS(H$8:H235,"&gt;"&amp;G236,F$8:F235,"&lt;&gt;1")</f>
        <v>1</v>
      </c>
      <c r="S236">
        <f t="shared" si="42"/>
        <v>229</v>
      </c>
    </row>
    <row r="237" spans="1:19" x14ac:dyDescent="0.3">
      <c r="A237">
        <v>378</v>
      </c>
      <c r="B237">
        <v>0.37797173986022525</v>
      </c>
      <c r="C237">
        <v>0.77532273323770862</v>
      </c>
      <c r="D237" s="4">
        <f>-LN(B237)/F$3</f>
        <v>0.41401525465188244</v>
      </c>
      <c r="E237" s="4">
        <f t="shared" si="34"/>
        <v>0.21276595744680851</v>
      </c>
      <c r="F237" s="8">
        <v>3</v>
      </c>
      <c r="G237" s="4">
        <v>65.159120581198692</v>
      </c>
      <c r="H237" s="4">
        <f>IF(G237&gt;MAX(I$8:I236),G237,MAX(I$8:I236))</f>
        <v>66.204212655597416</v>
      </c>
      <c r="I237" s="4">
        <f t="shared" si="35"/>
        <v>66.416978613044222</v>
      </c>
      <c r="J237" s="4">
        <f t="shared" si="36"/>
        <v>1.045092074398724</v>
      </c>
      <c r="K237" s="4">
        <f t="shared" si="37"/>
        <v>0.21276595744680549</v>
      </c>
      <c r="L237">
        <f t="shared" si="38"/>
        <v>230</v>
      </c>
      <c r="M237">
        <f t="shared" si="39"/>
        <v>1</v>
      </c>
      <c r="N237">
        <f t="shared" si="40"/>
        <v>1</v>
      </c>
      <c r="O237">
        <f t="shared" si="41"/>
        <v>1</v>
      </c>
      <c r="P237">
        <v>228</v>
      </c>
      <c r="Q237" s="8">
        <f>COUNTIF(I$8:I236,"&lt;"&amp;G237)</f>
        <v>224</v>
      </c>
      <c r="R237" s="8">
        <f>COUNTIFS(H$8:H236,"&gt;"&amp;G237,F$8:F236,"&lt;&gt;1")</f>
        <v>4</v>
      </c>
      <c r="S237">
        <f t="shared" si="42"/>
        <v>228</v>
      </c>
    </row>
    <row r="238" spans="1:19" x14ac:dyDescent="0.3">
      <c r="A238">
        <v>379</v>
      </c>
      <c r="B238">
        <v>0.206610309152501</v>
      </c>
      <c r="C238">
        <v>0.57338175603503527</v>
      </c>
      <c r="D238" s="4">
        <f>-LN(B238)/F$3</f>
        <v>0.67103013806343104</v>
      </c>
      <c r="E238" s="4">
        <f t="shared" si="34"/>
        <v>0.21276595744680851</v>
      </c>
      <c r="F238" s="8">
        <v>3</v>
      </c>
      <c r="G238" s="4">
        <v>65.830150719262122</v>
      </c>
      <c r="H238" s="4">
        <f>IF(G238&gt;MAX(I$8:I237),G238,MAX(I$8:I237))</f>
        <v>66.416978613044222</v>
      </c>
      <c r="I238" s="4">
        <f t="shared" si="35"/>
        <v>66.629744570491027</v>
      </c>
      <c r="J238" s="4">
        <f t="shared" si="36"/>
        <v>0.58682789378210032</v>
      </c>
      <c r="K238" s="4">
        <f t="shared" si="37"/>
        <v>0.21276595744680549</v>
      </c>
      <c r="L238">
        <f t="shared" si="38"/>
        <v>231</v>
      </c>
      <c r="M238">
        <f t="shared" si="39"/>
        <v>1</v>
      </c>
      <c r="N238">
        <f t="shared" si="40"/>
        <v>1</v>
      </c>
      <c r="O238">
        <f t="shared" si="41"/>
        <v>1</v>
      </c>
      <c r="P238">
        <v>231</v>
      </c>
      <c r="Q238" s="8">
        <f>COUNTIF(I$8:I237,"&lt;"&amp;G238)</f>
        <v>227</v>
      </c>
      <c r="R238" s="8">
        <f>COUNTIFS(H$8:H237,"&gt;"&amp;G238,F$8:F237,"&lt;&gt;1")</f>
        <v>2</v>
      </c>
      <c r="S238">
        <f t="shared" si="42"/>
        <v>231</v>
      </c>
    </row>
    <row r="239" spans="1:19" x14ac:dyDescent="0.3">
      <c r="A239">
        <v>22</v>
      </c>
      <c r="B239">
        <v>0.17163609729300822</v>
      </c>
      <c r="C239">
        <v>0.3729056672872097</v>
      </c>
      <c r="D239" s="4">
        <f>-LN(B239)/B$3</f>
        <v>7.4994840717654592</v>
      </c>
      <c r="E239" s="4">
        <f t="shared" si="34"/>
        <v>0.21276595744680851</v>
      </c>
      <c r="F239" s="8">
        <v>1</v>
      </c>
      <c r="G239" s="4">
        <v>66.484295979165296</v>
      </c>
      <c r="H239" s="4">
        <f>IF(G239&gt;MAX(I$8:I238),G239,MAX(I$8:I238))</f>
        <v>66.629744570491027</v>
      </c>
      <c r="I239" s="4">
        <f t="shared" si="35"/>
        <v>66.842510527937833</v>
      </c>
      <c r="J239" s="4">
        <f t="shared" si="36"/>
        <v>0.14544859132573151</v>
      </c>
      <c r="K239" s="4">
        <f t="shared" si="37"/>
        <v>0.21276595744680549</v>
      </c>
      <c r="L239">
        <f t="shared" si="38"/>
        <v>232</v>
      </c>
      <c r="M239">
        <f t="shared" si="39"/>
        <v>1</v>
      </c>
      <c r="N239">
        <f t="shared" si="40"/>
        <v>1</v>
      </c>
      <c r="O239">
        <f t="shared" si="41"/>
        <v>1</v>
      </c>
      <c r="P239">
        <v>232</v>
      </c>
      <c r="Q239" s="8">
        <f>COUNTIF(I$8:I238,"&lt;"&amp;G239)</f>
        <v>230</v>
      </c>
      <c r="R239" s="8">
        <f>COUNTIFS(H$8:H238,"&gt;"&amp;G239,F$8:F238,"&lt;&gt;1")</f>
        <v>0</v>
      </c>
      <c r="S239">
        <f t="shared" si="42"/>
        <v>232</v>
      </c>
    </row>
    <row r="240" spans="1:19" x14ac:dyDescent="0.3">
      <c r="A240">
        <v>380</v>
      </c>
      <c r="B240">
        <v>0.87743766594439532</v>
      </c>
      <c r="C240">
        <v>0.47111423078096865</v>
      </c>
      <c r="D240" s="4">
        <f t="shared" ref="D240:D245" si="44">-LN(B240)/F$3</f>
        <v>5.5638026436635145E-2</v>
      </c>
      <c r="E240" s="4">
        <f t="shared" si="34"/>
        <v>0.21276595744680851</v>
      </c>
      <c r="F240" s="8">
        <v>3</v>
      </c>
      <c r="G240" s="4">
        <v>65.885788745698761</v>
      </c>
      <c r="H240" s="4">
        <f>IF(G240&gt;MAX(I$8:I239),G240,MAX(I$8:I239))</f>
        <v>66.842510527937833</v>
      </c>
      <c r="I240" s="4">
        <f t="shared" si="35"/>
        <v>67.055276485384638</v>
      </c>
      <c r="J240" s="4">
        <f t="shared" si="36"/>
        <v>0.95672178223907167</v>
      </c>
      <c r="K240" s="4">
        <f t="shared" si="37"/>
        <v>0.21276595744680549</v>
      </c>
      <c r="L240">
        <f t="shared" si="38"/>
        <v>233</v>
      </c>
      <c r="M240">
        <f t="shared" si="39"/>
        <v>1</v>
      </c>
      <c r="N240">
        <f t="shared" si="40"/>
        <v>1</v>
      </c>
      <c r="O240">
        <f t="shared" si="41"/>
        <v>1</v>
      </c>
      <c r="P240">
        <v>233</v>
      </c>
      <c r="Q240" s="8">
        <f>COUNTIF(I$8:I239,"&lt;"&amp;G240)</f>
        <v>227</v>
      </c>
      <c r="R240" s="8">
        <f>COUNTIFS(H$8:H239,"&gt;"&amp;G240,F$8:F239,"&lt;&gt;1")</f>
        <v>3</v>
      </c>
      <c r="S240">
        <f t="shared" si="42"/>
        <v>233</v>
      </c>
    </row>
    <row r="241" spans="1:19" x14ac:dyDescent="0.3">
      <c r="A241">
        <v>381</v>
      </c>
      <c r="B241">
        <v>0.11899166844691306</v>
      </c>
      <c r="C241">
        <v>0.14569536423841059</v>
      </c>
      <c r="D241" s="4">
        <f t="shared" si="44"/>
        <v>0.90583055377565369</v>
      </c>
      <c r="E241" s="4">
        <f t="shared" si="34"/>
        <v>0.21276595744680851</v>
      </c>
      <c r="F241" s="8">
        <v>3</v>
      </c>
      <c r="G241" s="4">
        <v>66.791619299474419</v>
      </c>
      <c r="H241" s="4">
        <f>IF(G241&gt;MAX(I$8:I240),G241,MAX(I$8:I240))</f>
        <v>67.055276485384638</v>
      </c>
      <c r="I241" s="4">
        <f t="shared" si="35"/>
        <v>67.268042442831444</v>
      </c>
      <c r="J241" s="4">
        <f t="shared" si="36"/>
        <v>0.26365718591021903</v>
      </c>
      <c r="K241" s="4">
        <f t="shared" si="37"/>
        <v>0.21276595744680549</v>
      </c>
      <c r="L241">
        <f t="shared" si="38"/>
        <v>234</v>
      </c>
      <c r="M241">
        <f t="shared" si="39"/>
        <v>1</v>
      </c>
      <c r="N241">
        <f t="shared" si="40"/>
        <v>1</v>
      </c>
      <c r="O241">
        <f t="shared" si="41"/>
        <v>1</v>
      </c>
      <c r="P241">
        <v>234</v>
      </c>
      <c r="Q241" s="8">
        <f>COUNTIF(I$8:I240,"&lt;"&amp;G241)</f>
        <v>231</v>
      </c>
      <c r="R241" s="8">
        <f>COUNTIFS(H$8:H240,"&gt;"&amp;G241,F$8:F240,"&lt;&gt;1")</f>
        <v>1</v>
      </c>
      <c r="S241">
        <f t="shared" si="42"/>
        <v>234</v>
      </c>
    </row>
    <row r="242" spans="1:19" x14ac:dyDescent="0.3">
      <c r="A242">
        <v>382</v>
      </c>
      <c r="B242">
        <v>0.95999023407696771</v>
      </c>
      <c r="C242">
        <v>0.7874385814996796</v>
      </c>
      <c r="D242" s="4">
        <f t="shared" si="44"/>
        <v>1.7375390386591808E-2</v>
      </c>
      <c r="E242" s="4">
        <f t="shared" si="34"/>
        <v>0.21276595744680851</v>
      </c>
      <c r="F242" s="8">
        <v>3</v>
      </c>
      <c r="G242" s="4">
        <v>66.808994689861009</v>
      </c>
      <c r="H242" s="4">
        <f>IF(G242&gt;MAX(I$8:I241),G242,MAX(I$8:I241))</f>
        <v>67.268042442831444</v>
      </c>
      <c r="I242" s="4">
        <f t="shared" si="35"/>
        <v>67.480808400278249</v>
      </c>
      <c r="J242" s="4">
        <f t="shared" si="36"/>
        <v>0.45904775297043443</v>
      </c>
      <c r="K242" s="4">
        <f t="shared" si="37"/>
        <v>0.21276595744680549</v>
      </c>
      <c r="L242">
        <f t="shared" si="38"/>
        <v>235</v>
      </c>
      <c r="M242">
        <f t="shared" si="39"/>
        <v>1</v>
      </c>
      <c r="N242">
        <f t="shared" si="40"/>
        <v>1</v>
      </c>
      <c r="O242">
        <f t="shared" si="41"/>
        <v>1</v>
      </c>
      <c r="P242">
        <v>235</v>
      </c>
      <c r="Q242" s="8">
        <f>COUNTIF(I$8:I241,"&lt;"&amp;G242)</f>
        <v>231</v>
      </c>
      <c r="R242" s="8">
        <f>COUNTIFS(H$8:H241,"&gt;"&amp;G242,F$8:F241,"&lt;&gt;1")</f>
        <v>2</v>
      </c>
      <c r="S242">
        <f t="shared" si="42"/>
        <v>235</v>
      </c>
    </row>
    <row r="243" spans="1:19" x14ac:dyDescent="0.3">
      <c r="A243">
        <v>383</v>
      </c>
      <c r="B243">
        <v>0.25687429425946839</v>
      </c>
      <c r="C243">
        <v>5.8687093722342598E-2</v>
      </c>
      <c r="D243" s="4">
        <f t="shared" si="44"/>
        <v>0.57836954942289687</v>
      </c>
      <c r="E243" s="4">
        <f t="shared" si="34"/>
        <v>0.21276595744680851</v>
      </c>
      <c r="F243" s="8">
        <v>3</v>
      </c>
      <c r="G243" s="4">
        <v>67.387364239283912</v>
      </c>
      <c r="H243" s="4">
        <f>IF(G243&gt;MAX(I$8:I242),G243,MAX(I$8:I242))</f>
        <v>67.480808400278249</v>
      </c>
      <c r="I243" s="4">
        <f t="shared" si="35"/>
        <v>67.693574357725055</v>
      </c>
      <c r="J243" s="4">
        <f t="shared" si="36"/>
        <v>9.3444160994337722E-2</v>
      </c>
      <c r="K243" s="4">
        <f t="shared" si="37"/>
        <v>0.21276595744680549</v>
      </c>
      <c r="L243">
        <f t="shared" si="38"/>
        <v>236</v>
      </c>
      <c r="M243">
        <f t="shared" si="39"/>
        <v>1</v>
      </c>
      <c r="N243">
        <f t="shared" si="40"/>
        <v>1</v>
      </c>
      <c r="O243">
        <f t="shared" si="41"/>
        <v>1</v>
      </c>
      <c r="P243">
        <v>236</v>
      </c>
      <c r="Q243" s="8">
        <f>COUNTIF(I$8:I242,"&lt;"&amp;G243)</f>
        <v>234</v>
      </c>
      <c r="R243" s="8">
        <f>COUNTIFS(H$8:H242,"&gt;"&amp;G243,F$8:F242,"&lt;&gt;1")</f>
        <v>0</v>
      </c>
      <c r="S243">
        <f t="shared" si="42"/>
        <v>236</v>
      </c>
    </row>
    <row r="244" spans="1:19" x14ac:dyDescent="0.3">
      <c r="A244">
        <v>384</v>
      </c>
      <c r="B244">
        <v>0.8554643391216773</v>
      </c>
      <c r="C244">
        <v>0.57704397717215494</v>
      </c>
      <c r="D244" s="4">
        <f t="shared" si="44"/>
        <v>6.6430157775133031E-2</v>
      </c>
      <c r="E244" s="4">
        <f t="shared" si="34"/>
        <v>0.21276595744680851</v>
      </c>
      <c r="F244" s="8">
        <v>3</v>
      </c>
      <c r="G244" s="4">
        <v>67.453794397059042</v>
      </c>
      <c r="H244" s="4">
        <f>IF(G244&gt;MAX(I$8:I243),G244,MAX(I$8:I243))</f>
        <v>67.693574357725055</v>
      </c>
      <c r="I244" s="4">
        <f t="shared" si="35"/>
        <v>67.90634031517186</v>
      </c>
      <c r="J244" s="4">
        <f t="shared" si="36"/>
        <v>0.23977996066601293</v>
      </c>
      <c r="K244" s="4">
        <f t="shared" si="37"/>
        <v>0.21276595744680549</v>
      </c>
      <c r="L244">
        <f t="shared" si="38"/>
        <v>237</v>
      </c>
      <c r="M244">
        <f t="shared" si="39"/>
        <v>1</v>
      </c>
      <c r="N244">
        <f t="shared" si="40"/>
        <v>1</v>
      </c>
      <c r="O244">
        <f t="shared" si="41"/>
        <v>1</v>
      </c>
      <c r="P244">
        <v>237</v>
      </c>
      <c r="Q244" s="8">
        <f>COUNTIF(I$8:I243,"&lt;"&amp;G244)</f>
        <v>234</v>
      </c>
      <c r="R244" s="8">
        <f>COUNTIFS(H$8:H243,"&gt;"&amp;G244,F$8:F243,"&lt;&gt;1")</f>
        <v>1</v>
      </c>
      <c r="S244">
        <f t="shared" si="42"/>
        <v>237</v>
      </c>
    </row>
    <row r="245" spans="1:19" x14ac:dyDescent="0.3">
      <c r="A245">
        <v>385</v>
      </c>
      <c r="B245">
        <v>0.24564348277230141</v>
      </c>
      <c r="C245">
        <v>0.76158940397350994</v>
      </c>
      <c r="D245" s="4">
        <f t="shared" si="44"/>
        <v>0.5973932133028298</v>
      </c>
      <c r="E245" s="4">
        <f t="shared" si="34"/>
        <v>0.21276595744680851</v>
      </c>
      <c r="F245" s="8">
        <v>3</v>
      </c>
      <c r="G245" s="4">
        <v>68.051187610361865</v>
      </c>
      <c r="H245" s="4">
        <f>IF(G245&gt;MAX(I$8:I244),G245,MAX(I$8:I244))</f>
        <v>68.051187610361865</v>
      </c>
      <c r="I245" s="4">
        <f t="shared" si="35"/>
        <v>68.26395356780867</v>
      </c>
      <c r="J245" s="4">
        <f t="shared" si="36"/>
        <v>0</v>
      </c>
      <c r="K245" s="4">
        <f t="shared" si="37"/>
        <v>0.21276595744680549</v>
      </c>
      <c r="L245">
        <f t="shared" si="38"/>
        <v>238</v>
      </c>
      <c r="M245">
        <f t="shared" si="39"/>
        <v>1</v>
      </c>
      <c r="N245">
        <f t="shared" si="40"/>
        <v>1</v>
      </c>
      <c r="O245">
        <f t="shared" si="41"/>
        <v>1</v>
      </c>
      <c r="P245">
        <v>238</v>
      </c>
      <c r="Q245" s="8">
        <f>COUNTIF(I$8:I244,"&lt;"&amp;G245)</f>
        <v>237</v>
      </c>
      <c r="R245" s="8">
        <f>COUNTIFS(H$8:H244,"&gt;"&amp;G245,F$8:F244,"&lt;&gt;1")</f>
        <v>0</v>
      </c>
      <c r="S245">
        <f t="shared" si="42"/>
        <v>238</v>
      </c>
    </row>
    <row r="246" spans="1:19" x14ac:dyDescent="0.3">
      <c r="A246">
        <v>99</v>
      </c>
      <c r="B246">
        <v>0.12897122104556413</v>
      </c>
      <c r="C246">
        <v>0.80257576219977411</v>
      </c>
      <c r="D246" s="4">
        <f>-LN(B246)/D$3</f>
        <v>2.9051999889069249</v>
      </c>
      <c r="E246" s="4">
        <f t="shared" si="34"/>
        <v>0.21276595744680851</v>
      </c>
      <c r="F246" s="8">
        <v>2</v>
      </c>
      <c r="G246" s="4">
        <v>68.680256435555677</v>
      </c>
      <c r="H246" s="4">
        <f>IF(G246&gt;MAX(I$8:I245),G246,MAX(I$8:I245))</f>
        <v>68.680256435555677</v>
      </c>
      <c r="I246" s="4">
        <f t="shared" si="35"/>
        <v>68.893022393002482</v>
      </c>
      <c r="J246" s="4">
        <f t="shared" si="36"/>
        <v>0</v>
      </c>
      <c r="K246" s="4">
        <f t="shared" si="37"/>
        <v>0.21276595744680549</v>
      </c>
      <c r="L246">
        <f t="shared" si="38"/>
        <v>239</v>
      </c>
      <c r="M246">
        <f t="shared" si="39"/>
        <v>1</v>
      </c>
      <c r="N246">
        <f t="shared" si="40"/>
        <v>1</v>
      </c>
      <c r="O246">
        <f t="shared" si="41"/>
        <v>1</v>
      </c>
      <c r="P246">
        <v>239</v>
      </c>
      <c r="Q246" s="8">
        <f>COUNTIF(I$8:I245,"&lt;"&amp;G246)</f>
        <v>238</v>
      </c>
      <c r="R246" s="8">
        <f>COUNTIFS(H$8:H245,"&gt;"&amp;G246,F$8:F245,"&lt;&gt;1")</f>
        <v>0</v>
      </c>
      <c r="S246">
        <f t="shared" si="42"/>
        <v>239</v>
      </c>
    </row>
    <row r="247" spans="1:19" x14ac:dyDescent="0.3">
      <c r="A247">
        <v>386</v>
      </c>
      <c r="B247">
        <v>5.5848872341074864E-2</v>
      </c>
      <c r="C247">
        <v>0.28165532395397808</v>
      </c>
      <c r="D247" s="4">
        <f>-LN(B247)/F$3</f>
        <v>1.2277046572425179</v>
      </c>
      <c r="E247" s="4">
        <f t="shared" si="34"/>
        <v>0.21276595744680851</v>
      </c>
      <c r="F247" s="8">
        <v>3</v>
      </c>
      <c r="G247" s="4">
        <v>69.278892267604377</v>
      </c>
      <c r="H247" s="4">
        <f>IF(G247&gt;MAX(I$8:I246),G247,MAX(I$8:I246))</f>
        <v>69.278892267604377</v>
      </c>
      <c r="I247" s="4">
        <f t="shared" si="35"/>
        <v>69.491658225051182</v>
      </c>
      <c r="J247" s="4">
        <f t="shared" si="36"/>
        <v>0</v>
      </c>
      <c r="K247" s="4">
        <f t="shared" si="37"/>
        <v>0.21276595744680549</v>
      </c>
      <c r="L247">
        <f t="shared" si="38"/>
        <v>240</v>
      </c>
      <c r="M247">
        <f t="shared" si="39"/>
        <v>1</v>
      </c>
      <c r="N247">
        <f t="shared" si="40"/>
        <v>1</v>
      </c>
      <c r="O247">
        <f t="shared" si="41"/>
        <v>1</v>
      </c>
      <c r="P247">
        <v>240</v>
      </c>
      <c r="Q247" s="8">
        <f>COUNTIF(I$8:I246,"&lt;"&amp;G247)</f>
        <v>239</v>
      </c>
      <c r="R247" s="8">
        <f>COUNTIFS(H$8:H246,"&gt;"&amp;G247,F$8:F246,"&lt;&gt;1")</f>
        <v>0</v>
      </c>
      <c r="S247">
        <f t="shared" si="42"/>
        <v>240</v>
      </c>
    </row>
    <row r="248" spans="1:19" x14ac:dyDescent="0.3">
      <c r="A248">
        <v>387</v>
      </c>
      <c r="B248">
        <v>0.5671559801019318</v>
      </c>
      <c r="C248">
        <v>0.1227759636219367</v>
      </c>
      <c r="D248" s="4">
        <f>-LN(B248)/F$3</f>
        <v>0.24132804932133564</v>
      </c>
      <c r="E248" s="4">
        <f t="shared" si="34"/>
        <v>0.21276595744680851</v>
      </c>
      <c r="F248" s="8">
        <v>3</v>
      </c>
      <c r="G248" s="4">
        <v>69.520220316925716</v>
      </c>
      <c r="H248" s="4">
        <f>IF(G248&gt;MAX(I$8:I247),G248,MAX(I$8:I247))</f>
        <v>69.520220316925716</v>
      </c>
      <c r="I248" s="4">
        <f t="shared" si="35"/>
        <v>69.732986274372522</v>
      </c>
      <c r="J248" s="4">
        <f t="shared" si="36"/>
        <v>0</v>
      </c>
      <c r="K248" s="4">
        <f t="shared" si="37"/>
        <v>0.21276595744680549</v>
      </c>
      <c r="L248">
        <f t="shared" si="38"/>
        <v>241</v>
      </c>
      <c r="M248">
        <f t="shared" si="39"/>
        <v>1</v>
      </c>
      <c r="N248">
        <f t="shared" si="40"/>
        <v>1</v>
      </c>
      <c r="O248">
        <f t="shared" si="41"/>
        <v>1</v>
      </c>
      <c r="P248">
        <v>241</v>
      </c>
      <c r="Q248" s="8">
        <f>COUNTIF(I$8:I247,"&lt;"&amp;G248)</f>
        <v>240</v>
      </c>
      <c r="R248" s="8">
        <f>COUNTIFS(H$8:H247,"&gt;"&amp;G248,F$8:F247,"&lt;&gt;1")</f>
        <v>0</v>
      </c>
      <c r="S248">
        <f t="shared" si="42"/>
        <v>241</v>
      </c>
    </row>
    <row r="249" spans="1:19" x14ac:dyDescent="0.3">
      <c r="A249">
        <v>100</v>
      </c>
      <c r="B249">
        <v>0.23709830011902219</v>
      </c>
      <c r="C249">
        <v>0.20438245796075319</v>
      </c>
      <c r="D249" s="4">
        <f>-LN(B249)/D$3</f>
        <v>2.0415325608581036</v>
      </c>
      <c r="E249" s="4">
        <f t="shared" si="34"/>
        <v>0.21276595744680851</v>
      </c>
      <c r="F249" s="8">
        <v>2</v>
      </c>
      <c r="G249" s="4">
        <v>70.721788996413778</v>
      </c>
      <c r="H249" s="4">
        <f>IF(G249&gt;MAX(I$8:I248),G249,MAX(I$8:I248))</f>
        <v>70.721788996413778</v>
      </c>
      <c r="I249" s="4">
        <f t="shared" si="35"/>
        <v>70.934554953860584</v>
      </c>
      <c r="J249" s="4">
        <f t="shared" si="36"/>
        <v>0</v>
      </c>
      <c r="K249" s="4">
        <f t="shared" si="37"/>
        <v>0.21276595744680549</v>
      </c>
      <c r="L249">
        <f t="shared" si="38"/>
        <v>242</v>
      </c>
      <c r="M249">
        <f t="shared" si="39"/>
        <v>1</v>
      </c>
      <c r="N249">
        <f t="shared" si="40"/>
        <v>1</v>
      </c>
      <c r="O249">
        <f t="shared" si="41"/>
        <v>1</v>
      </c>
      <c r="P249">
        <v>242</v>
      </c>
      <c r="Q249" s="8">
        <f>COUNTIF(I$8:I248,"&lt;"&amp;G249)</f>
        <v>241</v>
      </c>
      <c r="R249" s="8">
        <f>COUNTIFS(H$8:H248,"&gt;"&amp;G249,F$8:F248,"&lt;&gt;1")</f>
        <v>0</v>
      </c>
      <c r="S249">
        <f t="shared" si="42"/>
        <v>242</v>
      </c>
    </row>
    <row r="250" spans="1:19" x14ac:dyDescent="0.3">
      <c r="A250">
        <v>388</v>
      </c>
      <c r="B250">
        <v>5.4719687490462965E-2</v>
      </c>
      <c r="C250">
        <v>2.7680288094729454E-2</v>
      </c>
      <c r="D250" s="4">
        <f>-LN(B250)/F$3</f>
        <v>1.2363964752128727</v>
      </c>
      <c r="E250" s="4">
        <f t="shared" si="34"/>
        <v>0.21276595744680851</v>
      </c>
      <c r="F250" s="8">
        <v>3</v>
      </c>
      <c r="G250" s="4">
        <v>70.756616792138587</v>
      </c>
      <c r="H250" s="4">
        <f>IF(G250&gt;MAX(I$8:I249),G250,MAX(I$8:I249))</f>
        <v>70.934554953860584</v>
      </c>
      <c r="I250" s="4">
        <f t="shared" si="35"/>
        <v>71.147320911307389</v>
      </c>
      <c r="J250" s="4">
        <f t="shared" si="36"/>
        <v>0.17793816172199683</v>
      </c>
      <c r="K250" s="4">
        <f t="shared" si="37"/>
        <v>0.21276595744680549</v>
      </c>
      <c r="L250">
        <f t="shared" si="38"/>
        <v>243</v>
      </c>
      <c r="M250">
        <f t="shared" si="39"/>
        <v>1</v>
      </c>
      <c r="N250">
        <f t="shared" si="40"/>
        <v>1</v>
      </c>
      <c r="O250">
        <f t="shared" si="41"/>
        <v>1</v>
      </c>
      <c r="P250">
        <v>243</v>
      </c>
      <c r="Q250" s="8">
        <f>COUNTIF(I$8:I249,"&lt;"&amp;G250)</f>
        <v>241</v>
      </c>
      <c r="R250" s="8">
        <f>COUNTIFS(H$8:H249,"&gt;"&amp;G250,F$8:F249,"&lt;&gt;1")</f>
        <v>0</v>
      </c>
      <c r="S250">
        <f t="shared" si="42"/>
        <v>243</v>
      </c>
    </row>
    <row r="251" spans="1:19" x14ac:dyDescent="0.3">
      <c r="A251">
        <v>101</v>
      </c>
      <c r="B251">
        <v>0.75734733115634634</v>
      </c>
      <c r="C251">
        <v>0.49958800012207405</v>
      </c>
      <c r="D251" s="4">
        <f>-LN(B251)/D$3</f>
        <v>0.39423163821143808</v>
      </c>
      <c r="E251" s="4">
        <f t="shared" si="34"/>
        <v>0.21276595744680851</v>
      </c>
      <c r="F251" s="8">
        <v>2</v>
      </c>
      <c r="G251" s="4">
        <v>71.116020634625215</v>
      </c>
      <c r="H251" s="4">
        <f>IF(G251&gt;MAX(I$8:I250),G251,MAX(I$8:I250))</f>
        <v>71.147320911307389</v>
      </c>
      <c r="I251" s="4">
        <f t="shared" si="35"/>
        <v>71.360086868754195</v>
      </c>
      <c r="J251" s="4">
        <f t="shared" si="36"/>
        <v>3.1300276682173944E-2</v>
      </c>
      <c r="K251" s="4">
        <f t="shared" si="37"/>
        <v>0.21276595744680549</v>
      </c>
      <c r="L251">
        <f t="shared" si="38"/>
        <v>244</v>
      </c>
      <c r="M251">
        <f t="shared" si="39"/>
        <v>1</v>
      </c>
      <c r="N251">
        <f t="shared" si="40"/>
        <v>1</v>
      </c>
      <c r="O251">
        <f t="shared" si="41"/>
        <v>1</v>
      </c>
      <c r="P251">
        <v>245</v>
      </c>
      <c r="Q251" s="8">
        <f>COUNTIF(I$8:I250,"&lt;"&amp;G251)</f>
        <v>242</v>
      </c>
      <c r="R251" s="8">
        <f>COUNTIFS(H$8:H250,"&gt;"&amp;G251,F$8:F250,"&lt;&gt;1")</f>
        <v>0</v>
      </c>
      <c r="S251">
        <f t="shared" si="42"/>
        <v>245</v>
      </c>
    </row>
    <row r="252" spans="1:19" x14ac:dyDescent="0.3">
      <c r="A252">
        <v>389</v>
      </c>
      <c r="B252">
        <v>0.48612933744315928</v>
      </c>
      <c r="C252">
        <v>0.63112277596362198</v>
      </c>
      <c r="D252" s="4">
        <f>-LN(B252)/F$3</f>
        <v>0.30692789960031724</v>
      </c>
      <c r="E252" s="4">
        <f t="shared" si="34"/>
        <v>0.21276595744680851</v>
      </c>
      <c r="F252" s="8">
        <v>3</v>
      </c>
      <c r="G252" s="4">
        <v>71.063544691738898</v>
      </c>
      <c r="H252" s="4">
        <f>IF(G252&gt;MAX(I$8:I251),G252,MAX(I$8:I251))</f>
        <v>71.360086868754195</v>
      </c>
      <c r="I252" s="4">
        <f t="shared" si="35"/>
        <v>71.572852826201</v>
      </c>
      <c r="J252" s="4">
        <f t="shared" si="36"/>
        <v>0.29654217701529717</v>
      </c>
      <c r="K252" s="4">
        <f t="shared" si="37"/>
        <v>0.21276595744680549</v>
      </c>
      <c r="L252">
        <f t="shared" si="38"/>
        <v>245</v>
      </c>
      <c r="M252">
        <f t="shared" si="39"/>
        <v>1</v>
      </c>
      <c r="N252">
        <f t="shared" si="40"/>
        <v>1</v>
      </c>
      <c r="O252">
        <f t="shared" si="41"/>
        <v>1</v>
      </c>
      <c r="P252">
        <v>244</v>
      </c>
      <c r="Q252" s="8">
        <f>COUNTIF(I$8:I251,"&lt;"&amp;G252)</f>
        <v>242</v>
      </c>
      <c r="R252" s="8">
        <f>COUNTIFS(H$8:H251,"&gt;"&amp;G252,F$8:F251,"&lt;&gt;1")</f>
        <v>1</v>
      </c>
      <c r="S252">
        <f t="shared" si="42"/>
        <v>244</v>
      </c>
    </row>
    <row r="253" spans="1:19" x14ac:dyDescent="0.3">
      <c r="A253">
        <v>102</v>
      </c>
      <c r="B253">
        <v>0.59974974822229687</v>
      </c>
      <c r="C253">
        <v>0.61549729911191142</v>
      </c>
      <c r="D253" s="4">
        <f>-LN(B253)/D$3</f>
        <v>0.72516708803807794</v>
      </c>
      <c r="E253" s="4">
        <f t="shared" si="34"/>
        <v>0.21276595744680851</v>
      </c>
      <c r="F253" s="8">
        <v>2</v>
      </c>
      <c r="G253" s="4">
        <v>71.841187722663292</v>
      </c>
      <c r="H253" s="4">
        <f>IF(G253&gt;MAX(I$8:I252),G253,MAX(I$8:I252))</f>
        <v>71.841187722663292</v>
      </c>
      <c r="I253" s="4">
        <f t="shared" si="35"/>
        <v>72.053953680110098</v>
      </c>
      <c r="J253" s="4">
        <f t="shared" si="36"/>
        <v>0</v>
      </c>
      <c r="K253" s="4">
        <f t="shared" si="37"/>
        <v>0.21276595744680549</v>
      </c>
      <c r="L253">
        <f t="shared" si="38"/>
        <v>246</v>
      </c>
      <c r="M253">
        <f t="shared" si="39"/>
        <v>1</v>
      </c>
      <c r="N253">
        <f t="shared" si="40"/>
        <v>1</v>
      </c>
      <c r="O253">
        <f t="shared" si="41"/>
        <v>1</v>
      </c>
      <c r="P253">
        <v>246</v>
      </c>
      <c r="Q253" s="8">
        <f>COUNTIF(I$8:I252,"&lt;"&amp;G253)</f>
        <v>245</v>
      </c>
      <c r="R253" s="8">
        <f>COUNTIFS(H$8:H252,"&gt;"&amp;G253,F$8:F252,"&lt;&gt;1")</f>
        <v>0</v>
      </c>
      <c r="S253">
        <f t="shared" si="42"/>
        <v>246</v>
      </c>
    </row>
    <row r="254" spans="1:19" x14ac:dyDescent="0.3">
      <c r="A254">
        <v>390</v>
      </c>
      <c r="B254">
        <v>0.13403729361857966</v>
      </c>
      <c r="C254">
        <v>0.55714590899380478</v>
      </c>
      <c r="D254" s="4">
        <f>-LN(B254)/F$3</f>
        <v>0.85516476900681582</v>
      </c>
      <c r="E254" s="4">
        <f t="shared" si="34"/>
        <v>0.21276595744680851</v>
      </c>
      <c r="F254" s="8">
        <v>3</v>
      </c>
      <c r="G254" s="4">
        <v>71.918709460745717</v>
      </c>
      <c r="H254" s="4">
        <f>IF(G254&gt;MAX(I$8:I253),G254,MAX(I$8:I253))</f>
        <v>72.053953680110098</v>
      </c>
      <c r="I254" s="4">
        <f t="shared" si="35"/>
        <v>72.266719637556903</v>
      </c>
      <c r="J254" s="4">
        <f t="shared" si="36"/>
        <v>0.13524421936438102</v>
      </c>
      <c r="K254" s="4">
        <f t="shared" si="37"/>
        <v>0.21276595744680549</v>
      </c>
      <c r="L254">
        <f t="shared" si="38"/>
        <v>247</v>
      </c>
      <c r="M254">
        <f t="shared" si="39"/>
        <v>1</v>
      </c>
      <c r="N254">
        <f t="shared" si="40"/>
        <v>1</v>
      </c>
      <c r="O254">
        <f t="shared" si="41"/>
        <v>1</v>
      </c>
      <c r="P254">
        <v>247</v>
      </c>
      <c r="Q254" s="8">
        <f>COUNTIF(I$8:I253,"&lt;"&amp;G254)</f>
        <v>245</v>
      </c>
      <c r="R254" s="8">
        <f>COUNTIFS(H$8:H253,"&gt;"&amp;G254,F$8:F253,"&lt;&gt;1")</f>
        <v>0</v>
      </c>
      <c r="S254">
        <f t="shared" si="42"/>
        <v>247</v>
      </c>
    </row>
    <row r="255" spans="1:19" x14ac:dyDescent="0.3">
      <c r="A255">
        <v>391</v>
      </c>
      <c r="B255">
        <v>0.99050874355296492</v>
      </c>
      <c r="C255">
        <v>0.99755851924192018</v>
      </c>
      <c r="D255" s="4">
        <f>-LN(B255)/F$3</f>
        <v>4.0581214762130512E-3</v>
      </c>
      <c r="E255" s="4">
        <f t="shared" si="34"/>
        <v>0.21276595744680851</v>
      </c>
      <c r="F255" s="8">
        <v>3</v>
      </c>
      <c r="G255" s="4">
        <v>71.922767582221937</v>
      </c>
      <c r="H255" s="4">
        <f>IF(G255&gt;MAX(I$8:I254),G255,MAX(I$8:I254))</f>
        <v>72.266719637556903</v>
      </c>
      <c r="I255" s="4">
        <f t="shared" si="35"/>
        <v>72.479485595003709</v>
      </c>
      <c r="J255" s="4">
        <f t="shared" si="36"/>
        <v>0.34395205533496664</v>
      </c>
      <c r="K255" s="4">
        <f t="shared" si="37"/>
        <v>0.21276595744680549</v>
      </c>
      <c r="L255">
        <f t="shared" si="38"/>
        <v>248</v>
      </c>
      <c r="M255">
        <f t="shared" si="39"/>
        <v>1</v>
      </c>
      <c r="N255">
        <f t="shared" si="40"/>
        <v>1</v>
      </c>
      <c r="O255">
        <f t="shared" si="41"/>
        <v>1</v>
      </c>
      <c r="P255">
        <v>248</v>
      </c>
      <c r="Q255" s="8">
        <f>COUNTIF(I$8:I254,"&lt;"&amp;G255)</f>
        <v>245</v>
      </c>
      <c r="R255" s="8">
        <f>COUNTIFS(H$8:H254,"&gt;"&amp;G255,F$8:F254,"&lt;&gt;1")</f>
        <v>1</v>
      </c>
      <c r="S255">
        <f t="shared" si="42"/>
        <v>248</v>
      </c>
    </row>
    <row r="256" spans="1:19" x14ac:dyDescent="0.3">
      <c r="A256">
        <v>392</v>
      </c>
      <c r="B256">
        <v>0.641163365581225</v>
      </c>
      <c r="C256">
        <v>0.23923459578234199</v>
      </c>
      <c r="D256" s="4">
        <f>-LN(B256)/F$3</f>
        <v>0.18913659320500276</v>
      </c>
      <c r="E256" s="4">
        <f t="shared" si="34"/>
        <v>0.21276595744680851</v>
      </c>
      <c r="F256" s="8">
        <v>3</v>
      </c>
      <c r="G256" s="4">
        <v>72.111904175426943</v>
      </c>
      <c r="H256" s="4">
        <f>IF(G256&gt;MAX(I$8:I255),G256,MAX(I$8:I255))</f>
        <v>72.479485595003709</v>
      </c>
      <c r="I256" s="4">
        <f t="shared" si="35"/>
        <v>72.692251552450514</v>
      </c>
      <c r="J256" s="4">
        <f t="shared" si="36"/>
        <v>0.36758141957676571</v>
      </c>
      <c r="K256" s="4">
        <f t="shared" si="37"/>
        <v>0.21276595744680549</v>
      </c>
      <c r="L256">
        <f t="shared" si="38"/>
        <v>249</v>
      </c>
      <c r="M256">
        <f t="shared" si="39"/>
        <v>1</v>
      </c>
      <c r="N256">
        <f t="shared" si="40"/>
        <v>1</v>
      </c>
      <c r="O256">
        <f t="shared" si="41"/>
        <v>1</v>
      </c>
      <c r="P256">
        <v>249</v>
      </c>
      <c r="Q256" s="8">
        <f>COUNTIF(I$8:I255,"&lt;"&amp;G256)</f>
        <v>246</v>
      </c>
      <c r="R256" s="8">
        <f>COUNTIFS(H$8:H255,"&gt;"&amp;G256,F$8:F255,"&lt;&gt;1")</f>
        <v>1</v>
      </c>
      <c r="S256">
        <f t="shared" si="42"/>
        <v>249</v>
      </c>
    </row>
    <row r="257" spans="1:19" x14ac:dyDescent="0.3">
      <c r="A257">
        <v>103</v>
      </c>
      <c r="B257">
        <v>0.55220191045869316</v>
      </c>
      <c r="C257">
        <v>0.25312051759392074</v>
      </c>
      <c r="D257" s="4">
        <f>-LN(B257)/D$3</f>
        <v>0.84232839683644967</v>
      </c>
      <c r="E257" s="4">
        <f t="shared" si="34"/>
        <v>0.21276595744680851</v>
      </c>
      <c r="F257" s="8">
        <v>2</v>
      </c>
      <c r="G257" s="4">
        <v>72.683516119499743</v>
      </c>
      <c r="H257" s="4">
        <f>IF(G257&gt;MAX(I$8:I256),G257,MAX(I$8:I256))</f>
        <v>72.692251552450514</v>
      </c>
      <c r="I257" s="4">
        <f t="shared" si="35"/>
        <v>72.90501750989732</v>
      </c>
      <c r="J257" s="4">
        <f t="shared" si="36"/>
        <v>8.7354329507718376E-3</v>
      </c>
      <c r="K257" s="4">
        <f t="shared" si="37"/>
        <v>0.21276595744680549</v>
      </c>
      <c r="L257">
        <f t="shared" si="38"/>
        <v>250</v>
      </c>
      <c r="M257">
        <f t="shared" si="39"/>
        <v>1</v>
      </c>
      <c r="N257">
        <f t="shared" si="40"/>
        <v>1</v>
      </c>
      <c r="O257">
        <f t="shared" si="41"/>
        <v>1</v>
      </c>
      <c r="P257">
        <v>251</v>
      </c>
      <c r="Q257" s="8">
        <f>COUNTIF(I$8:I256,"&lt;"&amp;G257)</f>
        <v>248</v>
      </c>
      <c r="R257" s="8">
        <f>COUNTIFS(H$8:H256,"&gt;"&amp;G257,F$8:F256,"&lt;&gt;1")</f>
        <v>0</v>
      </c>
      <c r="S257">
        <f t="shared" si="42"/>
        <v>251</v>
      </c>
    </row>
    <row r="258" spans="1:19" x14ac:dyDescent="0.3">
      <c r="A258">
        <v>393</v>
      </c>
      <c r="B258">
        <v>0.66734824671163062</v>
      </c>
      <c r="C258">
        <v>0.67067476424451433</v>
      </c>
      <c r="D258" s="4">
        <f>-LN(B258)/F$3</f>
        <v>0.1721035150234303</v>
      </c>
      <c r="E258" s="4">
        <f t="shared" si="34"/>
        <v>0.21276595744680851</v>
      </c>
      <c r="F258" s="8">
        <v>3</v>
      </c>
      <c r="G258" s="4">
        <v>72.28400769045038</v>
      </c>
      <c r="H258" s="4">
        <f>IF(G258&gt;MAX(I$8:I257),G258,MAX(I$8:I257))</f>
        <v>72.90501750989732</v>
      </c>
      <c r="I258" s="4">
        <f t="shared" si="35"/>
        <v>73.117783467344125</v>
      </c>
      <c r="J258" s="4">
        <f t="shared" si="36"/>
        <v>0.62100981944693956</v>
      </c>
      <c r="K258" s="4">
        <f t="shared" si="37"/>
        <v>0.21276595744680549</v>
      </c>
      <c r="L258">
        <f t="shared" si="38"/>
        <v>251</v>
      </c>
      <c r="M258">
        <f t="shared" si="39"/>
        <v>1</v>
      </c>
      <c r="N258">
        <f t="shared" si="40"/>
        <v>1</v>
      </c>
      <c r="O258">
        <f t="shared" si="41"/>
        <v>1</v>
      </c>
      <c r="P258">
        <v>250</v>
      </c>
      <c r="Q258" s="8">
        <f>COUNTIF(I$8:I257,"&lt;"&amp;G258)</f>
        <v>247</v>
      </c>
      <c r="R258" s="8">
        <f>COUNTIFS(H$8:H257,"&gt;"&amp;G258,F$8:F257,"&lt;&gt;1")</f>
        <v>2</v>
      </c>
      <c r="S258">
        <f t="shared" si="42"/>
        <v>250</v>
      </c>
    </row>
    <row r="259" spans="1:19" x14ac:dyDescent="0.3">
      <c r="A259">
        <v>394</v>
      </c>
      <c r="B259">
        <v>0.23963133640552994</v>
      </c>
      <c r="C259">
        <v>0.87127292703024384</v>
      </c>
      <c r="D259" s="4">
        <f>-LN(B259)/F$3</f>
        <v>0.60793771700384347</v>
      </c>
      <c r="E259" s="4">
        <f t="shared" si="34"/>
        <v>0.21276595744680851</v>
      </c>
      <c r="F259" s="8">
        <v>3</v>
      </c>
      <c r="G259" s="4">
        <v>72.89194540745423</v>
      </c>
      <c r="H259" s="4">
        <f>IF(G259&gt;MAX(I$8:I258),G259,MAX(I$8:I258))</f>
        <v>73.117783467344125</v>
      </c>
      <c r="I259" s="4">
        <f t="shared" si="35"/>
        <v>73.330549424790931</v>
      </c>
      <c r="J259" s="4">
        <f t="shared" si="36"/>
        <v>0.22583805988989525</v>
      </c>
      <c r="K259" s="4">
        <f t="shared" si="37"/>
        <v>0.21276595744680549</v>
      </c>
      <c r="L259">
        <f t="shared" si="38"/>
        <v>252</v>
      </c>
      <c r="M259">
        <f t="shared" si="39"/>
        <v>1</v>
      </c>
      <c r="N259">
        <f t="shared" si="40"/>
        <v>1</v>
      </c>
      <c r="O259">
        <f t="shared" si="41"/>
        <v>1</v>
      </c>
      <c r="P259">
        <v>252</v>
      </c>
      <c r="Q259" s="8">
        <f>COUNTIF(I$8:I258,"&lt;"&amp;G259)</f>
        <v>249</v>
      </c>
      <c r="R259" s="8">
        <f>COUNTIFS(H$8:H258,"&gt;"&amp;G259,F$8:F258,"&lt;&gt;1")</f>
        <v>1</v>
      </c>
      <c r="S259">
        <f t="shared" si="42"/>
        <v>252</v>
      </c>
    </row>
    <row r="260" spans="1:19" x14ac:dyDescent="0.3">
      <c r="A260">
        <v>104</v>
      </c>
      <c r="B260">
        <v>0.68886379589220859</v>
      </c>
      <c r="C260">
        <v>0.9149449140903958</v>
      </c>
      <c r="D260" s="4">
        <f>-LN(B260)/D$3</f>
        <v>0.52866909399482731</v>
      </c>
      <c r="E260" s="4">
        <f t="shared" si="34"/>
        <v>0.21276595744680851</v>
      </c>
      <c r="F260" s="8">
        <v>2</v>
      </c>
      <c r="G260" s="4">
        <v>73.212185213494564</v>
      </c>
      <c r="H260" s="4">
        <f>IF(G260&gt;MAX(I$8:I259),G260,MAX(I$8:I259))</f>
        <v>73.330549424790931</v>
      </c>
      <c r="I260" s="4">
        <f t="shared" si="35"/>
        <v>73.543315382237736</v>
      </c>
      <c r="J260" s="4">
        <f t="shared" si="36"/>
        <v>0.11836421129636676</v>
      </c>
      <c r="K260" s="4">
        <f t="shared" si="37"/>
        <v>0.21276595744680549</v>
      </c>
      <c r="L260">
        <f t="shared" si="38"/>
        <v>253</v>
      </c>
      <c r="M260">
        <f t="shared" si="39"/>
        <v>1</v>
      </c>
      <c r="N260">
        <f t="shared" si="40"/>
        <v>1</v>
      </c>
      <c r="O260">
        <f t="shared" si="41"/>
        <v>1</v>
      </c>
      <c r="P260">
        <v>253</v>
      </c>
      <c r="Q260" s="8">
        <f>COUNTIF(I$8:I259,"&lt;"&amp;G260)</f>
        <v>251</v>
      </c>
      <c r="R260" s="8">
        <f>COUNTIFS(H$8:H259,"&gt;"&amp;G260,F$8:F259,"&lt;&gt;1")</f>
        <v>0</v>
      </c>
      <c r="S260">
        <f t="shared" si="42"/>
        <v>253</v>
      </c>
    </row>
    <row r="261" spans="1:19" x14ac:dyDescent="0.3">
      <c r="A261">
        <v>395</v>
      </c>
      <c r="B261">
        <v>0.31391338847010714</v>
      </c>
      <c r="C261">
        <v>0.39179662465285198</v>
      </c>
      <c r="D261" s="4">
        <f>-LN(B261)/F$3</f>
        <v>0.49303751660447759</v>
      </c>
      <c r="E261" s="4">
        <f t="shared" si="34"/>
        <v>0.21276595744680851</v>
      </c>
      <c r="F261" s="8">
        <v>3</v>
      </c>
      <c r="G261" s="4">
        <v>73.384982924058704</v>
      </c>
      <c r="H261" s="4">
        <f>IF(G261&gt;MAX(I$8:I260),G261,MAX(I$8:I260))</f>
        <v>73.543315382237736</v>
      </c>
      <c r="I261" s="4">
        <f t="shared" si="35"/>
        <v>73.756081339684542</v>
      </c>
      <c r="J261" s="4">
        <f t="shared" si="36"/>
        <v>0.15833245817903219</v>
      </c>
      <c r="K261" s="4">
        <f t="shared" si="37"/>
        <v>0.21276595744680549</v>
      </c>
      <c r="L261">
        <f t="shared" si="38"/>
        <v>254</v>
      </c>
      <c r="M261">
        <f t="shared" si="39"/>
        <v>1</v>
      </c>
      <c r="N261">
        <f t="shared" si="40"/>
        <v>1</v>
      </c>
      <c r="O261">
        <f t="shared" si="41"/>
        <v>1</v>
      </c>
      <c r="P261">
        <v>254</v>
      </c>
      <c r="Q261" s="8">
        <f>COUNTIF(I$8:I260,"&lt;"&amp;G261)</f>
        <v>252</v>
      </c>
      <c r="R261" s="8">
        <f>COUNTIFS(H$8:H260,"&gt;"&amp;G261,F$8:F260,"&lt;&gt;1")</f>
        <v>0</v>
      </c>
      <c r="S261">
        <f t="shared" si="42"/>
        <v>254</v>
      </c>
    </row>
    <row r="262" spans="1:19" x14ac:dyDescent="0.3">
      <c r="A262">
        <v>396</v>
      </c>
      <c r="B262">
        <v>0.98660237434003728</v>
      </c>
      <c r="C262">
        <v>0.14236884670552691</v>
      </c>
      <c r="D262" s="4">
        <f>-LN(B262)/F$3</f>
        <v>5.7396525944996713E-3</v>
      </c>
      <c r="E262" s="4">
        <f t="shared" si="34"/>
        <v>0.21276595744680851</v>
      </c>
      <c r="F262" s="8">
        <v>3</v>
      </c>
      <c r="G262" s="4">
        <v>73.390722576653204</v>
      </c>
      <c r="H262" s="4">
        <f>IF(G262&gt;MAX(I$8:I261),G262,MAX(I$8:I261))</f>
        <v>73.756081339684542</v>
      </c>
      <c r="I262" s="4">
        <f t="shared" si="35"/>
        <v>73.968847297131347</v>
      </c>
      <c r="J262" s="4">
        <f t="shared" si="36"/>
        <v>0.36535876303133819</v>
      </c>
      <c r="K262" s="4">
        <f t="shared" si="37"/>
        <v>0.21276595744680549</v>
      </c>
      <c r="L262">
        <f t="shared" si="38"/>
        <v>255</v>
      </c>
      <c r="M262">
        <f t="shared" si="39"/>
        <v>1</v>
      </c>
      <c r="N262">
        <f t="shared" si="40"/>
        <v>1</v>
      </c>
      <c r="O262">
        <f t="shared" si="41"/>
        <v>1</v>
      </c>
      <c r="P262">
        <v>255</v>
      </c>
      <c r="Q262" s="8">
        <f>COUNTIF(I$8:I261,"&lt;"&amp;G262)</f>
        <v>252</v>
      </c>
      <c r="R262" s="8">
        <f>COUNTIFS(H$8:H261,"&gt;"&amp;G262,F$8:F261,"&lt;&gt;1")</f>
        <v>1</v>
      </c>
      <c r="S262">
        <f t="shared" si="42"/>
        <v>255</v>
      </c>
    </row>
    <row r="263" spans="1:19" x14ac:dyDescent="0.3">
      <c r="A263">
        <v>397</v>
      </c>
      <c r="B263">
        <v>0.97506637775811034</v>
      </c>
      <c r="C263">
        <v>0.41648609881893367</v>
      </c>
      <c r="D263" s="4">
        <f>-LN(B263)/F$3</f>
        <v>1.0744566191362966E-2</v>
      </c>
      <c r="E263" s="4">
        <f t="shared" si="34"/>
        <v>0.21276595744680851</v>
      </c>
      <c r="F263" s="8">
        <v>3</v>
      </c>
      <c r="G263" s="4">
        <v>73.401467142844567</v>
      </c>
      <c r="H263" s="4">
        <f>IF(G263&gt;MAX(I$8:I262),G263,MAX(I$8:I262))</f>
        <v>73.968847297131347</v>
      </c>
      <c r="I263" s="4">
        <f t="shared" si="35"/>
        <v>74.181613254578153</v>
      </c>
      <c r="J263" s="4">
        <f t="shared" si="36"/>
        <v>0.56738015428678068</v>
      </c>
      <c r="K263" s="4">
        <f t="shared" si="37"/>
        <v>0.21276595744680549</v>
      </c>
      <c r="L263">
        <f t="shared" si="38"/>
        <v>256</v>
      </c>
      <c r="M263">
        <f t="shared" si="39"/>
        <v>1</v>
      </c>
      <c r="N263">
        <f t="shared" si="40"/>
        <v>1</v>
      </c>
      <c r="O263">
        <f t="shared" si="41"/>
        <v>1</v>
      </c>
      <c r="P263">
        <v>256</v>
      </c>
      <c r="Q263" s="8">
        <f>COUNTIF(I$8:I262,"&lt;"&amp;G263)</f>
        <v>252</v>
      </c>
      <c r="R263" s="8">
        <f>COUNTIFS(H$8:H262,"&gt;"&amp;G263,F$8:F262,"&lt;&gt;1")</f>
        <v>2</v>
      </c>
      <c r="S263">
        <f t="shared" si="42"/>
        <v>256</v>
      </c>
    </row>
    <row r="264" spans="1:19" x14ac:dyDescent="0.3">
      <c r="A264">
        <v>398</v>
      </c>
      <c r="B264">
        <v>0.41157261879329815</v>
      </c>
      <c r="C264">
        <v>0.1292153691213721</v>
      </c>
      <c r="D264" s="4">
        <f>-LN(B264)/F$3</f>
        <v>0.37777438343015174</v>
      </c>
      <c r="E264" s="4">
        <f t="shared" ref="E264:E327" si="45">1/B$4</f>
        <v>0.21276595744680851</v>
      </c>
      <c r="F264" s="8">
        <v>3</v>
      </c>
      <c r="G264" s="4">
        <v>73.779241526274717</v>
      </c>
      <c r="H264" s="4">
        <f>IF(G264&gt;MAX(I$8:I263),G264,MAX(I$8:I263))</f>
        <v>74.181613254578153</v>
      </c>
      <c r="I264" s="4">
        <f t="shared" ref="I264:I327" si="46">+H264+E264</f>
        <v>74.394379212024958</v>
      </c>
      <c r="J264" s="4">
        <f t="shared" ref="J264:J327" si="47">(H264-G264)*O264</f>
        <v>0.40237172830343582</v>
      </c>
      <c r="K264" s="4">
        <f t="shared" ref="K264:K327" si="48">(I264-H264)*O264</f>
        <v>0.21276595744680549</v>
      </c>
      <c r="L264">
        <f t="shared" ref="L264:L327" si="49">_xlfn.RANK.EQ(I264,I$8:I$507,1)</f>
        <v>257</v>
      </c>
      <c r="M264">
        <f t="shared" ref="M264:M327" si="50">IF(L264=A264,0,1)</f>
        <v>1</v>
      </c>
      <c r="N264">
        <f t="shared" ref="N264:N327" si="51">IF(G264&lt;B$2,1,0)</f>
        <v>1</v>
      </c>
      <c r="O264">
        <f t="shared" ref="O264:O327" si="52">IF(I264&lt;B$2,1,0)</f>
        <v>1</v>
      </c>
      <c r="P264">
        <v>257</v>
      </c>
      <c r="Q264" s="8">
        <f>COUNTIF(I$8:I263,"&lt;"&amp;G264)</f>
        <v>254</v>
      </c>
      <c r="R264" s="8">
        <f>COUNTIFS(H$8:H263,"&gt;"&amp;G264,F$8:F263,"&lt;&gt;1")</f>
        <v>1</v>
      </c>
      <c r="S264">
        <f t="shared" si="42"/>
        <v>257</v>
      </c>
    </row>
    <row r="265" spans="1:19" x14ac:dyDescent="0.3">
      <c r="A265">
        <v>105</v>
      </c>
      <c r="B265">
        <v>0.49757377849665824</v>
      </c>
      <c r="C265">
        <v>0.1131321146275216</v>
      </c>
      <c r="D265" s="4">
        <f>-LN(B265)/D$3</f>
        <v>0.99008714169202527</v>
      </c>
      <c r="E265" s="4">
        <f t="shared" si="45"/>
        <v>0.21276595744680851</v>
      </c>
      <c r="F265" s="8">
        <v>2</v>
      </c>
      <c r="G265" s="4">
        <v>74.202272355186594</v>
      </c>
      <c r="H265" s="4">
        <f>IF(G265&gt;MAX(I$8:I264),G265,MAX(I$8:I264))</f>
        <v>74.394379212024958</v>
      </c>
      <c r="I265" s="4">
        <f t="shared" si="46"/>
        <v>74.607145169471764</v>
      </c>
      <c r="J265" s="4">
        <f t="shared" si="47"/>
        <v>0.19210685683836459</v>
      </c>
      <c r="K265" s="4">
        <f t="shared" si="48"/>
        <v>0.21276595744680549</v>
      </c>
      <c r="L265">
        <f t="shared" si="49"/>
        <v>258</v>
      </c>
      <c r="M265">
        <f t="shared" si="50"/>
        <v>1</v>
      </c>
      <c r="N265">
        <f t="shared" si="51"/>
        <v>1</v>
      </c>
      <c r="O265">
        <f t="shared" si="52"/>
        <v>1</v>
      </c>
      <c r="P265">
        <v>258</v>
      </c>
      <c r="Q265" s="8">
        <f>COUNTIF(I$8:I264,"&lt;"&amp;G265)</f>
        <v>256</v>
      </c>
      <c r="R265" s="8">
        <f>COUNTIFS(H$8:H264,"&gt;"&amp;G265,F$8:F264,"&lt;&gt;1")</f>
        <v>0</v>
      </c>
      <c r="S265">
        <f t="shared" ref="S265:S328" si="53">IF(F265=2,P265-R265,P265)</f>
        <v>258</v>
      </c>
    </row>
    <row r="266" spans="1:19" x14ac:dyDescent="0.3">
      <c r="A266">
        <v>399</v>
      </c>
      <c r="B266">
        <v>0.13205359050263984</v>
      </c>
      <c r="C266">
        <v>0.54744102298043762</v>
      </c>
      <c r="D266" s="4">
        <f>-LN(B266)/F$3</f>
        <v>0.86150955324702094</v>
      </c>
      <c r="E266" s="4">
        <f t="shared" si="45"/>
        <v>0.21276595744680851</v>
      </c>
      <c r="F266" s="8">
        <v>3</v>
      </c>
      <c r="G266" s="4">
        <v>74.640751079521735</v>
      </c>
      <c r="H266" s="4">
        <f>IF(G266&gt;MAX(I$8:I265),G266,MAX(I$8:I265))</f>
        <v>74.640751079521735</v>
      </c>
      <c r="I266" s="4">
        <f t="shared" si="46"/>
        <v>74.85351703696854</v>
      </c>
      <c r="J266" s="4">
        <f t="shared" si="47"/>
        <v>0</v>
      </c>
      <c r="K266" s="4">
        <f t="shared" si="48"/>
        <v>0.21276595744680549</v>
      </c>
      <c r="L266">
        <f t="shared" si="49"/>
        <v>259</v>
      </c>
      <c r="M266">
        <f t="shared" si="50"/>
        <v>1</v>
      </c>
      <c r="N266">
        <f t="shared" si="51"/>
        <v>1</v>
      </c>
      <c r="O266">
        <f t="shared" si="52"/>
        <v>1</v>
      </c>
      <c r="P266">
        <v>259</v>
      </c>
      <c r="Q266" s="8">
        <f>COUNTIF(I$8:I265,"&lt;"&amp;G266)</f>
        <v>258</v>
      </c>
      <c r="R266" s="8">
        <f>COUNTIFS(H$8:H265,"&gt;"&amp;G266,F$8:F265,"&lt;&gt;1")</f>
        <v>0</v>
      </c>
      <c r="S266">
        <f t="shared" si="53"/>
        <v>259</v>
      </c>
    </row>
    <row r="267" spans="1:19" x14ac:dyDescent="0.3">
      <c r="A267">
        <v>23</v>
      </c>
      <c r="B267">
        <v>0.14194158757286293</v>
      </c>
      <c r="C267">
        <v>0.94183172093874934</v>
      </c>
      <c r="D267" s="4">
        <f>-LN(B267)/B$3</f>
        <v>8.3078283452395176</v>
      </c>
      <c r="E267" s="4">
        <f t="shared" si="45"/>
        <v>0.21276595744680851</v>
      </c>
      <c r="F267" s="8">
        <v>1</v>
      </c>
      <c r="G267" s="4">
        <v>74.79212432440481</v>
      </c>
      <c r="H267" s="4">
        <f>IF(G267&gt;MAX(I$8:I266),G267,MAX(I$8:I266))</f>
        <v>74.85351703696854</v>
      </c>
      <c r="I267" s="4">
        <f t="shared" si="46"/>
        <v>75.066282994415346</v>
      </c>
      <c r="J267" s="4">
        <f t="shared" si="47"/>
        <v>6.1392712563730356E-2</v>
      </c>
      <c r="K267" s="4">
        <f t="shared" si="48"/>
        <v>0.21276595744680549</v>
      </c>
      <c r="L267">
        <f t="shared" si="49"/>
        <v>260</v>
      </c>
      <c r="M267">
        <f t="shared" si="50"/>
        <v>1</v>
      </c>
      <c r="N267">
        <f t="shared" si="51"/>
        <v>1</v>
      </c>
      <c r="O267">
        <f t="shared" si="52"/>
        <v>1</v>
      </c>
      <c r="P267">
        <v>260</v>
      </c>
      <c r="Q267" s="8">
        <f>COUNTIF(I$8:I266,"&lt;"&amp;G267)</f>
        <v>258</v>
      </c>
      <c r="R267" s="8">
        <f>COUNTIFS(H$8:H266,"&gt;"&amp;G267,F$8:F266,"&lt;&gt;1")</f>
        <v>0</v>
      </c>
      <c r="S267">
        <f t="shared" si="53"/>
        <v>260</v>
      </c>
    </row>
    <row r="268" spans="1:19" x14ac:dyDescent="0.3">
      <c r="A268">
        <v>400</v>
      </c>
      <c r="B268">
        <v>0.67278054139835808</v>
      </c>
      <c r="C268">
        <v>0.63878292184209728</v>
      </c>
      <c r="D268" s="4">
        <f>-LN(B268)/F$3</f>
        <v>0.1686536564099344</v>
      </c>
      <c r="E268" s="4">
        <f t="shared" si="45"/>
        <v>0.21276595744680851</v>
      </c>
      <c r="F268" s="8">
        <v>3</v>
      </c>
      <c r="G268" s="4">
        <v>74.809404735931665</v>
      </c>
      <c r="H268" s="4">
        <f>IF(G268&gt;MAX(I$8:I267),G268,MAX(I$8:I267))</f>
        <v>75.066282994415346</v>
      </c>
      <c r="I268" s="4">
        <f t="shared" si="46"/>
        <v>75.279048951862151</v>
      </c>
      <c r="J268" s="4">
        <f t="shared" si="47"/>
        <v>0.25687825848368107</v>
      </c>
      <c r="K268" s="4">
        <f t="shared" si="48"/>
        <v>0.21276595744680549</v>
      </c>
      <c r="L268">
        <f t="shared" si="49"/>
        <v>261</v>
      </c>
      <c r="M268">
        <f t="shared" si="50"/>
        <v>1</v>
      </c>
      <c r="N268">
        <f t="shared" si="51"/>
        <v>1</v>
      </c>
      <c r="O268">
        <f t="shared" si="52"/>
        <v>1</v>
      </c>
      <c r="P268">
        <v>261</v>
      </c>
      <c r="Q268" s="8">
        <f>COUNTIF(I$8:I267,"&lt;"&amp;G268)</f>
        <v>258</v>
      </c>
      <c r="R268" s="8">
        <f>COUNTIFS(H$8:H267,"&gt;"&amp;G268,F$8:F267,"&lt;&gt;1")</f>
        <v>0</v>
      </c>
      <c r="S268">
        <f t="shared" si="53"/>
        <v>261</v>
      </c>
    </row>
    <row r="269" spans="1:19" x14ac:dyDescent="0.3">
      <c r="A269">
        <v>106</v>
      </c>
      <c r="B269">
        <v>0.31311990722373118</v>
      </c>
      <c r="C269">
        <v>0.74440748313852356</v>
      </c>
      <c r="D269" s="4">
        <f>-LN(B269)/D$3</f>
        <v>1.6470483285540758</v>
      </c>
      <c r="E269" s="4">
        <f t="shared" si="45"/>
        <v>0.21276595744680851</v>
      </c>
      <c r="F269" s="8">
        <v>2</v>
      </c>
      <c r="G269" s="4">
        <v>75.849320683740672</v>
      </c>
      <c r="H269" s="4">
        <f>IF(G269&gt;MAX(I$8:I268),G269,MAX(I$8:I268))</f>
        <v>75.849320683740672</v>
      </c>
      <c r="I269" s="4">
        <f t="shared" si="46"/>
        <v>76.062086641187477</v>
      </c>
      <c r="J269" s="4">
        <f t="shared" si="47"/>
        <v>0</v>
      </c>
      <c r="K269" s="4">
        <f t="shared" si="48"/>
        <v>0.21276595744680549</v>
      </c>
      <c r="L269">
        <f t="shared" si="49"/>
        <v>262</v>
      </c>
      <c r="M269">
        <f t="shared" si="50"/>
        <v>1</v>
      </c>
      <c r="N269">
        <f t="shared" si="51"/>
        <v>1</v>
      </c>
      <c r="O269">
        <f t="shared" si="52"/>
        <v>1</v>
      </c>
      <c r="P269">
        <v>262</v>
      </c>
      <c r="Q269" s="8">
        <f>COUNTIF(I$8:I268,"&lt;"&amp;G269)</f>
        <v>261</v>
      </c>
      <c r="R269" s="8">
        <f>COUNTIFS(H$8:H268,"&gt;"&amp;G269,F$8:F268,"&lt;&gt;1")</f>
        <v>0</v>
      </c>
      <c r="S269">
        <f t="shared" si="53"/>
        <v>262</v>
      </c>
    </row>
    <row r="270" spans="1:19" x14ac:dyDescent="0.3">
      <c r="A270">
        <v>107</v>
      </c>
      <c r="B270">
        <v>0.94753868221076087</v>
      </c>
      <c r="C270">
        <v>0.34241767632068848</v>
      </c>
      <c r="D270" s="4">
        <f>-LN(B270)/D$3</f>
        <v>7.643619476119376E-2</v>
      </c>
      <c r="E270" s="4">
        <f t="shared" si="45"/>
        <v>0.21276595744680851</v>
      </c>
      <c r="F270" s="8">
        <v>2</v>
      </c>
      <c r="G270" s="4">
        <v>75.925756878501872</v>
      </c>
      <c r="H270" s="4">
        <f>IF(G270&gt;MAX(I$8:I269),G270,MAX(I$8:I269))</f>
        <v>76.062086641187477</v>
      </c>
      <c r="I270" s="4">
        <f t="shared" si="46"/>
        <v>76.274852598634283</v>
      </c>
      <c r="J270" s="4">
        <f t="shared" si="47"/>
        <v>0.13632976268560526</v>
      </c>
      <c r="K270" s="4">
        <f t="shared" si="48"/>
        <v>0.21276595744680549</v>
      </c>
      <c r="L270">
        <f t="shared" si="49"/>
        <v>263</v>
      </c>
      <c r="M270">
        <f t="shared" si="50"/>
        <v>1</v>
      </c>
      <c r="N270">
        <f t="shared" si="51"/>
        <v>1</v>
      </c>
      <c r="O270">
        <f t="shared" si="52"/>
        <v>1</v>
      </c>
      <c r="P270">
        <v>263</v>
      </c>
      <c r="Q270" s="8">
        <f>COUNTIF(I$8:I269,"&lt;"&amp;G270)</f>
        <v>261</v>
      </c>
      <c r="R270" s="8">
        <f>COUNTIFS(H$8:H269,"&gt;"&amp;G270,F$8:F269,"&lt;&gt;1")</f>
        <v>0</v>
      </c>
      <c r="S270">
        <f t="shared" si="53"/>
        <v>263</v>
      </c>
    </row>
    <row r="271" spans="1:19" x14ac:dyDescent="0.3">
      <c r="A271">
        <v>108</v>
      </c>
      <c r="B271">
        <v>0.88274788659321879</v>
      </c>
      <c r="C271">
        <v>6.4638203070162048E-2</v>
      </c>
      <c r="D271" s="4">
        <f>-LN(B271)/D$3</f>
        <v>0.17690161460071854</v>
      </c>
      <c r="E271" s="4">
        <f t="shared" si="45"/>
        <v>0.21276595744680851</v>
      </c>
      <c r="F271" s="8">
        <v>2</v>
      </c>
      <c r="G271" s="4">
        <v>76.102658493102595</v>
      </c>
      <c r="H271" s="4">
        <f>IF(G271&gt;MAX(I$8:I270),G271,MAX(I$8:I270))</f>
        <v>76.274852598634283</v>
      </c>
      <c r="I271" s="4">
        <f t="shared" si="46"/>
        <v>76.487618556081088</v>
      </c>
      <c r="J271" s="4">
        <f t="shared" si="47"/>
        <v>0.17219410553168757</v>
      </c>
      <c r="K271" s="4">
        <f t="shared" si="48"/>
        <v>0.21276595744680549</v>
      </c>
      <c r="L271">
        <f t="shared" si="49"/>
        <v>264</v>
      </c>
      <c r="M271">
        <f t="shared" si="50"/>
        <v>1</v>
      </c>
      <c r="N271">
        <f t="shared" si="51"/>
        <v>1</v>
      </c>
      <c r="O271">
        <f t="shared" si="52"/>
        <v>1</v>
      </c>
      <c r="P271">
        <v>266</v>
      </c>
      <c r="Q271" s="8">
        <f>COUNTIF(I$8:I270,"&lt;"&amp;G271)</f>
        <v>262</v>
      </c>
      <c r="R271" s="8">
        <f>COUNTIFS(H$8:H270,"&gt;"&amp;G271,F$8:F270,"&lt;&gt;1")</f>
        <v>0</v>
      </c>
      <c r="S271">
        <f t="shared" si="53"/>
        <v>266</v>
      </c>
    </row>
    <row r="272" spans="1:19" x14ac:dyDescent="0.3">
      <c r="A272">
        <v>401</v>
      </c>
      <c r="B272">
        <v>6.6743980224005864E-2</v>
      </c>
      <c r="C272">
        <v>0.7814569536423841</v>
      </c>
      <c r="D272" s="4">
        <f>-LN(B272)/F$3</f>
        <v>1.1518685828419641</v>
      </c>
      <c r="E272" s="4">
        <f t="shared" si="45"/>
        <v>0.21276595744680851</v>
      </c>
      <c r="F272" s="8">
        <v>3</v>
      </c>
      <c r="G272" s="4">
        <v>75.961273318773635</v>
      </c>
      <c r="H272" s="4">
        <f>IF(G272&gt;MAX(I$8:I271),G272,MAX(I$8:I271))</f>
        <v>76.487618556081088</v>
      </c>
      <c r="I272" s="4">
        <f t="shared" si="46"/>
        <v>76.700384513527894</v>
      </c>
      <c r="J272" s="4">
        <f t="shared" si="47"/>
        <v>0.52634523730745286</v>
      </c>
      <c r="K272" s="4">
        <f t="shared" si="48"/>
        <v>0.21276595744680549</v>
      </c>
      <c r="L272">
        <f t="shared" si="49"/>
        <v>265</v>
      </c>
      <c r="M272">
        <f t="shared" si="50"/>
        <v>1</v>
      </c>
      <c r="N272">
        <f t="shared" si="51"/>
        <v>1</v>
      </c>
      <c r="O272">
        <f t="shared" si="52"/>
        <v>1</v>
      </c>
      <c r="P272">
        <v>264</v>
      </c>
      <c r="Q272" s="8">
        <f>COUNTIF(I$8:I271,"&lt;"&amp;G272)</f>
        <v>261</v>
      </c>
      <c r="R272" s="8">
        <f>COUNTIFS(H$8:H271,"&gt;"&amp;G272,F$8:F271,"&lt;&gt;1")</f>
        <v>2</v>
      </c>
      <c r="S272">
        <f t="shared" si="53"/>
        <v>264</v>
      </c>
    </row>
    <row r="273" spans="1:19" x14ac:dyDescent="0.3">
      <c r="A273">
        <v>109</v>
      </c>
      <c r="B273">
        <v>0.81734672078615678</v>
      </c>
      <c r="C273">
        <v>0.87395855586413163</v>
      </c>
      <c r="D273" s="4">
        <f>-LN(B273)/D$3</f>
        <v>0.28608778907783322</v>
      </c>
      <c r="E273" s="4">
        <f t="shared" si="45"/>
        <v>0.21276595744680851</v>
      </c>
      <c r="F273" s="8">
        <v>2</v>
      </c>
      <c r="G273" s="4">
        <v>76.388746282180435</v>
      </c>
      <c r="H273" s="4">
        <f>IF(G273&gt;MAX(I$8:I272),G273,MAX(I$8:I272))</f>
        <v>76.700384513527894</v>
      </c>
      <c r="I273" s="4">
        <f t="shared" si="46"/>
        <v>76.913150470974699</v>
      </c>
      <c r="J273" s="4">
        <f t="shared" si="47"/>
        <v>0.31163823134745883</v>
      </c>
      <c r="K273" s="4">
        <f t="shared" si="48"/>
        <v>0.21276595744680549</v>
      </c>
      <c r="L273">
        <f t="shared" si="49"/>
        <v>266</v>
      </c>
      <c r="M273">
        <f t="shared" si="50"/>
        <v>1</v>
      </c>
      <c r="N273">
        <f t="shared" si="51"/>
        <v>1</v>
      </c>
      <c r="O273">
        <f t="shared" si="52"/>
        <v>1</v>
      </c>
      <c r="P273">
        <v>267</v>
      </c>
      <c r="Q273" s="8">
        <f>COUNTIF(I$8:I272,"&lt;"&amp;G273)</f>
        <v>263</v>
      </c>
      <c r="R273" s="8">
        <f>COUNTIFS(H$8:H272,"&gt;"&amp;G273,F$8:F272,"&lt;&gt;1")</f>
        <v>1</v>
      </c>
      <c r="S273">
        <f t="shared" si="53"/>
        <v>266</v>
      </c>
    </row>
    <row r="274" spans="1:19" x14ac:dyDescent="0.3">
      <c r="A274">
        <v>402</v>
      </c>
      <c r="B274">
        <v>0.96887112033448286</v>
      </c>
      <c r="C274">
        <v>0.23960081789605395</v>
      </c>
      <c r="D274" s="4">
        <f>-LN(B274)/F$3</f>
        <v>1.3456884548005402E-2</v>
      </c>
      <c r="E274" s="4">
        <f t="shared" si="45"/>
        <v>0.21276595744680851</v>
      </c>
      <c r="F274" s="8">
        <v>3</v>
      </c>
      <c r="G274" s="4">
        <v>75.974730203321641</v>
      </c>
      <c r="H274" s="4">
        <f>IF(G274&gt;MAX(I$8:I273),G274,MAX(I$8:I273))</f>
        <v>76.913150470974699</v>
      </c>
      <c r="I274" s="4">
        <f t="shared" si="46"/>
        <v>77.125916428421505</v>
      </c>
      <c r="J274" s="4">
        <f t="shared" si="47"/>
        <v>0.93842026765305775</v>
      </c>
      <c r="K274" s="4">
        <f t="shared" si="48"/>
        <v>0.21276595744680549</v>
      </c>
      <c r="L274">
        <f t="shared" si="49"/>
        <v>267</v>
      </c>
      <c r="M274">
        <f t="shared" si="50"/>
        <v>1</v>
      </c>
      <c r="N274">
        <f t="shared" si="51"/>
        <v>1</v>
      </c>
      <c r="O274">
        <f t="shared" si="52"/>
        <v>1</v>
      </c>
      <c r="P274">
        <v>265</v>
      </c>
      <c r="Q274" s="8">
        <f>COUNTIF(I$8:I273,"&lt;"&amp;G274)</f>
        <v>261</v>
      </c>
      <c r="R274" s="8">
        <f>COUNTIFS(H$8:H273,"&gt;"&amp;G274,F$8:F273,"&lt;&gt;1")</f>
        <v>4</v>
      </c>
      <c r="S274">
        <f t="shared" si="53"/>
        <v>265</v>
      </c>
    </row>
    <row r="275" spans="1:19" x14ac:dyDescent="0.3">
      <c r="A275">
        <v>24</v>
      </c>
      <c r="B275">
        <v>0.58943449201940978</v>
      </c>
      <c r="C275">
        <v>0.86443678090762044</v>
      </c>
      <c r="D275" s="4">
        <f>-LN(B275)/B$3</f>
        <v>2.2493263396958323</v>
      </c>
      <c r="E275" s="4">
        <f t="shared" si="45"/>
        <v>0.21276595744680851</v>
      </c>
      <c r="F275" s="8">
        <v>1</v>
      </c>
      <c r="G275" s="4">
        <v>77.041450664100637</v>
      </c>
      <c r="H275" s="4">
        <f>IF(G275&gt;MAX(I$8:I274),G275,MAX(I$8:I274))</f>
        <v>77.125916428421505</v>
      </c>
      <c r="I275" s="4">
        <f t="shared" si="46"/>
        <v>77.33868238586831</v>
      </c>
      <c r="J275" s="4">
        <f t="shared" si="47"/>
        <v>8.446576432086772E-2</v>
      </c>
      <c r="K275" s="4">
        <f t="shared" si="48"/>
        <v>0.21276595744680549</v>
      </c>
      <c r="L275">
        <f t="shared" si="49"/>
        <v>268</v>
      </c>
      <c r="M275">
        <f t="shared" si="50"/>
        <v>1</v>
      </c>
      <c r="N275">
        <f t="shared" si="51"/>
        <v>1</v>
      </c>
      <c r="O275">
        <f t="shared" si="52"/>
        <v>1</v>
      </c>
      <c r="P275">
        <v>268</v>
      </c>
      <c r="Q275" s="8">
        <f>COUNTIF(I$8:I274,"&lt;"&amp;G275)</f>
        <v>266</v>
      </c>
      <c r="R275" s="8">
        <f>COUNTIFS(H$8:H274,"&gt;"&amp;G275,F$8:F274,"&lt;&gt;1")</f>
        <v>0</v>
      </c>
      <c r="S275">
        <f t="shared" si="53"/>
        <v>268</v>
      </c>
    </row>
    <row r="276" spans="1:19" x14ac:dyDescent="0.3">
      <c r="A276">
        <v>110</v>
      </c>
      <c r="B276">
        <v>0.52687154759361554</v>
      </c>
      <c r="C276">
        <v>0.44355601672414319</v>
      </c>
      <c r="D276" s="4">
        <f>-LN(B276)/D$3</f>
        <v>0.90893404660633759</v>
      </c>
      <c r="E276" s="4">
        <f t="shared" si="45"/>
        <v>0.21276595744680851</v>
      </c>
      <c r="F276" s="8">
        <v>2</v>
      </c>
      <c r="G276" s="4">
        <v>77.297680328786768</v>
      </c>
      <c r="H276" s="4">
        <f>IF(G276&gt;MAX(I$8:I275),G276,MAX(I$8:I275))</f>
        <v>77.33868238586831</v>
      </c>
      <c r="I276" s="4">
        <f t="shared" si="46"/>
        <v>77.551448343315116</v>
      </c>
      <c r="J276" s="4">
        <f t="shared" si="47"/>
        <v>4.1002057081541921E-2</v>
      </c>
      <c r="K276" s="4">
        <f t="shared" si="48"/>
        <v>0.21276595744680549</v>
      </c>
      <c r="L276">
        <f t="shared" si="49"/>
        <v>269</v>
      </c>
      <c r="M276">
        <f t="shared" si="50"/>
        <v>1</v>
      </c>
      <c r="N276">
        <f t="shared" si="51"/>
        <v>1</v>
      </c>
      <c r="O276">
        <f t="shared" si="52"/>
        <v>1</v>
      </c>
      <c r="P276">
        <v>270</v>
      </c>
      <c r="Q276" s="8">
        <f>COUNTIF(I$8:I275,"&lt;"&amp;G276)</f>
        <v>267</v>
      </c>
      <c r="R276" s="8">
        <f>COUNTIFS(H$8:H275,"&gt;"&amp;G276,F$8:F275,"&lt;&gt;1")</f>
        <v>0</v>
      </c>
      <c r="S276">
        <f t="shared" si="53"/>
        <v>270</v>
      </c>
    </row>
    <row r="277" spans="1:19" x14ac:dyDescent="0.3">
      <c r="A277">
        <v>403</v>
      </c>
      <c r="B277">
        <v>0.11346781823175756</v>
      </c>
      <c r="C277">
        <v>0.29779961546678058</v>
      </c>
      <c r="D277" s="4">
        <f>-LN(B277)/F$3</f>
        <v>0.92605788173361459</v>
      </c>
      <c r="E277" s="4">
        <f t="shared" si="45"/>
        <v>0.21276595744680851</v>
      </c>
      <c r="F277" s="8">
        <v>3</v>
      </c>
      <c r="G277" s="4">
        <v>76.900788085055254</v>
      </c>
      <c r="H277" s="4">
        <f>IF(G277&gt;MAX(I$8:I276),G277,MAX(I$8:I276))</f>
        <v>77.551448343315116</v>
      </c>
      <c r="I277" s="4">
        <f t="shared" si="46"/>
        <v>77.764214300761921</v>
      </c>
      <c r="J277" s="4">
        <f t="shared" si="47"/>
        <v>0.65066025825986173</v>
      </c>
      <c r="K277" s="4">
        <f t="shared" si="48"/>
        <v>0.21276595744680549</v>
      </c>
      <c r="L277">
        <f t="shared" si="49"/>
        <v>270</v>
      </c>
      <c r="M277">
        <f t="shared" si="50"/>
        <v>1</v>
      </c>
      <c r="N277">
        <f t="shared" si="51"/>
        <v>1</v>
      </c>
      <c r="O277">
        <f t="shared" si="52"/>
        <v>1</v>
      </c>
      <c r="P277">
        <v>269</v>
      </c>
      <c r="Q277" s="8">
        <f>COUNTIF(I$8:I276,"&lt;"&amp;G277)</f>
        <v>265</v>
      </c>
      <c r="R277" s="8">
        <f>COUNTIFS(H$8:H276,"&gt;"&amp;G277,F$8:F276,"&lt;&gt;1")</f>
        <v>2</v>
      </c>
      <c r="S277">
        <f t="shared" si="53"/>
        <v>269</v>
      </c>
    </row>
    <row r="278" spans="1:19" x14ac:dyDescent="0.3">
      <c r="A278">
        <v>404</v>
      </c>
      <c r="B278">
        <v>0.31772820215460679</v>
      </c>
      <c r="C278">
        <v>5.1179540391247294E-2</v>
      </c>
      <c r="D278" s="4">
        <f>-LN(B278)/F$3</f>
        <v>0.48789743484282161</v>
      </c>
      <c r="E278" s="4">
        <f t="shared" si="45"/>
        <v>0.21276595744680851</v>
      </c>
      <c r="F278" s="8">
        <v>3</v>
      </c>
      <c r="G278" s="4">
        <v>77.388685519898075</v>
      </c>
      <c r="H278" s="4">
        <f>IF(G278&gt;MAX(I$8:I277),G278,MAX(I$8:I277))</f>
        <v>77.764214300761921</v>
      </c>
      <c r="I278" s="4">
        <f t="shared" si="46"/>
        <v>77.976980258208727</v>
      </c>
      <c r="J278" s="4">
        <f t="shared" si="47"/>
        <v>0.37552878086384567</v>
      </c>
      <c r="K278" s="4">
        <f t="shared" si="48"/>
        <v>0.21276595744680549</v>
      </c>
      <c r="L278">
        <f t="shared" si="49"/>
        <v>271</v>
      </c>
      <c r="M278">
        <f t="shared" si="50"/>
        <v>1</v>
      </c>
      <c r="N278">
        <f t="shared" si="51"/>
        <v>1</v>
      </c>
      <c r="O278">
        <f t="shared" si="52"/>
        <v>1</v>
      </c>
      <c r="P278">
        <v>271</v>
      </c>
      <c r="Q278" s="8">
        <f>COUNTIF(I$8:I277,"&lt;"&amp;G278)</f>
        <v>268</v>
      </c>
      <c r="R278" s="8">
        <f>COUNTIFS(H$8:H277,"&gt;"&amp;G278,F$8:F277,"&lt;&gt;1")</f>
        <v>1</v>
      </c>
      <c r="S278">
        <f t="shared" si="53"/>
        <v>271</v>
      </c>
    </row>
    <row r="279" spans="1:19" x14ac:dyDescent="0.3">
      <c r="A279">
        <v>405</v>
      </c>
      <c r="B279">
        <v>0.71782586138492999</v>
      </c>
      <c r="C279">
        <v>0.82882168034913173</v>
      </c>
      <c r="D279" s="4">
        <f>-LN(B279)/F$3</f>
        <v>0.14107586052759158</v>
      </c>
      <c r="E279" s="4">
        <f t="shared" si="45"/>
        <v>0.21276595744680851</v>
      </c>
      <c r="F279" s="8">
        <v>3</v>
      </c>
      <c r="G279" s="4">
        <v>77.529761380425668</v>
      </c>
      <c r="H279" s="4">
        <f>IF(G279&gt;MAX(I$8:I278),G279,MAX(I$8:I278))</f>
        <v>77.976980258208727</v>
      </c>
      <c r="I279" s="4">
        <f t="shared" si="46"/>
        <v>78.189746215655532</v>
      </c>
      <c r="J279" s="4">
        <f t="shared" si="47"/>
        <v>0.44721887778305813</v>
      </c>
      <c r="K279" s="4">
        <f t="shared" si="48"/>
        <v>0.21276595744680549</v>
      </c>
      <c r="L279">
        <f t="shared" si="49"/>
        <v>272</v>
      </c>
      <c r="M279">
        <f t="shared" si="50"/>
        <v>1</v>
      </c>
      <c r="N279">
        <f t="shared" si="51"/>
        <v>1</v>
      </c>
      <c r="O279">
        <f t="shared" si="52"/>
        <v>1</v>
      </c>
      <c r="P279">
        <v>272</v>
      </c>
      <c r="Q279" s="8">
        <f>COUNTIF(I$8:I278,"&lt;"&amp;G279)</f>
        <v>268</v>
      </c>
      <c r="R279" s="8">
        <f>COUNTIFS(H$8:H278,"&gt;"&amp;G279,F$8:F278,"&lt;&gt;1")</f>
        <v>2</v>
      </c>
      <c r="S279">
        <f t="shared" si="53"/>
        <v>272</v>
      </c>
    </row>
    <row r="280" spans="1:19" x14ac:dyDescent="0.3">
      <c r="A280">
        <v>406</v>
      </c>
      <c r="B280">
        <v>0.19714957121494187</v>
      </c>
      <c r="C280">
        <v>0.41727958006530963</v>
      </c>
      <c r="D280" s="4">
        <f>-LN(B280)/F$3</f>
        <v>0.6909755717356324</v>
      </c>
      <c r="E280" s="4">
        <f t="shared" si="45"/>
        <v>0.21276595744680851</v>
      </c>
      <c r="F280" s="8">
        <v>3</v>
      </c>
      <c r="G280" s="4">
        <v>78.220736952161303</v>
      </c>
      <c r="H280" s="4">
        <f>IF(G280&gt;MAX(I$8:I279),G280,MAX(I$8:I279))</f>
        <v>78.220736952161303</v>
      </c>
      <c r="I280" s="4">
        <f t="shared" si="46"/>
        <v>78.433502909608109</v>
      </c>
      <c r="J280" s="4">
        <f t="shared" si="47"/>
        <v>0</v>
      </c>
      <c r="K280" s="4">
        <f t="shared" si="48"/>
        <v>0.21276595744680549</v>
      </c>
      <c r="L280">
        <f t="shared" si="49"/>
        <v>273</v>
      </c>
      <c r="M280">
        <f t="shared" si="50"/>
        <v>1</v>
      </c>
      <c r="N280">
        <f t="shared" si="51"/>
        <v>1</v>
      </c>
      <c r="O280">
        <f t="shared" si="52"/>
        <v>1</v>
      </c>
      <c r="P280">
        <v>273</v>
      </c>
      <c r="Q280" s="8">
        <f>COUNTIF(I$8:I279,"&lt;"&amp;G280)</f>
        <v>272</v>
      </c>
      <c r="R280" s="8">
        <f>COUNTIFS(H$8:H279,"&gt;"&amp;G280,F$8:F279,"&lt;&gt;1")</f>
        <v>0</v>
      </c>
      <c r="S280">
        <f t="shared" si="53"/>
        <v>273</v>
      </c>
    </row>
    <row r="281" spans="1:19" x14ac:dyDescent="0.3">
      <c r="A281">
        <v>407</v>
      </c>
      <c r="B281">
        <v>6.5553758354441966E-2</v>
      </c>
      <c r="C281">
        <v>0.28403576769310585</v>
      </c>
      <c r="D281" s="4">
        <f>-LN(B281)/F$3</f>
        <v>1.1595254190326079</v>
      </c>
      <c r="E281" s="4">
        <f t="shared" si="45"/>
        <v>0.21276595744680851</v>
      </c>
      <c r="F281" s="8">
        <v>3</v>
      </c>
      <c r="G281" s="4">
        <v>79.380262371193908</v>
      </c>
      <c r="H281" s="4">
        <f>IF(G281&gt;MAX(I$8:I280),G281,MAX(I$8:I280))</f>
        <v>79.380262371193908</v>
      </c>
      <c r="I281" s="4">
        <f t="shared" si="46"/>
        <v>79.593028328640713</v>
      </c>
      <c r="J281" s="4">
        <f t="shared" si="47"/>
        <v>0</v>
      </c>
      <c r="K281" s="4">
        <f t="shared" si="48"/>
        <v>0.21276595744680549</v>
      </c>
      <c r="L281">
        <f t="shared" si="49"/>
        <v>274</v>
      </c>
      <c r="M281">
        <f t="shared" si="50"/>
        <v>1</v>
      </c>
      <c r="N281">
        <f t="shared" si="51"/>
        <v>1</v>
      </c>
      <c r="O281">
        <f t="shared" si="52"/>
        <v>1</v>
      </c>
      <c r="P281">
        <v>274</v>
      </c>
      <c r="Q281" s="8">
        <f>COUNTIF(I$8:I280,"&lt;"&amp;G281)</f>
        <v>273</v>
      </c>
      <c r="R281" s="8">
        <f>COUNTIFS(H$8:H280,"&gt;"&amp;G281,F$8:F280,"&lt;&gt;1")</f>
        <v>0</v>
      </c>
      <c r="S281">
        <f t="shared" si="53"/>
        <v>274</v>
      </c>
    </row>
    <row r="282" spans="1:19" x14ac:dyDescent="0.3">
      <c r="A282">
        <v>111</v>
      </c>
      <c r="B282">
        <v>0.15665150914029358</v>
      </c>
      <c r="C282">
        <v>0.46623126926480912</v>
      </c>
      <c r="D282" s="4">
        <f>-LN(B282)/D$3</f>
        <v>2.6294065642483417</v>
      </c>
      <c r="E282" s="4">
        <f t="shared" si="45"/>
        <v>0.21276595744680851</v>
      </c>
      <c r="F282" s="8">
        <v>2</v>
      </c>
      <c r="G282" s="4">
        <v>79.92708689303511</v>
      </c>
      <c r="H282" s="4">
        <f>IF(G282&gt;MAX(I$8:I281),G282,MAX(I$8:I281))</f>
        <v>79.92708689303511</v>
      </c>
      <c r="I282" s="4">
        <f t="shared" si="46"/>
        <v>80.139852850481915</v>
      </c>
      <c r="J282" s="4">
        <f t="shared" si="47"/>
        <v>0</v>
      </c>
      <c r="K282" s="4">
        <f t="shared" si="48"/>
        <v>0.21276595744680549</v>
      </c>
      <c r="L282">
        <f t="shared" si="49"/>
        <v>275</v>
      </c>
      <c r="M282">
        <f t="shared" si="50"/>
        <v>1</v>
      </c>
      <c r="N282">
        <f t="shared" si="51"/>
        <v>1</v>
      </c>
      <c r="O282">
        <f t="shared" si="52"/>
        <v>1</v>
      </c>
      <c r="P282">
        <v>275</v>
      </c>
      <c r="Q282" s="8">
        <f>COUNTIF(I$8:I281,"&lt;"&amp;G282)</f>
        <v>274</v>
      </c>
      <c r="R282" s="8">
        <f>COUNTIFS(H$8:H281,"&gt;"&amp;G282,F$8:F281,"&lt;&gt;1")</f>
        <v>0</v>
      </c>
      <c r="S282">
        <f t="shared" si="53"/>
        <v>275</v>
      </c>
    </row>
    <row r="283" spans="1:19" x14ac:dyDescent="0.3">
      <c r="A283">
        <v>112</v>
      </c>
      <c r="B283">
        <v>0.5969725638599811</v>
      </c>
      <c r="C283">
        <v>0.53138828699606311</v>
      </c>
      <c r="D283" s="4">
        <f>-LN(B283)/D$3</f>
        <v>0.73175052954471553</v>
      </c>
      <c r="E283" s="4">
        <f t="shared" si="45"/>
        <v>0.21276595744680851</v>
      </c>
      <c r="F283" s="8">
        <v>2</v>
      </c>
      <c r="G283" s="4">
        <v>80.658837422579822</v>
      </c>
      <c r="H283" s="4">
        <f>IF(G283&gt;MAX(I$8:I282),G283,MAX(I$8:I282))</f>
        <v>80.658837422579822</v>
      </c>
      <c r="I283" s="4">
        <f t="shared" si="46"/>
        <v>80.871603380026627</v>
      </c>
      <c r="J283" s="4">
        <f t="shared" si="47"/>
        <v>0</v>
      </c>
      <c r="K283" s="4">
        <f t="shared" si="48"/>
        <v>0.21276595744680549</v>
      </c>
      <c r="L283">
        <f t="shared" si="49"/>
        <v>276</v>
      </c>
      <c r="M283">
        <f t="shared" si="50"/>
        <v>1</v>
      </c>
      <c r="N283">
        <f t="shared" si="51"/>
        <v>1</v>
      </c>
      <c r="O283">
        <f t="shared" si="52"/>
        <v>1</v>
      </c>
      <c r="P283">
        <v>276</v>
      </c>
      <c r="Q283" s="8">
        <f>COUNTIF(I$8:I282,"&lt;"&amp;G283)</f>
        <v>275</v>
      </c>
      <c r="R283" s="8">
        <f>COUNTIFS(H$8:H282,"&gt;"&amp;G283,F$8:F282,"&lt;&gt;1")</f>
        <v>0</v>
      </c>
      <c r="S283">
        <f t="shared" si="53"/>
        <v>276</v>
      </c>
    </row>
    <row r="284" spans="1:19" x14ac:dyDescent="0.3">
      <c r="A284">
        <v>113</v>
      </c>
      <c r="B284">
        <v>0.97213660084841458</v>
      </c>
      <c r="C284">
        <v>0.45350505081331827</v>
      </c>
      <c r="D284" s="4">
        <f>-LN(B284)/D$3</f>
        <v>4.0083614955542385E-2</v>
      </c>
      <c r="E284" s="4">
        <f t="shared" si="45"/>
        <v>0.21276595744680851</v>
      </c>
      <c r="F284" s="8">
        <v>2</v>
      </c>
      <c r="G284" s="4">
        <v>80.698921037535371</v>
      </c>
      <c r="H284" s="4">
        <f>IF(G284&gt;MAX(I$8:I283),G284,MAX(I$8:I283))</f>
        <v>80.871603380026627</v>
      </c>
      <c r="I284" s="4">
        <f t="shared" si="46"/>
        <v>81.084369337473433</v>
      </c>
      <c r="J284" s="4">
        <f t="shared" si="47"/>
        <v>0.17268234249125669</v>
      </c>
      <c r="K284" s="4">
        <f t="shared" si="48"/>
        <v>0.21276595744680549</v>
      </c>
      <c r="L284">
        <f t="shared" si="49"/>
        <v>277</v>
      </c>
      <c r="M284">
        <f t="shared" si="50"/>
        <v>1</v>
      </c>
      <c r="N284">
        <f t="shared" si="51"/>
        <v>1</v>
      </c>
      <c r="O284">
        <f t="shared" si="52"/>
        <v>1</v>
      </c>
      <c r="P284">
        <v>277</v>
      </c>
      <c r="Q284" s="8">
        <f>COUNTIF(I$8:I283,"&lt;"&amp;G284)</f>
        <v>275</v>
      </c>
      <c r="R284" s="8">
        <f>COUNTIFS(H$8:H283,"&gt;"&amp;G284,F$8:F283,"&lt;&gt;1")</f>
        <v>0</v>
      </c>
      <c r="S284">
        <f t="shared" si="53"/>
        <v>277</v>
      </c>
    </row>
    <row r="285" spans="1:19" x14ac:dyDescent="0.3">
      <c r="A285">
        <v>408</v>
      </c>
      <c r="B285">
        <v>5.5238502151554918E-3</v>
      </c>
      <c r="C285">
        <v>9.9368266853846865E-2</v>
      </c>
      <c r="D285" s="4">
        <f t="shared" ref="D285:D290" si="54">-LN(B285)/F$3</f>
        <v>2.2122043230168331</v>
      </c>
      <c r="E285" s="4">
        <f t="shared" si="45"/>
        <v>0.21276595744680851</v>
      </c>
      <c r="F285" s="8">
        <v>3</v>
      </c>
      <c r="G285" s="4">
        <v>81.592466694210742</v>
      </c>
      <c r="H285" s="4">
        <f>IF(G285&gt;MAX(I$8:I284),G285,MAX(I$8:I284))</f>
        <v>81.592466694210742</v>
      </c>
      <c r="I285" s="4">
        <f t="shared" si="46"/>
        <v>81.805232651657548</v>
      </c>
      <c r="J285" s="4">
        <f t="shared" si="47"/>
        <v>0</v>
      </c>
      <c r="K285" s="4">
        <f t="shared" si="48"/>
        <v>0.21276595744680549</v>
      </c>
      <c r="L285">
        <f t="shared" si="49"/>
        <v>278</v>
      </c>
      <c r="M285">
        <f t="shared" si="50"/>
        <v>1</v>
      </c>
      <c r="N285">
        <f t="shared" si="51"/>
        <v>1</v>
      </c>
      <c r="O285">
        <f t="shared" si="52"/>
        <v>1</v>
      </c>
      <c r="P285">
        <v>278</v>
      </c>
      <c r="Q285" s="8">
        <f>COUNTIF(I$8:I284,"&lt;"&amp;G285)</f>
        <v>277</v>
      </c>
      <c r="R285" s="8">
        <f>COUNTIFS(H$8:H284,"&gt;"&amp;G285,F$8:F284,"&lt;&gt;1")</f>
        <v>0</v>
      </c>
      <c r="S285">
        <f t="shared" si="53"/>
        <v>278</v>
      </c>
    </row>
    <row r="286" spans="1:19" x14ac:dyDescent="0.3">
      <c r="A286">
        <v>409</v>
      </c>
      <c r="B286">
        <v>0.65709402752769552</v>
      </c>
      <c r="C286">
        <v>0.97033600878933068</v>
      </c>
      <c r="D286" s="4">
        <f t="shared" si="54"/>
        <v>0.1786928315988095</v>
      </c>
      <c r="E286" s="4">
        <f t="shared" si="45"/>
        <v>0.21276595744680851</v>
      </c>
      <c r="F286" s="8">
        <v>3</v>
      </c>
      <c r="G286" s="4">
        <v>81.771159525809551</v>
      </c>
      <c r="H286" s="4">
        <f>IF(G286&gt;MAX(I$8:I285),G286,MAX(I$8:I285))</f>
        <v>81.805232651657548</v>
      </c>
      <c r="I286" s="4">
        <f t="shared" si="46"/>
        <v>82.017998609104353</v>
      </c>
      <c r="J286" s="4">
        <f t="shared" si="47"/>
        <v>3.4073125847996266E-2</v>
      </c>
      <c r="K286" s="4">
        <f t="shared" si="48"/>
        <v>0.21276595744680549</v>
      </c>
      <c r="L286">
        <f t="shared" si="49"/>
        <v>279</v>
      </c>
      <c r="M286">
        <f t="shared" si="50"/>
        <v>1</v>
      </c>
      <c r="N286">
        <f t="shared" si="51"/>
        <v>1</v>
      </c>
      <c r="O286">
        <f t="shared" si="52"/>
        <v>1</v>
      </c>
      <c r="P286">
        <v>279</v>
      </c>
      <c r="Q286" s="8">
        <f>COUNTIF(I$8:I285,"&lt;"&amp;G286)</f>
        <v>277</v>
      </c>
      <c r="R286" s="8">
        <f>COUNTIFS(H$8:H285,"&gt;"&amp;G286,F$8:F285,"&lt;&gt;1")</f>
        <v>0</v>
      </c>
      <c r="S286">
        <f t="shared" si="53"/>
        <v>279</v>
      </c>
    </row>
    <row r="287" spans="1:19" x14ac:dyDescent="0.3">
      <c r="A287">
        <v>410</v>
      </c>
      <c r="B287">
        <v>0.46720786156804101</v>
      </c>
      <c r="C287">
        <v>0.21463667714468826</v>
      </c>
      <c r="D287" s="4">
        <f t="shared" si="54"/>
        <v>0.32382171090353307</v>
      </c>
      <c r="E287" s="4">
        <f t="shared" si="45"/>
        <v>0.21276595744680851</v>
      </c>
      <c r="F287" s="8">
        <v>3</v>
      </c>
      <c r="G287" s="4">
        <v>82.094981236713082</v>
      </c>
      <c r="H287" s="4">
        <f>IF(G287&gt;MAX(I$8:I286),G287,MAX(I$8:I286))</f>
        <v>82.094981236713082</v>
      </c>
      <c r="I287" s="4">
        <f t="shared" si="46"/>
        <v>82.307747194159887</v>
      </c>
      <c r="J287" s="4">
        <f t="shared" si="47"/>
        <v>0</v>
      </c>
      <c r="K287" s="4">
        <f t="shared" si="48"/>
        <v>0.21276595744680549</v>
      </c>
      <c r="L287">
        <f t="shared" si="49"/>
        <v>280</v>
      </c>
      <c r="M287">
        <f t="shared" si="50"/>
        <v>1</v>
      </c>
      <c r="N287">
        <f t="shared" si="51"/>
        <v>1</v>
      </c>
      <c r="O287">
        <f t="shared" si="52"/>
        <v>1</v>
      </c>
      <c r="P287">
        <v>280</v>
      </c>
      <c r="Q287" s="8">
        <f>COUNTIF(I$8:I286,"&lt;"&amp;G287)</f>
        <v>279</v>
      </c>
      <c r="R287" s="8">
        <f>COUNTIFS(H$8:H286,"&gt;"&amp;G287,F$8:F286,"&lt;&gt;1")</f>
        <v>0</v>
      </c>
      <c r="S287">
        <f t="shared" si="53"/>
        <v>280</v>
      </c>
    </row>
    <row r="288" spans="1:19" x14ac:dyDescent="0.3">
      <c r="A288">
        <v>411</v>
      </c>
      <c r="B288">
        <v>0.70482497634815511</v>
      </c>
      <c r="C288">
        <v>0.98593096713156525</v>
      </c>
      <c r="D288" s="4">
        <f t="shared" si="54"/>
        <v>0.14885351808113967</v>
      </c>
      <c r="E288" s="4">
        <f t="shared" si="45"/>
        <v>0.21276595744680851</v>
      </c>
      <c r="F288" s="8">
        <v>3</v>
      </c>
      <c r="G288" s="4">
        <v>82.243834754794221</v>
      </c>
      <c r="H288" s="4">
        <f>IF(G288&gt;MAX(I$8:I287),G288,MAX(I$8:I287))</f>
        <v>82.307747194159887</v>
      </c>
      <c r="I288" s="4">
        <f t="shared" si="46"/>
        <v>82.520513151606693</v>
      </c>
      <c r="J288" s="4">
        <f t="shared" si="47"/>
        <v>6.3912439365665819E-2</v>
      </c>
      <c r="K288" s="4">
        <f t="shared" si="48"/>
        <v>0.21276595744680549</v>
      </c>
      <c r="L288">
        <f t="shared" si="49"/>
        <v>281</v>
      </c>
      <c r="M288">
        <f t="shared" si="50"/>
        <v>1</v>
      </c>
      <c r="N288">
        <f t="shared" si="51"/>
        <v>1</v>
      </c>
      <c r="O288">
        <f t="shared" si="52"/>
        <v>1</v>
      </c>
      <c r="P288">
        <v>281</v>
      </c>
      <c r="Q288" s="8">
        <f>COUNTIF(I$8:I287,"&lt;"&amp;G288)</f>
        <v>279</v>
      </c>
      <c r="R288" s="8">
        <f>COUNTIFS(H$8:H287,"&gt;"&amp;G288,F$8:F287,"&lt;&gt;1")</f>
        <v>0</v>
      </c>
      <c r="S288">
        <f t="shared" si="53"/>
        <v>281</v>
      </c>
    </row>
    <row r="289" spans="1:19" x14ac:dyDescent="0.3">
      <c r="A289">
        <v>412</v>
      </c>
      <c r="B289">
        <v>0.60081789605395675</v>
      </c>
      <c r="C289">
        <v>0.43226416821802421</v>
      </c>
      <c r="D289" s="4">
        <f t="shared" si="54"/>
        <v>0.21679293273842409</v>
      </c>
      <c r="E289" s="4">
        <f t="shared" si="45"/>
        <v>0.21276595744680851</v>
      </c>
      <c r="F289" s="8">
        <v>3</v>
      </c>
      <c r="G289" s="4">
        <v>82.46062768753265</v>
      </c>
      <c r="H289" s="4">
        <f>IF(G289&gt;MAX(I$8:I288),G289,MAX(I$8:I288))</f>
        <v>82.520513151606693</v>
      </c>
      <c r="I289" s="4">
        <f t="shared" si="46"/>
        <v>82.733279109053498</v>
      </c>
      <c r="J289" s="4">
        <f t="shared" si="47"/>
        <v>5.9885464074042716E-2</v>
      </c>
      <c r="K289" s="4">
        <f t="shared" si="48"/>
        <v>0.21276595744680549</v>
      </c>
      <c r="L289">
        <f t="shared" si="49"/>
        <v>282</v>
      </c>
      <c r="M289">
        <f t="shared" si="50"/>
        <v>1</v>
      </c>
      <c r="N289">
        <f t="shared" si="51"/>
        <v>1</v>
      </c>
      <c r="O289">
        <f t="shared" si="52"/>
        <v>1</v>
      </c>
      <c r="P289">
        <v>282</v>
      </c>
      <c r="Q289" s="8">
        <f>COUNTIF(I$8:I288,"&lt;"&amp;G289)</f>
        <v>280</v>
      </c>
      <c r="R289" s="8">
        <f>COUNTIFS(H$8:H288,"&gt;"&amp;G289,F$8:F288,"&lt;&gt;1")</f>
        <v>0</v>
      </c>
      <c r="S289">
        <f t="shared" si="53"/>
        <v>282</v>
      </c>
    </row>
    <row r="290" spans="1:19" x14ac:dyDescent="0.3">
      <c r="A290">
        <v>413</v>
      </c>
      <c r="B290">
        <v>0.74803918576616713</v>
      </c>
      <c r="C290">
        <v>0.49403363139744255</v>
      </c>
      <c r="D290" s="4">
        <f t="shared" si="54"/>
        <v>0.12353187871996046</v>
      </c>
      <c r="E290" s="4">
        <f t="shared" si="45"/>
        <v>0.21276595744680851</v>
      </c>
      <c r="F290" s="8">
        <v>3</v>
      </c>
      <c r="G290" s="4">
        <v>82.584159566252609</v>
      </c>
      <c r="H290" s="4">
        <f>IF(G290&gt;MAX(I$8:I289),G290,MAX(I$8:I289))</f>
        <v>82.733279109053498</v>
      </c>
      <c r="I290" s="4">
        <f t="shared" si="46"/>
        <v>82.946045066500304</v>
      </c>
      <c r="J290" s="4">
        <f t="shared" si="47"/>
        <v>0.14911954280088935</v>
      </c>
      <c r="K290" s="4">
        <f t="shared" si="48"/>
        <v>0.21276595744680549</v>
      </c>
      <c r="L290">
        <f t="shared" si="49"/>
        <v>283</v>
      </c>
      <c r="M290">
        <f t="shared" si="50"/>
        <v>1</v>
      </c>
      <c r="N290">
        <f t="shared" si="51"/>
        <v>1</v>
      </c>
      <c r="O290">
        <f t="shared" si="52"/>
        <v>1</v>
      </c>
      <c r="P290">
        <v>283</v>
      </c>
      <c r="Q290" s="8">
        <f>COUNTIF(I$8:I289,"&lt;"&amp;G290)</f>
        <v>281</v>
      </c>
      <c r="R290" s="8">
        <f>COUNTIFS(H$8:H289,"&gt;"&amp;G290,F$8:F289,"&lt;&gt;1")</f>
        <v>0</v>
      </c>
      <c r="S290">
        <f t="shared" si="53"/>
        <v>283</v>
      </c>
    </row>
    <row r="291" spans="1:19" x14ac:dyDescent="0.3">
      <c r="A291">
        <v>114</v>
      </c>
      <c r="B291">
        <v>0.2031922360911893</v>
      </c>
      <c r="C291">
        <v>0.28290658284249398</v>
      </c>
      <c r="D291" s="4">
        <f>-LN(B291)/D$3</f>
        <v>2.260429464142431</v>
      </c>
      <c r="E291" s="4">
        <f t="shared" si="45"/>
        <v>0.21276595744680851</v>
      </c>
      <c r="F291" s="8">
        <v>2</v>
      </c>
      <c r="G291" s="4">
        <v>82.959350501677804</v>
      </c>
      <c r="H291" s="4">
        <f>IF(G291&gt;MAX(I$8:I290),G291,MAX(I$8:I290))</f>
        <v>82.959350501677804</v>
      </c>
      <c r="I291" s="4">
        <f t="shared" si="46"/>
        <v>83.172116459124609</v>
      </c>
      <c r="J291" s="4">
        <f t="shared" si="47"/>
        <v>0</v>
      </c>
      <c r="K291" s="4">
        <f t="shared" si="48"/>
        <v>0.21276595744680549</v>
      </c>
      <c r="L291">
        <f t="shared" si="49"/>
        <v>284</v>
      </c>
      <c r="M291">
        <f t="shared" si="50"/>
        <v>1</v>
      </c>
      <c r="N291">
        <f t="shared" si="51"/>
        <v>1</v>
      </c>
      <c r="O291">
        <f t="shared" si="52"/>
        <v>1</v>
      </c>
      <c r="P291">
        <v>284</v>
      </c>
      <c r="Q291" s="8">
        <f>COUNTIF(I$8:I290,"&lt;"&amp;G291)</f>
        <v>283</v>
      </c>
      <c r="R291" s="8">
        <f>COUNTIFS(H$8:H290,"&gt;"&amp;G291,F$8:F290,"&lt;&gt;1")</f>
        <v>0</v>
      </c>
      <c r="S291">
        <f t="shared" si="53"/>
        <v>284</v>
      </c>
    </row>
    <row r="292" spans="1:19" x14ac:dyDescent="0.3">
      <c r="A292">
        <v>414</v>
      </c>
      <c r="B292">
        <v>0.31589709158604695</v>
      </c>
      <c r="C292">
        <v>0.56300546281319619</v>
      </c>
      <c r="D292" s="4">
        <f>-LN(B292)/F$3</f>
        <v>0.49035692679643983</v>
      </c>
      <c r="E292" s="4">
        <f t="shared" si="45"/>
        <v>0.21276595744680851</v>
      </c>
      <c r="F292" s="8">
        <v>3</v>
      </c>
      <c r="G292" s="4">
        <v>83.074516493049046</v>
      </c>
      <c r="H292" s="4">
        <f>IF(G292&gt;MAX(I$8:I291),G292,MAX(I$8:I291))</f>
        <v>83.172116459124609</v>
      </c>
      <c r="I292" s="4">
        <f t="shared" si="46"/>
        <v>83.384882416571415</v>
      </c>
      <c r="J292" s="4">
        <f t="shared" si="47"/>
        <v>9.7599966075563316E-2</v>
      </c>
      <c r="K292" s="4">
        <f t="shared" si="48"/>
        <v>0.21276595744680549</v>
      </c>
      <c r="L292">
        <f t="shared" si="49"/>
        <v>285</v>
      </c>
      <c r="M292">
        <f t="shared" si="50"/>
        <v>1</v>
      </c>
      <c r="N292">
        <f t="shared" si="51"/>
        <v>1</v>
      </c>
      <c r="O292">
        <f t="shared" si="52"/>
        <v>1</v>
      </c>
      <c r="P292">
        <v>285</v>
      </c>
      <c r="Q292" s="8">
        <f>COUNTIF(I$8:I291,"&lt;"&amp;G292)</f>
        <v>283</v>
      </c>
      <c r="R292" s="8">
        <f>COUNTIFS(H$8:H291,"&gt;"&amp;G292,F$8:F291,"&lt;&gt;1")</f>
        <v>0</v>
      </c>
      <c r="S292">
        <f t="shared" si="53"/>
        <v>285</v>
      </c>
    </row>
    <row r="293" spans="1:19" x14ac:dyDescent="0.3">
      <c r="A293">
        <v>415</v>
      </c>
      <c r="B293">
        <v>0.5382854701376385</v>
      </c>
      <c r="C293">
        <v>0.7235938596758934</v>
      </c>
      <c r="D293" s="4">
        <f>-LN(B293)/F$3</f>
        <v>0.26356010464138629</v>
      </c>
      <c r="E293" s="4">
        <f t="shared" si="45"/>
        <v>0.21276595744680851</v>
      </c>
      <c r="F293" s="8">
        <v>3</v>
      </c>
      <c r="G293" s="4">
        <v>83.338076597690431</v>
      </c>
      <c r="H293" s="4">
        <f>IF(G293&gt;MAX(I$8:I292),G293,MAX(I$8:I292))</f>
        <v>83.384882416571415</v>
      </c>
      <c r="I293" s="4">
        <f t="shared" si="46"/>
        <v>83.59764837401822</v>
      </c>
      <c r="J293" s="4">
        <f t="shared" si="47"/>
        <v>4.6805818880983452E-2</v>
      </c>
      <c r="K293" s="4">
        <f t="shared" si="48"/>
        <v>0.21276595744680549</v>
      </c>
      <c r="L293">
        <f t="shared" si="49"/>
        <v>286</v>
      </c>
      <c r="M293">
        <f t="shared" si="50"/>
        <v>1</v>
      </c>
      <c r="N293">
        <f t="shared" si="51"/>
        <v>1</v>
      </c>
      <c r="O293">
        <f t="shared" si="52"/>
        <v>1</v>
      </c>
      <c r="P293">
        <v>286</v>
      </c>
      <c r="Q293" s="8">
        <f>COUNTIF(I$8:I292,"&lt;"&amp;G293)</f>
        <v>284</v>
      </c>
      <c r="R293" s="8">
        <f>COUNTIFS(H$8:H292,"&gt;"&amp;G293,F$8:F292,"&lt;&gt;1")</f>
        <v>0</v>
      </c>
      <c r="S293">
        <f t="shared" si="53"/>
        <v>286</v>
      </c>
    </row>
    <row r="294" spans="1:19" x14ac:dyDescent="0.3">
      <c r="A294">
        <v>416</v>
      </c>
      <c r="B294">
        <v>0.72945341349528492</v>
      </c>
      <c r="C294">
        <v>0.24820703756828516</v>
      </c>
      <c r="D294" s="4">
        <f>-LN(B294)/F$3</f>
        <v>0.13423820167172662</v>
      </c>
      <c r="E294" s="4">
        <f t="shared" si="45"/>
        <v>0.21276595744680851</v>
      </c>
      <c r="F294" s="8">
        <v>3</v>
      </c>
      <c r="G294" s="4">
        <v>83.472314799362152</v>
      </c>
      <c r="H294" s="4">
        <f>IF(G294&gt;MAX(I$8:I293),G294,MAX(I$8:I293))</f>
        <v>83.59764837401822</v>
      </c>
      <c r="I294" s="4">
        <f t="shared" si="46"/>
        <v>83.810414331465026</v>
      </c>
      <c r="J294" s="4">
        <f t="shared" si="47"/>
        <v>0.12533357465606798</v>
      </c>
      <c r="K294" s="4">
        <f t="shared" si="48"/>
        <v>0.21276595744680549</v>
      </c>
      <c r="L294">
        <f t="shared" si="49"/>
        <v>287</v>
      </c>
      <c r="M294">
        <f t="shared" si="50"/>
        <v>1</v>
      </c>
      <c r="N294">
        <f t="shared" si="51"/>
        <v>1</v>
      </c>
      <c r="O294">
        <f t="shared" si="52"/>
        <v>1</v>
      </c>
      <c r="P294">
        <v>287</v>
      </c>
      <c r="Q294" s="8">
        <f>COUNTIF(I$8:I293,"&lt;"&amp;G294)</f>
        <v>285</v>
      </c>
      <c r="R294" s="8">
        <f>COUNTIFS(H$8:H293,"&gt;"&amp;G294,F$8:F293,"&lt;&gt;1")</f>
        <v>0</v>
      </c>
      <c r="S294">
        <f t="shared" si="53"/>
        <v>287</v>
      </c>
    </row>
    <row r="295" spans="1:19" x14ac:dyDescent="0.3">
      <c r="A295">
        <v>115</v>
      </c>
      <c r="B295">
        <v>0.60582293160802025</v>
      </c>
      <c r="C295">
        <v>0.66133610034485912</v>
      </c>
      <c r="D295" s="4">
        <f>-LN(B295)/D$3</f>
        <v>0.71087592578044656</v>
      </c>
      <c r="E295" s="4">
        <f t="shared" si="45"/>
        <v>0.21276595744680851</v>
      </c>
      <c r="F295" s="8">
        <v>2</v>
      </c>
      <c r="G295" s="4">
        <v>83.670226427458246</v>
      </c>
      <c r="H295" s="4">
        <f>IF(G295&gt;MAX(I$8:I294),G295,MAX(I$8:I294))</f>
        <v>83.810414331465026</v>
      </c>
      <c r="I295" s="4">
        <f t="shared" si="46"/>
        <v>84.023180288911831</v>
      </c>
      <c r="J295" s="4">
        <f t="shared" si="47"/>
        <v>0.14018790400677972</v>
      </c>
      <c r="K295" s="4">
        <f t="shared" si="48"/>
        <v>0.21276595744680549</v>
      </c>
      <c r="L295">
        <f t="shared" si="49"/>
        <v>288</v>
      </c>
      <c r="M295">
        <f t="shared" si="50"/>
        <v>1</v>
      </c>
      <c r="N295">
        <f t="shared" si="51"/>
        <v>1</v>
      </c>
      <c r="O295">
        <f t="shared" si="52"/>
        <v>1</v>
      </c>
      <c r="P295">
        <v>288</v>
      </c>
      <c r="Q295" s="8">
        <f>COUNTIF(I$8:I294,"&lt;"&amp;G295)</f>
        <v>286</v>
      </c>
      <c r="R295" s="8">
        <f>COUNTIFS(H$8:H294,"&gt;"&amp;G295,F$8:F294,"&lt;&gt;1")</f>
        <v>0</v>
      </c>
      <c r="S295">
        <f t="shared" si="53"/>
        <v>288</v>
      </c>
    </row>
    <row r="296" spans="1:19" x14ac:dyDescent="0.3">
      <c r="A296">
        <v>417</v>
      </c>
      <c r="B296">
        <v>0.17215491195410015</v>
      </c>
      <c r="C296">
        <v>0.82860805078279975</v>
      </c>
      <c r="D296" s="4">
        <f t="shared" ref="D296:D304" si="55">-LN(B296)/F$3</f>
        <v>0.74866406664485441</v>
      </c>
      <c r="E296" s="4">
        <f t="shared" si="45"/>
        <v>0.21276595744680851</v>
      </c>
      <c r="F296" s="8">
        <v>3</v>
      </c>
      <c r="G296" s="4">
        <v>84.220978866007002</v>
      </c>
      <c r="H296" s="4">
        <f>IF(G296&gt;MAX(I$8:I295),G296,MAX(I$8:I295))</f>
        <v>84.220978866007002</v>
      </c>
      <c r="I296" s="4">
        <f t="shared" si="46"/>
        <v>84.433744823453807</v>
      </c>
      <c r="J296" s="4">
        <f t="shared" si="47"/>
        <v>0</v>
      </c>
      <c r="K296" s="4">
        <f t="shared" si="48"/>
        <v>0.21276595744680549</v>
      </c>
      <c r="L296">
        <f t="shared" si="49"/>
        <v>289</v>
      </c>
      <c r="M296">
        <f t="shared" si="50"/>
        <v>1</v>
      </c>
      <c r="N296">
        <f t="shared" si="51"/>
        <v>1</v>
      </c>
      <c r="O296">
        <f t="shared" si="52"/>
        <v>1</v>
      </c>
      <c r="P296">
        <v>289</v>
      </c>
      <c r="Q296" s="8">
        <f>COUNTIF(I$8:I295,"&lt;"&amp;G296)</f>
        <v>288</v>
      </c>
      <c r="R296" s="8">
        <f>COUNTIFS(H$8:H295,"&gt;"&amp;G296,F$8:F295,"&lt;&gt;1")</f>
        <v>0</v>
      </c>
      <c r="S296">
        <f t="shared" si="53"/>
        <v>289</v>
      </c>
    </row>
    <row r="297" spans="1:19" x14ac:dyDescent="0.3">
      <c r="A297">
        <v>418</v>
      </c>
      <c r="B297">
        <v>0.52156132694479207</v>
      </c>
      <c r="C297">
        <v>0.60444959868160042</v>
      </c>
      <c r="D297" s="4">
        <f t="shared" si="55"/>
        <v>0.27699081457265839</v>
      </c>
      <c r="E297" s="4">
        <f t="shared" si="45"/>
        <v>0.21276595744680851</v>
      </c>
      <c r="F297" s="8">
        <v>3</v>
      </c>
      <c r="G297" s="4">
        <v>84.497969680579658</v>
      </c>
      <c r="H297" s="4">
        <f>IF(G297&gt;MAX(I$8:I296),G297,MAX(I$8:I296))</f>
        <v>84.497969680579658</v>
      </c>
      <c r="I297" s="4">
        <f t="shared" si="46"/>
        <v>84.710735638026463</v>
      </c>
      <c r="J297" s="4">
        <f t="shared" si="47"/>
        <v>0</v>
      </c>
      <c r="K297" s="4">
        <f t="shared" si="48"/>
        <v>0.21276595744680549</v>
      </c>
      <c r="L297">
        <f t="shared" si="49"/>
        <v>290</v>
      </c>
      <c r="M297">
        <f t="shared" si="50"/>
        <v>1</v>
      </c>
      <c r="N297">
        <f t="shared" si="51"/>
        <v>1</v>
      </c>
      <c r="O297">
        <f t="shared" si="52"/>
        <v>1</v>
      </c>
      <c r="P297">
        <v>290</v>
      </c>
      <c r="Q297" s="8">
        <f>COUNTIF(I$8:I296,"&lt;"&amp;G297)</f>
        <v>289</v>
      </c>
      <c r="R297" s="8">
        <f>COUNTIFS(H$8:H296,"&gt;"&amp;G297,F$8:F296,"&lt;&gt;1")</f>
        <v>0</v>
      </c>
      <c r="S297">
        <f t="shared" si="53"/>
        <v>290</v>
      </c>
    </row>
    <row r="298" spans="1:19" x14ac:dyDescent="0.3">
      <c r="A298">
        <v>419</v>
      </c>
      <c r="B298">
        <v>0.76259651478621782</v>
      </c>
      <c r="C298">
        <v>0.28589739677114168</v>
      </c>
      <c r="D298" s="4">
        <f t="shared" si="55"/>
        <v>0.11533029861358442</v>
      </c>
      <c r="E298" s="4">
        <f t="shared" si="45"/>
        <v>0.21276595744680851</v>
      </c>
      <c r="F298" s="8">
        <v>3</v>
      </c>
      <c r="G298" s="4">
        <v>84.613299979193243</v>
      </c>
      <c r="H298" s="4">
        <f>IF(G298&gt;MAX(I$8:I297),G298,MAX(I$8:I297))</f>
        <v>84.710735638026463</v>
      </c>
      <c r="I298" s="4">
        <f t="shared" si="46"/>
        <v>84.923501595473269</v>
      </c>
      <c r="J298" s="4">
        <f t="shared" si="47"/>
        <v>9.7435658833219918E-2</v>
      </c>
      <c r="K298" s="4">
        <f t="shared" si="48"/>
        <v>0.21276595744680549</v>
      </c>
      <c r="L298">
        <f t="shared" si="49"/>
        <v>291</v>
      </c>
      <c r="M298">
        <f t="shared" si="50"/>
        <v>1</v>
      </c>
      <c r="N298">
        <f t="shared" si="51"/>
        <v>1</v>
      </c>
      <c r="O298">
        <f t="shared" si="52"/>
        <v>1</v>
      </c>
      <c r="P298">
        <v>291</v>
      </c>
      <c r="Q298" s="8">
        <f>COUNTIF(I$8:I297,"&lt;"&amp;G298)</f>
        <v>289</v>
      </c>
      <c r="R298" s="8">
        <f>COUNTIFS(H$8:H297,"&gt;"&amp;G298,F$8:F297,"&lt;&gt;1")</f>
        <v>0</v>
      </c>
      <c r="S298">
        <f t="shared" si="53"/>
        <v>291</v>
      </c>
    </row>
    <row r="299" spans="1:19" x14ac:dyDescent="0.3">
      <c r="A299">
        <v>420</v>
      </c>
      <c r="B299">
        <v>0.70641193884090703</v>
      </c>
      <c r="C299">
        <v>3.4516434217352822E-2</v>
      </c>
      <c r="D299" s="4">
        <f t="shared" si="55"/>
        <v>0.14789648037076386</v>
      </c>
      <c r="E299" s="4">
        <f t="shared" si="45"/>
        <v>0.21276595744680851</v>
      </c>
      <c r="F299" s="8">
        <v>3</v>
      </c>
      <c r="G299" s="4">
        <v>84.761196459564005</v>
      </c>
      <c r="H299" s="4">
        <f>IF(G299&gt;MAX(I$8:I298),G299,MAX(I$8:I298))</f>
        <v>84.923501595473269</v>
      </c>
      <c r="I299" s="4">
        <f t="shared" si="46"/>
        <v>85.136267552920074</v>
      </c>
      <c r="J299" s="4">
        <f t="shared" si="47"/>
        <v>0.16230513590926421</v>
      </c>
      <c r="K299" s="4">
        <f t="shared" si="48"/>
        <v>0.21276595744680549</v>
      </c>
      <c r="L299">
        <f t="shared" si="49"/>
        <v>292</v>
      </c>
      <c r="M299">
        <f t="shared" si="50"/>
        <v>1</v>
      </c>
      <c r="N299">
        <f t="shared" si="51"/>
        <v>1</v>
      </c>
      <c r="O299">
        <f t="shared" si="52"/>
        <v>1</v>
      </c>
      <c r="P299">
        <v>292</v>
      </c>
      <c r="Q299" s="8">
        <f>COUNTIF(I$8:I298,"&lt;"&amp;G299)</f>
        <v>290</v>
      </c>
      <c r="R299" s="8">
        <f>COUNTIFS(H$8:H298,"&gt;"&amp;G299,F$8:F298,"&lt;&gt;1")</f>
        <v>0</v>
      </c>
      <c r="S299">
        <f t="shared" si="53"/>
        <v>292</v>
      </c>
    </row>
    <row r="300" spans="1:19" x14ac:dyDescent="0.3">
      <c r="A300">
        <v>421</v>
      </c>
      <c r="B300">
        <v>0.77025666066469312</v>
      </c>
      <c r="C300">
        <v>0.4502700888088626</v>
      </c>
      <c r="D300" s="4">
        <f t="shared" si="55"/>
        <v>0.11107723154743006</v>
      </c>
      <c r="E300" s="4">
        <f t="shared" si="45"/>
        <v>0.21276595744680851</v>
      </c>
      <c r="F300" s="8">
        <v>3</v>
      </c>
      <c r="G300" s="4">
        <v>84.872273691111431</v>
      </c>
      <c r="H300" s="4">
        <f>IF(G300&gt;MAX(I$8:I299),G300,MAX(I$8:I299))</f>
        <v>85.136267552920074</v>
      </c>
      <c r="I300" s="4">
        <f t="shared" si="46"/>
        <v>85.34903351036688</v>
      </c>
      <c r="J300" s="4">
        <f t="shared" si="47"/>
        <v>0.26399386180864326</v>
      </c>
      <c r="K300" s="4">
        <f t="shared" si="48"/>
        <v>0.21276595744680549</v>
      </c>
      <c r="L300">
        <f t="shared" si="49"/>
        <v>293</v>
      </c>
      <c r="M300">
        <f t="shared" si="50"/>
        <v>1</v>
      </c>
      <c r="N300">
        <f t="shared" si="51"/>
        <v>1</v>
      </c>
      <c r="O300">
        <f t="shared" si="52"/>
        <v>1</v>
      </c>
      <c r="P300">
        <v>293</v>
      </c>
      <c r="Q300" s="8">
        <f>COUNTIF(I$8:I299,"&lt;"&amp;G300)</f>
        <v>290</v>
      </c>
      <c r="R300" s="8">
        <f>COUNTIFS(H$8:H299,"&gt;"&amp;G300,F$8:F299,"&lt;&gt;1")</f>
        <v>1</v>
      </c>
      <c r="S300">
        <f t="shared" si="53"/>
        <v>293</v>
      </c>
    </row>
    <row r="301" spans="1:19" x14ac:dyDescent="0.3">
      <c r="A301">
        <v>422</v>
      </c>
      <c r="B301">
        <v>0.70482497634815511</v>
      </c>
      <c r="C301">
        <v>0.59645374919888916</v>
      </c>
      <c r="D301" s="4">
        <f t="shared" si="55"/>
        <v>0.14885351808113967</v>
      </c>
      <c r="E301" s="4">
        <f t="shared" si="45"/>
        <v>0.21276595744680851</v>
      </c>
      <c r="F301" s="8">
        <v>3</v>
      </c>
      <c r="G301" s="4">
        <v>85.021127209192571</v>
      </c>
      <c r="H301" s="4">
        <f>IF(G301&gt;MAX(I$8:I300),G301,MAX(I$8:I300))</f>
        <v>85.34903351036688</v>
      </c>
      <c r="I301" s="4">
        <f t="shared" si="46"/>
        <v>85.561799467813685</v>
      </c>
      <c r="J301" s="4">
        <f t="shared" si="47"/>
        <v>0.32790630117430908</v>
      </c>
      <c r="K301" s="4">
        <f t="shared" si="48"/>
        <v>0.21276595744680549</v>
      </c>
      <c r="L301">
        <f t="shared" si="49"/>
        <v>294</v>
      </c>
      <c r="M301">
        <f t="shared" si="50"/>
        <v>1</v>
      </c>
      <c r="N301">
        <f t="shared" si="51"/>
        <v>1</v>
      </c>
      <c r="O301">
        <f t="shared" si="52"/>
        <v>1</v>
      </c>
      <c r="P301">
        <v>294</v>
      </c>
      <c r="Q301" s="8">
        <f>COUNTIF(I$8:I300,"&lt;"&amp;G301)</f>
        <v>291</v>
      </c>
      <c r="R301" s="8">
        <f>COUNTIFS(H$8:H300,"&gt;"&amp;G301,F$8:F300,"&lt;&gt;1")</f>
        <v>1</v>
      </c>
      <c r="S301">
        <f t="shared" si="53"/>
        <v>294</v>
      </c>
    </row>
    <row r="302" spans="1:19" x14ac:dyDescent="0.3">
      <c r="A302">
        <v>423</v>
      </c>
      <c r="B302">
        <v>0.58680990020447399</v>
      </c>
      <c r="C302">
        <v>0.34235663930173649</v>
      </c>
      <c r="D302" s="4">
        <f t="shared" si="55"/>
        <v>0.22683164312405643</v>
      </c>
      <c r="E302" s="4">
        <f t="shared" si="45"/>
        <v>0.21276595744680851</v>
      </c>
      <c r="F302" s="8">
        <v>3</v>
      </c>
      <c r="G302" s="4">
        <v>85.247958852316629</v>
      </c>
      <c r="H302" s="4">
        <f>IF(G302&gt;MAX(I$8:I301),G302,MAX(I$8:I301))</f>
        <v>85.561799467813685</v>
      </c>
      <c r="I302" s="4">
        <f t="shared" si="46"/>
        <v>85.774565425260491</v>
      </c>
      <c r="J302" s="4">
        <f t="shared" si="47"/>
        <v>0.31384061549705677</v>
      </c>
      <c r="K302" s="4">
        <f t="shared" si="48"/>
        <v>0.21276595744680549</v>
      </c>
      <c r="L302">
        <f t="shared" si="49"/>
        <v>295</v>
      </c>
      <c r="M302">
        <f t="shared" si="50"/>
        <v>1</v>
      </c>
      <c r="N302">
        <f t="shared" si="51"/>
        <v>1</v>
      </c>
      <c r="O302">
        <f t="shared" si="52"/>
        <v>1</v>
      </c>
      <c r="P302">
        <v>295</v>
      </c>
      <c r="Q302" s="8">
        <f>COUNTIF(I$8:I301,"&lt;"&amp;G302)</f>
        <v>292</v>
      </c>
      <c r="R302" s="8">
        <f>COUNTIFS(H$8:H301,"&gt;"&amp;G302,F$8:F301,"&lt;&gt;1")</f>
        <v>1</v>
      </c>
      <c r="S302">
        <f t="shared" si="53"/>
        <v>295</v>
      </c>
    </row>
    <row r="303" spans="1:19" x14ac:dyDescent="0.3">
      <c r="A303">
        <v>424</v>
      </c>
      <c r="B303">
        <v>0.19202246162297434</v>
      </c>
      <c r="C303">
        <v>0.95712149418622394</v>
      </c>
      <c r="D303" s="4">
        <f t="shared" si="55"/>
        <v>0.70218847922434691</v>
      </c>
      <c r="E303" s="4">
        <f t="shared" si="45"/>
        <v>0.21276595744680851</v>
      </c>
      <c r="F303" s="8">
        <v>3</v>
      </c>
      <c r="G303" s="4">
        <v>85.950147331540975</v>
      </c>
      <c r="H303" s="4">
        <f>IF(G303&gt;MAX(I$8:I302),G303,MAX(I$8:I302))</f>
        <v>85.950147331540975</v>
      </c>
      <c r="I303" s="4">
        <f t="shared" si="46"/>
        <v>86.162913288987781</v>
      </c>
      <c r="J303" s="4">
        <f t="shared" si="47"/>
        <v>0</v>
      </c>
      <c r="K303" s="4">
        <f t="shared" si="48"/>
        <v>0.21276595744680549</v>
      </c>
      <c r="L303">
        <f t="shared" si="49"/>
        <v>296</v>
      </c>
      <c r="M303">
        <f t="shared" si="50"/>
        <v>1</v>
      </c>
      <c r="N303">
        <f t="shared" si="51"/>
        <v>1</v>
      </c>
      <c r="O303">
        <f t="shared" si="52"/>
        <v>1</v>
      </c>
      <c r="P303">
        <v>296</v>
      </c>
      <c r="Q303" s="8">
        <f>COUNTIF(I$8:I302,"&lt;"&amp;G303)</f>
        <v>295</v>
      </c>
      <c r="R303" s="8">
        <f>COUNTIFS(H$8:H302,"&gt;"&amp;G303,F$8:F302,"&lt;&gt;1")</f>
        <v>0</v>
      </c>
      <c r="S303">
        <f t="shared" si="53"/>
        <v>296</v>
      </c>
    </row>
    <row r="304" spans="1:19" x14ac:dyDescent="0.3">
      <c r="A304">
        <v>425</v>
      </c>
      <c r="B304">
        <v>0.19843134861293374</v>
      </c>
      <c r="C304">
        <v>0.83840449232459491</v>
      </c>
      <c r="D304" s="4">
        <f t="shared" si="55"/>
        <v>0.68821791042192892</v>
      </c>
      <c r="E304" s="4">
        <f t="shared" si="45"/>
        <v>0.21276595744680851</v>
      </c>
      <c r="F304" s="8">
        <v>3</v>
      </c>
      <c r="G304" s="4">
        <v>86.638365241962902</v>
      </c>
      <c r="H304" s="4">
        <f>IF(G304&gt;MAX(I$8:I303),G304,MAX(I$8:I303))</f>
        <v>86.638365241962902</v>
      </c>
      <c r="I304" s="4">
        <f t="shared" si="46"/>
        <v>86.851131199409707</v>
      </c>
      <c r="J304" s="4">
        <f t="shared" si="47"/>
        <v>0</v>
      </c>
      <c r="K304" s="4">
        <f t="shared" si="48"/>
        <v>0.21276595744680549</v>
      </c>
      <c r="L304">
        <f t="shared" si="49"/>
        <v>297</v>
      </c>
      <c r="M304">
        <f t="shared" si="50"/>
        <v>1</v>
      </c>
      <c r="N304">
        <f t="shared" si="51"/>
        <v>1</v>
      </c>
      <c r="O304">
        <f t="shared" si="52"/>
        <v>1</v>
      </c>
      <c r="P304">
        <v>297</v>
      </c>
      <c r="Q304" s="8">
        <f>COUNTIF(I$8:I303,"&lt;"&amp;G304)</f>
        <v>296</v>
      </c>
      <c r="R304" s="8">
        <f>COUNTIFS(H$8:H303,"&gt;"&amp;G304,F$8:F303,"&lt;&gt;1")</f>
        <v>0</v>
      </c>
      <c r="S304">
        <f t="shared" si="53"/>
        <v>297</v>
      </c>
    </row>
    <row r="305" spans="1:19" x14ac:dyDescent="0.3">
      <c r="A305">
        <v>116</v>
      </c>
      <c r="B305">
        <v>0.11380352183599353</v>
      </c>
      <c r="C305">
        <v>0.46485793633838923</v>
      </c>
      <c r="D305" s="4">
        <f>-LN(B305)/D$3</f>
        <v>3.0826692342929971</v>
      </c>
      <c r="E305" s="4">
        <f t="shared" si="45"/>
        <v>0.21276595744680851</v>
      </c>
      <c r="F305" s="8">
        <v>2</v>
      </c>
      <c r="G305" s="4">
        <v>86.752895661751239</v>
      </c>
      <c r="H305" s="4">
        <f>IF(G305&gt;MAX(I$8:I304),G305,MAX(I$8:I304))</f>
        <v>86.851131199409707</v>
      </c>
      <c r="I305" s="4">
        <f t="shared" si="46"/>
        <v>87.063897156856513</v>
      </c>
      <c r="J305" s="4">
        <f t="shared" si="47"/>
        <v>9.823553765846782E-2</v>
      </c>
      <c r="K305" s="4">
        <f t="shared" si="48"/>
        <v>0.21276595744680549</v>
      </c>
      <c r="L305">
        <f t="shared" si="49"/>
        <v>298</v>
      </c>
      <c r="M305">
        <f t="shared" si="50"/>
        <v>1</v>
      </c>
      <c r="N305">
        <f t="shared" si="51"/>
        <v>1</v>
      </c>
      <c r="O305">
        <f t="shared" si="52"/>
        <v>1</v>
      </c>
      <c r="P305">
        <v>298</v>
      </c>
      <c r="Q305" s="8">
        <f>COUNTIF(I$8:I304,"&lt;"&amp;G305)</f>
        <v>296</v>
      </c>
      <c r="R305" s="8">
        <f>COUNTIFS(H$8:H304,"&gt;"&amp;G305,F$8:F304,"&lt;&gt;1")</f>
        <v>0</v>
      </c>
      <c r="S305">
        <f t="shared" si="53"/>
        <v>298</v>
      </c>
    </row>
    <row r="306" spans="1:19" x14ac:dyDescent="0.3">
      <c r="A306">
        <v>117</v>
      </c>
      <c r="B306">
        <v>0.93212683492538229</v>
      </c>
      <c r="C306">
        <v>0.12213507492294076</v>
      </c>
      <c r="D306" s="4">
        <f>-LN(B306)/D$3</f>
        <v>9.9696999404366549E-2</v>
      </c>
      <c r="E306" s="4">
        <f t="shared" si="45"/>
        <v>0.21276595744680851</v>
      </c>
      <c r="F306" s="8">
        <v>2</v>
      </c>
      <c r="G306" s="4">
        <v>86.852592661155612</v>
      </c>
      <c r="H306" s="4">
        <f>IF(G306&gt;MAX(I$8:I305),G306,MAX(I$8:I305))</f>
        <v>87.063897156856513</v>
      </c>
      <c r="I306" s="4">
        <f t="shared" si="46"/>
        <v>87.276663114303318</v>
      </c>
      <c r="J306" s="4">
        <f t="shared" si="47"/>
        <v>0.21130449570090093</v>
      </c>
      <c r="K306" s="4">
        <f t="shared" si="48"/>
        <v>0.21276595744680549</v>
      </c>
      <c r="L306">
        <f t="shared" si="49"/>
        <v>299</v>
      </c>
      <c r="M306">
        <f t="shared" si="50"/>
        <v>1</v>
      </c>
      <c r="N306">
        <f t="shared" si="51"/>
        <v>1</v>
      </c>
      <c r="O306">
        <f t="shared" si="52"/>
        <v>1</v>
      </c>
      <c r="P306">
        <v>299</v>
      </c>
      <c r="Q306" s="8">
        <f>COUNTIF(I$8:I305,"&lt;"&amp;G306)</f>
        <v>297</v>
      </c>
      <c r="R306" s="8">
        <f>COUNTIFS(H$8:H305,"&gt;"&amp;G306,F$8:F305,"&lt;&gt;1")</f>
        <v>0</v>
      </c>
      <c r="S306">
        <f t="shared" si="53"/>
        <v>299</v>
      </c>
    </row>
    <row r="307" spans="1:19" x14ac:dyDescent="0.3">
      <c r="A307">
        <v>426</v>
      </c>
      <c r="B307">
        <v>0.48576311532944733</v>
      </c>
      <c r="C307">
        <v>0.66978972746971033</v>
      </c>
      <c r="D307" s="4">
        <f>-LN(B307)/F$3</f>
        <v>0.30724859188320403</v>
      </c>
      <c r="E307" s="4">
        <f t="shared" si="45"/>
        <v>0.21276595744680851</v>
      </c>
      <c r="F307" s="8">
        <v>3</v>
      </c>
      <c r="G307" s="4">
        <v>86.94561383384611</v>
      </c>
      <c r="H307" s="4">
        <f>IF(G307&gt;MAX(I$8:I306),G307,MAX(I$8:I306))</f>
        <v>87.276663114303318</v>
      </c>
      <c r="I307" s="4">
        <f t="shared" si="46"/>
        <v>87.489429071750124</v>
      </c>
      <c r="J307" s="4">
        <f t="shared" si="47"/>
        <v>0.33104928045720783</v>
      </c>
      <c r="K307" s="4">
        <f t="shared" si="48"/>
        <v>0.21276595744680549</v>
      </c>
      <c r="L307">
        <f t="shared" si="49"/>
        <v>300</v>
      </c>
      <c r="M307">
        <f t="shared" si="50"/>
        <v>1</v>
      </c>
      <c r="N307">
        <f t="shared" si="51"/>
        <v>1</v>
      </c>
      <c r="O307">
        <f t="shared" si="52"/>
        <v>1</v>
      </c>
      <c r="P307">
        <v>300</v>
      </c>
      <c r="Q307" s="8">
        <f>COUNTIF(I$8:I306,"&lt;"&amp;G307)</f>
        <v>297</v>
      </c>
      <c r="R307" s="8">
        <f>COUNTIFS(H$8:H306,"&gt;"&amp;G307,F$8:F306,"&lt;&gt;1")</f>
        <v>1</v>
      </c>
      <c r="S307">
        <f t="shared" si="53"/>
        <v>300</v>
      </c>
    </row>
    <row r="308" spans="1:19" x14ac:dyDescent="0.3">
      <c r="A308">
        <v>427</v>
      </c>
      <c r="B308">
        <v>0.88540299691763058</v>
      </c>
      <c r="C308">
        <v>0.29416791283913696</v>
      </c>
      <c r="D308" s="4">
        <f>-LN(B308)/F$3</f>
        <v>5.1792499520034396E-2</v>
      </c>
      <c r="E308" s="4">
        <f t="shared" si="45"/>
        <v>0.21276595744680851</v>
      </c>
      <c r="F308" s="8">
        <v>3</v>
      </c>
      <c r="G308" s="4">
        <v>86.997406333366143</v>
      </c>
      <c r="H308" s="4">
        <f>IF(G308&gt;MAX(I$8:I307),G308,MAX(I$8:I307))</f>
        <v>87.489429071750124</v>
      </c>
      <c r="I308" s="4">
        <f t="shared" si="46"/>
        <v>87.702195029196929</v>
      </c>
      <c r="J308" s="4">
        <f t="shared" si="47"/>
        <v>0.49202273838398014</v>
      </c>
      <c r="K308" s="4">
        <f t="shared" si="48"/>
        <v>0.21276595744680549</v>
      </c>
      <c r="L308">
        <f t="shared" si="49"/>
        <v>301</v>
      </c>
      <c r="M308">
        <f t="shared" si="50"/>
        <v>1</v>
      </c>
      <c r="N308">
        <f t="shared" si="51"/>
        <v>1</v>
      </c>
      <c r="O308">
        <f t="shared" si="52"/>
        <v>1</v>
      </c>
      <c r="P308">
        <v>301</v>
      </c>
      <c r="Q308" s="8">
        <f>COUNTIF(I$8:I307,"&lt;"&amp;G308)</f>
        <v>297</v>
      </c>
      <c r="R308" s="8">
        <f>COUNTIFS(H$8:H307,"&gt;"&amp;G308,F$8:F307,"&lt;&gt;1")</f>
        <v>2</v>
      </c>
      <c r="S308">
        <f t="shared" si="53"/>
        <v>301</v>
      </c>
    </row>
    <row r="309" spans="1:19" x14ac:dyDescent="0.3">
      <c r="A309">
        <v>428</v>
      </c>
      <c r="B309">
        <v>0.85830256050294507</v>
      </c>
      <c r="C309">
        <v>0.93185216834009832</v>
      </c>
      <c r="D309" s="4">
        <f>-LN(B309)/F$3</f>
        <v>6.5020683845247604E-2</v>
      </c>
      <c r="E309" s="4">
        <f t="shared" si="45"/>
        <v>0.21276595744680851</v>
      </c>
      <c r="F309" s="8">
        <v>3</v>
      </c>
      <c r="G309" s="4">
        <v>87.062427017211391</v>
      </c>
      <c r="H309" s="4">
        <f>IF(G309&gt;MAX(I$8:I308),G309,MAX(I$8:I308))</f>
        <v>87.702195029196929</v>
      </c>
      <c r="I309" s="4">
        <f t="shared" si="46"/>
        <v>87.914960986643734</v>
      </c>
      <c r="J309" s="4">
        <f t="shared" si="47"/>
        <v>0.63976801198553801</v>
      </c>
      <c r="K309" s="4">
        <f t="shared" si="48"/>
        <v>0.21276595744680549</v>
      </c>
      <c r="L309">
        <f t="shared" si="49"/>
        <v>302</v>
      </c>
      <c r="M309">
        <f t="shared" si="50"/>
        <v>1</v>
      </c>
      <c r="N309">
        <f t="shared" si="51"/>
        <v>1</v>
      </c>
      <c r="O309">
        <f t="shared" si="52"/>
        <v>1</v>
      </c>
      <c r="P309">
        <v>302</v>
      </c>
      <c r="Q309" s="8">
        <f>COUNTIF(I$8:I308,"&lt;"&amp;G309)</f>
        <v>297</v>
      </c>
      <c r="R309" s="8">
        <f>COUNTIFS(H$8:H308,"&gt;"&amp;G309,F$8:F308,"&lt;&gt;1")</f>
        <v>3</v>
      </c>
      <c r="S309">
        <f t="shared" si="53"/>
        <v>302</v>
      </c>
    </row>
    <row r="310" spans="1:19" x14ac:dyDescent="0.3">
      <c r="A310">
        <v>118</v>
      </c>
      <c r="B310">
        <v>0.48106326487014373</v>
      </c>
      <c r="C310">
        <v>0.79384746848963894</v>
      </c>
      <c r="D310" s="4">
        <f>-LN(B310)/D$3</f>
        <v>1.0379524677004845</v>
      </c>
      <c r="E310" s="4">
        <f t="shared" si="45"/>
        <v>0.21276595744680851</v>
      </c>
      <c r="F310" s="8">
        <v>2</v>
      </c>
      <c r="G310" s="4">
        <v>87.89054512885609</v>
      </c>
      <c r="H310" s="4">
        <f>IF(G310&gt;MAX(I$8:I309),G310,MAX(I$8:I309))</f>
        <v>87.914960986643734</v>
      </c>
      <c r="I310" s="4">
        <f t="shared" si="46"/>
        <v>88.12772694409054</v>
      </c>
      <c r="J310" s="4">
        <f t="shared" si="47"/>
        <v>2.4415857787644768E-2</v>
      </c>
      <c r="K310" s="4">
        <f t="shared" si="48"/>
        <v>0.21276595744680549</v>
      </c>
      <c r="L310">
        <f t="shared" si="49"/>
        <v>303</v>
      </c>
      <c r="M310">
        <f t="shared" si="50"/>
        <v>1</v>
      </c>
      <c r="N310">
        <f t="shared" si="51"/>
        <v>1</v>
      </c>
      <c r="O310">
        <f t="shared" si="52"/>
        <v>1</v>
      </c>
      <c r="P310">
        <v>303</v>
      </c>
      <c r="Q310" s="8">
        <f>COUNTIF(I$8:I309,"&lt;"&amp;G310)</f>
        <v>301</v>
      </c>
      <c r="R310" s="8">
        <f>COUNTIFS(H$8:H309,"&gt;"&amp;G310,F$8:F309,"&lt;&gt;1")</f>
        <v>0</v>
      </c>
      <c r="S310">
        <f t="shared" si="53"/>
        <v>303</v>
      </c>
    </row>
    <row r="311" spans="1:19" x14ac:dyDescent="0.3">
      <c r="A311">
        <v>429</v>
      </c>
      <c r="B311">
        <v>5.459761345255898E-2</v>
      </c>
      <c r="C311">
        <v>0.38624225592822048</v>
      </c>
      <c r="D311" s="4">
        <f t="shared" ref="D311:D318" si="56">-LN(B311)/F$3</f>
        <v>1.237346853977304</v>
      </c>
      <c r="E311" s="4">
        <f t="shared" si="45"/>
        <v>0.21276595744680851</v>
      </c>
      <c r="F311" s="8">
        <v>3</v>
      </c>
      <c r="G311" s="4">
        <v>88.299773871188691</v>
      </c>
      <c r="H311" s="4">
        <f>IF(G311&gt;MAX(I$8:I310),G311,MAX(I$8:I310))</f>
        <v>88.299773871188691</v>
      </c>
      <c r="I311" s="4">
        <f t="shared" si="46"/>
        <v>88.512539828635497</v>
      </c>
      <c r="J311" s="4">
        <f t="shared" si="47"/>
        <v>0</v>
      </c>
      <c r="K311" s="4">
        <f t="shared" si="48"/>
        <v>0.21276595744680549</v>
      </c>
      <c r="L311">
        <f t="shared" si="49"/>
        <v>304</v>
      </c>
      <c r="M311">
        <f t="shared" si="50"/>
        <v>1</v>
      </c>
      <c r="N311">
        <f t="shared" si="51"/>
        <v>1</v>
      </c>
      <c r="O311">
        <f t="shared" si="52"/>
        <v>1</v>
      </c>
      <c r="P311">
        <v>304</v>
      </c>
      <c r="Q311" s="8">
        <f>COUNTIF(I$8:I310,"&lt;"&amp;G311)</f>
        <v>303</v>
      </c>
      <c r="R311" s="8">
        <f>COUNTIFS(H$8:H310,"&gt;"&amp;G311,F$8:F310,"&lt;&gt;1")</f>
        <v>0</v>
      </c>
      <c r="S311">
        <f t="shared" si="53"/>
        <v>304</v>
      </c>
    </row>
    <row r="312" spans="1:19" x14ac:dyDescent="0.3">
      <c r="A312">
        <v>430</v>
      </c>
      <c r="B312">
        <v>0.72933133945738093</v>
      </c>
      <c r="C312">
        <v>0.7211523789178137</v>
      </c>
      <c r="D312" s="4">
        <f t="shared" si="56"/>
        <v>0.13430942040241897</v>
      </c>
      <c r="E312" s="4">
        <f t="shared" si="45"/>
        <v>0.21276595744680851</v>
      </c>
      <c r="F312" s="8">
        <v>3</v>
      </c>
      <c r="G312" s="4">
        <v>88.434083291591108</v>
      </c>
      <c r="H312" s="4">
        <f>IF(G312&gt;MAX(I$8:I311),G312,MAX(I$8:I311))</f>
        <v>88.512539828635497</v>
      </c>
      <c r="I312" s="4">
        <f t="shared" si="46"/>
        <v>88.725305786082302</v>
      </c>
      <c r="J312" s="4">
        <f t="shared" si="47"/>
        <v>7.8456537044388597E-2</v>
      </c>
      <c r="K312" s="4">
        <f t="shared" si="48"/>
        <v>0.21276595744680549</v>
      </c>
      <c r="L312">
        <f t="shared" si="49"/>
        <v>305</v>
      </c>
      <c r="M312">
        <f t="shared" si="50"/>
        <v>1</v>
      </c>
      <c r="N312">
        <f t="shared" si="51"/>
        <v>1</v>
      </c>
      <c r="O312">
        <f t="shared" si="52"/>
        <v>1</v>
      </c>
      <c r="P312">
        <v>305</v>
      </c>
      <c r="Q312" s="8">
        <f>COUNTIF(I$8:I311,"&lt;"&amp;G312)</f>
        <v>303</v>
      </c>
      <c r="R312" s="8">
        <f>COUNTIFS(H$8:H311,"&gt;"&amp;G312,F$8:F311,"&lt;&gt;1")</f>
        <v>0</v>
      </c>
      <c r="S312">
        <f t="shared" si="53"/>
        <v>305</v>
      </c>
    </row>
    <row r="313" spans="1:19" x14ac:dyDescent="0.3">
      <c r="A313">
        <v>431</v>
      </c>
      <c r="B313">
        <v>0.5875423444318979</v>
      </c>
      <c r="C313">
        <v>0.72127445295571768</v>
      </c>
      <c r="D313" s="4">
        <f t="shared" si="56"/>
        <v>0.22630083401378037</v>
      </c>
      <c r="E313" s="4">
        <f t="shared" si="45"/>
        <v>0.21276595744680851</v>
      </c>
      <c r="F313" s="8">
        <v>3</v>
      </c>
      <c r="G313" s="4">
        <v>88.660384125604892</v>
      </c>
      <c r="H313" s="4">
        <f>IF(G313&gt;MAX(I$8:I312),G313,MAX(I$8:I312))</f>
        <v>88.725305786082302</v>
      </c>
      <c r="I313" s="4">
        <f t="shared" si="46"/>
        <v>88.938071743529107</v>
      </c>
      <c r="J313" s="4">
        <f t="shared" si="47"/>
        <v>6.492166047740966E-2</v>
      </c>
      <c r="K313" s="4">
        <f t="shared" si="48"/>
        <v>0.21276595744680549</v>
      </c>
      <c r="L313">
        <f t="shared" si="49"/>
        <v>306</v>
      </c>
      <c r="M313">
        <f t="shared" si="50"/>
        <v>1</v>
      </c>
      <c r="N313">
        <f t="shared" si="51"/>
        <v>1</v>
      </c>
      <c r="O313">
        <f t="shared" si="52"/>
        <v>1</v>
      </c>
      <c r="P313">
        <v>306</v>
      </c>
      <c r="Q313" s="8">
        <f>COUNTIF(I$8:I312,"&lt;"&amp;G313)</f>
        <v>304</v>
      </c>
      <c r="R313" s="8">
        <f>COUNTIFS(H$8:H312,"&gt;"&amp;G313,F$8:F312,"&lt;&gt;1")</f>
        <v>0</v>
      </c>
      <c r="S313">
        <f t="shared" si="53"/>
        <v>306</v>
      </c>
    </row>
    <row r="314" spans="1:19" x14ac:dyDescent="0.3">
      <c r="A314">
        <v>432</v>
      </c>
      <c r="B314">
        <v>0.84588152714621423</v>
      </c>
      <c r="C314">
        <v>0.9090548417615284</v>
      </c>
      <c r="D314" s="4">
        <f t="shared" si="56"/>
        <v>7.122381617724638E-2</v>
      </c>
      <c r="E314" s="4">
        <f t="shared" si="45"/>
        <v>0.21276595744680851</v>
      </c>
      <c r="F314" s="8">
        <v>3</v>
      </c>
      <c r="G314" s="4">
        <v>88.731607941782144</v>
      </c>
      <c r="H314" s="4">
        <f>IF(G314&gt;MAX(I$8:I313),G314,MAX(I$8:I313))</f>
        <v>88.938071743529107</v>
      </c>
      <c r="I314" s="4">
        <f t="shared" si="46"/>
        <v>89.150837700975913</v>
      </c>
      <c r="J314" s="4">
        <f t="shared" si="47"/>
        <v>0.20646380174696333</v>
      </c>
      <c r="K314" s="4">
        <f t="shared" si="48"/>
        <v>0.21276595744680549</v>
      </c>
      <c r="L314">
        <f t="shared" si="49"/>
        <v>307</v>
      </c>
      <c r="M314">
        <f t="shared" si="50"/>
        <v>1</v>
      </c>
      <c r="N314">
        <f t="shared" si="51"/>
        <v>1</v>
      </c>
      <c r="O314">
        <f t="shared" si="52"/>
        <v>1</v>
      </c>
      <c r="P314">
        <v>307</v>
      </c>
      <c r="Q314" s="8">
        <f>COUNTIF(I$8:I313,"&lt;"&amp;G314)</f>
        <v>305</v>
      </c>
      <c r="R314" s="8">
        <f>COUNTIFS(H$8:H313,"&gt;"&amp;G314,F$8:F313,"&lt;&gt;1")</f>
        <v>0</v>
      </c>
      <c r="S314">
        <f t="shared" si="53"/>
        <v>307</v>
      </c>
    </row>
    <row r="315" spans="1:19" x14ac:dyDescent="0.3">
      <c r="A315">
        <v>433</v>
      </c>
      <c r="B315">
        <v>0.63209936826685387</v>
      </c>
      <c r="C315">
        <v>0.67323831904049802</v>
      </c>
      <c r="D315" s="4">
        <f t="shared" si="56"/>
        <v>0.19519517826553628</v>
      </c>
      <c r="E315" s="4">
        <f t="shared" si="45"/>
        <v>0.21276595744680851</v>
      </c>
      <c r="F315" s="8">
        <v>3</v>
      </c>
      <c r="G315" s="4">
        <v>88.92680312004768</v>
      </c>
      <c r="H315" s="4">
        <f>IF(G315&gt;MAX(I$8:I314),G315,MAX(I$8:I314))</f>
        <v>89.150837700975913</v>
      </c>
      <c r="I315" s="4">
        <f t="shared" si="46"/>
        <v>89.363603658422718</v>
      </c>
      <c r="J315" s="4">
        <f t="shared" si="47"/>
        <v>0.22403458092823314</v>
      </c>
      <c r="K315" s="4">
        <f t="shared" si="48"/>
        <v>0.21276595744680549</v>
      </c>
      <c r="L315">
        <f t="shared" si="49"/>
        <v>308</v>
      </c>
      <c r="M315">
        <f t="shared" si="50"/>
        <v>1</v>
      </c>
      <c r="N315">
        <f t="shared" si="51"/>
        <v>1</v>
      </c>
      <c r="O315">
        <f t="shared" si="52"/>
        <v>1</v>
      </c>
      <c r="P315">
        <v>308</v>
      </c>
      <c r="Q315" s="8">
        <f>COUNTIF(I$8:I314,"&lt;"&amp;G315)</f>
        <v>305</v>
      </c>
      <c r="R315" s="8">
        <f>COUNTIFS(H$8:H314,"&gt;"&amp;G315,F$8:F314,"&lt;&gt;1")</f>
        <v>1</v>
      </c>
      <c r="S315">
        <f t="shared" si="53"/>
        <v>308</v>
      </c>
    </row>
    <row r="316" spans="1:19" x14ac:dyDescent="0.3">
      <c r="A316">
        <v>434</v>
      </c>
      <c r="B316">
        <v>0.90960417493209633</v>
      </c>
      <c r="C316">
        <v>0.22190008239997558</v>
      </c>
      <c r="D316" s="4">
        <f t="shared" si="56"/>
        <v>4.0317339021854019E-2</v>
      </c>
      <c r="E316" s="4">
        <f t="shared" si="45"/>
        <v>0.21276595744680851</v>
      </c>
      <c r="F316" s="8">
        <v>3</v>
      </c>
      <c r="G316" s="4">
        <v>88.967120459069534</v>
      </c>
      <c r="H316" s="4">
        <f>IF(G316&gt;MAX(I$8:I315),G316,MAX(I$8:I315))</f>
        <v>89.363603658422718</v>
      </c>
      <c r="I316" s="4">
        <f t="shared" si="46"/>
        <v>89.576369615869524</v>
      </c>
      <c r="J316" s="4">
        <f t="shared" si="47"/>
        <v>0.39648319935318455</v>
      </c>
      <c r="K316" s="4">
        <f t="shared" si="48"/>
        <v>0.21276595744680549</v>
      </c>
      <c r="L316">
        <f t="shared" si="49"/>
        <v>309</v>
      </c>
      <c r="M316">
        <f t="shared" si="50"/>
        <v>1</v>
      </c>
      <c r="N316">
        <f t="shared" si="51"/>
        <v>1</v>
      </c>
      <c r="O316">
        <f t="shared" si="52"/>
        <v>1</v>
      </c>
      <c r="P316">
        <v>309</v>
      </c>
      <c r="Q316" s="8">
        <f>COUNTIF(I$8:I315,"&lt;"&amp;G316)</f>
        <v>306</v>
      </c>
      <c r="R316" s="8">
        <f>COUNTIFS(H$8:H315,"&gt;"&amp;G316,F$8:F315,"&lt;&gt;1")</f>
        <v>1</v>
      </c>
      <c r="S316">
        <f t="shared" si="53"/>
        <v>309</v>
      </c>
    </row>
    <row r="317" spans="1:19" x14ac:dyDescent="0.3">
      <c r="A317">
        <v>435</v>
      </c>
      <c r="B317">
        <v>0.70900601214636683</v>
      </c>
      <c r="C317">
        <v>8.1026642658772546E-2</v>
      </c>
      <c r="D317" s="4">
        <f t="shared" si="56"/>
        <v>0.14633671180036645</v>
      </c>
      <c r="E317" s="4">
        <f t="shared" si="45"/>
        <v>0.21276595744680851</v>
      </c>
      <c r="F317" s="8">
        <v>3</v>
      </c>
      <c r="G317" s="4">
        <v>89.113457170869907</v>
      </c>
      <c r="H317" s="4">
        <f>IF(G317&gt;MAX(I$8:I316),G317,MAX(I$8:I316))</f>
        <v>89.576369615869524</v>
      </c>
      <c r="I317" s="4">
        <f t="shared" si="46"/>
        <v>89.789135573316329</v>
      </c>
      <c r="J317" s="4">
        <f t="shared" si="47"/>
        <v>0.46291244499961692</v>
      </c>
      <c r="K317" s="4">
        <f t="shared" si="48"/>
        <v>0.21276595744680549</v>
      </c>
      <c r="L317">
        <f t="shared" si="49"/>
        <v>310</v>
      </c>
      <c r="M317">
        <f t="shared" si="50"/>
        <v>1</v>
      </c>
      <c r="N317">
        <f t="shared" si="51"/>
        <v>1</v>
      </c>
      <c r="O317">
        <f t="shared" si="52"/>
        <v>1</v>
      </c>
      <c r="P317">
        <v>310</v>
      </c>
      <c r="Q317" s="8">
        <f>COUNTIF(I$8:I316,"&lt;"&amp;G317)</f>
        <v>306</v>
      </c>
      <c r="R317" s="8">
        <f>COUNTIFS(H$8:H316,"&gt;"&amp;G317,F$8:F316,"&lt;&gt;1")</f>
        <v>2</v>
      </c>
      <c r="S317">
        <f t="shared" si="53"/>
        <v>310</v>
      </c>
    </row>
    <row r="318" spans="1:19" x14ac:dyDescent="0.3">
      <c r="A318">
        <v>436</v>
      </c>
      <c r="B318">
        <v>0.29352702414014098</v>
      </c>
      <c r="C318">
        <v>0.40177617725150305</v>
      </c>
      <c r="D318" s="4">
        <f t="shared" si="56"/>
        <v>0.52161088022033009</v>
      </c>
      <c r="E318" s="4">
        <f t="shared" si="45"/>
        <v>0.21276595744680851</v>
      </c>
      <c r="F318" s="8">
        <v>3</v>
      </c>
      <c r="G318" s="4">
        <v>89.635068051090244</v>
      </c>
      <c r="H318" s="4">
        <f>IF(G318&gt;MAX(I$8:I317),G318,MAX(I$8:I317))</f>
        <v>89.789135573316329</v>
      </c>
      <c r="I318" s="4">
        <f t="shared" si="46"/>
        <v>90.001901530763135</v>
      </c>
      <c r="J318" s="4">
        <f t="shared" si="47"/>
        <v>0.15406752222608588</v>
      </c>
      <c r="K318" s="4">
        <f t="shared" si="48"/>
        <v>0.21276595744680549</v>
      </c>
      <c r="L318">
        <f t="shared" si="49"/>
        <v>311</v>
      </c>
      <c r="M318">
        <f t="shared" si="50"/>
        <v>1</v>
      </c>
      <c r="N318">
        <f t="shared" si="51"/>
        <v>1</v>
      </c>
      <c r="O318">
        <f t="shared" si="52"/>
        <v>1</v>
      </c>
      <c r="P318">
        <v>311</v>
      </c>
      <c r="Q318" s="8">
        <f>COUNTIF(I$8:I317,"&lt;"&amp;G318)</f>
        <v>309</v>
      </c>
      <c r="R318" s="8">
        <f>COUNTIFS(H$8:H317,"&gt;"&amp;G318,F$8:F317,"&lt;&gt;1")</f>
        <v>0</v>
      </c>
      <c r="S318">
        <f t="shared" si="53"/>
        <v>311</v>
      </c>
    </row>
    <row r="319" spans="1:19" x14ac:dyDescent="0.3">
      <c r="A319">
        <v>119</v>
      </c>
      <c r="B319">
        <v>0.23032319101535081</v>
      </c>
      <c r="C319">
        <v>0.80663472396008173</v>
      </c>
      <c r="D319" s="4">
        <f>-LN(B319)/D$3</f>
        <v>2.0826550043553413</v>
      </c>
      <c r="E319" s="4">
        <f t="shared" si="45"/>
        <v>0.21276595744680851</v>
      </c>
      <c r="F319" s="8">
        <v>2</v>
      </c>
      <c r="G319" s="4">
        <v>89.973200133211435</v>
      </c>
      <c r="H319" s="4">
        <f>IF(G319&gt;MAX(I$8:I318),G319,MAX(I$8:I318))</f>
        <v>90.001901530763135</v>
      </c>
      <c r="I319" s="4">
        <f t="shared" si="46"/>
        <v>90.21466748820994</v>
      </c>
      <c r="J319" s="4">
        <f t="shared" si="47"/>
        <v>2.870139755169987E-2</v>
      </c>
      <c r="K319" s="4">
        <f t="shared" si="48"/>
        <v>0.21276595744680549</v>
      </c>
      <c r="L319">
        <f t="shared" si="49"/>
        <v>312</v>
      </c>
      <c r="M319">
        <f t="shared" si="50"/>
        <v>1</v>
      </c>
      <c r="N319">
        <f t="shared" si="51"/>
        <v>1</v>
      </c>
      <c r="O319">
        <f t="shared" si="52"/>
        <v>1</v>
      </c>
      <c r="P319">
        <v>313</v>
      </c>
      <c r="Q319" s="8">
        <f>COUNTIF(I$8:I318,"&lt;"&amp;G319)</f>
        <v>310</v>
      </c>
      <c r="R319" s="8">
        <f>COUNTIFS(H$8:H318,"&gt;"&amp;G319,F$8:F318,"&lt;&gt;1")</f>
        <v>0</v>
      </c>
      <c r="S319">
        <f t="shared" si="53"/>
        <v>313</v>
      </c>
    </row>
    <row r="320" spans="1:19" x14ac:dyDescent="0.3">
      <c r="A320">
        <v>437</v>
      </c>
      <c r="B320">
        <v>0.45631275368511004</v>
      </c>
      <c r="C320">
        <v>4.4251838740195929E-3</v>
      </c>
      <c r="D320" s="4">
        <f t="shared" ref="D320:D325" si="57">-LN(B320)/F$3</f>
        <v>0.33386248562552556</v>
      </c>
      <c r="E320" s="4">
        <f t="shared" si="45"/>
        <v>0.21276595744680851</v>
      </c>
      <c r="F320" s="8">
        <v>3</v>
      </c>
      <c r="G320" s="4">
        <v>89.968930536715774</v>
      </c>
      <c r="H320" s="4">
        <f>IF(G320&gt;MAX(I$8:I319),G320,MAX(I$8:I319))</f>
        <v>90.21466748820994</v>
      </c>
      <c r="I320" s="4">
        <f t="shared" si="46"/>
        <v>90.427433445656746</v>
      </c>
      <c r="J320" s="4">
        <f t="shared" si="47"/>
        <v>0.24573695149416608</v>
      </c>
      <c r="K320" s="4">
        <f t="shared" si="48"/>
        <v>0.21276595744680549</v>
      </c>
      <c r="L320">
        <f t="shared" si="49"/>
        <v>313</v>
      </c>
      <c r="M320">
        <f t="shared" si="50"/>
        <v>1</v>
      </c>
      <c r="N320">
        <f t="shared" si="51"/>
        <v>1</v>
      </c>
      <c r="O320">
        <f t="shared" si="52"/>
        <v>1</v>
      </c>
      <c r="P320">
        <v>312</v>
      </c>
      <c r="Q320" s="8">
        <f>COUNTIF(I$8:I319,"&lt;"&amp;G320)</f>
        <v>310</v>
      </c>
      <c r="R320" s="8">
        <f>COUNTIFS(H$8:H319,"&gt;"&amp;G320,F$8:F319,"&lt;&gt;1")</f>
        <v>1</v>
      </c>
      <c r="S320">
        <f t="shared" si="53"/>
        <v>312</v>
      </c>
    </row>
    <row r="321" spans="1:19" x14ac:dyDescent="0.3">
      <c r="A321">
        <v>438</v>
      </c>
      <c r="B321">
        <v>0.12454603717154454</v>
      </c>
      <c r="C321">
        <v>0.22412793359172339</v>
      </c>
      <c r="D321" s="4">
        <f t="shared" si="57"/>
        <v>0.88641695955301203</v>
      </c>
      <c r="E321" s="4">
        <f t="shared" si="45"/>
        <v>0.21276595744680851</v>
      </c>
      <c r="F321" s="8">
        <v>3</v>
      </c>
      <c r="G321" s="4">
        <v>90.855347496268791</v>
      </c>
      <c r="H321" s="4">
        <f>IF(G321&gt;MAX(I$8:I320),G321,MAX(I$8:I320))</f>
        <v>90.855347496268791</v>
      </c>
      <c r="I321" s="4">
        <f t="shared" si="46"/>
        <v>91.068113453715597</v>
      </c>
      <c r="J321" s="4">
        <f t="shared" si="47"/>
        <v>0</v>
      </c>
      <c r="K321" s="4">
        <f t="shared" si="48"/>
        <v>0.21276595744680549</v>
      </c>
      <c r="L321">
        <f t="shared" si="49"/>
        <v>314</v>
      </c>
      <c r="M321">
        <f t="shared" si="50"/>
        <v>1</v>
      </c>
      <c r="N321">
        <f t="shared" si="51"/>
        <v>1</v>
      </c>
      <c r="O321">
        <f t="shared" si="52"/>
        <v>1</v>
      </c>
      <c r="P321">
        <v>314</v>
      </c>
      <c r="Q321" s="8">
        <f>COUNTIF(I$8:I320,"&lt;"&amp;G321)</f>
        <v>313</v>
      </c>
      <c r="R321" s="8">
        <f>COUNTIFS(H$8:H320,"&gt;"&amp;G321,F$8:F320,"&lt;&gt;1")</f>
        <v>0</v>
      </c>
      <c r="S321">
        <f t="shared" si="53"/>
        <v>314</v>
      </c>
    </row>
    <row r="322" spans="1:19" x14ac:dyDescent="0.3">
      <c r="A322">
        <v>439</v>
      </c>
      <c r="B322">
        <v>0.43275246436964021</v>
      </c>
      <c r="C322">
        <v>0.81545457319864501</v>
      </c>
      <c r="D322" s="4">
        <f t="shared" si="57"/>
        <v>0.35642101713585761</v>
      </c>
      <c r="E322" s="4">
        <f t="shared" si="45"/>
        <v>0.21276595744680851</v>
      </c>
      <c r="F322" s="8">
        <v>3</v>
      </c>
      <c r="G322" s="4">
        <v>91.21176851340465</v>
      </c>
      <c r="H322" s="4">
        <f>IF(G322&gt;MAX(I$8:I321),G322,MAX(I$8:I321))</f>
        <v>91.21176851340465</v>
      </c>
      <c r="I322" s="4">
        <f t="shared" si="46"/>
        <v>91.424534470851455</v>
      </c>
      <c r="J322" s="4">
        <f t="shared" si="47"/>
        <v>0</v>
      </c>
      <c r="K322" s="4">
        <f t="shared" si="48"/>
        <v>0.21276595744680549</v>
      </c>
      <c r="L322">
        <f t="shared" si="49"/>
        <v>315</v>
      </c>
      <c r="M322">
        <f t="shared" si="50"/>
        <v>1</v>
      </c>
      <c r="N322">
        <f t="shared" si="51"/>
        <v>1</v>
      </c>
      <c r="O322">
        <f t="shared" si="52"/>
        <v>1</v>
      </c>
      <c r="P322">
        <v>315</v>
      </c>
      <c r="Q322" s="8">
        <f>COUNTIF(I$8:I321,"&lt;"&amp;G322)</f>
        <v>314</v>
      </c>
      <c r="R322" s="8">
        <f>COUNTIFS(H$8:H321,"&gt;"&amp;G322,F$8:F321,"&lt;&gt;1")</f>
        <v>0</v>
      </c>
      <c r="S322">
        <f t="shared" si="53"/>
        <v>315</v>
      </c>
    </row>
    <row r="323" spans="1:19" x14ac:dyDescent="0.3">
      <c r="A323">
        <v>440</v>
      </c>
      <c r="B323">
        <v>0.72124393444624169</v>
      </c>
      <c r="C323">
        <v>0.78969695120090333</v>
      </c>
      <c r="D323" s="4">
        <f t="shared" si="57"/>
        <v>0.13905441318089262</v>
      </c>
      <c r="E323" s="4">
        <f t="shared" si="45"/>
        <v>0.21276595744680851</v>
      </c>
      <c r="F323" s="8">
        <v>3</v>
      </c>
      <c r="G323" s="4">
        <v>91.350822926585536</v>
      </c>
      <c r="H323" s="4">
        <f>IF(G323&gt;MAX(I$8:I322),G323,MAX(I$8:I322))</f>
        <v>91.424534470851455</v>
      </c>
      <c r="I323" s="4">
        <f t="shared" si="46"/>
        <v>91.637300428298261</v>
      </c>
      <c r="J323" s="4">
        <f t="shared" si="47"/>
        <v>7.371154426591886E-2</v>
      </c>
      <c r="K323" s="4">
        <f t="shared" si="48"/>
        <v>0.21276595744680549</v>
      </c>
      <c r="L323">
        <f t="shared" si="49"/>
        <v>316</v>
      </c>
      <c r="M323">
        <f t="shared" si="50"/>
        <v>1</v>
      </c>
      <c r="N323">
        <f t="shared" si="51"/>
        <v>1</v>
      </c>
      <c r="O323">
        <f t="shared" si="52"/>
        <v>1</v>
      </c>
      <c r="P323">
        <v>316</v>
      </c>
      <c r="Q323" s="8">
        <f>COUNTIF(I$8:I322,"&lt;"&amp;G323)</f>
        <v>314</v>
      </c>
      <c r="R323" s="8">
        <f>COUNTIFS(H$8:H322,"&gt;"&amp;G323,F$8:F322,"&lt;&gt;1")</f>
        <v>0</v>
      </c>
      <c r="S323">
        <f t="shared" si="53"/>
        <v>316</v>
      </c>
    </row>
    <row r="324" spans="1:19" x14ac:dyDescent="0.3">
      <c r="A324">
        <v>441</v>
      </c>
      <c r="B324">
        <v>0.26102481154820401</v>
      </c>
      <c r="C324">
        <v>0.62410351878414261</v>
      </c>
      <c r="D324" s="4">
        <f t="shared" si="57"/>
        <v>0.57154885649983067</v>
      </c>
      <c r="E324" s="4">
        <f t="shared" si="45"/>
        <v>0.21276595744680851</v>
      </c>
      <c r="F324" s="8">
        <v>3</v>
      </c>
      <c r="G324" s="4">
        <v>91.922371783085367</v>
      </c>
      <c r="H324" s="4">
        <f>IF(G324&gt;MAX(I$8:I323),G324,MAX(I$8:I323))</f>
        <v>91.922371783085367</v>
      </c>
      <c r="I324" s="4">
        <f t="shared" si="46"/>
        <v>92.135137740532173</v>
      </c>
      <c r="J324" s="4">
        <f t="shared" si="47"/>
        <v>0</v>
      </c>
      <c r="K324" s="4">
        <f t="shared" si="48"/>
        <v>0.21276595744680549</v>
      </c>
      <c r="L324">
        <f t="shared" si="49"/>
        <v>317</v>
      </c>
      <c r="M324">
        <f t="shared" si="50"/>
        <v>1</v>
      </c>
      <c r="N324">
        <f t="shared" si="51"/>
        <v>1</v>
      </c>
      <c r="O324">
        <f t="shared" si="52"/>
        <v>1</v>
      </c>
      <c r="P324">
        <v>317</v>
      </c>
      <c r="Q324" s="8">
        <f>COUNTIF(I$8:I323,"&lt;"&amp;G324)</f>
        <v>316</v>
      </c>
      <c r="R324" s="8">
        <f>COUNTIFS(H$8:H323,"&gt;"&amp;G324,F$8:F323,"&lt;&gt;1")</f>
        <v>0</v>
      </c>
      <c r="S324">
        <f t="shared" si="53"/>
        <v>317</v>
      </c>
    </row>
    <row r="325" spans="1:19" x14ac:dyDescent="0.3">
      <c r="A325">
        <v>442</v>
      </c>
      <c r="B325">
        <v>0.79265724662007508</v>
      </c>
      <c r="C325">
        <v>0.34507278664510027</v>
      </c>
      <c r="D325" s="4">
        <f t="shared" si="57"/>
        <v>9.8878457219146315E-2</v>
      </c>
      <c r="E325" s="4">
        <f t="shared" si="45"/>
        <v>0.21276595744680851</v>
      </c>
      <c r="F325" s="8">
        <v>3</v>
      </c>
      <c r="G325" s="4">
        <v>92.021250240304511</v>
      </c>
      <c r="H325" s="4">
        <f>IF(G325&gt;MAX(I$8:I324),G325,MAX(I$8:I324))</f>
        <v>92.135137740532173</v>
      </c>
      <c r="I325" s="4">
        <f t="shared" si="46"/>
        <v>92.347903697978978</v>
      </c>
      <c r="J325" s="4">
        <f t="shared" si="47"/>
        <v>0.11388750022766203</v>
      </c>
      <c r="K325" s="4">
        <f t="shared" si="48"/>
        <v>0.21276595744680549</v>
      </c>
      <c r="L325">
        <f t="shared" si="49"/>
        <v>318</v>
      </c>
      <c r="M325">
        <f t="shared" si="50"/>
        <v>1</v>
      </c>
      <c r="N325">
        <f t="shared" si="51"/>
        <v>1</v>
      </c>
      <c r="O325">
        <f t="shared" si="52"/>
        <v>1</v>
      </c>
      <c r="P325">
        <v>318</v>
      </c>
      <c r="Q325" s="8">
        <f>COUNTIF(I$8:I324,"&lt;"&amp;G325)</f>
        <v>316</v>
      </c>
      <c r="R325" s="8">
        <f>COUNTIFS(H$8:H324,"&gt;"&amp;G325,F$8:F324,"&lt;&gt;1")</f>
        <v>0</v>
      </c>
      <c r="S325">
        <f t="shared" si="53"/>
        <v>318</v>
      </c>
    </row>
    <row r="326" spans="1:19" x14ac:dyDescent="0.3">
      <c r="A326">
        <v>25</v>
      </c>
      <c r="B326">
        <v>2.8717917416913357E-2</v>
      </c>
      <c r="C326">
        <v>0.52269051179540393</v>
      </c>
      <c r="D326" s="4">
        <f>-LN(B326)/B$3</f>
        <v>15.107378939446827</v>
      </c>
      <c r="E326" s="4">
        <f t="shared" si="45"/>
        <v>0.21276595744680851</v>
      </c>
      <c r="F326" s="8">
        <v>1</v>
      </c>
      <c r="G326" s="4">
        <v>92.148829603547469</v>
      </c>
      <c r="H326" s="4">
        <f>IF(G326&gt;MAX(I$8:I325),G326,MAX(I$8:I325))</f>
        <v>92.347903697978978</v>
      </c>
      <c r="I326" s="4">
        <f t="shared" si="46"/>
        <v>92.560669655425784</v>
      </c>
      <c r="J326" s="4">
        <f t="shared" si="47"/>
        <v>0.19907409443150925</v>
      </c>
      <c r="K326" s="4">
        <f t="shared" si="48"/>
        <v>0.21276595744680549</v>
      </c>
      <c r="L326">
        <f t="shared" si="49"/>
        <v>319</v>
      </c>
      <c r="M326">
        <f t="shared" si="50"/>
        <v>1</v>
      </c>
      <c r="N326">
        <f t="shared" si="51"/>
        <v>1</v>
      </c>
      <c r="O326">
        <f t="shared" si="52"/>
        <v>1</v>
      </c>
      <c r="P326">
        <v>319</v>
      </c>
      <c r="Q326" s="8">
        <f>COUNTIF(I$8:I325,"&lt;"&amp;G326)</f>
        <v>317</v>
      </c>
      <c r="R326" s="8">
        <f>COUNTIFS(H$8:H325,"&gt;"&amp;G326,F$8:F325,"&lt;&gt;1")</f>
        <v>0</v>
      </c>
      <c r="S326">
        <f t="shared" si="53"/>
        <v>319</v>
      </c>
    </row>
    <row r="327" spans="1:19" x14ac:dyDescent="0.3">
      <c r="A327">
        <v>443</v>
      </c>
      <c r="B327">
        <v>0.14477980895413067</v>
      </c>
      <c r="C327">
        <v>0.52250740073854796</v>
      </c>
      <c r="D327" s="4">
        <f>-LN(B327)/F$3</f>
        <v>0.82235797858630744</v>
      </c>
      <c r="E327" s="4">
        <f t="shared" si="45"/>
        <v>0.21276595744680851</v>
      </c>
      <c r="F327" s="8">
        <v>3</v>
      </c>
      <c r="G327" s="4">
        <v>92.843608218890822</v>
      </c>
      <c r="H327" s="4">
        <f>IF(G327&gt;MAX(I$8:I326),G327,MAX(I$8:I326))</f>
        <v>92.843608218890822</v>
      </c>
      <c r="I327" s="4">
        <f t="shared" si="46"/>
        <v>93.056374176337627</v>
      </c>
      <c r="J327" s="4">
        <f t="shared" si="47"/>
        <v>0</v>
      </c>
      <c r="K327" s="4">
        <f t="shared" si="48"/>
        <v>0.21276595744680549</v>
      </c>
      <c r="L327">
        <f t="shared" si="49"/>
        <v>320</v>
      </c>
      <c r="M327">
        <f t="shared" si="50"/>
        <v>1</v>
      </c>
      <c r="N327">
        <f t="shared" si="51"/>
        <v>1</v>
      </c>
      <c r="O327">
        <f t="shared" si="52"/>
        <v>1</v>
      </c>
      <c r="P327">
        <v>320</v>
      </c>
      <c r="Q327" s="8">
        <f>COUNTIF(I$8:I326,"&lt;"&amp;G327)</f>
        <v>319</v>
      </c>
      <c r="R327" s="8">
        <f>COUNTIFS(H$8:H326,"&gt;"&amp;G327,F$8:F326,"&lt;&gt;1")</f>
        <v>0</v>
      </c>
      <c r="S327">
        <f t="shared" si="53"/>
        <v>320</v>
      </c>
    </row>
    <row r="328" spans="1:19" x14ac:dyDescent="0.3">
      <c r="A328">
        <v>444</v>
      </c>
      <c r="B328">
        <v>0.54765465254676959</v>
      </c>
      <c r="C328">
        <v>0.42951750236518449</v>
      </c>
      <c r="D328" s="4">
        <f>-LN(B328)/F$3</f>
        <v>0.25621718586113879</v>
      </c>
      <c r="E328" s="4">
        <f t="shared" ref="E328:E391" si="58">1/B$4</f>
        <v>0.21276595744680851</v>
      </c>
      <c r="F328" s="8">
        <v>3</v>
      </c>
      <c r="G328" s="4">
        <v>93.099825404751954</v>
      </c>
      <c r="H328" s="4">
        <f>IF(G328&gt;MAX(I$8:I327),G328,MAX(I$8:I327))</f>
        <v>93.099825404751954</v>
      </c>
      <c r="I328" s="4">
        <f t="shared" ref="I328:I391" si="59">+H328+E328</f>
        <v>93.312591362198759</v>
      </c>
      <c r="J328" s="4">
        <f t="shared" ref="J328:J391" si="60">(H328-G328)*O328</f>
        <v>0</v>
      </c>
      <c r="K328" s="4">
        <f t="shared" ref="K328:K391" si="61">(I328-H328)*O328</f>
        <v>0.21276595744680549</v>
      </c>
      <c r="L328">
        <f t="shared" ref="L328:L391" si="62">_xlfn.RANK.EQ(I328,I$8:I$507,1)</f>
        <v>321</v>
      </c>
      <c r="M328">
        <f t="shared" ref="M328:M391" si="63">IF(L328=A328,0,1)</f>
        <v>1</v>
      </c>
      <c r="N328">
        <f t="shared" ref="N328:N391" si="64">IF(G328&lt;B$2,1,0)</f>
        <v>1</v>
      </c>
      <c r="O328">
        <f t="shared" ref="O328:O391" si="65">IF(I328&lt;B$2,1,0)</f>
        <v>1</v>
      </c>
      <c r="P328">
        <v>321</v>
      </c>
      <c r="Q328" s="8">
        <f>COUNTIF(I$8:I327,"&lt;"&amp;G328)</f>
        <v>320</v>
      </c>
      <c r="R328" s="8">
        <f>COUNTIFS(H$8:H327,"&gt;"&amp;G328,F$8:F327,"&lt;&gt;1")</f>
        <v>0</v>
      </c>
      <c r="S328">
        <f t="shared" si="53"/>
        <v>321</v>
      </c>
    </row>
    <row r="329" spans="1:19" x14ac:dyDescent="0.3">
      <c r="A329">
        <v>445</v>
      </c>
      <c r="B329">
        <v>0.56019775994140442</v>
      </c>
      <c r="C329">
        <v>0.5093539231543931</v>
      </c>
      <c r="D329" s="4">
        <f>-LN(B329)/F$3</f>
        <v>0.24658102759177014</v>
      </c>
      <c r="E329" s="4">
        <f t="shared" si="58"/>
        <v>0.21276595744680851</v>
      </c>
      <c r="F329" s="8">
        <v>3</v>
      </c>
      <c r="G329" s="4">
        <v>93.346406432343727</v>
      </c>
      <c r="H329" s="4">
        <f>IF(G329&gt;MAX(I$8:I328),G329,MAX(I$8:I328))</f>
        <v>93.346406432343727</v>
      </c>
      <c r="I329" s="4">
        <f t="shared" si="59"/>
        <v>93.559172389790533</v>
      </c>
      <c r="J329" s="4">
        <f t="shared" si="60"/>
        <v>0</v>
      </c>
      <c r="K329" s="4">
        <f t="shared" si="61"/>
        <v>0.21276595744680549</v>
      </c>
      <c r="L329">
        <f t="shared" si="62"/>
        <v>322</v>
      </c>
      <c r="M329">
        <f t="shared" si="63"/>
        <v>1</v>
      </c>
      <c r="N329">
        <f t="shared" si="64"/>
        <v>1</v>
      </c>
      <c r="O329">
        <f t="shared" si="65"/>
        <v>1</v>
      </c>
      <c r="P329">
        <v>322</v>
      </c>
      <c r="Q329" s="8">
        <f>COUNTIF(I$8:I328,"&lt;"&amp;G329)</f>
        <v>321</v>
      </c>
      <c r="R329" s="8">
        <f>COUNTIFS(H$8:H328,"&gt;"&amp;G329,F$8:F328,"&lt;&gt;1")</f>
        <v>0</v>
      </c>
      <c r="S329">
        <f t="shared" ref="S329:S392" si="66">IF(F329=2,P329-R329,P329)</f>
        <v>322</v>
      </c>
    </row>
    <row r="330" spans="1:19" x14ac:dyDescent="0.3">
      <c r="A330">
        <v>446</v>
      </c>
      <c r="B330">
        <v>0.56184575945310833</v>
      </c>
      <c r="C330">
        <v>1.1352885525070956E-2</v>
      </c>
      <c r="D330" s="4">
        <f>-LN(B330)/F$3</f>
        <v>0.24533102813968521</v>
      </c>
      <c r="E330" s="4">
        <f t="shared" si="58"/>
        <v>0.21276595744680851</v>
      </c>
      <c r="F330" s="8">
        <v>3</v>
      </c>
      <c r="G330" s="4">
        <v>93.591737460483415</v>
      </c>
      <c r="H330" s="4">
        <f>IF(G330&gt;MAX(I$8:I329),G330,MAX(I$8:I329))</f>
        <v>93.591737460483415</v>
      </c>
      <c r="I330" s="4">
        <f t="shared" si="59"/>
        <v>93.804503417930221</v>
      </c>
      <c r="J330" s="4">
        <f t="shared" si="60"/>
        <v>0</v>
      </c>
      <c r="K330" s="4">
        <f t="shared" si="61"/>
        <v>0.21276595744680549</v>
      </c>
      <c r="L330">
        <f t="shared" si="62"/>
        <v>323</v>
      </c>
      <c r="M330">
        <f t="shared" si="63"/>
        <v>1</v>
      </c>
      <c r="N330">
        <f t="shared" si="64"/>
        <v>1</v>
      </c>
      <c r="O330">
        <f t="shared" si="65"/>
        <v>1</v>
      </c>
      <c r="P330">
        <v>323</v>
      </c>
      <c r="Q330" s="8">
        <f>COUNTIF(I$8:I329,"&lt;"&amp;G330)</f>
        <v>322</v>
      </c>
      <c r="R330" s="8">
        <f>COUNTIFS(H$8:H329,"&gt;"&amp;G330,F$8:F329,"&lt;&gt;1")</f>
        <v>0</v>
      </c>
      <c r="S330">
        <f t="shared" si="66"/>
        <v>323</v>
      </c>
    </row>
    <row r="331" spans="1:19" x14ac:dyDescent="0.3">
      <c r="A331">
        <v>120</v>
      </c>
      <c r="B331">
        <v>7.1199682607501452E-2</v>
      </c>
      <c r="C331">
        <v>0.30903042695394756</v>
      </c>
      <c r="D331" s="4">
        <f>-LN(B331)/D$3</f>
        <v>3.7478963380623465</v>
      </c>
      <c r="E331" s="4">
        <f t="shared" si="58"/>
        <v>0.21276595744680851</v>
      </c>
      <c r="F331" s="8">
        <v>2</v>
      </c>
      <c r="G331" s="4">
        <v>93.721096471273782</v>
      </c>
      <c r="H331" s="4">
        <f>IF(G331&gt;MAX(I$8:I330),G331,MAX(I$8:I330))</f>
        <v>93.804503417930221</v>
      </c>
      <c r="I331" s="4">
        <f t="shared" si="59"/>
        <v>94.017269375377026</v>
      </c>
      <c r="J331" s="4">
        <f t="shared" si="60"/>
        <v>8.3406946656438663E-2</v>
      </c>
      <c r="K331" s="4">
        <f t="shared" si="61"/>
        <v>0.21276595744680549</v>
      </c>
      <c r="L331">
        <f t="shared" si="62"/>
        <v>324</v>
      </c>
      <c r="M331">
        <f t="shared" si="63"/>
        <v>1</v>
      </c>
      <c r="N331">
        <f t="shared" si="64"/>
        <v>1</v>
      </c>
      <c r="O331">
        <f t="shared" si="65"/>
        <v>1</v>
      </c>
      <c r="P331">
        <v>325</v>
      </c>
      <c r="Q331" s="8">
        <f>COUNTIF(I$8:I330,"&lt;"&amp;G331)</f>
        <v>322</v>
      </c>
      <c r="R331" s="8">
        <f>COUNTIFS(H$8:H330,"&gt;"&amp;G331,F$8:F330,"&lt;&gt;1")</f>
        <v>0</v>
      </c>
      <c r="S331">
        <f t="shared" si="66"/>
        <v>325</v>
      </c>
    </row>
    <row r="332" spans="1:19" x14ac:dyDescent="0.3">
      <c r="A332">
        <v>121</v>
      </c>
      <c r="B332">
        <v>0.95196386608478045</v>
      </c>
      <c r="C332">
        <v>0.8061159092989898</v>
      </c>
      <c r="D332" s="4">
        <f>-LN(B332)/D$3</f>
        <v>6.98272350417148E-2</v>
      </c>
      <c r="E332" s="4">
        <f t="shared" si="58"/>
        <v>0.21276595744680851</v>
      </c>
      <c r="F332" s="8">
        <v>2</v>
      </c>
      <c r="G332" s="4">
        <v>93.790923706315496</v>
      </c>
      <c r="H332" s="4">
        <f>IF(G332&gt;MAX(I$8:I331),G332,MAX(I$8:I331))</f>
        <v>94.017269375377026</v>
      </c>
      <c r="I332" s="4">
        <f t="shared" si="59"/>
        <v>94.230035332823832</v>
      </c>
      <c r="J332" s="4">
        <f t="shared" si="60"/>
        <v>0.22634566906152997</v>
      </c>
      <c r="K332" s="4">
        <f t="shared" si="61"/>
        <v>0.21276595744680549</v>
      </c>
      <c r="L332">
        <f t="shared" si="62"/>
        <v>325</v>
      </c>
      <c r="M332">
        <f t="shared" si="63"/>
        <v>1</v>
      </c>
      <c r="N332">
        <f t="shared" si="64"/>
        <v>1</v>
      </c>
      <c r="O332">
        <f t="shared" si="65"/>
        <v>1</v>
      </c>
      <c r="P332">
        <v>326</v>
      </c>
      <c r="Q332" s="8">
        <f>COUNTIF(I$8:I331,"&lt;"&amp;G332)</f>
        <v>322</v>
      </c>
      <c r="R332" s="8">
        <f>COUNTIFS(H$8:H331,"&gt;"&amp;G332,F$8:F331,"&lt;&gt;1")</f>
        <v>1</v>
      </c>
      <c r="S332">
        <f t="shared" si="66"/>
        <v>325</v>
      </c>
    </row>
    <row r="333" spans="1:19" x14ac:dyDescent="0.3">
      <c r="A333">
        <v>447</v>
      </c>
      <c r="B333">
        <v>0.83123264259773555</v>
      </c>
      <c r="C333">
        <v>0.3485824152348399</v>
      </c>
      <c r="D333" s="4">
        <f>-LN(B333)/F$3</f>
        <v>7.8657688644900831E-2</v>
      </c>
      <c r="E333" s="4">
        <f t="shared" si="58"/>
        <v>0.21276595744680851</v>
      </c>
      <c r="F333" s="8">
        <v>3</v>
      </c>
      <c r="G333" s="4">
        <v>93.670395149128311</v>
      </c>
      <c r="H333" s="4">
        <f>IF(G333&gt;MAX(I$8:I332),G333,MAX(I$8:I332))</f>
        <v>94.230035332823832</v>
      </c>
      <c r="I333" s="4">
        <f t="shared" si="59"/>
        <v>94.442801290270637</v>
      </c>
      <c r="J333" s="4">
        <f t="shared" si="60"/>
        <v>0.55964018369552093</v>
      </c>
      <c r="K333" s="4">
        <f t="shared" si="61"/>
        <v>0.21276595744680549</v>
      </c>
      <c r="L333">
        <f t="shared" si="62"/>
        <v>326</v>
      </c>
      <c r="M333">
        <f t="shared" si="63"/>
        <v>1</v>
      </c>
      <c r="N333">
        <f t="shared" si="64"/>
        <v>1</v>
      </c>
      <c r="O333">
        <f t="shared" si="65"/>
        <v>1</v>
      </c>
      <c r="P333">
        <v>324</v>
      </c>
      <c r="Q333" s="8">
        <f>COUNTIF(I$8:I332,"&lt;"&amp;G333)</f>
        <v>322</v>
      </c>
      <c r="R333" s="8">
        <f>COUNTIFS(H$8:H332,"&gt;"&amp;G333,F$8:F332,"&lt;&gt;1")</f>
        <v>2</v>
      </c>
      <c r="S333">
        <f t="shared" si="66"/>
        <v>324</v>
      </c>
    </row>
    <row r="334" spans="1:19" x14ac:dyDescent="0.3">
      <c r="A334">
        <v>448</v>
      </c>
      <c r="B334">
        <v>0.52397228919339578</v>
      </c>
      <c r="C334">
        <v>0.10348826563310648</v>
      </c>
      <c r="D334" s="4">
        <f>-LN(B334)/F$3</f>
        <v>0.27502828905454124</v>
      </c>
      <c r="E334" s="4">
        <f t="shared" si="58"/>
        <v>0.21276595744680851</v>
      </c>
      <c r="F334" s="8">
        <v>3</v>
      </c>
      <c r="G334" s="4">
        <v>93.945423438182857</v>
      </c>
      <c r="H334" s="4">
        <f>IF(G334&gt;MAX(I$8:I333),G334,MAX(I$8:I333))</f>
        <v>94.442801290270637</v>
      </c>
      <c r="I334" s="4">
        <f t="shared" si="59"/>
        <v>94.655567247717443</v>
      </c>
      <c r="J334" s="4">
        <f t="shared" si="60"/>
        <v>0.49737785208778007</v>
      </c>
      <c r="K334" s="4">
        <f t="shared" si="61"/>
        <v>0.21276595744680549</v>
      </c>
      <c r="L334">
        <f t="shared" si="62"/>
        <v>327</v>
      </c>
      <c r="M334">
        <f t="shared" si="63"/>
        <v>1</v>
      </c>
      <c r="N334">
        <f t="shared" si="64"/>
        <v>1</v>
      </c>
      <c r="O334">
        <f t="shared" si="65"/>
        <v>1</v>
      </c>
      <c r="P334">
        <v>327</v>
      </c>
      <c r="Q334" s="8">
        <f>COUNTIF(I$8:I333,"&lt;"&amp;G334)</f>
        <v>323</v>
      </c>
      <c r="R334" s="8">
        <f>COUNTIFS(H$8:H333,"&gt;"&amp;G334,F$8:F333,"&lt;&gt;1")</f>
        <v>2</v>
      </c>
      <c r="S334">
        <f t="shared" si="66"/>
        <v>327</v>
      </c>
    </row>
    <row r="335" spans="1:19" x14ac:dyDescent="0.3">
      <c r="A335">
        <v>122</v>
      </c>
      <c r="B335">
        <v>0.59117404705954157</v>
      </c>
      <c r="C335">
        <v>0.9226050599688711</v>
      </c>
      <c r="D335" s="4">
        <f>-LN(B335)/D$3</f>
        <v>0.74559547384511671</v>
      </c>
      <c r="E335" s="4">
        <f t="shared" si="58"/>
        <v>0.21276595744680851</v>
      </c>
      <c r="F335" s="8">
        <v>2</v>
      </c>
      <c r="G335" s="4">
        <v>94.53651918016061</v>
      </c>
      <c r="H335" s="4">
        <f>IF(G335&gt;MAX(I$8:I334),G335,MAX(I$8:I334))</f>
        <v>94.655567247717443</v>
      </c>
      <c r="I335" s="4">
        <f t="shared" si="59"/>
        <v>94.868333205164248</v>
      </c>
      <c r="J335" s="4">
        <f t="shared" si="60"/>
        <v>0.11904806755683239</v>
      </c>
      <c r="K335" s="4">
        <f t="shared" si="61"/>
        <v>0.21276595744680549</v>
      </c>
      <c r="L335">
        <f t="shared" si="62"/>
        <v>328</v>
      </c>
      <c r="M335">
        <f t="shared" si="63"/>
        <v>1</v>
      </c>
      <c r="N335">
        <f t="shared" si="64"/>
        <v>1</v>
      </c>
      <c r="O335">
        <f t="shared" si="65"/>
        <v>1</v>
      </c>
      <c r="P335">
        <v>329</v>
      </c>
      <c r="Q335" s="8">
        <f>COUNTIF(I$8:I334,"&lt;"&amp;G335)</f>
        <v>326</v>
      </c>
      <c r="R335" s="8">
        <f>COUNTIFS(H$8:H334,"&gt;"&amp;G335,F$8:F334,"&lt;&gt;1")</f>
        <v>0</v>
      </c>
      <c r="S335">
        <f t="shared" si="66"/>
        <v>329</v>
      </c>
    </row>
    <row r="336" spans="1:19" x14ac:dyDescent="0.3">
      <c r="A336">
        <v>449</v>
      </c>
      <c r="B336">
        <v>0.47187719351786861</v>
      </c>
      <c r="C336">
        <v>0.14993743705557422</v>
      </c>
      <c r="D336" s="4">
        <f>-LN(B336)/F$3</f>
        <v>0.31959000445743141</v>
      </c>
      <c r="E336" s="4">
        <f t="shared" si="58"/>
        <v>0.21276595744680851</v>
      </c>
      <c r="F336" s="8">
        <v>3</v>
      </c>
      <c r="G336" s="4">
        <v>94.265013442640281</v>
      </c>
      <c r="H336" s="4">
        <f>IF(G336&gt;MAX(I$8:I335),G336,MAX(I$8:I335))</f>
        <v>94.868333205164248</v>
      </c>
      <c r="I336" s="4">
        <f t="shared" si="59"/>
        <v>95.081099162611054</v>
      </c>
      <c r="J336" s="4">
        <f t="shared" si="60"/>
        <v>0.60331976252396657</v>
      </c>
      <c r="K336" s="4">
        <f t="shared" si="61"/>
        <v>0.21276595744680549</v>
      </c>
      <c r="L336">
        <f t="shared" si="62"/>
        <v>329</v>
      </c>
      <c r="M336">
        <f t="shared" si="63"/>
        <v>1</v>
      </c>
      <c r="N336">
        <f t="shared" si="64"/>
        <v>1</v>
      </c>
      <c r="O336">
        <f t="shared" si="65"/>
        <v>1</v>
      </c>
      <c r="P336">
        <v>328</v>
      </c>
      <c r="Q336" s="8">
        <f>COUNTIF(I$8:I335,"&lt;"&amp;G336)</f>
        <v>325</v>
      </c>
      <c r="R336" s="8">
        <f>COUNTIFS(H$8:H335,"&gt;"&amp;G336,F$8:F335,"&lt;&gt;1")</f>
        <v>2</v>
      </c>
      <c r="S336">
        <f t="shared" si="66"/>
        <v>328</v>
      </c>
    </row>
    <row r="337" spans="1:19" x14ac:dyDescent="0.3">
      <c r="A337">
        <v>123</v>
      </c>
      <c r="B337">
        <v>0.85402996917630547</v>
      </c>
      <c r="C337">
        <v>0.3881954405346843</v>
      </c>
      <c r="D337" s="4">
        <f>-LN(B337)/D$3</f>
        <v>0.22381417460567454</v>
      </c>
      <c r="E337" s="4">
        <f t="shared" si="58"/>
        <v>0.21276595744680851</v>
      </c>
      <c r="F337" s="8">
        <v>2</v>
      </c>
      <c r="G337" s="4">
        <v>94.760333354766288</v>
      </c>
      <c r="H337" s="4">
        <f>IF(G337&gt;MAX(I$8:I336),G337,MAX(I$8:I336))</f>
        <v>95.081099162611054</v>
      </c>
      <c r="I337" s="4">
        <f t="shared" si="59"/>
        <v>95.293865120057859</v>
      </c>
      <c r="J337" s="4">
        <f t="shared" si="60"/>
        <v>0.32076580784476505</v>
      </c>
      <c r="K337" s="4">
        <f t="shared" si="61"/>
        <v>0.21276595744680549</v>
      </c>
      <c r="L337">
        <f t="shared" si="62"/>
        <v>330</v>
      </c>
      <c r="M337">
        <f t="shared" si="63"/>
        <v>1</v>
      </c>
      <c r="N337">
        <f t="shared" si="64"/>
        <v>1</v>
      </c>
      <c r="O337">
        <f t="shared" si="65"/>
        <v>1</v>
      </c>
      <c r="P337">
        <v>332</v>
      </c>
      <c r="Q337" s="8">
        <f>COUNTIF(I$8:I336,"&lt;"&amp;G337)</f>
        <v>327</v>
      </c>
      <c r="R337" s="8">
        <f>COUNTIFS(H$8:H336,"&gt;"&amp;G337,F$8:F336,"&lt;&gt;1")</f>
        <v>1</v>
      </c>
      <c r="S337">
        <f t="shared" si="66"/>
        <v>331</v>
      </c>
    </row>
    <row r="338" spans="1:19" x14ac:dyDescent="0.3">
      <c r="A338">
        <v>124</v>
      </c>
      <c r="B338">
        <v>0.94927823725089266</v>
      </c>
      <c r="C338">
        <v>0.13147373882259591</v>
      </c>
      <c r="D338" s="4">
        <f>-LN(B338)/D$3</f>
        <v>7.383451546987764E-2</v>
      </c>
      <c r="E338" s="4">
        <f t="shared" si="58"/>
        <v>0.21276595744680851</v>
      </c>
      <c r="F338" s="8">
        <v>2</v>
      </c>
      <c r="G338" s="4">
        <v>94.834167870236172</v>
      </c>
      <c r="H338" s="4">
        <f>IF(G338&gt;MAX(I$8:I337),G338,MAX(I$8:I337))</f>
        <v>95.293865120057859</v>
      </c>
      <c r="I338" s="4">
        <f t="shared" si="59"/>
        <v>95.506631077504665</v>
      </c>
      <c r="J338" s="4">
        <f t="shared" si="60"/>
        <v>0.45969724982168714</v>
      </c>
      <c r="K338" s="4">
        <f t="shared" si="61"/>
        <v>0.21276595744680549</v>
      </c>
      <c r="L338">
        <f t="shared" si="62"/>
        <v>331</v>
      </c>
      <c r="M338">
        <f t="shared" si="63"/>
        <v>1</v>
      </c>
      <c r="N338">
        <f t="shared" si="64"/>
        <v>1</v>
      </c>
      <c r="O338">
        <f t="shared" si="65"/>
        <v>1</v>
      </c>
      <c r="P338">
        <v>333</v>
      </c>
      <c r="Q338" s="8">
        <f>COUNTIF(I$8:I337,"&lt;"&amp;G338)</f>
        <v>327</v>
      </c>
      <c r="R338" s="8">
        <f>COUNTIFS(H$8:H337,"&gt;"&amp;G338,F$8:F337,"&lt;&gt;1")</f>
        <v>2</v>
      </c>
      <c r="S338">
        <f t="shared" si="66"/>
        <v>331</v>
      </c>
    </row>
    <row r="339" spans="1:19" x14ac:dyDescent="0.3">
      <c r="A339">
        <v>450</v>
      </c>
      <c r="B339">
        <v>0.46327097384563737</v>
      </c>
      <c r="C339">
        <v>0.74437696462904757</v>
      </c>
      <c r="D339" s="4">
        <f t="shared" ref="D339:D345" si="67">-LN(B339)/F$3</f>
        <v>0.32742261251309063</v>
      </c>
      <c r="E339" s="4">
        <f t="shared" si="58"/>
        <v>0.21276595744680851</v>
      </c>
      <c r="F339" s="8">
        <v>3</v>
      </c>
      <c r="G339" s="4">
        <v>94.592436055153371</v>
      </c>
      <c r="H339" s="4">
        <f>IF(G339&gt;MAX(I$8:I338),G339,MAX(I$8:I338))</f>
        <v>95.506631077504665</v>
      </c>
      <c r="I339" s="4">
        <f t="shared" si="59"/>
        <v>95.71939703495147</v>
      </c>
      <c r="J339" s="4">
        <f t="shared" si="60"/>
        <v>0.91419502235129357</v>
      </c>
      <c r="K339" s="4">
        <f t="shared" si="61"/>
        <v>0.21276595744680549</v>
      </c>
      <c r="L339">
        <f t="shared" si="62"/>
        <v>332</v>
      </c>
      <c r="M339">
        <f t="shared" si="63"/>
        <v>1</v>
      </c>
      <c r="N339">
        <f t="shared" si="64"/>
        <v>1</v>
      </c>
      <c r="O339">
        <f t="shared" si="65"/>
        <v>1</v>
      </c>
      <c r="P339">
        <v>330</v>
      </c>
      <c r="Q339" s="8">
        <f>COUNTIF(I$8:I338,"&lt;"&amp;G339)</f>
        <v>326</v>
      </c>
      <c r="R339" s="8">
        <f>COUNTIFS(H$8:H338,"&gt;"&amp;G339,F$8:F338,"&lt;&gt;1")</f>
        <v>4</v>
      </c>
      <c r="S339">
        <f t="shared" si="66"/>
        <v>330</v>
      </c>
    </row>
    <row r="340" spans="1:19" x14ac:dyDescent="0.3">
      <c r="A340">
        <v>451</v>
      </c>
      <c r="B340">
        <v>0.74291207617419963</v>
      </c>
      <c r="C340">
        <v>0.25742362743003633</v>
      </c>
      <c r="D340" s="4">
        <f t="shared" si="67"/>
        <v>0.12645854361955902</v>
      </c>
      <c r="E340" s="4">
        <f t="shared" si="58"/>
        <v>0.21276595744680851</v>
      </c>
      <c r="F340" s="8">
        <v>3</v>
      </c>
      <c r="G340" s="4">
        <v>94.718894598772934</v>
      </c>
      <c r="H340" s="4">
        <f>IF(G340&gt;MAX(I$8:I339),G340,MAX(I$8:I339))</f>
        <v>95.71939703495147</v>
      </c>
      <c r="I340" s="4">
        <f t="shared" si="59"/>
        <v>95.932162992398275</v>
      </c>
      <c r="J340" s="4">
        <f t="shared" si="60"/>
        <v>1.000502436178536</v>
      </c>
      <c r="K340" s="4">
        <f t="shared" si="61"/>
        <v>0.21276595744680549</v>
      </c>
      <c r="L340">
        <f t="shared" si="62"/>
        <v>333</v>
      </c>
      <c r="M340">
        <f t="shared" si="63"/>
        <v>1</v>
      </c>
      <c r="N340">
        <f t="shared" si="64"/>
        <v>1</v>
      </c>
      <c r="O340">
        <f t="shared" si="65"/>
        <v>1</v>
      </c>
      <c r="P340">
        <v>331</v>
      </c>
      <c r="Q340" s="8">
        <f>COUNTIF(I$8:I339,"&lt;"&amp;G340)</f>
        <v>327</v>
      </c>
      <c r="R340" s="8">
        <f>COUNTIFS(H$8:H339,"&gt;"&amp;G340,F$8:F339,"&lt;&gt;1")</f>
        <v>4</v>
      </c>
      <c r="S340">
        <f t="shared" si="66"/>
        <v>331</v>
      </c>
    </row>
    <row r="341" spans="1:19" x14ac:dyDescent="0.3">
      <c r="A341">
        <v>452</v>
      </c>
      <c r="B341">
        <v>0.36478774376659445</v>
      </c>
      <c r="C341">
        <v>0.83681752983184299</v>
      </c>
      <c r="D341" s="4">
        <f t="shared" si="67"/>
        <v>0.42912324190527784</v>
      </c>
      <c r="E341" s="4">
        <f t="shared" si="58"/>
        <v>0.21276595744680851</v>
      </c>
      <c r="F341" s="8">
        <v>3</v>
      </c>
      <c r="G341" s="4">
        <v>95.148017840678207</v>
      </c>
      <c r="H341" s="4">
        <f>IF(G341&gt;MAX(I$8:I340),G341,MAX(I$8:I340))</f>
        <v>95.932162992398275</v>
      </c>
      <c r="I341" s="4">
        <f t="shared" si="59"/>
        <v>96.144928949845081</v>
      </c>
      <c r="J341" s="4">
        <f t="shared" si="60"/>
        <v>0.78414515172006816</v>
      </c>
      <c r="K341" s="4">
        <f t="shared" si="61"/>
        <v>0.21276595744680549</v>
      </c>
      <c r="L341">
        <f t="shared" si="62"/>
        <v>334</v>
      </c>
      <c r="M341">
        <f t="shared" si="63"/>
        <v>1</v>
      </c>
      <c r="N341">
        <f t="shared" si="64"/>
        <v>1</v>
      </c>
      <c r="O341">
        <f t="shared" si="65"/>
        <v>1</v>
      </c>
      <c r="P341">
        <v>334</v>
      </c>
      <c r="Q341" s="8">
        <f>COUNTIF(I$8:I340,"&lt;"&amp;G341)</f>
        <v>329</v>
      </c>
      <c r="R341" s="8">
        <f>COUNTIFS(H$8:H340,"&gt;"&amp;G341,F$8:F340,"&lt;&gt;1")</f>
        <v>3</v>
      </c>
      <c r="S341">
        <f t="shared" si="66"/>
        <v>334</v>
      </c>
    </row>
    <row r="342" spans="1:19" x14ac:dyDescent="0.3">
      <c r="A342">
        <v>453</v>
      </c>
      <c r="B342">
        <v>0.95025482955412455</v>
      </c>
      <c r="C342">
        <v>0.22092349009674367</v>
      </c>
      <c r="D342" s="4">
        <f t="shared" si="67"/>
        <v>2.1712803711483073E-2</v>
      </c>
      <c r="E342" s="4">
        <f t="shared" si="58"/>
        <v>0.21276595744680851</v>
      </c>
      <c r="F342" s="8">
        <v>3</v>
      </c>
      <c r="G342" s="4">
        <v>95.169730644389688</v>
      </c>
      <c r="H342" s="4">
        <f>IF(G342&gt;MAX(I$8:I341),G342,MAX(I$8:I341))</f>
        <v>96.144928949845081</v>
      </c>
      <c r="I342" s="4">
        <f t="shared" si="59"/>
        <v>96.357694907291886</v>
      </c>
      <c r="J342" s="4">
        <f t="shared" si="60"/>
        <v>0.97519830545539321</v>
      </c>
      <c r="K342" s="4">
        <f t="shared" si="61"/>
        <v>0.21276595744680549</v>
      </c>
      <c r="L342">
        <f t="shared" si="62"/>
        <v>335</v>
      </c>
      <c r="M342">
        <f t="shared" si="63"/>
        <v>1</v>
      </c>
      <c r="N342">
        <f t="shared" si="64"/>
        <v>1</v>
      </c>
      <c r="O342">
        <f t="shared" si="65"/>
        <v>1</v>
      </c>
      <c r="P342">
        <v>335</v>
      </c>
      <c r="Q342" s="8">
        <f>COUNTIF(I$8:I341,"&lt;"&amp;G342)</f>
        <v>329</v>
      </c>
      <c r="R342" s="8">
        <f>COUNTIFS(H$8:H341,"&gt;"&amp;G342,F$8:F341,"&lt;&gt;1")</f>
        <v>4</v>
      </c>
      <c r="S342">
        <f t="shared" si="66"/>
        <v>335</v>
      </c>
    </row>
    <row r="343" spans="1:19" x14ac:dyDescent="0.3">
      <c r="A343">
        <v>454</v>
      </c>
      <c r="B343">
        <v>0.84002197332682271</v>
      </c>
      <c r="C343">
        <v>0.76763206884975743</v>
      </c>
      <c r="D343" s="4">
        <f t="shared" si="67"/>
        <v>7.4181799474256668E-2</v>
      </c>
      <c r="E343" s="4">
        <f t="shared" si="58"/>
        <v>0.21276595744680851</v>
      </c>
      <c r="F343" s="8">
        <v>3</v>
      </c>
      <c r="G343" s="4">
        <v>95.243912443863948</v>
      </c>
      <c r="H343" s="4">
        <f>IF(G343&gt;MAX(I$8:I342),G343,MAX(I$8:I342))</f>
        <v>96.357694907291886</v>
      </c>
      <c r="I343" s="4">
        <f t="shared" si="59"/>
        <v>96.570460864738692</v>
      </c>
      <c r="J343" s="4">
        <f t="shared" si="60"/>
        <v>1.1137824634279383</v>
      </c>
      <c r="K343" s="4">
        <f t="shared" si="61"/>
        <v>0.21276595744680549</v>
      </c>
      <c r="L343">
        <f t="shared" si="62"/>
        <v>336</v>
      </c>
      <c r="M343">
        <f t="shared" si="63"/>
        <v>1</v>
      </c>
      <c r="N343">
        <f t="shared" si="64"/>
        <v>1</v>
      </c>
      <c r="O343">
        <f t="shared" si="65"/>
        <v>1</v>
      </c>
      <c r="P343">
        <v>336</v>
      </c>
      <c r="Q343" s="8">
        <f>COUNTIF(I$8:I342,"&lt;"&amp;G343)</f>
        <v>329</v>
      </c>
      <c r="R343" s="8">
        <f>COUNTIFS(H$8:H342,"&gt;"&amp;G343,F$8:F342,"&lt;&gt;1")</f>
        <v>5</v>
      </c>
      <c r="S343">
        <f t="shared" si="66"/>
        <v>336</v>
      </c>
    </row>
    <row r="344" spans="1:19" x14ac:dyDescent="0.3">
      <c r="A344">
        <v>455</v>
      </c>
      <c r="B344">
        <v>0.73400067140720848</v>
      </c>
      <c r="C344">
        <v>0.33262123477889338</v>
      </c>
      <c r="D344" s="4">
        <f t="shared" si="67"/>
        <v>0.13159375984864788</v>
      </c>
      <c r="E344" s="4">
        <f t="shared" si="58"/>
        <v>0.21276595744680851</v>
      </c>
      <c r="F344" s="8">
        <v>3</v>
      </c>
      <c r="G344" s="4">
        <v>95.37550620371259</v>
      </c>
      <c r="H344" s="4">
        <f>IF(G344&gt;MAX(I$8:I343),G344,MAX(I$8:I343))</f>
        <v>96.570460864738692</v>
      </c>
      <c r="I344" s="4">
        <f t="shared" si="59"/>
        <v>96.783226822185497</v>
      </c>
      <c r="J344" s="4">
        <f t="shared" si="60"/>
        <v>1.1949546610261024</v>
      </c>
      <c r="K344" s="4">
        <f t="shared" si="61"/>
        <v>0.21276595744680549</v>
      </c>
      <c r="L344">
        <f t="shared" si="62"/>
        <v>337</v>
      </c>
      <c r="M344">
        <f t="shared" si="63"/>
        <v>1</v>
      </c>
      <c r="N344">
        <f t="shared" si="64"/>
        <v>1</v>
      </c>
      <c r="O344">
        <f t="shared" si="65"/>
        <v>1</v>
      </c>
      <c r="P344">
        <v>337</v>
      </c>
      <c r="Q344" s="8">
        <f>COUNTIF(I$8:I343,"&lt;"&amp;G344)</f>
        <v>330</v>
      </c>
      <c r="R344" s="8">
        <f>COUNTIFS(H$8:H343,"&gt;"&amp;G344,F$8:F343,"&lt;&gt;1")</f>
        <v>5</v>
      </c>
      <c r="S344">
        <f t="shared" si="66"/>
        <v>337</v>
      </c>
    </row>
    <row r="345" spans="1:19" x14ac:dyDescent="0.3">
      <c r="A345">
        <v>456</v>
      </c>
      <c r="B345">
        <v>0.35782952360606707</v>
      </c>
      <c r="C345">
        <v>0.61546678060243543</v>
      </c>
      <c r="D345" s="4">
        <f t="shared" si="67"/>
        <v>0.43731855193229946</v>
      </c>
      <c r="E345" s="4">
        <f t="shared" si="58"/>
        <v>0.21276595744680851</v>
      </c>
      <c r="F345" s="8">
        <v>3</v>
      </c>
      <c r="G345" s="4">
        <v>95.812824755644883</v>
      </c>
      <c r="H345" s="4">
        <f>IF(G345&gt;MAX(I$8:I344),G345,MAX(I$8:I344))</f>
        <v>96.783226822185497</v>
      </c>
      <c r="I345" s="4">
        <f t="shared" si="59"/>
        <v>96.995992779632303</v>
      </c>
      <c r="J345" s="4">
        <f t="shared" si="60"/>
        <v>0.97040206654061478</v>
      </c>
      <c r="K345" s="4">
        <f t="shared" si="61"/>
        <v>0.21276595744680549</v>
      </c>
      <c r="L345">
        <f t="shared" si="62"/>
        <v>338</v>
      </c>
      <c r="M345">
        <f t="shared" si="63"/>
        <v>1</v>
      </c>
      <c r="N345">
        <f t="shared" si="64"/>
        <v>1</v>
      </c>
      <c r="O345">
        <f t="shared" si="65"/>
        <v>1</v>
      </c>
      <c r="P345">
        <v>338</v>
      </c>
      <c r="Q345" s="8">
        <f>COUNTIF(I$8:I344,"&lt;"&amp;G345)</f>
        <v>332</v>
      </c>
      <c r="R345" s="8">
        <f>COUNTIFS(H$8:H344,"&gt;"&amp;G345,F$8:F344,"&lt;&gt;1")</f>
        <v>4</v>
      </c>
      <c r="S345">
        <f t="shared" si="66"/>
        <v>338</v>
      </c>
    </row>
    <row r="346" spans="1:19" x14ac:dyDescent="0.3">
      <c r="A346">
        <v>125</v>
      </c>
      <c r="B346">
        <v>0.23636585589159825</v>
      </c>
      <c r="C346">
        <v>0.22504348887600328</v>
      </c>
      <c r="D346" s="4">
        <f>-LN(B346)/D$3</f>
        <v>2.0459211879495247</v>
      </c>
      <c r="E346" s="4">
        <f t="shared" si="58"/>
        <v>0.21276595744680851</v>
      </c>
      <c r="F346" s="8">
        <v>2</v>
      </c>
      <c r="G346" s="4">
        <v>96.880089058185703</v>
      </c>
      <c r="H346" s="4">
        <f>IF(G346&gt;MAX(I$8:I345),G346,MAX(I$8:I345))</f>
        <v>96.995992779632303</v>
      </c>
      <c r="I346" s="4">
        <f t="shared" si="59"/>
        <v>97.208758737079108</v>
      </c>
      <c r="J346" s="4">
        <f t="shared" si="60"/>
        <v>0.11590372144659966</v>
      </c>
      <c r="K346" s="4">
        <f t="shared" si="61"/>
        <v>0.21276595744680549</v>
      </c>
      <c r="L346">
        <f t="shared" si="62"/>
        <v>339</v>
      </c>
      <c r="M346">
        <f t="shared" si="63"/>
        <v>1</v>
      </c>
      <c r="N346">
        <f t="shared" si="64"/>
        <v>1</v>
      </c>
      <c r="O346">
        <f t="shared" si="65"/>
        <v>1</v>
      </c>
      <c r="P346">
        <v>340</v>
      </c>
      <c r="Q346" s="8">
        <f>COUNTIF(I$8:I345,"&lt;"&amp;G346)</f>
        <v>337</v>
      </c>
      <c r="R346" s="8">
        <f>COUNTIFS(H$8:H345,"&gt;"&amp;G346,F$8:F345,"&lt;&gt;1")</f>
        <v>0</v>
      </c>
      <c r="S346">
        <f t="shared" si="66"/>
        <v>340</v>
      </c>
    </row>
    <row r="347" spans="1:19" x14ac:dyDescent="0.3">
      <c r="A347">
        <v>457</v>
      </c>
      <c r="B347">
        <v>8.2064271980956449E-2</v>
      </c>
      <c r="C347">
        <v>0.55369731742301709</v>
      </c>
      <c r="D347" s="4">
        <f>-LN(B347)/F$3</f>
        <v>1.063937248547455</v>
      </c>
      <c r="E347" s="4">
        <f t="shared" si="58"/>
        <v>0.21276595744680851</v>
      </c>
      <c r="F347" s="8">
        <v>3</v>
      </c>
      <c r="G347" s="4">
        <v>96.876762004192344</v>
      </c>
      <c r="H347" s="4">
        <f>IF(G347&gt;MAX(I$8:I346),G347,MAX(I$8:I346))</f>
        <v>97.208758737079108</v>
      </c>
      <c r="I347" s="4">
        <f t="shared" si="59"/>
        <v>97.421524694525914</v>
      </c>
      <c r="J347" s="4">
        <f t="shared" si="60"/>
        <v>0.33199673288676479</v>
      </c>
      <c r="K347" s="4">
        <f t="shared" si="61"/>
        <v>0.21276595744680549</v>
      </c>
      <c r="L347">
        <f t="shared" si="62"/>
        <v>340</v>
      </c>
      <c r="M347">
        <f t="shared" si="63"/>
        <v>1</v>
      </c>
      <c r="N347">
        <f t="shared" si="64"/>
        <v>1</v>
      </c>
      <c r="O347">
        <f t="shared" si="65"/>
        <v>1</v>
      </c>
      <c r="P347">
        <v>339</v>
      </c>
      <c r="Q347" s="8">
        <f>COUNTIF(I$8:I346,"&lt;"&amp;G347)</f>
        <v>337</v>
      </c>
      <c r="R347" s="8">
        <f>COUNTIFS(H$8:H346,"&gt;"&amp;G347,F$8:F346,"&lt;&gt;1")</f>
        <v>1</v>
      </c>
      <c r="S347">
        <f t="shared" si="66"/>
        <v>339</v>
      </c>
    </row>
    <row r="348" spans="1:19" x14ac:dyDescent="0.3">
      <c r="A348">
        <v>26</v>
      </c>
      <c r="B348">
        <v>0.29474776451918089</v>
      </c>
      <c r="C348">
        <v>0.82769249549851986</v>
      </c>
      <c r="D348" s="4">
        <f>-LN(B348)/B$3</f>
        <v>5.1984481869016879</v>
      </c>
      <c r="E348" s="4">
        <f t="shared" si="58"/>
        <v>0.21276595744680851</v>
      </c>
      <c r="F348" s="8">
        <v>1</v>
      </c>
      <c r="G348" s="4">
        <v>97.347277790449155</v>
      </c>
      <c r="H348" s="4">
        <f>IF(G348&gt;MAX(I$8:I347),G348,MAX(I$8:I347))</f>
        <v>97.421524694525914</v>
      </c>
      <c r="I348" s="4">
        <f t="shared" si="59"/>
        <v>97.634290651972719</v>
      </c>
      <c r="J348" s="4">
        <f t="shared" si="60"/>
        <v>7.4246904076758824E-2</v>
      </c>
      <c r="K348" s="4">
        <f t="shared" si="61"/>
        <v>0.21276595744680549</v>
      </c>
      <c r="L348">
        <f t="shared" si="62"/>
        <v>341</v>
      </c>
      <c r="M348">
        <f t="shared" si="63"/>
        <v>1</v>
      </c>
      <c r="N348">
        <f t="shared" si="64"/>
        <v>1</v>
      </c>
      <c r="O348">
        <f t="shared" si="65"/>
        <v>1</v>
      </c>
      <c r="P348">
        <v>341</v>
      </c>
      <c r="Q348" s="8">
        <f>COUNTIF(I$8:I347,"&lt;"&amp;G348)</f>
        <v>339</v>
      </c>
      <c r="R348" s="8">
        <f>COUNTIFS(H$8:H347,"&gt;"&amp;G348,F$8:F347,"&lt;&gt;1")</f>
        <v>0</v>
      </c>
      <c r="S348">
        <f t="shared" si="66"/>
        <v>341</v>
      </c>
    </row>
    <row r="349" spans="1:19" x14ac:dyDescent="0.3">
      <c r="A349">
        <v>126</v>
      </c>
      <c r="B349">
        <v>0.48420667134617146</v>
      </c>
      <c r="C349">
        <v>0.24314096499526963</v>
      </c>
      <c r="D349" s="4">
        <f>-LN(B349)/D$3</f>
        <v>1.0287141226857244</v>
      </c>
      <c r="E349" s="4">
        <f t="shared" si="58"/>
        <v>0.21276595744680851</v>
      </c>
      <c r="F349" s="8">
        <v>2</v>
      </c>
      <c r="G349" s="4">
        <v>97.908803180871431</v>
      </c>
      <c r="H349" s="4">
        <f>IF(G349&gt;MAX(I$8:I348),G349,MAX(I$8:I348))</f>
        <v>97.908803180871431</v>
      </c>
      <c r="I349" s="4">
        <f t="shared" si="59"/>
        <v>98.121569138318236</v>
      </c>
      <c r="J349" s="4">
        <f t="shared" si="60"/>
        <v>0</v>
      </c>
      <c r="K349" s="4">
        <f t="shared" si="61"/>
        <v>0.21276595744680549</v>
      </c>
      <c r="L349">
        <f t="shared" si="62"/>
        <v>342</v>
      </c>
      <c r="M349">
        <f t="shared" si="63"/>
        <v>1</v>
      </c>
      <c r="N349">
        <f t="shared" si="64"/>
        <v>1</v>
      </c>
      <c r="O349">
        <f t="shared" si="65"/>
        <v>1</v>
      </c>
      <c r="P349">
        <v>342</v>
      </c>
      <c r="Q349" s="8">
        <f>COUNTIF(I$8:I348,"&lt;"&amp;G349)</f>
        <v>341</v>
      </c>
      <c r="R349" s="8">
        <f>COUNTIFS(H$8:H348,"&gt;"&amp;G349,F$8:F348,"&lt;&gt;1")</f>
        <v>0</v>
      </c>
      <c r="S349">
        <f t="shared" si="66"/>
        <v>342</v>
      </c>
    </row>
    <row r="350" spans="1:19" x14ac:dyDescent="0.3">
      <c r="A350">
        <v>458</v>
      </c>
      <c r="B350">
        <v>8.2461012604144415E-2</v>
      </c>
      <c r="C350">
        <v>0.71813104647968995</v>
      </c>
      <c r="D350" s="4">
        <f>-LN(B350)/F$3</f>
        <v>1.0618849667383998</v>
      </c>
      <c r="E350" s="4">
        <f t="shared" si="58"/>
        <v>0.21276595744680851</v>
      </c>
      <c r="F350" s="8">
        <v>3</v>
      </c>
      <c r="G350" s="4">
        <v>97.938646970930748</v>
      </c>
      <c r="H350" s="4">
        <f>IF(G350&gt;MAX(I$8:I349),G350,MAX(I$8:I349))</f>
        <v>98.121569138318236</v>
      </c>
      <c r="I350" s="4">
        <f t="shared" si="59"/>
        <v>98.334335095765042</v>
      </c>
      <c r="J350" s="4">
        <f t="shared" si="60"/>
        <v>0.18292216738748834</v>
      </c>
      <c r="K350" s="4">
        <f t="shared" si="61"/>
        <v>0.21276595744680549</v>
      </c>
      <c r="L350">
        <f t="shared" si="62"/>
        <v>343</v>
      </c>
      <c r="M350">
        <f t="shared" si="63"/>
        <v>1</v>
      </c>
      <c r="N350">
        <f t="shared" si="64"/>
        <v>1</v>
      </c>
      <c r="O350">
        <f t="shared" si="65"/>
        <v>1</v>
      </c>
      <c r="P350">
        <v>343</v>
      </c>
      <c r="Q350" s="8">
        <f>COUNTIF(I$8:I349,"&lt;"&amp;G350)</f>
        <v>341</v>
      </c>
      <c r="R350" s="8">
        <f>COUNTIFS(H$8:H349,"&gt;"&amp;G350,F$8:F349,"&lt;&gt;1")</f>
        <v>0</v>
      </c>
      <c r="S350">
        <f t="shared" si="66"/>
        <v>343</v>
      </c>
    </row>
    <row r="351" spans="1:19" x14ac:dyDescent="0.3">
      <c r="A351">
        <v>459</v>
      </c>
      <c r="B351">
        <v>0.1804864650410474</v>
      </c>
      <c r="C351">
        <v>0.76946317941831721</v>
      </c>
      <c r="D351" s="4">
        <f>-LN(B351)/F$3</f>
        <v>0.72855297444381328</v>
      </c>
      <c r="E351" s="4">
        <f t="shared" si="58"/>
        <v>0.21276595744680851</v>
      </c>
      <c r="F351" s="8">
        <v>3</v>
      </c>
      <c r="G351" s="4">
        <v>98.667199945374563</v>
      </c>
      <c r="H351" s="4">
        <f>IF(G351&gt;MAX(I$8:I350),G351,MAX(I$8:I350))</f>
        <v>98.667199945374563</v>
      </c>
      <c r="I351" s="4">
        <f t="shared" si="59"/>
        <v>98.879965902821368</v>
      </c>
      <c r="J351" s="4">
        <f t="shared" si="60"/>
        <v>0</v>
      </c>
      <c r="K351" s="4">
        <f t="shared" si="61"/>
        <v>0.21276595744680549</v>
      </c>
      <c r="L351">
        <f t="shared" si="62"/>
        <v>344</v>
      </c>
      <c r="M351">
        <f t="shared" si="63"/>
        <v>1</v>
      </c>
      <c r="N351">
        <f t="shared" si="64"/>
        <v>1</v>
      </c>
      <c r="O351">
        <f t="shared" si="65"/>
        <v>1</v>
      </c>
      <c r="P351">
        <v>344</v>
      </c>
      <c r="Q351" s="8">
        <f>COUNTIF(I$8:I350,"&lt;"&amp;G351)</f>
        <v>343</v>
      </c>
      <c r="R351" s="8">
        <f>COUNTIFS(H$8:H350,"&gt;"&amp;G351,F$8:F350,"&lt;&gt;1")</f>
        <v>0</v>
      </c>
      <c r="S351">
        <f t="shared" si="66"/>
        <v>344</v>
      </c>
    </row>
    <row r="352" spans="1:19" x14ac:dyDescent="0.3">
      <c r="A352">
        <v>127</v>
      </c>
      <c r="B352">
        <v>0.43018890957365641</v>
      </c>
      <c r="C352">
        <v>0.98538163396099732</v>
      </c>
      <c r="D352" s="4">
        <f>-LN(B352)/D$3</f>
        <v>1.1964976484814513</v>
      </c>
      <c r="E352" s="4">
        <f t="shared" si="58"/>
        <v>0.21276595744680851</v>
      </c>
      <c r="F352" s="8">
        <v>2</v>
      </c>
      <c r="G352" s="4">
        <v>99.105300829352885</v>
      </c>
      <c r="H352" s="4">
        <f>IF(G352&gt;MAX(I$8:I351),G352,MAX(I$8:I351))</f>
        <v>99.105300829352885</v>
      </c>
      <c r="I352" s="4">
        <f t="shared" si="59"/>
        <v>99.31806678679969</v>
      </c>
      <c r="J352" s="4">
        <f t="shared" si="60"/>
        <v>0</v>
      </c>
      <c r="K352" s="4">
        <f t="shared" si="61"/>
        <v>0.21276595744680549</v>
      </c>
      <c r="L352">
        <f t="shared" si="62"/>
        <v>345</v>
      </c>
      <c r="M352">
        <f t="shared" si="63"/>
        <v>1</v>
      </c>
      <c r="N352">
        <f t="shared" si="64"/>
        <v>1</v>
      </c>
      <c r="O352">
        <f t="shared" si="65"/>
        <v>1</v>
      </c>
      <c r="P352">
        <v>345</v>
      </c>
      <c r="Q352" s="8">
        <f>COUNTIF(I$8:I351,"&lt;"&amp;G352)</f>
        <v>344</v>
      </c>
      <c r="R352" s="8">
        <f>COUNTIFS(H$8:H351,"&gt;"&amp;G352,F$8:F351,"&lt;&gt;1")</f>
        <v>0</v>
      </c>
      <c r="S352">
        <f t="shared" si="66"/>
        <v>345</v>
      </c>
    </row>
    <row r="353" spans="1:19" x14ac:dyDescent="0.3">
      <c r="A353">
        <v>128</v>
      </c>
      <c r="B353">
        <v>0.97262489700003052</v>
      </c>
      <c r="C353">
        <v>0.79049043244727923</v>
      </c>
      <c r="D353" s="4">
        <f>-LN(B353)/D$3</f>
        <v>3.9371323324825229E-2</v>
      </c>
      <c r="E353" s="4">
        <f t="shared" si="58"/>
        <v>0.21276595744680851</v>
      </c>
      <c r="F353" s="8">
        <v>2</v>
      </c>
      <c r="G353" s="4">
        <v>99.144672152677714</v>
      </c>
      <c r="H353" s="4">
        <f>IF(G353&gt;MAX(I$8:I352),G353,MAX(I$8:I352))</f>
        <v>99.31806678679969</v>
      </c>
      <c r="I353" s="4">
        <f t="shared" si="59"/>
        <v>99.530832744246496</v>
      </c>
      <c r="J353" s="4">
        <f t="shared" si="60"/>
        <v>0.17339463412197631</v>
      </c>
      <c r="K353" s="4">
        <f t="shared" si="61"/>
        <v>0.21276595744680549</v>
      </c>
      <c r="L353">
        <f t="shared" si="62"/>
        <v>346</v>
      </c>
      <c r="M353">
        <f t="shared" si="63"/>
        <v>1</v>
      </c>
      <c r="N353">
        <f t="shared" si="64"/>
        <v>1</v>
      </c>
      <c r="O353">
        <f t="shared" si="65"/>
        <v>1</v>
      </c>
      <c r="P353">
        <v>346</v>
      </c>
      <c r="Q353" s="8">
        <f>COUNTIF(I$8:I352,"&lt;"&amp;G353)</f>
        <v>344</v>
      </c>
      <c r="R353" s="8">
        <f>COUNTIFS(H$8:H352,"&gt;"&amp;G353,F$8:F352,"&lt;&gt;1")</f>
        <v>0</v>
      </c>
      <c r="S353">
        <f t="shared" si="66"/>
        <v>346</v>
      </c>
    </row>
    <row r="354" spans="1:19" x14ac:dyDescent="0.3">
      <c r="A354">
        <v>460</v>
      </c>
      <c r="B354">
        <v>0.23288674581133456</v>
      </c>
      <c r="C354">
        <v>3.5859248634296702E-2</v>
      </c>
      <c r="D354" s="4">
        <f>-LN(B354)/F$3</f>
        <v>0.62008638853861731</v>
      </c>
      <c r="E354" s="4">
        <f t="shared" si="58"/>
        <v>0.21276595744680851</v>
      </c>
      <c r="F354" s="8">
        <v>3</v>
      </c>
      <c r="G354" s="4">
        <v>99.287286333913187</v>
      </c>
      <c r="H354" s="4">
        <f>IF(G354&gt;MAX(I$8:I353),G354,MAX(I$8:I353))</f>
        <v>99.530832744246496</v>
      </c>
      <c r="I354" s="4">
        <f t="shared" si="59"/>
        <v>99.743598701693301</v>
      </c>
      <c r="J354" s="4">
        <f t="shared" si="60"/>
        <v>0.24354641033330893</v>
      </c>
      <c r="K354" s="4">
        <f t="shared" si="61"/>
        <v>0.21276595744680549</v>
      </c>
      <c r="L354">
        <f t="shared" si="62"/>
        <v>347</v>
      </c>
      <c r="M354">
        <f t="shared" si="63"/>
        <v>1</v>
      </c>
      <c r="N354">
        <f t="shared" si="64"/>
        <v>1</v>
      </c>
      <c r="O354">
        <f t="shared" si="65"/>
        <v>1</v>
      </c>
      <c r="P354">
        <v>347</v>
      </c>
      <c r="Q354" s="8">
        <f>COUNTIF(I$8:I353,"&lt;"&amp;G354)</f>
        <v>344</v>
      </c>
      <c r="R354" s="8">
        <f>COUNTIFS(H$8:H353,"&gt;"&amp;G354,F$8:F353,"&lt;&gt;1")</f>
        <v>1</v>
      </c>
      <c r="S354">
        <f t="shared" si="66"/>
        <v>347</v>
      </c>
    </row>
    <row r="355" spans="1:19" x14ac:dyDescent="0.3">
      <c r="A355">
        <v>461</v>
      </c>
      <c r="B355">
        <v>0.60408337656788846</v>
      </c>
      <c r="C355">
        <v>0.31269264809106723</v>
      </c>
      <c r="D355" s="4">
        <f>-LN(B355)/F$3</f>
        <v>0.21448640421223292</v>
      </c>
      <c r="E355" s="4">
        <f t="shared" si="58"/>
        <v>0.21276595744680851</v>
      </c>
      <c r="F355" s="8">
        <v>3</v>
      </c>
      <c r="G355" s="4">
        <v>99.501772738125425</v>
      </c>
      <c r="H355" s="4">
        <f>IF(G355&gt;MAX(I$8:I354),G355,MAX(I$8:I354))</f>
        <v>99.743598701693301</v>
      </c>
      <c r="I355" s="4">
        <f t="shared" si="59"/>
        <v>99.956364659140107</v>
      </c>
      <c r="J355" s="4">
        <f t="shared" si="60"/>
        <v>0.24182596356787656</v>
      </c>
      <c r="K355" s="4">
        <f t="shared" si="61"/>
        <v>0.21276595744680549</v>
      </c>
      <c r="L355">
        <f t="shared" si="62"/>
        <v>348</v>
      </c>
      <c r="M355">
        <f t="shared" si="63"/>
        <v>1</v>
      </c>
      <c r="N355">
        <f t="shared" si="64"/>
        <v>1</v>
      </c>
      <c r="O355">
        <f t="shared" si="65"/>
        <v>1</v>
      </c>
      <c r="P355">
        <v>348</v>
      </c>
      <c r="Q355" s="8">
        <f>COUNTIF(I$8:I354,"&lt;"&amp;G355)</f>
        <v>345</v>
      </c>
      <c r="R355" s="8">
        <f>COUNTIFS(H$8:H354,"&gt;"&amp;G355,F$8:F354,"&lt;&gt;1")</f>
        <v>1</v>
      </c>
      <c r="S355">
        <f t="shared" si="66"/>
        <v>348</v>
      </c>
    </row>
    <row r="356" spans="1:19" x14ac:dyDescent="0.3">
      <c r="A356">
        <v>462</v>
      </c>
      <c r="B356">
        <v>0.70189519943845946</v>
      </c>
      <c r="C356">
        <v>0.74184392834253976</v>
      </c>
      <c r="D356" s="4">
        <f>-LN(B356)/F$3</f>
        <v>0.15062603176603132</v>
      </c>
      <c r="E356" s="4">
        <f t="shared" si="58"/>
        <v>0.21276595744680851</v>
      </c>
      <c r="F356" s="8">
        <v>3</v>
      </c>
      <c r="G356" s="4">
        <v>99.652398769891462</v>
      </c>
      <c r="H356" s="4">
        <f>IF(G356&gt;MAX(I$8:I355),G356,MAX(I$8:I355))</f>
        <v>99.956364659140107</v>
      </c>
      <c r="I356" s="4">
        <f t="shared" si="59"/>
        <v>100.16913061658691</v>
      </c>
      <c r="J356" s="4">
        <f t="shared" si="60"/>
        <v>0.30396588924864432</v>
      </c>
      <c r="K356" s="4">
        <f t="shared" si="61"/>
        <v>0.21276595744680549</v>
      </c>
      <c r="L356">
        <f t="shared" si="62"/>
        <v>349</v>
      </c>
      <c r="M356">
        <f t="shared" si="63"/>
        <v>1</v>
      </c>
      <c r="N356">
        <f t="shared" si="64"/>
        <v>1</v>
      </c>
      <c r="O356">
        <f t="shared" si="65"/>
        <v>1</v>
      </c>
      <c r="P356">
        <v>349</v>
      </c>
      <c r="Q356" s="8">
        <f>COUNTIF(I$8:I355,"&lt;"&amp;G356)</f>
        <v>346</v>
      </c>
      <c r="R356" s="8">
        <f>COUNTIFS(H$8:H355,"&gt;"&amp;G356,F$8:F355,"&lt;&gt;1")</f>
        <v>1</v>
      </c>
      <c r="S356">
        <f t="shared" si="66"/>
        <v>349</v>
      </c>
    </row>
    <row r="357" spans="1:19" x14ac:dyDescent="0.3">
      <c r="A357">
        <v>463</v>
      </c>
      <c r="B357">
        <v>0.8852198858607746</v>
      </c>
      <c r="C357">
        <v>0.71230201116977443</v>
      </c>
      <c r="D357" s="4">
        <f>-LN(B357)/F$3</f>
        <v>5.1880513291569563E-2</v>
      </c>
      <c r="E357" s="4">
        <f t="shared" si="58"/>
        <v>0.21276595744680851</v>
      </c>
      <c r="F357" s="8">
        <v>3</v>
      </c>
      <c r="G357" s="4">
        <v>99.704279283183027</v>
      </c>
      <c r="H357" s="4">
        <f>IF(G357&gt;MAX(I$8:I356),G357,MAX(I$8:I356))</f>
        <v>100.16913061658691</v>
      </c>
      <c r="I357" s="4">
        <f t="shared" si="59"/>
        <v>100.38189657403372</v>
      </c>
      <c r="J357" s="4">
        <f t="shared" si="60"/>
        <v>0.46485133340388529</v>
      </c>
      <c r="K357" s="4">
        <f t="shared" si="61"/>
        <v>0.21276595744680549</v>
      </c>
      <c r="L357">
        <f t="shared" si="62"/>
        <v>350</v>
      </c>
      <c r="M357">
        <f t="shared" si="63"/>
        <v>1</v>
      </c>
      <c r="N357">
        <f t="shared" si="64"/>
        <v>1</v>
      </c>
      <c r="O357">
        <f t="shared" si="65"/>
        <v>1</v>
      </c>
      <c r="P357">
        <v>350</v>
      </c>
      <c r="Q357" s="8">
        <f>COUNTIF(I$8:I356,"&lt;"&amp;G357)</f>
        <v>346</v>
      </c>
      <c r="R357" s="8">
        <f>COUNTIFS(H$8:H356,"&gt;"&amp;G357,F$8:F356,"&lt;&gt;1")</f>
        <v>2</v>
      </c>
      <c r="S357">
        <f t="shared" si="66"/>
        <v>350</v>
      </c>
    </row>
    <row r="358" spans="1:19" x14ac:dyDescent="0.3">
      <c r="A358">
        <v>129</v>
      </c>
      <c r="B358">
        <v>0.35792107913449506</v>
      </c>
      <c r="C358">
        <v>0.51564073610644856</v>
      </c>
      <c r="D358" s="4">
        <f>-LN(B358)/D$3</f>
        <v>1.4573656258566683</v>
      </c>
      <c r="E358" s="4">
        <f t="shared" si="58"/>
        <v>0.21276595744680851</v>
      </c>
      <c r="F358" s="8">
        <v>2</v>
      </c>
      <c r="G358" s="4">
        <v>100.60203777853438</v>
      </c>
      <c r="H358" s="4">
        <f>IF(G358&gt;MAX(I$8:I357),G358,MAX(I$8:I357))</f>
        <v>100.60203777853438</v>
      </c>
      <c r="I358" s="4">
        <f t="shared" si="59"/>
        <v>100.81480373598119</v>
      </c>
      <c r="J358" s="4">
        <f t="shared" si="60"/>
        <v>0</v>
      </c>
      <c r="K358" s="4">
        <f t="shared" si="61"/>
        <v>0.21276595744680549</v>
      </c>
      <c r="L358">
        <f t="shared" si="62"/>
        <v>351</v>
      </c>
      <c r="M358">
        <f t="shared" si="63"/>
        <v>1</v>
      </c>
      <c r="N358">
        <f t="shared" si="64"/>
        <v>1</v>
      </c>
      <c r="O358">
        <f t="shared" si="65"/>
        <v>1</v>
      </c>
      <c r="P358">
        <v>351</v>
      </c>
      <c r="Q358" s="8">
        <f>COUNTIF(I$8:I357,"&lt;"&amp;G358)</f>
        <v>350</v>
      </c>
      <c r="R358" s="8">
        <f>COUNTIFS(H$8:H357,"&gt;"&amp;G358,F$8:F357,"&lt;&gt;1")</f>
        <v>0</v>
      </c>
      <c r="S358">
        <f t="shared" si="66"/>
        <v>351</v>
      </c>
    </row>
    <row r="359" spans="1:19" x14ac:dyDescent="0.3">
      <c r="A359">
        <v>27</v>
      </c>
      <c r="B359">
        <v>0.45738090151676991</v>
      </c>
      <c r="C359">
        <v>0.89913632618182926</v>
      </c>
      <c r="D359" s="4">
        <f>-LN(B359)/B$3</f>
        <v>3.3286755434484583</v>
      </c>
      <c r="E359" s="4">
        <f t="shared" si="58"/>
        <v>0.21276595744680851</v>
      </c>
      <c r="F359" s="8">
        <v>1</v>
      </c>
      <c r="G359" s="4">
        <v>100.67595333389761</v>
      </c>
      <c r="H359" s="4">
        <f>IF(G359&gt;MAX(I$8:I358),G359,MAX(I$8:I358))</f>
        <v>100.81480373598119</v>
      </c>
      <c r="I359" s="4">
        <f t="shared" si="59"/>
        <v>101.02756969342799</v>
      </c>
      <c r="J359" s="4">
        <f t="shared" si="60"/>
        <v>0.1388504020835768</v>
      </c>
      <c r="K359" s="4">
        <f t="shared" si="61"/>
        <v>0.21276595744680549</v>
      </c>
      <c r="L359">
        <f t="shared" si="62"/>
        <v>352</v>
      </c>
      <c r="M359">
        <f t="shared" si="63"/>
        <v>1</v>
      </c>
      <c r="N359">
        <f t="shared" si="64"/>
        <v>1</v>
      </c>
      <c r="O359">
        <f t="shared" si="65"/>
        <v>1</v>
      </c>
      <c r="P359">
        <v>352</v>
      </c>
      <c r="Q359" s="8">
        <f>COUNTIF(I$8:I358,"&lt;"&amp;G359)</f>
        <v>350</v>
      </c>
      <c r="R359" s="8">
        <f>COUNTIFS(H$8:H358,"&gt;"&amp;G359,F$8:F358,"&lt;&gt;1")</f>
        <v>0</v>
      </c>
      <c r="S359">
        <f t="shared" si="66"/>
        <v>352</v>
      </c>
    </row>
    <row r="360" spans="1:19" x14ac:dyDescent="0.3">
      <c r="A360">
        <v>464</v>
      </c>
      <c r="B360">
        <v>7.2389904477065337E-2</v>
      </c>
      <c r="C360">
        <v>0.41727958006530963</v>
      </c>
      <c r="D360" s="4">
        <f t="shared" ref="D360:D366" si="68">-LN(B360)/F$3</f>
        <v>1.1173142256330926</v>
      </c>
      <c r="E360" s="4">
        <f t="shared" si="58"/>
        <v>0.21276595744680851</v>
      </c>
      <c r="F360" s="8">
        <v>3</v>
      </c>
      <c r="G360" s="4">
        <v>100.82159350881612</v>
      </c>
      <c r="H360" s="4">
        <f>IF(G360&gt;MAX(I$8:I359),G360,MAX(I$8:I359))</f>
        <v>101.02756969342799</v>
      </c>
      <c r="I360" s="4">
        <f t="shared" si="59"/>
        <v>101.2403356508748</v>
      </c>
      <c r="J360" s="4">
        <f t="shared" si="60"/>
        <v>0.20597618461187039</v>
      </c>
      <c r="K360" s="4">
        <f t="shared" si="61"/>
        <v>0.21276595744680549</v>
      </c>
      <c r="L360">
        <f t="shared" si="62"/>
        <v>353</v>
      </c>
      <c r="M360">
        <f t="shared" si="63"/>
        <v>1</v>
      </c>
      <c r="N360">
        <f t="shared" si="64"/>
        <v>1</v>
      </c>
      <c r="O360">
        <f t="shared" si="65"/>
        <v>1</v>
      </c>
      <c r="P360">
        <v>353</v>
      </c>
      <c r="Q360" s="8">
        <f>COUNTIF(I$8:I359,"&lt;"&amp;G360)</f>
        <v>351</v>
      </c>
      <c r="R360" s="8">
        <f>COUNTIFS(H$8:H359,"&gt;"&amp;G360,F$8:F359,"&lt;&gt;1")</f>
        <v>0</v>
      </c>
      <c r="S360">
        <f t="shared" si="66"/>
        <v>353</v>
      </c>
    </row>
    <row r="361" spans="1:19" x14ac:dyDescent="0.3">
      <c r="A361">
        <v>465</v>
      </c>
      <c r="B361">
        <v>0.29688406018250069</v>
      </c>
      <c r="C361">
        <v>0.78286080507827993</v>
      </c>
      <c r="D361" s="4">
        <f t="shared" si="68"/>
        <v>0.51677173878699389</v>
      </c>
      <c r="E361" s="4">
        <f t="shared" si="58"/>
        <v>0.21276595744680851</v>
      </c>
      <c r="F361" s="8">
        <v>3</v>
      </c>
      <c r="G361" s="4">
        <v>101.33836524760312</v>
      </c>
      <c r="H361" s="4">
        <f>IF(G361&gt;MAX(I$8:I360),G361,MAX(I$8:I360))</f>
        <v>101.33836524760312</v>
      </c>
      <c r="I361" s="4">
        <f t="shared" si="59"/>
        <v>101.55113120504993</v>
      </c>
      <c r="J361" s="4">
        <f t="shared" si="60"/>
        <v>0</v>
      </c>
      <c r="K361" s="4">
        <f t="shared" si="61"/>
        <v>0.21276595744680549</v>
      </c>
      <c r="L361">
        <f t="shared" si="62"/>
        <v>354</v>
      </c>
      <c r="M361">
        <f t="shared" si="63"/>
        <v>1</v>
      </c>
      <c r="N361">
        <f t="shared" si="64"/>
        <v>1</v>
      </c>
      <c r="O361">
        <f t="shared" si="65"/>
        <v>1</v>
      </c>
      <c r="P361">
        <v>354</v>
      </c>
      <c r="Q361" s="8">
        <f>COUNTIF(I$8:I360,"&lt;"&amp;G361)</f>
        <v>353</v>
      </c>
      <c r="R361" s="8">
        <f>COUNTIFS(H$8:H360,"&gt;"&amp;G361,F$8:F360,"&lt;&gt;1")</f>
        <v>0</v>
      </c>
      <c r="S361">
        <f t="shared" si="66"/>
        <v>354</v>
      </c>
    </row>
    <row r="362" spans="1:19" x14ac:dyDescent="0.3">
      <c r="A362">
        <v>466</v>
      </c>
      <c r="B362">
        <v>0.77275917844172493</v>
      </c>
      <c r="C362">
        <v>0.75582140568254641</v>
      </c>
      <c r="D362" s="4">
        <f t="shared" si="68"/>
        <v>0.10969694485378015</v>
      </c>
      <c r="E362" s="4">
        <f t="shared" si="58"/>
        <v>0.21276595744680851</v>
      </c>
      <c r="F362" s="8">
        <v>3</v>
      </c>
      <c r="G362" s="4">
        <v>101.4480621924569</v>
      </c>
      <c r="H362" s="4">
        <f>IF(G362&gt;MAX(I$8:I361),G362,MAX(I$8:I361))</f>
        <v>101.55113120504993</v>
      </c>
      <c r="I362" s="4">
        <f t="shared" si="59"/>
        <v>101.76389716249673</v>
      </c>
      <c r="J362" s="4">
        <f t="shared" si="60"/>
        <v>0.10306901259302492</v>
      </c>
      <c r="K362" s="4">
        <f t="shared" si="61"/>
        <v>0.21276595744680549</v>
      </c>
      <c r="L362">
        <f t="shared" si="62"/>
        <v>355</v>
      </c>
      <c r="M362">
        <f t="shared" si="63"/>
        <v>1</v>
      </c>
      <c r="N362">
        <f t="shared" si="64"/>
        <v>1</v>
      </c>
      <c r="O362">
        <f t="shared" si="65"/>
        <v>1</v>
      </c>
      <c r="P362">
        <v>355</v>
      </c>
      <c r="Q362" s="8">
        <f>COUNTIF(I$8:I361,"&lt;"&amp;G362)</f>
        <v>353</v>
      </c>
      <c r="R362" s="8">
        <f>COUNTIFS(H$8:H361,"&gt;"&amp;G362,F$8:F361,"&lt;&gt;1")</f>
        <v>0</v>
      </c>
      <c r="S362">
        <f t="shared" si="66"/>
        <v>355</v>
      </c>
    </row>
    <row r="363" spans="1:19" x14ac:dyDescent="0.3">
      <c r="A363">
        <v>467</v>
      </c>
      <c r="B363">
        <v>0.87517929624317148</v>
      </c>
      <c r="C363">
        <v>0.59419537949766532</v>
      </c>
      <c r="D363" s="4">
        <f t="shared" si="68"/>
        <v>5.6734682392983661E-2</v>
      </c>
      <c r="E363" s="4">
        <f t="shared" si="58"/>
        <v>0.21276595744680851</v>
      </c>
      <c r="F363" s="8">
        <v>3</v>
      </c>
      <c r="G363" s="4">
        <v>101.50479687484989</v>
      </c>
      <c r="H363" s="4">
        <f>IF(G363&gt;MAX(I$8:I362),G363,MAX(I$8:I362))</f>
        <v>101.76389716249673</v>
      </c>
      <c r="I363" s="4">
        <f t="shared" si="59"/>
        <v>101.97666311994354</v>
      </c>
      <c r="J363" s="4">
        <f t="shared" si="60"/>
        <v>0.25910028764684512</v>
      </c>
      <c r="K363" s="4">
        <f t="shared" si="61"/>
        <v>0.21276595744680549</v>
      </c>
      <c r="L363">
        <f t="shared" si="62"/>
        <v>356</v>
      </c>
      <c r="M363">
        <f t="shared" si="63"/>
        <v>1</v>
      </c>
      <c r="N363">
        <f t="shared" si="64"/>
        <v>1</v>
      </c>
      <c r="O363">
        <f t="shared" si="65"/>
        <v>1</v>
      </c>
      <c r="P363">
        <v>356</v>
      </c>
      <c r="Q363" s="8">
        <f>COUNTIF(I$8:I362,"&lt;"&amp;G363)</f>
        <v>353</v>
      </c>
      <c r="R363" s="8">
        <f>COUNTIFS(H$8:H362,"&gt;"&amp;G363,F$8:F362,"&lt;&gt;1")</f>
        <v>1</v>
      </c>
      <c r="S363">
        <f t="shared" si="66"/>
        <v>356</v>
      </c>
    </row>
    <row r="364" spans="1:19" x14ac:dyDescent="0.3">
      <c r="A364">
        <v>468</v>
      </c>
      <c r="B364">
        <v>0.54377880184331795</v>
      </c>
      <c r="C364">
        <v>0.40827661976989044</v>
      </c>
      <c r="D364" s="4">
        <f t="shared" si="68"/>
        <v>0.25923945918076374</v>
      </c>
      <c r="E364" s="4">
        <f t="shared" si="58"/>
        <v>0.21276595744680851</v>
      </c>
      <c r="F364" s="8">
        <v>3</v>
      </c>
      <c r="G364" s="4">
        <v>101.76403633403065</v>
      </c>
      <c r="H364" s="4">
        <f>IF(G364&gt;MAX(I$8:I363),G364,MAX(I$8:I363))</f>
        <v>101.97666311994354</v>
      </c>
      <c r="I364" s="4">
        <f t="shared" si="59"/>
        <v>102.18942907739034</v>
      </c>
      <c r="J364" s="4">
        <f t="shared" si="60"/>
        <v>0.21262678591288875</v>
      </c>
      <c r="K364" s="4">
        <f t="shared" si="61"/>
        <v>0.21276595744680549</v>
      </c>
      <c r="L364">
        <f t="shared" si="62"/>
        <v>357</v>
      </c>
      <c r="M364">
        <f t="shared" si="63"/>
        <v>1</v>
      </c>
      <c r="N364">
        <f t="shared" si="64"/>
        <v>1</v>
      </c>
      <c r="O364">
        <f t="shared" si="65"/>
        <v>1</v>
      </c>
      <c r="P364">
        <v>357</v>
      </c>
      <c r="Q364" s="8">
        <f>COUNTIF(I$8:I363,"&lt;"&amp;G364)</f>
        <v>355</v>
      </c>
      <c r="R364" s="8">
        <f>COUNTIFS(H$8:H363,"&gt;"&amp;G364,F$8:F363,"&lt;&gt;1")</f>
        <v>0</v>
      </c>
      <c r="S364">
        <f t="shared" si="66"/>
        <v>357</v>
      </c>
    </row>
    <row r="365" spans="1:19" x14ac:dyDescent="0.3">
      <c r="A365">
        <v>469</v>
      </c>
      <c r="B365">
        <v>0.41254921109653003</v>
      </c>
      <c r="C365">
        <v>0.67509994811853391</v>
      </c>
      <c r="D365" s="4">
        <f t="shared" si="68"/>
        <v>0.37676586412556784</v>
      </c>
      <c r="E365" s="4">
        <f t="shared" si="58"/>
        <v>0.21276595744680851</v>
      </c>
      <c r="F365" s="8">
        <v>3</v>
      </c>
      <c r="G365" s="4">
        <v>102.14080219815622</v>
      </c>
      <c r="H365" s="4">
        <f>IF(G365&gt;MAX(I$8:I364),G365,MAX(I$8:I364))</f>
        <v>102.18942907739034</v>
      </c>
      <c r="I365" s="4">
        <f t="shared" si="59"/>
        <v>102.40219503483715</v>
      </c>
      <c r="J365" s="4">
        <f t="shared" si="60"/>
        <v>4.8626879234120679E-2</v>
      </c>
      <c r="K365" s="4">
        <f t="shared" si="61"/>
        <v>0.21276595744680549</v>
      </c>
      <c r="L365">
        <f t="shared" si="62"/>
        <v>358</v>
      </c>
      <c r="M365">
        <f t="shared" si="63"/>
        <v>1</v>
      </c>
      <c r="N365">
        <f t="shared" si="64"/>
        <v>1</v>
      </c>
      <c r="O365">
        <f t="shared" si="65"/>
        <v>1</v>
      </c>
      <c r="P365">
        <v>358</v>
      </c>
      <c r="Q365" s="8">
        <f>COUNTIF(I$8:I364,"&lt;"&amp;G365)</f>
        <v>356</v>
      </c>
      <c r="R365" s="8">
        <f>COUNTIFS(H$8:H364,"&gt;"&amp;G365,F$8:F364,"&lt;&gt;1")</f>
        <v>0</v>
      </c>
      <c r="S365">
        <f t="shared" si="66"/>
        <v>358</v>
      </c>
    </row>
    <row r="366" spans="1:19" x14ac:dyDescent="0.3">
      <c r="A366">
        <v>470</v>
      </c>
      <c r="B366">
        <v>0.27570421460615863</v>
      </c>
      <c r="C366">
        <v>0.15713980529190955</v>
      </c>
      <c r="D366" s="4">
        <f t="shared" si="68"/>
        <v>0.54826666984716355</v>
      </c>
      <c r="E366" s="4">
        <f t="shared" si="58"/>
        <v>0.21276595744680851</v>
      </c>
      <c r="F366" s="8">
        <v>3</v>
      </c>
      <c r="G366" s="4">
        <v>102.68906886800339</v>
      </c>
      <c r="H366" s="4">
        <f>IF(G366&gt;MAX(I$8:I365),G366,MAX(I$8:I365))</f>
        <v>102.68906886800339</v>
      </c>
      <c r="I366" s="4">
        <f t="shared" si="59"/>
        <v>102.90183482545019</v>
      </c>
      <c r="J366" s="4">
        <f t="shared" si="60"/>
        <v>0</v>
      </c>
      <c r="K366" s="4">
        <f t="shared" si="61"/>
        <v>0.21276595744680549</v>
      </c>
      <c r="L366">
        <f t="shared" si="62"/>
        <v>359</v>
      </c>
      <c r="M366">
        <f t="shared" si="63"/>
        <v>1</v>
      </c>
      <c r="N366">
        <f t="shared" si="64"/>
        <v>1</v>
      </c>
      <c r="O366">
        <f t="shared" si="65"/>
        <v>1</v>
      </c>
      <c r="P366">
        <v>359</v>
      </c>
      <c r="Q366" s="8">
        <f>COUNTIF(I$8:I365,"&lt;"&amp;G366)</f>
        <v>358</v>
      </c>
      <c r="R366" s="8">
        <f>COUNTIFS(H$8:H365,"&gt;"&amp;G366,F$8:F365,"&lt;&gt;1")</f>
        <v>0</v>
      </c>
      <c r="S366">
        <f t="shared" si="66"/>
        <v>359</v>
      </c>
    </row>
    <row r="367" spans="1:19" x14ac:dyDescent="0.3">
      <c r="A367">
        <v>130</v>
      </c>
      <c r="B367">
        <v>0.20282601397747735</v>
      </c>
      <c r="C367">
        <v>0.71129490035706655</v>
      </c>
      <c r="D367" s="4">
        <f>-LN(B367)/D$3</f>
        <v>2.2629882857316939</v>
      </c>
      <c r="E367" s="4">
        <f t="shared" si="58"/>
        <v>0.21276595744680851</v>
      </c>
      <c r="F367" s="8">
        <v>2</v>
      </c>
      <c r="G367" s="4">
        <v>102.86502606426608</v>
      </c>
      <c r="H367" s="4">
        <f>IF(G367&gt;MAX(I$8:I366),G367,MAX(I$8:I366))</f>
        <v>102.90183482545019</v>
      </c>
      <c r="I367" s="4">
        <f t="shared" si="59"/>
        <v>103.114600782897</v>
      </c>
      <c r="J367" s="4">
        <f t="shared" si="60"/>
        <v>3.6808761184119021E-2</v>
      </c>
      <c r="K367" s="4">
        <f t="shared" si="61"/>
        <v>0.21276595744680549</v>
      </c>
      <c r="L367">
        <f t="shared" si="62"/>
        <v>360</v>
      </c>
      <c r="M367">
        <f t="shared" si="63"/>
        <v>1</v>
      </c>
      <c r="N367">
        <f t="shared" si="64"/>
        <v>1</v>
      </c>
      <c r="O367">
        <f t="shared" si="65"/>
        <v>1</v>
      </c>
      <c r="P367">
        <v>360</v>
      </c>
      <c r="Q367" s="8">
        <f>COUNTIF(I$8:I366,"&lt;"&amp;G367)</f>
        <v>358</v>
      </c>
      <c r="R367" s="8">
        <f>COUNTIFS(H$8:H366,"&gt;"&amp;G367,F$8:F366,"&lt;&gt;1")</f>
        <v>0</v>
      </c>
      <c r="S367">
        <f t="shared" si="66"/>
        <v>360</v>
      </c>
    </row>
    <row r="368" spans="1:19" x14ac:dyDescent="0.3">
      <c r="A368">
        <v>471</v>
      </c>
      <c r="B368">
        <v>0.49794000061037019</v>
      </c>
      <c r="C368">
        <v>0.13452558977019563</v>
      </c>
      <c r="D368" s="4">
        <f>-LN(B368)/F$3</f>
        <v>0.29671305953954669</v>
      </c>
      <c r="E368" s="4">
        <f t="shared" si="58"/>
        <v>0.21276595744680851</v>
      </c>
      <c r="F368" s="8">
        <v>3</v>
      </c>
      <c r="G368" s="4">
        <v>102.98578192754293</v>
      </c>
      <c r="H368" s="4">
        <f>IF(G368&gt;MAX(I$8:I367),G368,MAX(I$8:I367))</f>
        <v>103.114600782897</v>
      </c>
      <c r="I368" s="4">
        <f t="shared" si="59"/>
        <v>103.32736674034381</v>
      </c>
      <c r="J368" s="4">
        <f t="shared" si="60"/>
        <v>0.12881885535406923</v>
      </c>
      <c r="K368" s="4">
        <f t="shared" si="61"/>
        <v>0.21276595744680549</v>
      </c>
      <c r="L368">
        <f t="shared" si="62"/>
        <v>361</v>
      </c>
      <c r="M368">
        <f t="shared" si="63"/>
        <v>1</v>
      </c>
      <c r="N368">
        <f t="shared" si="64"/>
        <v>1</v>
      </c>
      <c r="O368">
        <f t="shared" si="65"/>
        <v>1</v>
      </c>
      <c r="P368">
        <v>361</v>
      </c>
      <c r="Q368" s="8">
        <f>COUNTIF(I$8:I367,"&lt;"&amp;G368)</f>
        <v>359</v>
      </c>
      <c r="R368" s="8">
        <f>COUNTIFS(H$8:H367,"&gt;"&amp;G368,F$8:F367,"&lt;&gt;1")</f>
        <v>0</v>
      </c>
      <c r="S368">
        <f t="shared" si="66"/>
        <v>361</v>
      </c>
    </row>
    <row r="369" spans="1:19" x14ac:dyDescent="0.3">
      <c r="A369">
        <v>472</v>
      </c>
      <c r="B369">
        <v>0.23557237464522232</v>
      </c>
      <c r="C369">
        <v>0.61885433515427102</v>
      </c>
      <c r="D369" s="4">
        <f>-LN(B369)/F$3</f>
        <v>0.61520727208745962</v>
      </c>
      <c r="E369" s="4">
        <f t="shared" si="58"/>
        <v>0.21276595744680851</v>
      </c>
      <c r="F369" s="8">
        <v>3</v>
      </c>
      <c r="G369" s="4">
        <v>103.60098919963039</v>
      </c>
      <c r="H369" s="4">
        <f>IF(G369&gt;MAX(I$8:I368),G369,MAX(I$8:I368))</f>
        <v>103.60098919963039</v>
      </c>
      <c r="I369" s="4">
        <f t="shared" si="59"/>
        <v>103.8137551570772</v>
      </c>
      <c r="J369" s="4">
        <f t="shared" si="60"/>
        <v>0</v>
      </c>
      <c r="K369" s="4">
        <f t="shared" si="61"/>
        <v>0.21276595744680549</v>
      </c>
      <c r="L369">
        <f t="shared" si="62"/>
        <v>362</v>
      </c>
      <c r="M369">
        <f t="shared" si="63"/>
        <v>1</v>
      </c>
      <c r="N369">
        <f t="shared" si="64"/>
        <v>1</v>
      </c>
      <c r="O369">
        <f t="shared" si="65"/>
        <v>1</v>
      </c>
      <c r="P369">
        <v>362</v>
      </c>
      <c r="Q369" s="8">
        <f>COUNTIF(I$8:I368,"&lt;"&amp;G369)</f>
        <v>361</v>
      </c>
      <c r="R369" s="8">
        <f>COUNTIFS(H$8:H368,"&gt;"&amp;G369,F$8:F368,"&lt;&gt;1")</f>
        <v>0</v>
      </c>
      <c r="S369">
        <f t="shared" si="66"/>
        <v>362</v>
      </c>
    </row>
    <row r="370" spans="1:19" x14ac:dyDescent="0.3">
      <c r="A370">
        <v>473</v>
      </c>
      <c r="B370">
        <v>0.79137546922208324</v>
      </c>
      <c r="C370">
        <v>0.35535752433851131</v>
      </c>
      <c r="D370" s="4">
        <f>-LN(B370)/F$3</f>
        <v>9.9567126467233688E-2</v>
      </c>
      <c r="E370" s="4">
        <f t="shared" si="58"/>
        <v>0.21276595744680851</v>
      </c>
      <c r="F370" s="8">
        <v>3</v>
      </c>
      <c r="G370" s="4">
        <v>103.70055632609763</v>
      </c>
      <c r="H370" s="4">
        <f>IF(G370&gt;MAX(I$8:I369),G370,MAX(I$8:I369))</f>
        <v>103.8137551570772</v>
      </c>
      <c r="I370" s="4">
        <f t="shared" si="59"/>
        <v>104.026521114524</v>
      </c>
      <c r="J370" s="4">
        <f t="shared" si="60"/>
        <v>0.11319883097957018</v>
      </c>
      <c r="K370" s="4">
        <f t="shared" si="61"/>
        <v>0.21276595744680549</v>
      </c>
      <c r="L370">
        <f t="shared" si="62"/>
        <v>363</v>
      </c>
      <c r="M370">
        <f t="shared" si="63"/>
        <v>1</v>
      </c>
      <c r="N370">
        <f t="shared" si="64"/>
        <v>1</v>
      </c>
      <c r="O370">
        <f t="shared" si="65"/>
        <v>1</v>
      </c>
      <c r="P370">
        <v>363</v>
      </c>
      <c r="Q370" s="8">
        <f>COUNTIF(I$8:I369,"&lt;"&amp;G370)</f>
        <v>361</v>
      </c>
      <c r="R370" s="8">
        <f>COUNTIFS(H$8:H369,"&gt;"&amp;G370,F$8:F369,"&lt;&gt;1")</f>
        <v>0</v>
      </c>
      <c r="S370">
        <f t="shared" si="66"/>
        <v>363</v>
      </c>
    </row>
    <row r="371" spans="1:19" x14ac:dyDescent="0.3">
      <c r="A371">
        <v>28</v>
      </c>
      <c r="B371">
        <v>0.45011749626148256</v>
      </c>
      <c r="C371">
        <v>0.74843592638935519</v>
      </c>
      <c r="D371" s="4">
        <f>-LN(B371)/B$3</f>
        <v>3.3967941595569426</v>
      </c>
      <c r="E371" s="4">
        <f t="shared" si="58"/>
        <v>0.21276595744680851</v>
      </c>
      <c r="F371" s="8">
        <v>1</v>
      </c>
      <c r="G371" s="4">
        <v>104.07274749345456</v>
      </c>
      <c r="H371" s="4">
        <f>IF(G371&gt;MAX(I$8:I370),G371,MAX(I$8:I370))</f>
        <v>104.07274749345456</v>
      </c>
      <c r="I371" s="4">
        <f t="shared" si="59"/>
        <v>104.28551345090136</v>
      </c>
      <c r="J371" s="4">
        <f t="shared" si="60"/>
        <v>0</v>
      </c>
      <c r="K371" s="4">
        <f t="shared" si="61"/>
        <v>0.21276595744680549</v>
      </c>
      <c r="L371">
        <f t="shared" si="62"/>
        <v>364</v>
      </c>
      <c r="M371">
        <f t="shared" si="63"/>
        <v>1</v>
      </c>
      <c r="N371">
        <f t="shared" si="64"/>
        <v>1</v>
      </c>
      <c r="O371">
        <f t="shared" si="65"/>
        <v>1</v>
      </c>
      <c r="P371">
        <v>364</v>
      </c>
      <c r="Q371" s="8">
        <f>COUNTIF(I$8:I370,"&lt;"&amp;G371)</f>
        <v>363</v>
      </c>
      <c r="R371" s="8">
        <f>COUNTIFS(H$8:H370,"&gt;"&amp;G371,F$8:F370,"&lt;&gt;1")</f>
        <v>0</v>
      </c>
      <c r="S371">
        <f t="shared" si="66"/>
        <v>364</v>
      </c>
    </row>
    <row r="372" spans="1:19" x14ac:dyDescent="0.3">
      <c r="A372">
        <v>474</v>
      </c>
      <c r="B372">
        <v>0.3720816675313578</v>
      </c>
      <c r="C372">
        <v>0.76061281167027806</v>
      </c>
      <c r="D372" s="4">
        <f t="shared" ref="D372:D379" si="69">-LN(B372)/F$3</f>
        <v>0.4206986861399814</v>
      </c>
      <c r="E372" s="4">
        <f t="shared" si="58"/>
        <v>0.21276595744680851</v>
      </c>
      <c r="F372" s="8">
        <v>3</v>
      </c>
      <c r="G372" s="4">
        <v>104.12125501223761</v>
      </c>
      <c r="H372" s="4">
        <f>IF(G372&gt;MAX(I$8:I371),G372,MAX(I$8:I371))</f>
        <v>104.28551345090136</v>
      </c>
      <c r="I372" s="4">
        <f t="shared" si="59"/>
        <v>104.49827940834817</v>
      </c>
      <c r="J372" s="4">
        <f t="shared" si="60"/>
        <v>0.16425843866375089</v>
      </c>
      <c r="K372" s="4">
        <f t="shared" si="61"/>
        <v>0.21276595744680549</v>
      </c>
      <c r="L372">
        <f t="shared" si="62"/>
        <v>365</v>
      </c>
      <c r="M372">
        <f t="shared" si="63"/>
        <v>1</v>
      </c>
      <c r="N372">
        <f t="shared" si="64"/>
        <v>1</v>
      </c>
      <c r="O372">
        <f t="shared" si="65"/>
        <v>1</v>
      </c>
      <c r="P372">
        <v>365</v>
      </c>
      <c r="Q372" s="8">
        <f>COUNTIF(I$8:I371,"&lt;"&amp;G372)</f>
        <v>363</v>
      </c>
      <c r="R372" s="8">
        <f>COUNTIFS(H$8:H371,"&gt;"&amp;G372,F$8:F371,"&lt;&gt;1")</f>
        <v>0</v>
      </c>
      <c r="S372">
        <f t="shared" si="66"/>
        <v>365</v>
      </c>
    </row>
    <row r="373" spans="1:19" x14ac:dyDescent="0.3">
      <c r="A373">
        <v>475</v>
      </c>
      <c r="B373">
        <v>0.72310556352427746</v>
      </c>
      <c r="C373">
        <v>0.65114291817987613</v>
      </c>
      <c r="D373" s="4">
        <f t="shared" si="69"/>
        <v>0.13795747227262956</v>
      </c>
      <c r="E373" s="4">
        <f t="shared" si="58"/>
        <v>0.21276595744680851</v>
      </c>
      <c r="F373" s="8">
        <v>3</v>
      </c>
      <c r="G373" s="4">
        <v>104.25921248451024</v>
      </c>
      <c r="H373" s="4">
        <f>IF(G373&gt;MAX(I$8:I372),G373,MAX(I$8:I372))</f>
        <v>104.49827940834817</v>
      </c>
      <c r="I373" s="4">
        <f t="shared" si="59"/>
        <v>104.71104536579497</v>
      </c>
      <c r="J373" s="4">
        <f t="shared" si="60"/>
        <v>0.23906692383792461</v>
      </c>
      <c r="K373" s="4">
        <f t="shared" si="61"/>
        <v>0.21276595744680549</v>
      </c>
      <c r="L373">
        <f t="shared" si="62"/>
        <v>366</v>
      </c>
      <c r="M373">
        <f t="shared" si="63"/>
        <v>1</v>
      </c>
      <c r="N373">
        <f t="shared" si="64"/>
        <v>1</v>
      </c>
      <c r="O373">
        <f t="shared" si="65"/>
        <v>1</v>
      </c>
      <c r="P373">
        <v>366</v>
      </c>
      <c r="Q373" s="8">
        <f>COUNTIF(I$8:I372,"&lt;"&amp;G373)</f>
        <v>363</v>
      </c>
      <c r="R373" s="8">
        <f>COUNTIFS(H$8:H372,"&gt;"&amp;G373,F$8:F372,"&lt;&gt;1")</f>
        <v>1</v>
      </c>
      <c r="S373">
        <f t="shared" si="66"/>
        <v>366</v>
      </c>
    </row>
    <row r="374" spans="1:19" x14ac:dyDescent="0.3">
      <c r="A374">
        <v>476</v>
      </c>
      <c r="B374">
        <v>0.37836848048341321</v>
      </c>
      <c r="C374">
        <v>0.30884731589709158</v>
      </c>
      <c r="D374" s="4">
        <f t="shared" si="69"/>
        <v>0.41356882642277409</v>
      </c>
      <c r="E374" s="4">
        <f t="shared" si="58"/>
        <v>0.21276595744680851</v>
      </c>
      <c r="F374" s="8">
        <v>3</v>
      </c>
      <c r="G374" s="4">
        <v>104.67278131093302</v>
      </c>
      <c r="H374" s="4">
        <f>IF(G374&gt;MAX(I$8:I373),G374,MAX(I$8:I373))</f>
        <v>104.71104536579497</v>
      </c>
      <c r="I374" s="4">
        <f t="shared" si="59"/>
        <v>104.92381132324178</v>
      </c>
      <c r="J374" s="4">
        <f t="shared" si="60"/>
        <v>3.8264054861954833E-2</v>
      </c>
      <c r="K374" s="4">
        <f t="shared" si="61"/>
        <v>0.21276595744680549</v>
      </c>
      <c r="L374">
        <f t="shared" si="62"/>
        <v>367</v>
      </c>
      <c r="M374">
        <f t="shared" si="63"/>
        <v>1</v>
      </c>
      <c r="N374">
        <f t="shared" si="64"/>
        <v>1</v>
      </c>
      <c r="O374">
        <f t="shared" si="65"/>
        <v>1</v>
      </c>
      <c r="P374">
        <v>367</v>
      </c>
      <c r="Q374" s="8">
        <f>COUNTIF(I$8:I373,"&lt;"&amp;G374)</f>
        <v>365</v>
      </c>
      <c r="R374" s="8">
        <f>COUNTIFS(H$8:H373,"&gt;"&amp;G374,F$8:F373,"&lt;&gt;1")</f>
        <v>0</v>
      </c>
      <c r="S374">
        <f t="shared" si="66"/>
        <v>367</v>
      </c>
    </row>
    <row r="375" spans="1:19" x14ac:dyDescent="0.3">
      <c r="A375">
        <v>477</v>
      </c>
      <c r="B375">
        <v>0.82433545945616016</v>
      </c>
      <c r="C375">
        <v>0.9038361766411328</v>
      </c>
      <c r="D375" s="4">
        <f t="shared" si="69"/>
        <v>8.2203285501861456E-2</v>
      </c>
      <c r="E375" s="4">
        <f t="shared" si="58"/>
        <v>0.21276595744680851</v>
      </c>
      <c r="F375" s="8">
        <v>3</v>
      </c>
      <c r="G375" s="4">
        <v>104.75498459643488</v>
      </c>
      <c r="H375" s="4">
        <f>IF(G375&gt;MAX(I$8:I374),G375,MAX(I$8:I374))</f>
        <v>104.92381132324178</v>
      </c>
      <c r="I375" s="4">
        <f t="shared" si="59"/>
        <v>105.13657728068858</v>
      </c>
      <c r="J375" s="4">
        <f t="shared" si="60"/>
        <v>0.16882672680689836</v>
      </c>
      <c r="K375" s="4">
        <f t="shared" si="61"/>
        <v>0.21276595744680549</v>
      </c>
      <c r="L375">
        <f t="shared" si="62"/>
        <v>368</v>
      </c>
      <c r="M375">
        <f t="shared" si="63"/>
        <v>1</v>
      </c>
      <c r="N375">
        <f t="shared" si="64"/>
        <v>1</v>
      </c>
      <c r="O375">
        <f t="shared" si="65"/>
        <v>1</v>
      </c>
      <c r="P375">
        <v>368</v>
      </c>
      <c r="Q375" s="8">
        <f>COUNTIF(I$8:I374,"&lt;"&amp;G375)</f>
        <v>366</v>
      </c>
      <c r="R375" s="8">
        <f>COUNTIFS(H$8:H374,"&gt;"&amp;G375,F$8:F374,"&lt;&gt;1")</f>
        <v>0</v>
      </c>
      <c r="S375">
        <f t="shared" si="66"/>
        <v>368</v>
      </c>
    </row>
    <row r="376" spans="1:19" x14ac:dyDescent="0.3">
      <c r="A376">
        <v>478</v>
      </c>
      <c r="B376">
        <v>0.14142277291177099</v>
      </c>
      <c r="C376">
        <v>0.24607074190496536</v>
      </c>
      <c r="D376" s="4">
        <f t="shared" si="69"/>
        <v>0.83234105760130306</v>
      </c>
      <c r="E376" s="4">
        <f t="shared" si="58"/>
        <v>0.21276595744680851</v>
      </c>
      <c r="F376" s="8">
        <v>3</v>
      </c>
      <c r="G376" s="4">
        <v>105.58732565403618</v>
      </c>
      <c r="H376" s="4">
        <f>IF(G376&gt;MAX(I$8:I375),G376,MAX(I$8:I375))</f>
        <v>105.58732565403618</v>
      </c>
      <c r="I376" s="4">
        <f t="shared" si="59"/>
        <v>105.80009161148298</v>
      </c>
      <c r="J376" s="4">
        <f t="shared" si="60"/>
        <v>0</v>
      </c>
      <c r="K376" s="4">
        <f t="shared" si="61"/>
        <v>0.21276595744680549</v>
      </c>
      <c r="L376">
        <f t="shared" si="62"/>
        <v>369</v>
      </c>
      <c r="M376">
        <f t="shared" si="63"/>
        <v>1</v>
      </c>
      <c r="N376">
        <f t="shared" si="64"/>
        <v>1</v>
      </c>
      <c r="O376">
        <f t="shared" si="65"/>
        <v>1</v>
      </c>
      <c r="P376">
        <v>369</v>
      </c>
      <c r="Q376" s="8">
        <f>COUNTIF(I$8:I375,"&lt;"&amp;G376)</f>
        <v>368</v>
      </c>
      <c r="R376" s="8">
        <f>COUNTIFS(H$8:H375,"&gt;"&amp;G376,F$8:F375,"&lt;&gt;1")</f>
        <v>0</v>
      </c>
      <c r="S376">
        <f t="shared" si="66"/>
        <v>369</v>
      </c>
    </row>
    <row r="377" spans="1:19" x14ac:dyDescent="0.3">
      <c r="A377">
        <v>479</v>
      </c>
      <c r="B377">
        <v>5.4841761528366957E-2</v>
      </c>
      <c r="C377">
        <v>0.84313486129337445</v>
      </c>
      <c r="D377" s="4">
        <f t="shared" si="69"/>
        <v>1.2354482142858829</v>
      </c>
      <c r="E377" s="4">
        <f t="shared" si="58"/>
        <v>0.21276595744680851</v>
      </c>
      <c r="F377" s="8">
        <v>3</v>
      </c>
      <c r="G377" s="4">
        <v>106.82277386832206</v>
      </c>
      <c r="H377" s="4">
        <f>IF(G377&gt;MAX(I$8:I376),G377,MAX(I$8:I376))</f>
        <v>106.82277386832206</v>
      </c>
      <c r="I377" s="4">
        <f t="shared" si="59"/>
        <v>107.03553982576886</v>
      </c>
      <c r="J377" s="4">
        <f t="shared" si="60"/>
        <v>0</v>
      </c>
      <c r="K377" s="4">
        <f t="shared" si="61"/>
        <v>0.21276595744680549</v>
      </c>
      <c r="L377">
        <f t="shared" si="62"/>
        <v>370</v>
      </c>
      <c r="M377">
        <f t="shared" si="63"/>
        <v>1</v>
      </c>
      <c r="N377">
        <f t="shared" si="64"/>
        <v>1</v>
      </c>
      <c r="O377">
        <f t="shared" si="65"/>
        <v>1</v>
      </c>
      <c r="P377">
        <v>370</v>
      </c>
      <c r="Q377" s="8">
        <f>COUNTIF(I$8:I376,"&lt;"&amp;G377)</f>
        <v>369</v>
      </c>
      <c r="R377" s="8">
        <f>COUNTIFS(H$8:H376,"&gt;"&amp;G377,F$8:F376,"&lt;&gt;1")</f>
        <v>0</v>
      </c>
      <c r="S377">
        <f t="shared" si="66"/>
        <v>370</v>
      </c>
    </row>
    <row r="378" spans="1:19" x14ac:dyDescent="0.3">
      <c r="A378">
        <v>480</v>
      </c>
      <c r="B378">
        <v>0.73140659810174868</v>
      </c>
      <c r="C378">
        <v>0.66463209936826684</v>
      </c>
      <c r="D378" s="4">
        <f t="shared" si="69"/>
        <v>0.13310032004805189</v>
      </c>
      <c r="E378" s="4">
        <f t="shared" si="58"/>
        <v>0.21276595744680851</v>
      </c>
      <c r="F378" s="8">
        <v>3</v>
      </c>
      <c r="G378" s="4">
        <v>106.95587418837012</v>
      </c>
      <c r="H378" s="4">
        <f>IF(G378&gt;MAX(I$8:I377),G378,MAX(I$8:I377))</f>
        <v>107.03553982576886</v>
      </c>
      <c r="I378" s="4">
        <f t="shared" si="59"/>
        <v>107.24830578321567</v>
      </c>
      <c r="J378" s="4">
        <f t="shared" si="60"/>
        <v>7.9665637398747435E-2</v>
      </c>
      <c r="K378" s="4">
        <f t="shared" si="61"/>
        <v>0.21276595744680549</v>
      </c>
      <c r="L378">
        <f t="shared" si="62"/>
        <v>371</v>
      </c>
      <c r="M378">
        <f t="shared" si="63"/>
        <v>1</v>
      </c>
      <c r="N378">
        <f t="shared" si="64"/>
        <v>1</v>
      </c>
      <c r="O378">
        <f t="shared" si="65"/>
        <v>1</v>
      </c>
      <c r="P378">
        <v>371</v>
      </c>
      <c r="Q378" s="8">
        <f>COUNTIF(I$8:I377,"&lt;"&amp;G378)</f>
        <v>369</v>
      </c>
      <c r="R378" s="8">
        <f>COUNTIFS(H$8:H377,"&gt;"&amp;G378,F$8:F377,"&lt;&gt;1")</f>
        <v>0</v>
      </c>
      <c r="S378">
        <f t="shared" si="66"/>
        <v>371</v>
      </c>
    </row>
    <row r="379" spans="1:19" x14ac:dyDescent="0.3">
      <c r="A379">
        <v>481</v>
      </c>
      <c r="B379">
        <v>0.91756950590533159</v>
      </c>
      <c r="C379">
        <v>0.41044343394268623</v>
      </c>
      <c r="D379" s="4">
        <f t="shared" si="69"/>
        <v>3.6607211135150731E-2</v>
      </c>
      <c r="E379" s="4">
        <f t="shared" si="58"/>
        <v>0.21276595744680851</v>
      </c>
      <c r="F379" s="8">
        <v>3</v>
      </c>
      <c r="G379" s="4">
        <v>106.99248139950527</v>
      </c>
      <c r="H379" s="4">
        <f>IF(G379&gt;MAX(I$8:I378),G379,MAX(I$8:I378))</f>
        <v>107.24830578321567</v>
      </c>
      <c r="I379" s="4">
        <f t="shared" si="59"/>
        <v>107.46107174066248</v>
      </c>
      <c r="J379" s="4">
        <f t="shared" si="60"/>
        <v>0.25582438371040439</v>
      </c>
      <c r="K379" s="4">
        <f t="shared" si="61"/>
        <v>0.21276595744680549</v>
      </c>
      <c r="L379">
        <f t="shared" si="62"/>
        <v>372</v>
      </c>
      <c r="M379">
        <f t="shared" si="63"/>
        <v>1</v>
      </c>
      <c r="N379">
        <f t="shared" si="64"/>
        <v>1</v>
      </c>
      <c r="O379">
        <f t="shared" si="65"/>
        <v>1</v>
      </c>
      <c r="P379">
        <v>372</v>
      </c>
      <c r="Q379" s="8">
        <f>COUNTIF(I$8:I378,"&lt;"&amp;G379)</f>
        <v>369</v>
      </c>
      <c r="R379" s="8">
        <f>COUNTIFS(H$8:H378,"&gt;"&amp;G379,F$8:F378,"&lt;&gt;1")</f>
        <v>1</v>
      </c>
      <c r="S379">
        <f t="shared" si="66"/>
        <v>372</v>
      </c>
    </row>
    <row r="380" spans="1:19" x14ac:dyDescent="0.3">
      <c r="A380">
        <v>131</v>
      </c>
      <c r="B380">
        <v>4.9897762993255407E-2</v>
      </c>
      <c r="C380">
        <v>0.13357951597643972</v>
      </c>
      <c r="D380" s="4">
        <f>-LN(B380)/D$3</f>
        <v>4.2521689461333763</v>
      </c>
      <c r="E380" s="4">
        <f t="shared" si="58"/>
        <v>0.21276595744680851</v>
      </c>
      <c r="F380" s="8">
        <v>2</v>
      </c>
      <c r="G380" s="4">
        <v>107.11719501039946</v>
      </c>
      <c r="H380" s="4">
        <f>IF(G380&gt;MAX(I$8:I379),G380,MAX(I$8:I379))</f>
        <v>107.46107174066248</v>
      </c>
      <c r="I380" s="4">
        <f t="shared" si="59"/>
        <v>107.67383769810928</v>
      </c>
      <c r="J380" s="4">
        <f t="shared" si="60"/>
        <v>0.34387673026301968</v>
      </c>
      <c r="K380" s="4">
        <f t="shared" si="61"/>
        <v>0.21276595744680549</v>
      </c>
      <c r="L380">
        <f t="shared" si="62"/>
        <v>373</v>
      </c>
      <c r="M380">
        <f t="shared" si="63"/>
        <v>1</v>
      </c>
      <c r="N380">
        <f t="shared" si="64"/>
        <v>1</v>
      </c>
      <c r="O380">
        <f t="shared" si="65"/>
        <v>1</v>
      </c>
      <c r="P380">
        <v>376</v>
      </c>
      <c r="Q380" s="8">
        <f>COUNTIF(I$8:I379,"&lt;"&amp;G380)</f>
        <v>370</v>
      </c>
      <c r="R380" s="8">
        <f>COUNTIFS(H$8:H379,"&gt;"&amp;G380,F$8:F379,"&lt;&gt;1")</f>
        <v>1</v>
      </c>
      <c r="S380">
        <f t="shared" si="66"/>
        <v>375</v>
      </c>
    </row>
    <row r="381" spans="1:19" x14ac:dyDescent="0.3">
      <c r="A381">
        <v>482</v>
      </c>
      <c r="B381">
        <v>0.8128910184026612</v>
      </c>
      <c r="C381">
        <v>0.89693899349955752</v>
      </c>
      <c r="D381" s="4">
        <f>-LN(B381)/F$3</f>
        <v>8.8152437074413156E-2</v>
      </c>
      <c r="E381" s="4">
        <f t="shared" si="58"/>
        <v>0.21276595744680851</v>
      </c>
      <c r="F381" s="8">
        <v>3</v>
      </c>
      <c r="G381" s="4">
        <v>107.08063383657968</v>
      </c>
      <c r="H381" s="4">
        <f>IF(G381&gt;MAX(I$8:I380),G381,MAX(I$8:I380))</f>
        <v>107.67383769810928</v>
      </c>
      <c r="I381" s="4">
        <f t="shared" si="59"/>
        <v>107.88660365555609</v>
      </c>
      <c r="J381" s="4">
        <f t="shared" si="60"/>
        <v>0.59320386152960225</v>
      </c>
      <c r="K381" s="4">
        <f t="shared" si="61"/>
        <v>0.21276595744680549</v>
      </c>
      <c r="L381">
        <f t="shared" si="62"/>
        <v>374</v>
      </c>
      <c r="M381">
        <f t="shared" si="63"/>
        <v>1</v>
      </c>
      <c r="N381">
        <f t="shared" si="64"/>
        <v>1</v>
      </c>
      <c r="O381">
        <f t="shared" si="65"/>
        <v>1</v>
      </c>
      <c r="P381">
        <v>373</v>
      </c>
      <c r="Q381" s="8">
        <f>COUNTIF(I$8:I380,"&lt;"&amp;G381)</f>
        <v>370</v>
      </c>
      <c r="R381" s="8">
        <f>COUNTIFS(H$8:H380,"&gt;"&amp;G381,F$8:F380,"&lt;&gt;1")</f>
        <v>2</v>
      </c>
      <c r="S381">
        <f t="shared" si="66"/>
        <v>373</v>
      </c>
    </row>
    <row r="382" spans="1:19" x14ac:dyDescent="0.3">
      <c r="A382">
        <v>29</v>
      </c>
      <c r="B382">
        <v>0.44157231360820337</v>
      </c>
      <c r="C382">
        <v>0.44087038789025546</v>
      </c>
      <c r="D382" s="4">
        <f>-LN(B382)/B$3</f>
        <v>3.4783552409289458</v>
      </c>
      <c r="E382" s="4">
        <f t="shared" si="58"/>
        <v>0.21276595744680851</v>
      </c>
      <c r="F382" s="8">
        <v>1</v>
      </c>
      <c r="G382" s="4">
        <v>107.55110273438351</v>
      </c>
      <c r="H382" s="4">
        <f>IF(G382&gt;MAX(I$8:I381),G382,MAX(I$8:I381))</f>
        <v>107.88660365555609</v>
      </c>
      <c r="I382" s="4">
        <f t="shared" si="59"/>
        <v>108.09936961300289</v>
      </c>
      <c r="J382" s="4">
        <f t="shared" si="60"/>
        <v>0.33550092117258146</v>
      </c>
      <c r="K382" s="4">
        <f t="shared" si="61"/>
        <v>0.21276595744680549</v>
      </c>
      <c r="L382">
        <f t="shared" si="62"/>
        <v>375</v>
      </c>
      <c r="M382">
        <f t="shared" si="63"/>
        <v>1</v>
      </c>
      <c r="N382">
        <f t="shared" si="64"/>
        <v>1</v>
      </c>
      <c r="O382">
        <f t="shared" si="65"/>
        <v>1</v>
      </c>
      <c r="P382">
        <v>374</v>
      </c>
      <c r="Q382" s="8">
        <f>COUNTIF(I$8:I381,"&lt;"&amp;G382)</f>
        <v>372</v>
      </c>
      <c r="R382" s="8">
        <f>COUNTIFS(H$8:H381,"&gt;"&amp;G382,F$8:F381,"&lt;&gt;1")</f>
        <v>1</v>
      </c>
      <c r="S382">
        <f t="shared" si="66"/>
        <v>374</v>
      </c>
    </row>
    <row r="383" spans="1:19" x14ac:dyDescent="0.3">
      <c r="A383">
        <v>483</v>
      </c>
      <c r="B383">
        <v>0.96243171483504741</v>
      </c>
      <c r="C383">
        <v>0.70070497756889549</v>
      </c>
      <c r="D383" s="4">
        <f>-LN(B383)/F$3</f>
        <v>1.6294536579949993E-2</v>
      </c>
      <c r="E383" s="4">
        <f t="shared" si="58"/>
        <v>0.21276595744680851</v>
      </c>
      <c r="F383" s="8">
        <v>3</v>
      </c>
      <c r="G383" s="4">
        <v>107.09692837315963</v>
      </c>
      <c r="H383" s="4">
        <f>IF(G383&gt;MAX(I$8:I382),G383,MAX(I$8:I382))</f>
        <v>108.09936961300289</v>
      </c>
      <c r="I383" s="4">
        <f t="shared" si="59"/>
        <v>108.3121355704497</v>
      </c>
      <c r="J383" s="4">
        <f t="shared" si="60"/>
        <v>1.0024412398432645</v>
      </c>
      <c r="K383" s="4">
        <f t="shared" si="61"/>
        <v>0.21276595744680549</v>
      </c>
      <c r="L383">
        <f t="shared" si="62"/>
        <v>376</v>
      </c>
      <c r="M383">
        <f t="shared" si="63"/>
        <v>1</v>
      </c>
      <c r="N383">
        <f t="shared" si="64"/>
        <v>1</v>
      </c>
      <c r="O383">
        <f t="shared" si="65"/>
        <v>1</v>
      </c>
      <c r="P383">
        <v>375</v>
      </c>
      <c r="Q383" s="8">
        <f>COUNTIF(I$8:I382,"&lt;"&amp;G383)</f>
        <v>370</v>
      </c>
      <c r="R383" s="8">
        <f>COUNTIFS(H$8:H382,"&gt;"&amp;G383,F$8:F382,"&lt;&gt;1")</f>
        <v>3</v>
      </c>
      <c r="S383">
        <f t="shared" si="66"/>
        <v>375</v>
      </c>
    </row>
    <row r="384" spans="1:19" x14ac:dyDescent="0.3">
      <c r="A384">
        <v>132</v>
      </c>
      <c r="B384">
        <v>0.71034882656331066</v>
      </c>
      <c r="C384">
        <v>0.97125156407361068</v>
      </c>
      <c r="D384" s="4">
        <f>-LN(B384)/D$3</f>
        <v>0.4851051412465579</v>
      </c>
      <c r="E384" s="4">
        <f t="shared" si="58"/>
        <v>0.21276595744680851</v>
      </c>
      <c r="F384" s="8">
        <v>2</v>
      </c>
      <c r="G384" s="4">
        <v>107.60230015164602</v>
      </c>
      <c r="H384" s="4">
        <f>IF(G384&gt;MAX(I$8:I383),G384,MAX(I$8:I383))</f>
        <v>108.3121355704497</v>
      </c>
      <c r="I384" s="4">
        <f t="shared" si="59"/>
        <v>108.5249015278965</v>
      </c>
      <c r="J384" s="4">
        <f t="shared" si="60"/>
        <v>0.70983541880367795</v>
      </c>
      <c r="K384" s="4">
        <f t="shared" si="61"/>
        <v>0.21276595744680549</v>
      </c>
      <c r="L384">
        <f t="shared" si="62"/>
        <v>377</v>
      </c>
      <c r="M384">
        <f t="shared" si="63"/>
        <v>1</v>
      </c>
      <c r="N384">
        <f t="shared" si="64"/>
        <v>1</v>
      </c>
      <c r="O384">
        <f t="shared" si="65"/>
        <v>1</v>
      </c>
      <c r="P384">
        <v>380</v>
      </c>
      <c r="Q384" s="8">
        <f>COUNTIF(I$8:I383,"&lt;"&amp;G384)</f>
        <v>372</v>
      </c>
      <c r="R384" s="8">
        <f>COUNTIFS(H$8:H383,"&gt;"&amp;G384,F$8:F383,"&lt;&gt;1")</f>
        <v>2</v>
      </c>
      <c r="S384">
        <f t="shared" si="66"/>
        <v>378</v>
      </c>
    </row>
    <row r="385" spans="1:19" x14ac:dyDescent="0.3">
      <c r="A385">
        <v>484</v>
      </c>
      <c r="B385">
        <v>0.91689809869685968</v>
      </c>
      <c r="C385">
        <v>0.69457075716422012</v>
      </c>
      <c r="D385" s="4">
        <f>-LN(B385)/F$3</f>
        <v>3.6918696829566576E-2</v>
      </c>
      <c r="E385" s="4">
        <f t="shared" si="58"/>
        <v>0.21276595744680851</v>
      </c>
      <c r="F385" s="8">
        <v>3</v>
      </c>
      <c r="G385" s="4">
        <v>107.1338470699892</v>
      </c>
      <c r="H385" s="4">
        <f>IF(G385&gt;MAX(I$8:I384),G385,MAX(I$8:I384))</f>
        <v>108.5249015278965</v>
      </c>
      <c r="I385" s="4">
        <f t="shared" si="59"/>
        <v>108.73766748534331</v>
      </c>
      <c r="J385" s="4">
        <f t="shared" si="60"/>
        <v>1.3910544579073019</v>
      </c>
      <c r="K385" s="4">
        <f t="shared" si="61"/>
        <v>0.21276595744680549</v>
      </c>
      <c r="L385">
        <f t="shared" si="62"/>
        <v>378</v>
      </c>
      <c r="M385">
        <f t="shared" si="63"/>
        <v>1</v>
      </c>
      <c r="N385">
        <f t="shared" si="64"/>
        <v>1</v>
      </c>
      <c r="O385">
        <f t="shared" si="65"/>
        <v>1</v>
      </c>
      <c r="P385">
        <v>377</v>
      </c>
      <c r="Q385" s="8">
        <f>COUNTIF(I$8:I384,"&lt;"&amp;G385)</f>
        <v>370</v>
      </c>
      <c r="R385" s="8">
        <f>COUNTIFS(H$8:H384,"&gt;"&amp;G385,F$8:F384,"&lt;&gt;1")</f>
        <v>5</v>
      </c>
      <c r="S385">
        <f t="shared" si="66"/>
        <v>377</v>
      </c>
    </row>
    <row r="386" spans="1:19" x14ac:dyDescent="0.3">
      <c r="A386">
        <v>485</v>
      </c>
      <c r="B386">
        <v>0.61519211401715135</v>
      </c>
      <c r="C386">
        <v>0.41303750724814597</v>
      </c>
      <c r="D386" s="4">
        <f>-LN(B386)/F$3</f>
        <v>0.20673220401725989</v>
      </c>
      <c r="E386" s="4">
        <f t="shared" si="58"/>
        <v>0.21276595744680851</v>
      </c>
      <c r="F386" s="8">
        <v>3</v>
      </c>
      <c r="G386" s="4">
        <v>107.34057927400646</v>
      </c>
      <c r="H386" s="4">
        <f>IF(G386&gt;MAX(I$8:I385),G386,MAX(I$8:I385))</f>
        <v>108.73766748534331</v>
      </c>
      <c r="I386" s="4">
        <f t="shared" si="59"/>
        <v>108.95043344279011</v>
      </c>
      <c r="J386" s="4">
        <f t="shared" si="60"/>
        <v>1.3970882113368503</v>
      </c>
      <c r="K386" s="4">
        <f t="shared" si="61"/>
        <v>0.21276595744680549</v>
      </c>
      <c r="L386">
        <f t="shared" si="62"/>
        <v>379</v>
      </c>
      <c r="M386">
        <f t="shared" si="63"/>
        <v>1</v>
      </c>
      <c r="N386">
        <f t="shared" si="64"/>
        <v>1</v>
      </c>
      <c r="O386">
        <f t="shared" si="65"/>
        <v>1</v>
      </c>
      <c r="P386">
        <v>378</v>
      </c>
      <c r="Q386" s="8">
        <f>COUNTIF(I$8:I385,"&lt;"&amp;G386)</f>
        <v>371</v>
      </c>
      <c r="R386" s="8">
        <f>COUNTIFS(H$8:H385,"&gt;"&amp;G386,F$8:F385,"&lt;&gt;1")</f>
        <v>5</v>
      </c>
      <c r="S386">
        <f t="shared" si="66"/>
        <v>378</v>
      </c>
    </row>
    <row r="387" spans="1:19" x14ac:dyDescent="0.3">
      <c r="A387">
        <v>30</v>
      </c>
      <c r="B387">
        <v>0.82323679311502429</v>
      </c>
      <c r="C387">
        <v>0.84899441511276585</v>
      </c>
      <c r="D387" s="4">
        <f>-LN(B387)/B$3</f>
        <v>0.82770808608105717</v>
      </c>
      <c r="E387" s="4">
        <f t="shared" si="58"/>
        <v>0.21276595744680851</v>
      </c>
      <c r="F387" s="8">
        <v>1</v>
      </c>
      <c r="G387" s="4">
        <v>108.37881082046457</v>
      </c>
      <c r="H387" s="4">
        <f>IF(G387&gt;MAX(I$8:I386),G387,MAX(I$8:I386))</f>
        <v>108.95043344279011</v>
      </c>
      <c r="I387" s="4">
        <f t="shared" si="59"/>
        <v>109.16319940023692</v>
      </c>
      <c r="J387" s="4">
        <f t="shared" si="60"/>
        <v>0.57162262232554895</v>
      </c>
      <c r="K387" s="4">
        <f t="shared" si="61"/>
        <v>0.21276595744680549</v>
      </c>
      <c r="L387">
        <f t="shared" si="62"/>
        <v>380</v>
      </c>
      <c r="M387">
        <f t="shared" si="63"/>
        <v>1</v>
      </c>
      <c r="N387">
        <f t="shared" si="64"/>
        <v>1</v>
      </c>
      <c r="O387">
        <f t="shared" si="65"/>
        <v>1</v>
      </c>
      <c r="P387">
        <v>379</v>
      </c>
      <c r="Q387" s="8">
        <f>COUNTIF(I$8:I386,"&lt;"&amp;G387)</f>
        <v>376</v>
      </c>
      <c r="R387" s="8">
        <f>COUNTIFS(H$8:H386,"&gt;"&amp;G387,F$8:F386,"&lt;&gt;1")</f>
        <v>2</v>
      </c>
      <c r="S387">
        <f t="shared" si="66"/>
        <v>379</v>
      </c>
    </row>
    <row r="388" spans="1:19" x14ac:dyDescent="0.3">
      <c r="A388">
        <v>133</v>
      </c>
      <c r="B388">
        <v>0.58262886440626238</v>
      </c>
      <c r="C388">
        <v>0.24771874141666922</v>
      </c>
      <c r="D388" s="4">
        <f>-LN(B388)/D$3</f>
        <v>0.76624807313577958</v>
      </c>
      <c r="E388" s="4">
        <f t="shared" si="58"/>
        <v>0.21276595744680851</v>
      </c>
      <c r="F388" s="8">
        <v>2</v>
      </c>
      <c r="G388" s="4">
        <v>108.3685482247818</v>
      </c>
      <c r="H388" s="4">
        <f>IF(G388&gt;MAX(I$8:I387),G388,MAX(I$8:I387))</f>
        <v>109.16319940023692</v>
      </c>
      <c r="I388" s="4">
        <f t="shared" si="59"/>
        <v>109.37596535768373</v>
      </c>
      <c r="J388" s="4">
        <f t="shared" si="60"/>
        <v>0.79465117545511532</v>
      </c>
      <c r="K388" s="4">
        <f t="shared" si="61"/>
        <v>0.21276595744680549</v>
      </c>
      <c r="L388">
        <f t="shared" si="62"/>
        <v>381</v>
      </c>
      <c r="M388">
        <f t="shared" si="63"/>
        <v>1</v>
      </c>
      <c r="N388">
        <f t="shared" si="64"/>
        <v>1</v>
      </c>
      <c r="O388">
        <f t="shared" si="65"/>
        <v>1</v>
      </c>
      <c r="P388">
        <v>381</v>
      </c>
      <c r="Q388" s="8">
        <f>COUNTIF(I$8:I387,"&lt;"&amp;G388)</f>
        <v>376</v>
      </c>
      <c r="R388" s="8">
        <f>COUNTIFS(H$8:H387,"&gt;"&amp;G388,F$8:F387,"&lt;&gt;1")</f>
        <v>2</v>
      </c>
      <c r="S388">
        <f t="shared" si="66"/>
        <v>379</v>
      </c>
    </row>
    <row r="389" spans="1:19" x14ac:dyDescent="0.3">
      <c r="A389">
        <v>134</v>
      </c>
      <c r="B389">
        <v>0.52949613940855134</v>
      </c>
      <c r="C389">
        <v>0.24091311380352184</v>
      </c>
      <c r="D389" s="4">
        <f>-LN(B389)/D$3</f>
        <v>0.90188568082323206</v>
      </c>
      <c r="E389" s="4">
        <f t="shared" si="58"/>
        <v>0.21276595744680851</v>
      </c>
      <c r="F389" s="8">
        <v>2</v>
      </c>
      <c r="G389" s="4">
        <v>109.27043390560503</v>
      </c>
      <c r="H389" s="4">
        <f>IF(G389&gt;MAX(I$8:I388),G389,MAX(I$8:I388))</f>
        <v>109.37596535768373</v>
      </c>
      <c r="I389" s="4">
        <f t="shared" si="59"/>
        <v>109.58873131513053</v>
      </c>
      <c r="J389" s="4">
        <f t="shared" si="60"/>
        <v>0.10553145207869363</v>
      </c>
      <c r="K389" s="4">
        <f t="shared" si="61"/>
        <v>0.21276595744680549</v>
      </c>
      <c r="L389">
        <f t="shared" si="62"/>
        <v>382</v>
      </c>
      <c r="M389">
        <f t="shared" si="63"/>
        <v>1</v>
      </c>
      <c r="N389">
        <f t="shared" si="64"/>
        <v>1</v>
      </c>
      <c r="O389">
        <f t="shared" si="65"/>
        <v>1</v>
      </c>
      <c r="P389">
        <v>383</v>
      </c>
      <c r="Q389" s="8">
        <f>COUNTIF(I$8:I388,"&lt;"&amp;G389)</f>
        <v>380</v>
      </c>
      <c r="R389" s="8">
        <f>COUNTIFS(H$8:H388,"&gt;"&amp;G389,F$8:F388,"&lt;&gt;1")</f>
        <v>0</v>
      </c>
      <c r="S389">
        <f t="shared" si="66"/>
        <v>383</v>
      </c>
    </row>
    <row r="390" spans="1:19" x14ac:dyDescent="0.3">
      <c r="A390">
        <v>486</v>
      </c>
      <c r="B390">
        <v>2.2247993408001952E-2</v>
      </c>
      <c r="C390">
        <v>0.91076387829218419</v>
      </c>
      <c r="D390" s="4">
        <f>-LN(B390)/F$3</f>
        <v>1.6193631737645642</v>
      </c>
      <c r="E390" s="4">
        <f t="shared" si="58"/>
        <v>0.21276595744680851</v>
      </c>
      <c r="F390" s="8">
        <v>3</v>
      </c>
      <c r="G390" s="4">
        <v>108.95994244777103</v>
      </c>
      <c r="H390" s="4">
        <f>IF(G390&gt;MAX(I$8:I389),G390,MAX(I$8:I389))</f>
        <v>109.58873131513053</v>
      </c>
      <c r="I390" s="4">
        <f t="shared" si="59"/>
        <v>109.80149727257734</v>
      </c>
      <c r="J390" s="4">
        <f t="shared" si="60"/>
        <v>0.62878886735950346</v>
      </c>
      <c r="K390" s="4">
        <f t="shared" si="61"/>
        <v>0.21276595744680549</v>
      </c>
      <c r="L390">
        <f t="shared" si="62"/>
        <v>383</v>
      </c>
      <c r="M390">
        <f t="shared" si="63"/>
        <v>1</v>
      </c>
      <c r="N390">
        <f t="shared" si="64"/>
        <v>1</v>
      </c>
      <c r="O390">
        <f t="shared" si="65"/>
        <v>1</v>
      </c>
      <c r="P390">
        <v>382</v>
      </c>
      <c r="Q390" s="8">
        <f>COUNTIF(I$8:I389,"&lt;"&amp;G390)</f>
        <v>379</v>
      </c>
      <c r="R390" s="8">
        <f>COUNTIFS(H$8:H389,"&gt;"&amp;G390,F$8:F389,"&lt;&gt;1")</f>
        <v>2</v>
      </c>
      <c r="S390">
        <f t="shared" si="66"/>
        <v>382</v>
      </c>
    </row>
    <row r="391" spans="1:19" x14ac:dyDescent="0.3">
      <c r="A391">
        <v>487</v>
      </c>
      <c r="B391">
        <v>0.23407696768089847</v>
      </c>
      <c r="C391">
        <v>0.6981414227729118</v>
      </c>
      <c r="D391" s="4">
        <f>-LN(B391)/F$3</f>
        <v>0.61791714723152413</v>
      </c>
      <c r="E391" s="4">
        <f t="shared" si="58"/>
        <v>0.21276595744680851</v>
      </c>
      <c r="F391" s="8">
        <v>3</v>
      </c>
      <c r="G391" s="4">
        <v>109.57785959500255</v>
      </c>
      <c r="H391" s="4">
        <f>IF(G391&gt;MAX(I$8:I390),G391,MAX(I$8:I390))</f>
        <v>109.80149727257734</v>
      </c>
      <c r="I391" s="4">
        <f t="shared" si="59"/>
        <v>110.01426323002414</v>
      </c>
      <c r="J391" s="4">
        <f t="shared" si="60"/>
        <v>0.2236376775747857</v>
      </c>
      <c r="K391" s="4">
        <f t="shared" si="61"/>
        <v>0.21276595744680549</v>
      </c>
      <c r="L391">
        <f t="shared" si="62"/>
        <v>384</v>
      </c>
      <c r="M391">
        <f t="shared" si="63"/>
        <v>1</v>
      </c>
      <c r="N391">
        <f t="shared" si="64"/>
        <v>1</v>
      </c>
      <c r="O391">
        <f t="shared" si="65"/>
        <v>1</v>
      </c>
      <c r="P391">
        <v>384</v>
      </c>
      <c r="Q391" s="8">
        <f>COUNTIF(I$8:I390,"&lt;"&amp;G391)</f>
        <v>381</v>
      </c>
      <c r="R391" s="8">
        <f>COUNTIFS(H$8:H390,"&gt;"&amp;G391,F$8:F390,"&lt;&gt;1")</f>
        <v>1</v>
      </c>
      <c r="S391">
        <f t="shared" si="66"/>
        <v>384</v>
      </c>
    </row>
    <row r="392" spans="1:19" x14ac:dyDescent="0.3">
      <c r="A392">
        <v>488</v>
      </c>
      <c r="B392">
        <v>0.98251289407025366</v>
      </c>
      <c r="C392">
        <v>0.27515488143559069</v>
      </c>
      <c r="D392" s="4">
        <f>-LN(B392)/F$3</f>
        <v>7.5071538677485448E-3</v>
      </c>
      <c r="E392" s="4">
        <f t="shared" ref="E392:E455" si="70">1/B$4</f>
        <v>0.21276595744680851</v>
      </c>
      <c r="F392" s="8">
        <v>3</v>
      </c>
      <c r="G392" s="4">
        <v>109.5853667488703</v>
      </c>
      <c r="H392" s="4">
        <f>IF(G392&gt;MAX(I$8:I391),G392,MAX(I$8:I391))</f>
        <v>110.01426323002414</v>
      </c>
      <c r="I392" s="4">
        <f t="shared" ref="I392:I455" si="71">+H392+E392</f>
        <v>110.22702918747095</v>
      </c>
      <c r="J392" s="4">
        <f t="shared" ref="J392:J455" si="72">(H392-G392)*O392</f>
        <v>0.42889648115384205</v>
      </c>
      <c r="K392" s="4">
        <f t="shared" ref="K392:K455" si="73">(I392-H392)*O392</f>
        <v>0.21276595744680549</v>
      </c>
      <c r="L392">
        <f t="shared" ref="L392:L455" si="74">_xlfn.RANK.EQ(I392,I$8:I$507,1)</f>
        <v>385</v>
      </c>
      <c r="M392">
        <f t="shared" ref="M392:M455" si="75">IF(L392=A392,0,1)</f>
        <v>1</v>
      </c>
      <c r="N392">
        <f t="shared" ref="N392:N455" si="76">IF(G392&lt;B$2,1,0)</f>
        <v>1</v>
      </c>
      <c r="O392">
        <f t="shared" ref="O392:O455" si="77">IF(I392&lt;B$2,1,0)</f>
        <v>1</v>
      </c>
      <c r="P392">
        <v>385</v>
      </c>
      <c r="Q392" s="8">
        <f>COUNTIF(I$8:I391,"&lt;"&amp;G392)</f>
        <v>381</v>
      </c>
      <c r="R392" s="8">
        <f>COUNTIFS(H$8:H391,"&gt;"&amp;G392,F$8:F391,"&lt;&gt;1")</f>
        <v>2</v>
      </c>
      <c r="S392">
        <f t="shared" si="66"/>
        <v>385</v>
      </c>
    </row>
    <row r="393" spans="1:19" x14ac:dyDescent="0.3">
      <c r="A393">
        <v>489</v>
      </c>
      <c r="B393">
        <v>3.6286507766960664E-2</v>
      </c>
      <c r="C393">
        <v>0.88424329355754261</v>
      </c>
      <c r="D393" s="4">
        <f>-LN(B393)/F$3</f>
        <v>1.4111954441125965</v>
      </c>
      <c r="E393" s="4">
        <f t="shared" si="70"/>
        <v>0.21276595744680851</v>
      </c>
      <c r="F393" s="8">
        <v>3</v>
      </c>
      <c r="G393" s="4">
        <v>110.99656219298289</v>
      </c>
      <c r="H393" s="4">
        <f>IF(G393&gt;MAX(I$8:I392),G393,MAX(I$8:I392))</f>
        <v>110.99656219298289</v>
      </c>
      <c r="I393" s="4">
        <f t="shared" si="71"/>
        <v>111.2093281504297</v>
      </c>
      <c r="J393" s="4">
        <f t="shared" si="72"/>
        <v>0</v>
      </c>
      <c r="K393" s="4">
        <f t="shared" si="73"/>
        <v>0.21276595744680549</v>
      </c>
      <c r="L393">
        <f t="shared" si="74"/>
        <v>386</v>
      </c>
      <c r="M393">
        <f t="shared" si="75"/>
        <v>1</v>
      </c>
      <c r="N393">
        <f t="shared" si="76"/>
        <v>1</v>
      </c>
      <c r="O393">
        <f t="shared" si="77"/>
        <v>1</v>
      </c>
      <c r="P393">
        <v>386</v>
      </c>
      <c r="Q393" s="8">
        <f>COUNTIF(I$8:I392,"&lt;"&amp;G393)</f>
        <v>385</v>
      </c>
      <c r="R393" s="8">
        <f>COUNTIFS(H$8:H392,"&gt;"&amp;G393,F$8:F392,"&lt;&gt;1")</f>
        <v>0</v>
      </c>
      <c r="S393">
        <f t="shared" ref="S393:S456" si="78">IF(F393=2,P393-R393,P393)</f>
        <v>386</v>
      </c>
    </row>
    <row r="394" spans="1:19" x14ac:dyDescent="0.3">
      <c r="A394">
        <v>490</v>
      </c>
      <c r="B394">
        <v>0.12567522202215645</v>
      </c>
      <c r="C394">
        <v>6.3356425672170175E-2</v>
      </c>
      <c r="D394" s="4">
        <f>-LN(B394)/F$3</f>
        <v>0.88257629905006341</v>
      </c>
      <c r="E394" s="4">
        <f t="shared" si="70"/>
        <v>0.21276595744680851</v>
      </c>
      <c r="F394" s="8">
        <v>3</v>
      </c>
      <c r="G394" s="4">
        <v>111.87913849203295</v>
      </c>
      <c r="H394" s="4">
        <f>IF(G394&gt;MAX(I$8:I393),G394,MAX(I$8:I393))</f>
        <v>111.87913849203295</v>
      </c>
      <c r="I394" s="4">
        <f t="shared" si="71"/>
        <v>112.09190444947976</v>
      </c>
      <c r="J394" s="4">
        <f t="shared" si="72"/>
        <v>0</v>
      </c>
      <c r="K394" s="4">
        <f t="shared" si="73"/>
        <v>0.21276595744680549</v>
      </c>
      <c r="L394">
        <f t="shared" si="74"/>
        <v>387</v>
      </c>
      <c r="M394">
        <f t="shared" si="75"/>
        <v>1</v>
      </c>
      <c r="N394">
        <f t="shared" si="76"/>
        <v>1</v>
      </c>
      <c r="O394">
        <f t="shared" si="77"/>
        <v>1</v>
      </c>
      <c r="P394">
        <v>387</v>
      </c>
      <c r="Q394" s="8">
        <f>COUNTIF(I$8:I393,"&lt;"&amp;G394)</f>
        <v>386</v>
      </c>
      <c r="R394" s="8">
        <f>COUNTIFS(H$8:H393,"&gt;"&amp;G394,F$8:F393,"&lt;&gt;1")</f>
        <v>0</v>
      </c>
      <c r="S394">
        <f t="shared" si="78"/>
        <v>387</v>
      </c>
    </row>
    <row r="395" spans="1:19" x14ac:dyDescent="0.3">
      <c r="A395">
        <v>135</v>
      </c>
      <c r="B395">
        <v>0.12433240760521257</v>
      </c>
      <c r="C395">
        <v>0.72051149021881766</v>
      </c>
      <c r="D395" s="4">
        <f>-LN(B395)/D$3</f>
        <v>2.957158288749834</v>
      </c>
      <c r="E395" s="4">
        <f t="shared" si="70"/>
        <v>0.21276595744680851</v>
      </c>
      <c r="F395" s="8">
        <v>2</v>
      </c>
      <c r="G395" s="4">
        <v>112.22759219435487</v>
      </c>
      <c r="H395" s="4">
        <f>IF(G395&gt;MAX(I$8:I394),G395,MAX(I$8:I394))</f>
        <v>112.22759219435487</v>
      </c>
      <c r="I395" s="4">
        <f t="shared" si="71"/>
        <v>112.44035815180168</v>
      </c>
      <c r="J395" s="4">
        <f t="shared" si="72"/>
        <v>0</v>
      </c>
      <c r="K395" s="4">
        <f t="shared" si="73"/>
        <v>0.21276595744680549</v>
      </c>
      <c r="L395">
        <f t="shared" si="74"/>
        <v>388</v>
      </c>
      <c r="M395">
        <f t="shared" si="75"/>
        <v>1</v>
      </c>
      <c r="N395">
        <f t="shared" si="76"/>
        <v>1</v>
      </c>
      <c r="O395">
        <f t="shared" si="77"/>
        <v>1</v>
      </c>
      <c r="P395">
        <v>388</v>
      </c>
      <c r="Q395" s="8">
        <f>COUNTIF(I$8:I394,"&lt;"&amp;G395)</f>
        <v>387</v>
      </c>
      <c r="R395" s="8">
        <f>COUNTIFS(H$8:H394,"&gt;"&amp;G395,F$8:F394,"&lt;&gt;1")</f>
        <v>0</v>
      </c>
      <c r="S395">
        <f t="shared" si="78"/>
        <v>388</v>
      </c>
    </row>
    <row r="396" spans="1:19" x14ac:dyDescent="0.3">
      <c r="A396">
        <v>491</v>
      </c>
      <c r="B396">
        <v>0.16141239661854914</v>
      </c>
      <c r="C396">
        <v>0.92626728110599077</v>
      </c>
      <c r="D396" s="4">
        <f>-LN(B396)/F$3</f>
        <v>0.77608200820825701</v>
      </c>
      <c r="E396" s="4">
        <f t="shared" si="70"/>
        <v>0.21276595744680851</v>
      </c>
      <c r="F396" s="8">
        <v>3</v>
      </c>
      <c r="G396" s="4">
        <v>112.65522050024121</v>
      </c>
      <c r="H396" s="4">
        <f>IF(G396&gt;MAX(I$8:I395),G396,MAX(I$8:I395))</f>
        <v>112.65522050024121</v>
      </c>
      <c r="I396" s="4">
        <f t="shared" si="71"/>
        <v>112.86798645768802</v>
      </c>
      <c r="J396" s="4">
        <f t="shared" si="72"/>
        <v>0</v>
      </c>
      <c r="K396" s="4">
        <f t="shared" si="73"/>
        <v>0.21276595744680549</v>
      </c>
      <c r="L396">
        <f t="shared" si="74"/>
        <v>389</v>
      </c>
      <c r="M396">
        <f t="shared" si="75"/>
        <v>1</v>
      </c>
      <c r="N396">
        <f t="shared" si="76"/>
        <v>1</v>
      </c>
      <c r="O396">
        <f t="shared" si="77"/>
        <v>1</v>
      </c>
      <c r="P396">
        <v>389</v>
      </c>
      <c r="Q396" s="8">
        <f>COUNTIF(I$8:I395,"&lt;"&amp;G396)</f>
        <v>388</v>
      </c>
      <c r="R396" s="8">
        <f>COUNTIFS(H$8:H395,"&gt;"&amp;G396,F$8:F395,"&lt;&gt;1")</f>
        <v>0</v>
      </c>
      <c r="S396">
        <f t="shared" si="78"/>
        <v>389</v>
      </c>
    </row>
    <row r="397" spans="1:19" x14ac:dyDescent="0.3">
      <c r="A397">
        <v>492</v>
      </c>
      <c r="B397">
        <v>0.47389141514328442</v>
      </c>
      <c r="C397">
        <v>0.37855159154026918</v>
      </c>
      <c r="D397" s="4">
        <f>-LN(B397)/F$3</f>
        <v>0.31777747468363304</v>
      </c>
      <c r="E397" s="4">
        <f t="shared" si="70"/>
        <v>0.21276595744680851</v>
      </c>
      <c r="F397" s="8">
        <v>3</v>
      </c>
      <c r="G397" s="4">
        <v>112.97299797492485</v>
      </c>
      <c r="H397" s="4">
        <f>IF(G397&gt;MAX(I$8:I396),G397,MAX(I$8:I396))</f>
        <v>112.97299797492485</v>
      </c>
      <c r="I397" s="4">
        <f t="shared" si="71"/>
        <v>113.18576393237166</v>
      </c>
      <c r="J397" s="4">
        <f t="shared" si="72"/>
        <v>0</v>
      </c>
      <c r="K397" s="4">
        <f t="shared" si="73"/>
        <v>0.21276595744680549</v>
      </c>
      <c r="L397">
        <f t="shared" si="74"/>
        <v>390</v>
      </c>
      <c r="M397">
        <f t="shared" si="75"/>
        <v>1</v>
      </c>
      <c r="N397">
        <f t="shared" si="76"/>
        <v>1</v>
      </c>
      <c r="O397">
        <f t="shared" si="77"/>
        <v>1</v>
      </c>
      <c r="P397">
        <v>390</v>
      </c>
      <c r="Q397" s="8">
        <f>COUNTIF(I$8:I396,"&lt;"&amp;G397)</f>
        <v>389</v>
      </c>
      <c r="R397" s="8">
        <f>COUNTIFS(H$8:H396,"&gt;"&amp;G397,F$8:F396,"&lt;&gt;1")</f>
        <v>0</v>
      </c>
      <c r="S397">
        <f t="shared" si="78"/>
        <v>390</v>
      </c>
    </row>
    <row r="398" spans="1:19" x14ac:dyDescent="0.3">
      <c r="A398">
        <v>493</v>
      </c>
      <c r="B398">
        <v>0.78283028656880393</v>
      </c>
      <c r="C398">
        <v>0.67360454115420998</v>
      </c>
      <c r="D398" s="4">
        <f>-LN(B398)/F$3</f>
        <v>0.10418695921771944</v>
      </c>
      <c r="E398" s="4">
        <f t="shared" si="70"/>
        <v>0.21276595744680851</v>
      </c>
      <c r="F398" s="8">
        <v>3</v>
      </c>
      <c r="G398" s="4">
        <v>113.07718493414256</v>
      </c>
      <c r="H398" s="4">
        <f>IF(G398&gt;MAX(I$8:I397),G398,MAX(I$8:I397))</f>
        <v>113.18576393237166</v>
      </c>
      <c r="I398" s="4">
        <f t="shared" si="71"/>
        <v>113.39852988981846</v>
      </c>
      <c r="J398" s="4">
        <f t="shared" si="72"/>
        <v>0.10857899822909189</v>
      </c>
      <c r="K398" s="4">
        <f t="shared" si="73"/>
        <v>0.21276595744680549</v>
      </c>
      <c r="L398">
        <f t="shared" si="74"/>
        <v>391</v>
      </c>
      <c r="M398">
        <f t="shared" si="75"/>
        <v>1</v>
      </c>
      <c r="N398">
        <f t="shared" si="76"/>
        <v>1</v>
      </c>
      <c r="O398">
        <f t="shared" si="77"/>
        <v>1</v>
      </c>
      <c r="P398">
        <v>391</v>
      </c>
      <c r="Q398" s="8">
        <f>COUNTIF(I$8:I397,"&lt;"&amp;G398)</f>
        <v>389</v>
      </c>
      <c r="R398" s="8">
        <f>COUNTIFS(H$8:H397,"&gt;"&amp;G398,F$8:F397,"&lt;&gt;1")</f>
        <v>0</v>
      </c>
      <c r="S398">
        <f t="shared" si="78"/>
        <v>391</v>
      </c>
    </row>
    <row r="399" spans="1:19" x14ac:dyDescent="0.3">
      <c r="A399">
        <v>31</v>
      </c>
      <c r="B399">
        <v>0.31492049928281501</v>
      </c>
      <c r="C399">
        <v>4.8554948576311534E-2</v>
      </c>
      <c r="D399" s="4">
        <f>-LN(B399)/B$3</f>
        <v>4.9167449159134868</v>
      </c>
      <c r="E399" s="4">
        <f t="shared" si="70"/>
        <v>0.21276595744680851</v>
      </c>
      <c r="F399" s="8">
        <v>1</v>
      </c>
      <c r="G399" s="4">
        <v>113.29555573637805</v>
      </c>
      <c r="H399" s="4">
        <f>IF(G399&gt;MAX(I$8:I398),G399,MAX(I$8:I398))</f>
        <v>113.39852988981846</v>
      </c>
      <c r="I399" s="4">
        <f t="shared" si="71"/>
        <v>113.61129584726527</v>
      </c>
      <c r="J399" s="4">
        <f t="shared" si="72"/>
        <v>0.10297415344041383</v>
      </c>
      <c r="K399" s="4">
        <f t="shared" si="73"/>
        <v>0.21276595744680549</v>
      </c>
      <c r="L399">
        <f t="shared" si="74"/>
        <v>392</v>
      </c>
      <c r="M399">
        <f t="shared" si="75"/>
        <v>1</v>
      </c>
      <c r="N399">
        <f t="shared" si="76"/>
        <v>1</v>
      </c>
      <c r="O399">
        <f t="shared" si="77"/>
        <v>1</v>
      </c>
      <c r="P399">
        <v>392</v>
      </c>
      <c r="Q399" s="8">
        <f>COUNTIF(I$8:I398,"&lt;"&amp;G399)</f>
        <v>390</v>
      </c>
      <c r="R399" s="8">
        <f>COUNTIFS(H$8:H398,"&gt;"&amp;G399,F$8:F398,"&lt;&gt;1")</f>
        <v>0</v>
      </c>
      <c r="S399">
        <f t="shared" si="78"/>
        <v>392</v>
      </c>
    </row>
    <row r="400" spans="1:19" x14ac:dyDescent="0.3">
      <c r="A400">
        <v>494</v>
      </c>
      <c r="B400">
        <v>0.10095522934659872</v>
      </c>
      <c r="C400">
        <v>7.9653309732352681E-3</v>
      </c>
      <c r="D400" s="4">
        <f>-LN(B400)/F$3</f>
        <v>0.97577792945183062</v>
      </c>
      <c r="E400" s="4">
        <f t="shared" si="70"/>
        <v>0.21276595744680851</v>
      </c>
      <c r="F400" s="8">
        <v>3</v>
      </c>
      <c r="G400" s="4">
        <v>114.0529628635944</v>
      </c>
      <c r="H400" s="4">
        <f>IF(G400&gt;MAX(I$8:I399),G400,MAX(I$8:I399))</f>
        <v>114.0529628635944</v>
      </c>
      <c r="I400" s="4">
        <f t="shared" si="71"/>
        <v>114.26572882104121</v>
      </c>
      <c r="J400" s="4">
        <f t="shared" si="72"/>
        <v>0</v>
      </c>
      <c r="K400" s="4">
        <f t="shared" si="73"/>
        <v>0.21276595744680549</v>
      </c>
      <c r="L400">
        <f t="shared" si="74"/>
        <v>393</v>
      </c>
      <c r="M400">
        <f t="shared" si="75"/>
        <v>1</v>
      </c>
      <c r="N400">
        <f t="shared" si="76"/>
        <v>1</v>
      </c>
      <c r="O400">
        <f t="shared" si="77"/>
        <v>1</v>
      </c>
      <c r="P400">
        <v>393</v>
      </c>
      <c r="Q400" s="8">
        <f>COUNTIF(I$8:I399,"&lt;"&amp;G400)</f>
        <v>392</v>
      </c>
      <c r="R400" s="8">
        <f>COUNTIFS(H$8:H399,"&gt;"&amp;G400,F$8:F399,"&lt;&gt;1")</f>
        <v>0</v>
      </c>
      <c r="S400">
        <f t="shared" si="78"/>
        <v>393</v>
      </c>
    </row>
    <row r="401" spans="1:19" x14ac:dyDescent="0.3">
      <c r="A401">
        <v>495</v>
      </c>
      <c r="B401">
        <v>0.95995971556749171</v>
      </c>
      <c r="C401">
        <v>0.3205359050263985</v>
      </c>
      <c r="D401" s="4">
        <f>-LN(B401)/F$3</f>
        <v>1.7388918447342059E-2</v>
      </c>
      <c r="E401" s="4">
        <f t="shared" si="70"/>
        <v>0.21276595744680851</v>
      </c>
      <c r="F401" s="8">
        <v>3</v>
      </c>
      <c r="G401" s="4">
        <v>114.07035178204174</v>
      </c>
      <c r="H401" s="4">
        <f>IF(G401&gt;MAX(I$8:I400),G401,MAX(I$8:I400))</f>
        <v>114.26572882104121</v>
      </c>
      <c r="I401" s="4">
        <f t="shared" si="71"/>
        <v>114.47849477848801</v>
      </c>
      <c r="J401" s="4">
        <f t="shared" si="72"/>
        <v>0.19537703899946735</v>
      </c>
      <c r="K401" s="4">
        <f t="shared" si="73"/>
        <v>0.21276595744680549</v>
      </c>
      <c r="L401">
        <f t="shared" si="74"/>
        <v>394</v>
      </c>
      <c r="M401">
        <f t="shared" si="75"/>
        <v>1</v>
      </c>
      <c r="N401">
        <f t="shared" si="76"/>
        <v>1</v>
      </c>
      <c r="O401">
        <f t="shared" si="77"/>
        <v>1</v>
      </c>
      <c r="P401">
        <v>394</v>
      </c>
      <c r="Q401" s="8">
        <f>COUNTIF(I$8:I400,"&lt;"&amp;G401)</f>
        <v>392</v>
      </c>
      <c r="R401" s="8">
        <f>COUNTIFS(H$8:H400,"&gt;"&amp;G401,F$8:F400,"&lt;&gt;1")</f>
        <v>0</v>
      </c>
      <c r="S401">
        <f t="shared" si="78"/>
        <v>394</v>
      </c>
    </row>
    <row r="402" spans="1:19" x14ac:dyDescent="0.3">
      <c r="A402">
        <v>496</v>
      </c>
      <c r="B402">
        <v>0.79793694875942256</v>
      </c>
      <c r="C402">
        <v>1.327555162205878E-2</v>
      </c>
      <c r="D402" s="4">
        <f>-LN(B402)/F$3</f>
        <v>9.6053487758969588E-2</v>
      </c>
      <c r="E402" s="4">
        <f t="shared" si="70"/>
        <v>0.21276595744680851</v>
      </c>
      <c r="F402" s="8">
        <v>3</v>
      </c>
      <c r="G402" s="4">
        <v>114.16640526980071</v>
      </c>
      <c r="H402" s="4">
        <f>IF(G402&gt;MAX(I$8:I401),G402,MAX(I$8:I401))</f>
        <v>114.47849477848801</v>
      </c>
      <c r="I402" s="4">
        <f t="shared" si="71"/>
        <v>114.69126073593482</v>
      </c>
      <c r="J402" s="4">
        <f t="shared" si="72"/>
        <v>0.31208950868730767</v>
      </c>
      <c r="K402" s="4">
        <f t="shared" si="73"/>
        <v>0.21276595744680549</v>
      </c>
      <c r="L402">
        <f t="shared" si="74"/>
        <v>395</v>
      </c>
      <c r="M402">
        <f t="shared" si="75"/>
        <v>1</v>
      </c>
      <c r="N402">
        <f t="shared" si="76"/>
        <v>1</v>
      </c>
      <c r="O402">
        <f t="shared" si="77"/>
        <v>1</v>
      </c>
      <c r="P402">
        <v>395</v>
      </c>
      <c r="Q402" s="8">
        <f>COUNTIF(I$8:I401,"&lt;"&amp;G402)</f>
        <v>392</v>
      </c>
      <c r="R402" s="8">
        <f>COUNTIFS(H$8:H401,"&gt;"&amp;G402,F$8:F401,"&lt;&gt;1")</f>
        <v>1</v>
      </c>
      <c r="S402">
        <f t="shared" si="78"/>
        <v>395</v>
      </c>
    </row>
    <row r="403" spans="1:19" x14ac:dyDescent="0.3">
      <c r="A403">
        <v>497</v>
      </c>
      <c r="B403">
        <v>0.9744254890591143</v>
      </c>
      <c r="C403">
        <v>0.81072420422986546</v>
      </c>
      <c r="D403" s="4">
        <f>-LN(B403)/F$3</f>
        <v>1.1024350487757422E-2</v>
      </c>
      <c r="E403" s="4">
        <f t="shared" si="70"/>
        <v>0.21276595744680851</v>
      </c>
      <c r="F403" s="8">
        <v>3</v>
      </c>
      <c r="G403" s="4">
        <v>114.17742962028846</v>
      </c>
      <c r="H403" s="4">
        <f>IF(G403&gt;MAX(I$8:I402),G403,MAX(I$8:I402))</f>
        <v>114.69126073593482</v>
      </c>
      <c r="I403" s="4">
        <f t="shared" si="71"/>
        <v>114.90402669338162</v>
      </c>
      <c r="J403" s="4">
        <f t="shared" si="72"/>
        <v>0.51383111564635442</v>
      </c>
      <c r="K403" s="4">
        <f t="shared" si="73"/>
        <v>0.21276595744680549</v>
      </c>
      <c r="L403">
        <f t="shared" si="74"/>
        <v>396</v>
      </c>
      <c r="M403">
        <f t="shared" si="75"/>
        <v>1</v>
      </c>
      <c r="N403">
        <f t="shared" si="76"/>
        <v>1</v>
      </c>
      <c r="O403">
        <f t="shared" si="77"/>
        <v>1</v>
      </c>
      <c r="P403">
        <v>396</v>
      </c>
      <c r="Q403" s="8">
        <f>COUNTIF(I$8:I402,"&lt;"&amp;G403)</f>
        <v>392</v>
      </c>
      <c r="R403" s="8">
        <f>COUNTIFS(H$8:H402,"&gt;"&amp;G403,F$8:F402,"&lt;&gt;1")</f>
        <v>2</v>
      </c>
      <c r="S403">
        <f t="shared" si="78"/>
        <v>396</v>
      </c>
    </row>
    <row r="404" spans="1:19" x14ac:dyDescent="0.3">
      <c r="A404">
        <v>136</v>
      </c>
      <c r="B404">
        <v>0.15405743583483383</v>
      </c>
      <c r="C404">
        <v>0.62251655629139069</v>
      </c>
      <c r="D404" s="4">
        <f>-LN(B404)/D$3</f>
        <v>2.653091895226007</v>
      </c>
      <c r="E404" s="4">
        <f t="shared" si="70"/>
        <v>0.21276595744680851</v>
      </c>
      <c r="F404" s="8">
        <v>2</v>
      </c>
      <c r="G404" s="4">
        <v>114.88068408958088</v>
      </c>
      <c r="H404" s="4">
        <f>IF(G404&gt;MAX(I$8:I403),G404,MAX(I$8:I403))</f>
        <v>114.90402669338162</v>
      </c>
      <c r="I404" s="4">
        <f t="shared" si="71"/>
        <v>115.11679265082843</v>
      </c>
      <c r="J404" s="4">
        <f t="shared" si="72"/>
        <v>2.3342603800742268E-2</v>
      </c>
      <c r="K404" s="4">
        <f t="shared" si="73"/>
        <v>0.21276595744680549</v>
      </c>
      <c r="L404">
        <f t="shared" si="74"/>
        <v>397</v>
      </c>
      <c r="M404">
        <f t="shared" si="75"/>
        <v>1</v>
      </c>
      <c r="N404">
        <f t="shared" si="76"/>
        <v>1</v>
      </c>
      <c r="O404">
        <f t="shared" si="77"/>
        <v>1</v>
      </c>
      <c r="P404">
        <v>397</v>
      </c>
      <c r="Q404" s="8">
        <f>COUNTIF(I$8:I403,"&lt;"&amp;G404)</f>
        <v>395</v>
      </c>
      <c r="R404" s="8">
        <f>COUNTIFS(H$8:H403,"&gt;"&amp;G404,F$8:F403,"&lt;&gt;1")</f>
        <v>0</v>
      </c>
      <c r="S404">
        <f t="shared" si="78"/>
        <v>397</v>
      </c>
    </row>
    <row r="405" spans="1:19" x14ac:dyDescent="0.3">
      <c r="A405">
        <v>137</v>
      </c>
      <c r="B405">
        <v>0.76036866359447008</v>
      </c>
      <c r="C405">
        <v>0.23947874385814996</v>
      </c>
      <c r="D405" s="4">
        <f>-LN(B405)/D$3</f>
        <v>0.38858422643954454</v>
      </c>
      <c r="E405" s="4">
        <f t="shared" si="70"/>
        <v>0.21276595744680851</v>
      </c>
      <c r="F405" s="8">
        <v>2</v>
      </c>
      <c r="G405" s="4">
        <v>115.26926831602043</v>
      </c>
      <c r="H405" s="4">
        <f>IF(G405&gt;MAX(I$8:I404),G405,MAX(I$8:I404))</f>
        <v>115.26926831602043</v>
      </c>
      <c r="I405" s="4">
        <f t="shared" si="71"/>
        <v>115.48203427346724</v>
      </c>
      <c r="J405" s="4">
        <f t="shared" si="72"/>
        <v>0</v>
      </c>
      <c r="K405" s="4">
        <f t="shared" si="73"/>
        <v>0.21276595744680549</v>
      </c>
      <c r="L405">
        <f t="shared" si="74"/>
        <v>398</v>
      </c>
      <c r="M405">
        <f t="shared" si="75"/>
        <v>1</v>
      </c>
      <c r="N405">
        <f t="shared" si="76"/>
        <v>1</v>
      </c>
      <c r="O405">
        <f t="shared" si="77"/>
        <v>1</v>
      </c>
      <c r="P405">
        <v>398</v>
      </c>
      <c r="Q405" s="8">
        <f>COUNTIF(I$8:I404,"&lt;"&amp;G405)</f>
        <v>397</v>
      </c>
      <c r="R405" s="8">
        <f>COUNTIFS(H$8:H404,"&gt;"&amp;G405,F$8:F404,"&lt;&gt;1")</f>
        <v>0</v>
      </c>
      <c r="S405">
        <f t="shared" si="78"/>
        <v>398</v>
      </c>
    </row>
    <row r="406" spans="1:19" x14ac:dyDescent="0.3">
      <c r="A406">
        <v>138</v>
      </c>
      <c r="B406">
        <v>0.94042786950285351</v>
      </c>
      <c r="C406">
        <v>0.88387707144383065</v>
      </c>
      <c r="D406" s="4">
        <f>-LN(B406)/D$3</f>
        <v>8.712103114757494E-2</v>
      </c>
      <c r="E406" s="4">
        <f t="shared" si="70"/>
        <v>0.21276595744680851</v>
      </c>
      <c r="F406" s="8">
        <v>2</v>
      </c>
      <c r="G406" s="4">
        <v>115.356389347168</v>
      </c>
      <c r="H406" s="4">
        <f>IF(G406&gt;MAX(I$8:I405),G406,MAX(I$8:I405))</f>
        <v>115.48203427346724</v>
      </c>
      <c r="I406" s="4">
        <f t="shared" si="71"/>
        <v>115.69480023091404</v>
      </c>
      <c r="J406" s="4">
        <f t="shared" si="72"/>
        <v>0.12564492629923052</v>
      </c>
      <c r="K406" s="4">
        <f t="shared" si="73"/>
        <v>0.21276595744680549</v>
      </c>
      <c r="L406">
        <f t="shared" si="74"/>
        <v>399</v>
      </c>
      <c r="M406">
        <f t="shared" si="75"/>
        <v>1</v>
      </c>
      <c r="N406">
        <f t="shared" si="76"/>
        <v>1</v>
      </c>
      <c r="O406">
        <f t="shared" si="77"/>
        <v>1</v>
      </c>
      <c r="P406">
        <v>400</v>
      </c>
      <c r="Q406" s="8">
        <f>COUNTIF(I$8:I405,"&lt;"&amp;G406)</f>
        <v>397</v>
      </c>
      <c r="R406" s="8">
        <f>COUNTIFS(H$8:H405,"&gt;"&amp;G406,F$8:F405,"&lt;&gt;1")</f>
        <v>0</v>
      </c>
      <c r="S406">
        <f t="shared" si="78"/>
        <v>400</v>
      </c>
    </row>
    <row r="407" spans="1:19" x14ac:dyDescent="0.3">
      <c r="A407">
        <v>498</v>
      </c>
      <c r="B407">
        <v>6.8300424207281718E-2</v>
      </c>
      <c r="C407">
        <v>0.99005096591082487</v>
      </c>
      <c r="D407" s="4">
        <f>-LN(B407)/F$3</f>
        <v>1.1420592772270268</v>
      </c>
      <c r="E407" s="4">
        <f t="shared" si="70"/>
        <v>0.21276595744680851</v>
      </c>
      <c r="F407" s="8">
        <v>3</v>
      </c>
      <c r="G407" s="4">
        <v>115.3194888975155</v>
      </c>
      <c r="H407" s="4">
        <f>IF(G407&gt;MAX(I$8:I406),G407,MAX(I$8:I406))</f>
        <v>115.69480023091404</v>
      </c>
      <c r="I407" s="4">
        <f t="shared" si="71"/>
        <v>115.90756618836085</v>
      </c>
      <c r="J407" s="4">
        <f t="shared" si="72"/>
        <v>0.3753113333985425</v>
      </c>
      <c r="K407" s="4">
        <f t="shared" si="73"/>
        <v>0.21276595744680549</v>
      </c>
      <c r="L407">
        <f t="shared" si="74"/>
        <v>400</v>
      </c>
      <c r="M407">
        <f t="shared" si="75"/>
        <v>1</v>
      </c>
      <c r="N407">
        <f t="shared" si="76"/>
        <v>1</v>
      </c>
      <c r="O407">
        <f t="shared" si="77"/>
        <v>1</v>
      </c>
      <c r="P407">
        <v>399</v>
      </c>
      <c r="Q407" s="8">
        <f>COUNTIF(I$8:I406,"&lt;"&amp;G407)</f>
        <v>397</v>
      </c>
      <c r="R407" s="8">
        <f>COUNTIFS(H$8:H406,"&gt;"&amp;G407,F$8:F406,"&lt;&gt;1")</f>
        <v>1</v>
      </c>
      <c r="S407">
        <f t="shared" si="78"/>
        <v>399</v>
      </c>
    </row>
    <row r="408" spans="1:19" x14ac:dyDescent="0.3">
      <c r="A408">
        <v>499</v>
      </c>
      <c r="B408">
        <v>0.33194982757042146</v>
      </c>
      <c r="C408">
        <v>0.64125492110965299</v>
      </c>
      <c r="D408" s="4">
        <f>-LN(B408)/F$3</f>
        <v>0.46926444394107814</v>
      </c>
      <c r="E408" s="4">
        <f t="shared" si="70"/>
        <v>0.21276595744680851</v>
      </c>
      <c r="F408" s="8">
        <v>3</v>
      </c>
      <c r="G408" s="4">
        <v>115.78875334145657</v>
      </c>
      <c r="H408" s="4">
        <f>IF(G408&gt;MAX(I$8:I407),G408,MAX(I$8:I407))</f>
        <v>115.90756618836085</v>
      </c>
      <c r="I408" s="4">
        <f t="shared" si="71"/>
        <v>116.12033214580765</v>
      </c>
      <c r="J408" s="4">
        <f t="shared" si="72"/>
        <v>0.11881284690427663</v>
      </c>
      <c r="K408" s="4">
        <f t="shared" si="73"/>
        <v>0.21276595744680549</v>
      </c>
      <c r="L408">
        <f t="shared" si="74"/>
        <v>401</v>
      </c>
      <c r="M408">
        <f t="shared" si="75"/>
        <v>1</v>
      </c>
      <c r="N408">
        <f t="shared" si="76"/>
        <v>1</v>
      </c>
      <c r="O408">
        <f t="shared" si="77"/>
        <v>1</v>
      </c>
      <c r="P408">
        <v>401</v>
      </c>
      <c r="Q408" s="8">
        <f>COUNTIF(I$8:I407,"&lt;"&amp;G408)</f>
        <v>399</v>
      </c>
      <c r="R408" s="8">
        <f>COUNTIFS(H$8:H407,"&gt;"&amp;G408,F$8:F407,"&lt;&gt;1")</f>
        <v>0</v>
      </c>
      <c r="S408">
        <f t="shared" si="78"/>
        <v>401</v>
      </c>
    </row>
    <row r="409" spans="1:19" x14ac:dyDescent="0.3">
      <c r="A409">
        <v>139</v>
      </c>
      <c r="B409">
        <v>0.64702291940061651</v>
      </c>
      <c r="C409">
        <v>0.57161168248542737</v>
      </c>
      <c r="D409" s="4">
        <f>-LN(B409)/D$3</f>
        <v>0.61755115034953167</v>
      </c>
      <c r="E409" s="4">
        <f t="shared" si="70"/>
        <v>0.21276595744680851</v>
      </c>
      <c r="F409" s="8">
        <v>2</v>
      </c>
      <c r="G409" s="4">
        <v>115.97394049751753</v>
      </c>
      <c r="H409" s="4">
        <f>IF(G409&gt;MAX(I$8:I408),G409,MAX(I$8:I408))</f>
        <v>116.12033214580765</v>
      </c>
      <c r="I409" s="4">
        <f t="shared" si="71"/>
        <v>116.33309810325446</v>
      </c>
      <c r="J409" s="4">
        <f t="shared" si="72"/>
        <v>0.14639164829011975</v>
      </c>
      <c r="K409" s="4">
        <f t="shared" si="73"/>
        <v>0.21276595744680549</v>
      </c>
      <c r="L409">
        <f t="shared" si="74"/>
        <v>402</v>
      </c>
      <c r="M409">
        <f t="shared" si="75"/>
        <v>1</v>
      </c>
      <c r="N409">
        <f t="shared" si="76"/>
        <v>1</v>
      </c>
      <c r="O409">
        <f t="shared" si="77"/>
        <v>1</v>
      </c>
      <c r="P409">
        <v>402</v>
      </c>
      <c r="Q409" s="8">
        <f>COUNTIF(I$8:I408,"&lt;"&amp;G409)</f>
        <v>400</v>
      </c>
      <c r="R409" s="8">
        <f>COUNTIFS(H$8:H408,"&gt;"&amp;G409,F$8:F408,"&lt;&gt;1")</f>
        <v>0</v>
      </c>
      <c r="S409">
        <f t="shared" si="78"/>
        <v>402</v>
      </c>
    </row>
    <row r="410" spans="1:19" x14ac:dyDescent="0.3">
      <c r="A410">
        <v>500</v>
      </c>
      <c r="B410">
        <v>0.15848261970885341</v>
      </c>
      <c r="C410">
        <v>0.90887173070467242</v>
      </c>
      <c r="D410" s="4">
        <f>-LN(B410)/F$3</f>
        <v>0.78387674319619793</v>
      </c>
      <c r="E410" s="4">
        <f t="shared" si="70"/>
        <v>0.21276595744680851</v>
      </c>
      <c r="F410" s="8">
        <v>3</v>
      </c>
      <c r="G410" s="4">
        <v>116.57263008465277</v>
      </c>
      <c r="H410" s="4">
        <f>IF(G410&gt;MAX(I$8:I409),G410,MAX(I$8:I409))</f>
        <v>116.57263008465277</v>
      </c>
      <c r="I410" s="4">
        <f t="shared" si="71"/>
        <v>116.78539604209958</v>
      </c>
      <c r="J410" s="4">
        <f t="shared" si="72"/>
        <v>0</v>
      </c>
      <c r="K410" s="4">
        <f t="shared" si="73"/>
        <v>0.21276595744680549</v>
      </c>
      <c r="L410">
        <f t="shared" si="74"/>
        <v>403</v>
      </c>
      <c r="M410">
        <f t="shared" si="75"/>
        <v>1</v>
      </c>
      <c r="N410">
        <f t="shared" si="76"/>
        <v>1</v>
      </c>
      <c r="O410">
        <f t="shared" si="77"/>
        <v>1</v>
      </c>
      <c r="P410">
        <v>403</v>
      </c>
      <c r="Q410" s="8">
        <f>COUNTIF(I$8:I409,"&lt;"&amp;G410)</f>
        <v>402</v>
      </c>
      <c r="R410" s="8">
        <f>COUNTIFS(H$8:H409,"&gt;"&amp;G410,F$8:F409,"&lt;&gt;1")</f>
        <v>0</v>
      </c>
      <c r="S410">
        <f t="shared" si="78"/>
        <v>403</v>
      </c>
    </row>
    <row r="411" spans="1:19" x14ac:dyDescent="0.3">
      <c r="A411">
        <v>140</v>
      </c>
      <c r="B411">
        <v>0.55595568712424082</v>
      </c>
      <c r="C411">
        <v>0.82500686666463208</v>
      </c>
      <c r="D411" s="4">
        <f>-LN(B411)/D$3</f>
        <v>0.83271870542490078</v>
      </c>
      <c r="E411" s="4">
        <f t="shared" si="70"/>
        <v>0.21276595744680851</v>
      </c>
      <c r="F411" s="8">
        <v>2</v>
      </c>
      <c r="G411" s="4">
        <v>116.80665920294243</v>
      </c>
      <c r="H411" s="4">
        <f>IF(G411&gt;MAX(I$8:I410),G411,MAX(I$8:I410))</f>
        <v>116.80665920294243</v>
      </c>
      <c r="I411" s="4">
        <f t="shared" si="71"/>
        <v>117.01942516038923</v>
      </c>
      <c r="J411" s="4">
        <f t="shared" si="72"/>
        <v>0</v>
      </c>
      <c r="K411" s="4">
        <f t="shared" si="73"/>
        <v>0.21276595744680549</v>
      </c>
      <c r="L411">
        <f t="shared" si="74"/>
        <v>404</v>
      </c>
      <c r="M411">
        <f t="shared" si="75"/>
        <v>1</v>
      </c>
      <c r="N411">
        <f t="shared" si="76"/>
        <v>1</v>
      </c>
      <c r="O411">
        <f t="shared" si="77"/>
        <v>1</v>
      </c>
      <c r="P411">
        <v>404</v>
      </c>
      <c r="Q411" s="8">
        <f>COUNTIF(I$8:I410,"&lt;"&amp;G411)</f>
        <v>403</v>
      </c>
      <c r="R411" s="8">
        <f>COUNTIFS(H$8:H410,"&gt;"&amp;G411,F$8:F410,"&lt;&gt;1")</f>
        <v>0</v>
      </c>
      <c r="S411">
        <f t="shared" si="78"/>
        <v>404</v>
      </c>
    </row>
    <row r="412" spans="1:19" x14ac:dyDescent="0.3">
      <c r="A412">
        <v>141</v>
      </c>
      <c r="B412">
        <v>0.93578905606250196</v>
      </c>
      <c r="C412">
        <v>7.7547532578508868E-2</v>
      </c>
      <c r="D412" s="4">
        <f>-LN(B412)/D$3</f>
        <v>9.4135028876876428E-2</v>
      </c>
      <c r="E412" s="4">
        <f t="shared" si="70"/>
        <v>0.21276595744680851</v>
      </c>
      <c r="F412" s="8">
        <v>2</v>
      </c>
      <c r="G412" s="4">
        <v>116.9007942318193</v>
      </c>
      <c r="H412" s="4">
        <f>IF(G412&gt;MAX(I$8:I411),G412,MAX(I$8:I411))</f>
        <v>117.01942516038923</v>
      </c>
      <c r="I412" s="4">
        <f t="shared" si="71"/>
        <v>117.23219111783604</v>
      </c>
      <c r="J412" s="4">
        <f t="shared" si="72"/>
        <v>0.11863092856992807</v>
      </c>
      <c r="K412" s="4">
        <f t="shared" si="73"/>
        <v>0.21276595744680549</v>
      </c>
      <c r="L412">
        <f t="shared" si="74"/>
        <v>405</v>
      </c>
      <c r="M412">
        <f t="shared" si="75"/>
        <v>1</v>
      </c>
      <c r="N412">
        <f t="shared" si="76"/>
        <v>1</v>
      </c>
      <c r="O412">
        <f t="shared" si="77"/>
        <v>1</v>
      </c>
      <c r="P412">
        <v>407</v>
      </c>
      <c r="Q412" s="8">
        <f>COUNTIF(I$8:I411,"&lt;"&amp;G412)</f>
        <v>403</v>
      </c>
      <c r="R412" s="8">
        <f>COUNTIFS(H$8:H411,"&gt;"&amp;G412,F$8:F411,"&lt;&gt;1")</f>
        <v>0</v>
      </c>
      <c r="S412">
        <f t="shared" si="78"/>
        <v>407</v>
      </c>
    </row>
    <row r="413" spans="1:19" x14ac:dyDescent="0.3">
      <c r="A413">
        <v>501</v>
      </c>
      <c r="B413">
        <v>0.5663014618366039</v>
      </c>
      <c r="C413">
        <v>0.57646412549211101</v>
      </c>
      <c r="D413" s="4">
        <f>-LN(B413)/F$3</f>
        <v>0.24196966999308492</v>
      </c>
      <c r="E413" s="4">
        <f t="shared" si="70"/>
        <v>0.21276595744680851</v>
      </c>
      <c r="F413" s="8">
        <v>3</v>
      </c>
      <c r="G413" s="4">
        <v>116.81459975464585</v>
      </c>
      <c r="H413" s="4">
        <f>IF(G413&gt;MAX(I$8:I412),G413,MAX(I$8:I412))</f>
        <v>117.23219111783604</v>
      </c>
      <c r="I413" s="4">
        <f t="shared" si="71"/>
        <v>117.44495707528284</v>
      </c>
      <c r="J413" s="4">
        <f t="shared" si="72"/>
        <v>0.41759136319018353</v>
      </c>
      <c r="K413" s="4">
        <f t="shared" si="73"/>
        <v>0.21276595744680549</v>
      </c>
      <c r="L413">
        <f t="shared" si="74"/>
        <v>406</v>
      </c>
      <c r="M413">
        <f t="shared" si="75"/>
        <v>1</v>
      </c>
      <c r="N413">
        <f t="shared" si="76"/>
        <v>1</v>
      </c>
      <c r="O413">
        <f t="shared" si="77"/>
        <v>1</v>
      </c>
      <c r="P413">
        <v>405</v>
      </c>
      <c r="Q413" s="8">
        <f>COUNTIF(I$8:I412,"&lt;"&amp;G413)</f>
        <v>403</v>
      </c>
      <c r="R413" s="8">
        <f>COUNTIFS(H$8:H412,"&gt;"&amp;G413,F$8:F412,"&lt;&gt;1")</f>
        <v>1</v>
      </c>
      <c r="S413">
        <f t="shared" si="78"/>
        <v>405</v>
      </c>
    </row>
    <row r="414" spans="1:19" x14ac:dyDescent="0.3">
      <c r="A414">
        <v>502</v>
      </c>
      <c r="B414">
        <v>0.96133304849391155</v>
      </c>
      <c r="C414">
        <v>0.25943784905545214</v>
      </c>
      <c r="D414" s="4">
        <f>-LN(B414)/F$3</f>
        <v>1.6780581081557215E-2</v>
      </c>
      <c r="E414" s="4">
        <f t="shared" si="70"/>
        <v>0.21276595744680851</v>
      </c>
      <c r="F414" s="8">
        <v>3</v>
      </c>
      <c r="G414" s="4">
        <v>116.83138033572742</v>
      </c>
      <c r="H414" s="4">
        <f>IF(G414&gt;MAX(I$8:I413),G414,MAX(I$8:I413))</f>
        <v>117.44495707528284</v>
      </c>
      <c r="I414" s="4">
        <f t="shared" si="71"/>
        <v>117.65772303272965</v>
      </c>
      <c r="J414" s="4">
        <f t="shared" si="72"/>
        <v>0.6135767395554268</v>
      </c>
      <c r="K414" s="4">
        <f t="shared" si="73"/>
        <v>0.21276595744680549</v>
      </c>
      <c r="L414">
        <f t="shared" si="74"/>
        <v>407</v>
      </c>
      <c r="M414">
        <f t="shared" si="75"/>
        <v>1</v>
      </c>
      <c r="N414">
        <f t="shared" si="76"/>
        <v>1</v>
      </c>
      <c r="O414">
        <f t="shared" si="77"/>
        <v>1</v>
      </c>
      <c r="P414">
        <v>406</v>
      </c>
      <c r="Q414" s="8">
        <f>COUNTIF(I$8:I413,"&lt;"&amp;G414)</f>
        <v>403</v>
      </c>
      <c r="R414" s="8">
        <f>COUNTIFS(H$8:H413,"&gt;"&amp;G414,F$8:F413,"&lt;&gt;1")</f>
        <v>2</v>
      </c>
      <c r="S414">
        <f t="shared" si="78"/>
        <v>406</v>
      </c>
    </row>
    <row r="415" spans="1:19" x14ac:dyDescent="0.3">
      <c r="A415">
        <v>503</v>
      </c>
      <c r="B415">
        <v>0.57875301370281074</v>
      </c>
      <c r="C415">
        <v>0.36167485580004272</v>
      </c>
      <c r="D415" s="4">
        <f>-LN(B415)/F$3</f>
        <v>0.23271466652484038</v>
      </c>
      <c r="E415" s="4">
        <f t="shared" si="70"/>
        <v>0.21276595744680851</v>
      </c>
      <c r="F415" s="8">
        <v>3</v>
      </c>
      <c r="G415" s="4">
        <v>117.06409500225226</v>
      </c>
      <c r="H415" s="4">
        <f>IF(G415&gt;MAX(I$8:I414),G415,MAX(I$8:I414))</f>
        <v>117.65772303272965</v>
      </c>
      <c r="I415" s="4">
        <f t="shared" si="71"/>
        <v>117.87048899017645</v>
      </c>
      <c r="J415" s="4">
        <f t="shared" si="72"/>
        <v>0.59362803047739021</v>
      </c>
      <c r="K415" s="4">
        <f t="shared" si="73"/>
        <v>0.21276595744680549</v>
      </c>
      <c r="L415">
        <f t="shared" si="74"/>
        <v>408</v>
      </c>
      <c r="M415">
        <f t="shared" si="75"/>
        <v>1</v>
      </c>
      <c r="N415">
        <f t="shared" si="76"/>
        <v>1</v>
      </c>
      <c r="O415">
        <f t="shared" si="77"/>
        <v>1</v>
      </c>
      <c r="P415">
        <v>408</v>
      </c>
      <c r="Q415" s="8">
        <f>COUNTIF(I$8:I414,"&lt;"&amp;G415)</f>
        <v>404</v>
      </c>
      <c r="R415" s="8">
        <f>COUNTIFS(H$8:H414,"&gt;"&amp;G415,F$8:F414,"&lt;&gt;1")</f>
        <v>2</v>
      </c>
      <c r="S415">
        <f t="shared" si="78"/>
        <v>408</v>
      </c>
    </row>
    <row r="416" spans="1:19" x14ac:dyDescent="0.3">
      <c r="A416">
        <v>504</v>
      </c>
      <c r="B416">
        <v>0.84569841608935814</v>
      </c>
      <c r="C416">
        <v>0.47578356273079625</v>
      </c>
      <c r="D416" s="4">
        <f>-LN(B416)/F$3</f>
        <v>7.1315942593474124E-2</v>
      </c>
      <c r="E416" s="4">
        <f t="shared" si="70"/>
        <v>0.21276595744680851</v>
      </c>
      <c r="F416" s="8">
        <v>3</v>
      </c>
      <c r="G416" s="4">
        <v>117.13541094484573</v>
      </c>
      <c r="H416" s="4">
        <f>IF(G416&gt;MAX(I$8:I415),G416,MAX(I$8:I415))</f>
        <v>117.87048899017645</v>
      </c>
      <c r="I416" s="4">
        <f t="shared" si="71"/>
        <v>118.08325494762326</v>
      </c>
      <c r="J416" s="4">
        <f t="shared" si="72"/>
        <v>0.73507804533072374</v>
      </c>
      <c r="K416" s="4">
        <f t="shared" si="73"/>
        <v>0.21276595744680549</v>
      </c>
      <c r="L416">
        <f t="shared" si="74"/>
        <v>409</v>
      </c>
      <c r="M416">
        <f t="shared" si="75"/>
        <v>1</v>
      </c>
      <c r="N416">
        <f t="shared" si="76"/>
        <v>1</v>
      </c>
      <c r="O416">
        <f t="shared" si="77"/>
        <v>1</v>
      </c>
      <c r="P416">
        <v>409</v>
      </c>
      <c r="Q416" s="8">
        <f>COUNTIF(I$8:I415,"&lt;"&amp;G416)</f>
        <v>404</v>
      </c>
      <c r="R416" s="8">
        <f>COUNTIFS(H$8:H415,"&gt;"&amp;G416,F$8:F415,"&lt;&gt;1")</f>
        <v>3</v>
      </c>
      <c r="S416">
        <f t="shared" si="78"/>
        <v>409</v>
      </c>
    </row>
    <row r="417" spans="1:19" x14ac:dyDescent="0.3">
      <c r="A417">
        <v>505</v>
      </c>
      <c r="B417">
        <v>0.60676900540177614</v>
      </c>
      <c r="C417">
        <v>0.7473982970671712</v>
      </c>
      <c r="D417" s="4">
        <f>-LN(B417)/F$3</f>
        <v>0.21259877088650786</v>
      </c>
      <c r="E417" s="4">
        <f t="shared" si="70"/>
        <v>0.21276595744680851</v>
      </c>
      <c r="F417" s="8">
        <v>3</v>
      </c>
      <c r="G417" s="4">
        <v>117.34800971573223</v>
      </c>
      <c r="H417" s="4">
        <f>IF(G417&gt;MAX(I$8:I416),G417,MAX(I$8:I416))</f>
        <v>118.08325494762326</v>
      </c>
      <c r="I417" s="4">
        <f t="shared" si="71"/>
        <v>118.29602090507007</v>
      </c>
      <c r="J417" s="4">
        <f t="shared" si="72"/>
        <v>0.73524523189102808</v>
      </c>
      <c r="K417" s="4">
        <f t="shared" si="73"/>
        <v>0.21276595744680549</v>
      </c>
      <c r="L417">
        <f t="shared" si="74"/>
        <v>410</v>
      </c>
      <c r="M417">
        <f t="shared" si="75"/>
        <v>1</v>
      </c>
      <c r="N417">
        <f t="shared" si="76"/>
        <v>1</v>
      </c>
      <c r="O417">
        <f t="shared" si="77"/>
        <v>1</v>
      </c>
      <c r="P417">
        <v>410</v>
      </c>
      <c r="Q417" s="8">
        <f>COUNTIF(I$8:I416,"&lt;"&amp;G417)</f>
        <v>405</v>
      </c>
      <c r="R417" s="8">
        <f>COUNTIFS(H$8:H416,"&gt;"&amp;G417,F$8:F416,"&lt;&gt;1")</f>
        <v>3</v>
      </c>
      <c r="S417">
        <f t="shared" si="78"/>
        <v>410</v>
      </c>
    </row>
    <row r="418" spans="1:19" x14ac:dyDescent="0.3">
      <c r="A418">
        <v>32</v>
      </c>
      <c r="B418">
        <v>0.31608020264290293</v>
      </c>
      <c r="C418">
        <v>3.6927396465956601E-2</v>
      </c>
      <c r="D418" s="4">
        <f>-LN(B418)/B$3</f>
        <v>4.9011033692191699</v>
      </c>
      <c r="E418" s="4">
        <f t="shared" si="70"/>
        <v>0.21276595744680851</v>
      </c>
      <c r="F418" s="8">
        <v>1</v>
      </c>
      <c r="G418" s="4">
        <v>118.19665910559722</v>
      </c>
      <c r="H418" s="4">
        <f>IF(G418&gt;MAX(I$8:I417),G418,MAX(I$8:I417))</f>
        <v>118.29602090507007</v>
      </c>
      <c r="I418" s="4">
        <f t="shared" si="71"/>
        <v>118.50878686251687</v>
      </c>
      <c r="J418" s="4">
        <f t="shared" si="72"/>
        <v>9.9361799472845291E-2</v>
      </c>
      <c r="K418" s="4">
        <f t="shared" si="73"/>
        <v>0.21276595744680549</v>
      </c>
      <c r="L418">
        <f t="shared" si="74"/>
        <v>411</v>
      </c>
      <c r="M418">
        <f t="shared" si="75"/>
        <v>1</v>
      </c>
      <c r="N418">
        <f t="shared" si="76"/>
        <v>1</v>
      </c>
      <c r="O418">
        <f t="shared" si="77"/>
        <v>1</v>
      </c>
      <c r="P418">
        <v>411</v>
      </c>
      <c r="Q418" s="8">
        <f>COUNTIF(I$8:I417,"&lt;"&amp;G418)</f>
        <v>409</v>
      </c>
      <c r="R418" s="8">
        <f>COUNTIFS(H$8:H417,"&gt;"&amp;G418,F$8:F417,"&lt;&gt;1")</f>
        <v>0</v>
      </c>
      <c r="S418">
        <f t="shared" si="78"/>
        <v>411</v>
      </c>
    </row>
    <row r="419" spans="1:19" x14ac:dyDescent="0.3">
      <c r="A419">
        <v>142</v>
      </c>
      <c r="B419">
        <v>0.39786980803857541</v>
      </c>
      <c r="C419">
        <v>0.89446699423200171</v>
      </c>
      <c r="D419" s="4">
        <f>-LN(B419)/D$3</f>
        <v>1.3072772236774541</v>
      </c>
      <c r="E419" s="4">
        <f t="shared" si="70"/>
        <v>0.21276595744680851</v>
      </c>
      <c r="F419" s="8">
        <v>2</v>
      </c>
      <c r="G419" s="4">
        <v>118.20807145549676</v>
      </c>
      <c r="H419" s="4">
        <f>IF(G419&gt;MAX(I$8:I418),G419,MAX(I$8:I418))</f>
        <v>118.50878686251687</v>
      </c>
      <c r="I419" s="4">
        <f t="shared" si="71"/>
        <v>118.72155281996368</v>
      </c>
      <c r="J419" s="4">
        <f t="shared" si="72"/>
        <v>0.3007154070201068</v>
      </c>
      <c r="K419" s="4">
        <f t="shared" si="73"/>
        <v>0.21276595744680549</v>
      </c>
      <c r="L419">
        <f t="shared" si="74"/>
        <v>412</v>
      </c>
      <c r="M419">
        <f t="shared" si="75"/>
        <v>1</v>
      </c>
      <c r="N419">
        <f t="shared" si="76"/>
        <v>1</v>
      </c>
      <c r="O419">
        <f t="shared" si="77"/>
        <v>1</v>
      </c>
      <c r="P419">
        <v>413</v>
      </c>
      <c r="Q419" s="8">
        <f>COUNTIF(I$8:I418,"&lt;"&amp;G419)</f>
        <v>409</v>
      </c>
      <c r="R419" s="8">
        <f>COUNTIFS(H$8:H418,"&gt;"&amp;G419,F$8:F418,"&lt;&gt;1")</f>
        <v>0</v>
      </c>
      <c r="S419">
        <f t="shared" si="78"/>
        <v>413</v>
      </c>
    </row>
    <row r="420" spans="1:19" x14ac:dyDescent="0.3">
      <c r="A420">
        <v>143</v>
      </c>
      <c r="B420">
        <v>0.94265572069460124</v>
      </c>
      <c r="C420">
        <v>0.38148136844996489</v>
      </c>
      <c r="D420" s="4">
        <f>-LN(B420)/D$3</f>
        <v>8.3764755193349846E-2</v>
      </c>
      <c r="E420" s="4">
        <f t="shared" si="70"/>
        <v>0.21276595744680851</v>
      </c>
      <c r="F420" s="8">
        <v>2</v>
      </c>
      <c r="G420" s="4">
        <v>118.29183621069011</v>
      </c>
      <c r="H420" s="4">
        <f>IF(G420&gt;MAX(I$8:I419),G420,MAX(I$8:I419))</f>
        <v>118.72155281996368</v>
      </c>
      <c r="I420" s="4">
        <f t="shared" si="71"/>
        <v>118.93431877741048</v>
      </c>
      <c r="J420" s="4">
        <f t="shared" si="72"/>
        <v>0.42971660927356936</v>
      </c>
      <c r="K420" s="4">
        <f t="shared" si="73"/>
        <v>0.21276595744680549</v>
      </c>
      <c r="L420">
        <f t="shared" si="74"/>
        <v>413</v>
      </c>
      <c r="M420">
        <f t="shared" si="75"/>
        <v>1</v>
      </c>
      <c r="N420">
        <f t="shared" si="76"/>
        <v>1</v>
      </c>
      <c r="O420">
        <f t="shared" si="77"/>
        <v>1</v>
      </c>
      <c r="P420">
        <v>414</v>
      </c>
      <c r="Q420" s="8">
        <f>COUNTIF(I$8:I419,"&lt;"&amp;G420)</f>
        <v>409</v>
      </c>
      <c r="R420" s="8">
        <f>COUNTIFS(H$8:H419,"&gt;"&amp;G420,F$8:F419,"&lt;&gt;1")</f>
        <v>1</v>
      </c>
      <c r="S420">
        <f t="shared" si="78"/>
        <v>413</v>
      </c>
    </row>
    <row r="421" spans="1:19" x14ac:dyDescent="0.3">
      <c r="A421">
        <v>506</v>
      </c>
      <c r="B421">
        <v>0.37965025788140505</v>
      </c>
      <c r="C421">
        <v>0.96142460402233954</v>
      </c>
      <c r="D421" s="4">
        <f>-LN(B421)/F$3</f>
        <v>0.41212971236689933</v>
      </c>
      <c r="E421" s="4">
        <f t="shared" si="70"/>
        <v>0.21276595744680851</v>
      </c>
      <c r="F421" s="8">
        <v>3</v>
      </c>
      <c r="G421" s="4">
        <v>117.76013942809914</v>
      </c>
      <c r="H421" s="4">
        <f>IF(G421&gt;MAX(I$8:I420),G421,MAX(I$8:I420))</f>
        <v>118.93431877741048</v>
      </c>
      <c r="I421" s="4">
        <f t="shared" si="71"/>
        <v>119.14708473485729</v>
      </c>
      <c r="J421" s="4">
        <f t="shared" si="72"/>
        <v>1.1741793493113448</v>
      </c>
      <c r="K421" s="4">
        <f t="shared" si="73"/>
        <v>0.21276595744680549</v>
      </c>
      <c r="L421">
        <f t="shared" si="74"/>
        <v>414</v>
      </c>
      <c r="M421">
        <f t="shared" si="75"/>
        <v>1</v>
      </c>
      <c r="N421">
        <f t="shared" si="76"/>
        <v>1</v>
      </c>
      <c r="O421">
        <f t="shared" si="77"/>
        <v>1</v>
      </c>
      <c r="P421">
        <v>412</v>
      </c>
      <c r="Q421" s="8">
        <f>COUNTIF(I$8:I420,"&lt;"&amp;G421)</f>
        <v>407</v>
      </c>
      <c r="R421" s="8">
        <f>COUNTIFS(H$8:H420,"&gt;"&amp;G421,F$8:F420,"&lt;&gt;1")</f>
        <v>4</v>
      </c>
      <c r="S421">
        <f t="shared" si="78"/>
        <v>412</v>
      </c>
    </row>
    <row r="422" spans="1:19" x14ac:dyDescent="0.3">
      <c r="A422">
        <v>144</v>
      </c>
      <c r="B422">
        <v>0.8078554643391217</v>
      </c>
      <c r="C422">
        <v>0.6223944822534867</v>
      </c>
      <c r="D422" s="4">
        <f>-LN(B422)/D$3</f>
        <v>0.30265548543337351</v>
      </c>
      <c r="E422" s="4">
        <f t="shared" si="70"/>
        <v>0.21276595744680851</v>
      </c>
      <c r="F422" s="8">
        <v>2</v>
      </c>
      <c r="G422" s="4">
        <v>118.59449169612348</v>
      </c>
      <c r="H422" s="4">
        <f>IF(G422&gt;MAX(I$8:I421),G422,MAX(I$8:I421))</f>
        <v>119.14708473485729</v>
      </c>
      <c r="I422" s="4">
        <f t="shared" si="71"/>
        <v>119.35985069230409</v>
      </c>
      <c r="J422" s="4">
        <f t="shared" si="72"/>
        <v>0.55259303873380361</v>
      </c>
      <c r="K422" s="4">
        <f t="shared" si="73"/>
        <v>0.21276595744680549</v>
      </c>
      <c r="L422">
        <f t="shared" si="74"/>
        <v>415</v>
      </c>
      <c r="M422">
        <f t="shared" si="75"/>
        <v>1</v>
      </c>
      <c r="N422">
        <f t="shared" si="76"/>
        <v>1</v>
      </c>
      <c r="O422">
        <f t="shared" si="77"/>
        <v>1</v>
      </c>
      <c r="P422">
        <v>416</v>
      </c>
      <c r="Q422" s="8">
        <f>COUNTIF(I$8:I421,"&lt;"&amp;G422)</f>
        <v>411</v>
      </c>
      <c r="R422" s="8">
        <f>COUNTIFS(H$8:H421,"&gt;"&amp;G422,F$8:F421,"&lt;&gt;1")</f>
        <v>2</v>
      </c>
      <c r="S422">
        <f t="shared" si="78"/>
        <v>414</v>
      </c>
    </row>
    <row r="423" spans="1:19" x14ac:dyDescent="0.3">
      <c r="A423">
        <v>507</v>
      </c>
      <c r="B423">
        <v>0.1675160985137486</v>
      </c>
      <c r="C423">
        <v>0.12106692709128086</v>
      </c>
      <c r="D423" s="4">
        <f>-LN(B423)/F$3</f>
        <v>0.76028758374701888</v>
      </c>
      <c r="E423" s="4">
        <f t="shared" si="70"/>
        <v>0.21276595744680851</v>
      </c>
      <c r="F423" s="8">
        <v>3</v>
      </c>
      <c r="G423" s="4">
        <v>118.52042701184615</v>
      </c>
      <c r="H423" s="4">
        <f>IF(G423&gt;MAX(I$8:I422),G423,MAX(I$8:I422))</f>
        <v>119.35985069230409</v>
      </c>
      <c r="I423" s="4">
        <f t="shared" si="71"/>
        <v>119.5726166497509</v>
      </c>
      <c r="J423" s="4">
        <f t="shared" si="72"/>
        <v>0.83942368045794069</v>
      </c>
      <c r="K423" s="4">
        <f t="shared" si="73"/>
        <v>0.21276595744680549</v>
      </c>
      <c r="L423">
        <f t="shared" si="74"/>
        <v>416</v>
      </c>
      <c r="M423">
        <f t="shared" si="75"/>
        <v>1</v>
      </c>
      <c r="N423">
        <f t="shared" si="76"/>
        <v>1</v>
      </c>
      <c r="O423">
        <f t="shared" si="77"/>
        <v>1</v>
      </c>
      <c r="P423">
        <v>415</v>
      </c>
      <c r="Q423" s="8">
        <f>COUNTIF(I$8:I422,"&lt;"&amp;G423)</f>
        <v>411</v>
      </c>
      <c r="R423" s="8">
        <f>COUNTIFS(H$8:H422,"&gt;"&amp;G423,F$8:F422,"&lt;&gt;1")</f>
        <v>3</v>
      </c>
      <c r="S423">
        <f t="shared" si="78"/>
        <v>415</v>
      </c>
    </row>
    <row r="424" spans="1:19" x14ac:dyDescent="0.3">
      <c r="A424">
        <v>508</v>
      </c>
      <c r="B424">
        <v>0.15958128604998931</v>
      </c>
      <c r="C424">
        <v>7.2420422986541333E-2</v>
      </c>
      <c r="D424" s="4">
        <f>-LN(B424)/F$3</f>
        <v>0.78093696007117164</v>
      </c>
      <c r="E424" s="4">
        <f t="shared" si="70"/>
        <v>0.21276595744680851</v>
      </c>
      <c r="F424" s="8">
        <v>3</v>
      </c>
      <c r="G424" s="4">
        <v>119.30136397191733</v>
      </c>
      <c r="H424" s="4">
        <f>IF(G424&gt;MAX(I$8:I423),G424,MAX(I$8:I423))</f>
        <v>119.5726166497509</v>
      </c>
      <c r="I424" s="4">
        <f t="shared" si="71"/>
        <v>119.7853826071977</v>
      </c>
      <c r="J424" s="4">
        <f t="shared" si="72"/>
        <v>0.27125267783357287</v>
      </c>
      <c r="K424" s="4">
        <f t="shared" si="73"/>
        <v>0.21276595744680549</v>
      </c>
      <c r="L424">
        <f t="shared" si="74"/>
        <v>417</v>
      </c>
      <c r="M424">
        <f t="shared" si="75"/>
        <v>1</v>
      </c>
      <c r="N424">
        <f t="shared" si="76"/>
        <v>1</v>
      </c>
      <c r="O424">
        <f t="shared" si="77"/>
        <v>1</v>
      </c>
      <c r="P424">
        <v>417</v>
      </c>
      <c r="Q424" s="8">
        <f>COUNTIF(I$8:I423,"&lt;"&amp;G424)</f>
        <v>414</v>
      </c>
      <c r="R424" s="8">
        <f>COUNTIFS(H$8:H423,"&gt;"&amp;G424,F$8:F423,"&lt;&gt;1")</f>
        <v>1</v>
      </c>
      <c r="S424">
        <f t="shared" si="78"/>
        <v>417</v>
      </c>
    </row>
    <row r="425" spans="1:19" x14ac:dyDescent="0.3">
      <c r="A425">
        <v>509</v>
      </c>
      <c r="B425">
        <v>0.59041108432264167</v>
      </c>
      <c r="C425">
        <v>0.9209265419476913</v>
      </c>
      <c r="D425" s="4">
        <f>-LN(B425)/F$3</f>
        <v>0.22422818366506025</v>
      </c>
      <c r="E425" s="4">
        <f t="shared" si="70"/>
        <v>0.21276595744680851</v>
      </c>
      <c r="F425" s="8">
        <v>3</v>
      </c>
      <c r="G425" s="4">
        <v>119.52559215558239</v>
      </c>
      <c r="H425" s="4">
        <f>IF(G425&gt;MAX(I$8:I424),G425,MAX(I$8:I424))</f>
        <v>119.7853826071977</v>
      </c>
      <c r="I425" s="4">
        <f t="shared" si="71"/>
        <v>119.99814856464451</v>
      </c>
      <c r="J425" s="4">
        <f t="shared" si="72"/>
        <v>0.25979045161531644</v>
      </c>
      <c r="K425" s="4">
        <f t="shared" si="73"/>
        <v>0.21276595744680549</v>
      </c>
      <c r="L425">
        <f t="shared" si="74"/>
        <v>418</v>
      </c>
      <c r="M425">
        <f t="shared" si="75"/>
        <v>1</v>
      </c>
      <c r="N425">
        <f t="shared" si="76"/>
        <v>1</v>
      </c>
      <c r="O425">
        <f t="shared" si="77"/>
        <v>1</v>
      </c>
      <c r="P425">
        <v>418</v>
      </c>
      <c r="Q425" s="8">
        <f>COUNTIF(I$8:I424,"&lt;"&amp;G425)</f>
        <v>415</v>
      </c>
      <c r="R425" s="8">
        <f>COUNTIFS(H$8:H424,"&gt;"&amp;G425,F$8:F424,"&lt;&gt;1")</f>
        <v>1</v>
      </c>
      <c r="S425">
        <f t="shared" si="78"/>
        <v>418</v>
      </c>
    </row>
    <row r="426" spans="1:19" x14ac:dyDescent="0.3">
      <c r="A426">
        <v>145</v>
      </c>
      <c r="B426">
        <v>0.33622241889706106</v>
      </c>
      <c r="C426">
        <v>0.74843592638935519</v>
      </c>
      <c r="D426" s="4">
        <f>-LN(B426)/D$3</f>
        <v>1.5460742936387504</v>
      </c>
      <c r="E426" s="4">
        <f t="shared" si="70"/>
        <v>0.21276595744680851</v>
      </c>
      <c r="F426" s="8">
        <v>2</v>
      </c>
      <c r="G426" s="4">
        <v>120.14056598976224</v>
      </c>
      <c r="H426" s="4">
        <f>IF(G426&gt;MAX(I$8:I425),G426,MAX(I$8:I425))</f>
        <v>120.14056598976224</v>
      </c>
      <c r="I426" s="4">
        <f t="shared" si="71"/>
        <v>120.35333194720904</v>
      </c>
      <c r="J426" s="4">
        <f t="shared" si="72"/>
        <v>0</v>
      </c>
      <c r="K426" s="4">
        <f t="shared" si="73"/>
        <v>0.21276595744680549</v>
      </c>
      <c r="L426">
        <f t="shared" si="74"/>
        <v>419</v>
      </c>
      <c r="M426">
        <f t="shared" si="75"/>
        <v>1</v>
      </c>
      <c r="N426">
        <f t="shared" si="76"/>
        <v>1</v>
      </c>
      <c r="O426">
        <f t="shared" si="77"/>
        <v>1</v>
      </c>
      <c r="P426">
        <v>419</v>
      </c>
      <c r="Q426" s="8">
        <f>COUNTIF(I$8:I425,"&lt;"&amp;G426)</f>
        <v>418</v>
      </c>
      <c r="R426" s="8">
        <f>COUNTIFS(H$8:H425,"&gt;"&amp;G426,F$8:F425,"&lt;&gt;1")</f>
        <v>0</v>
      </c>
      <c r="S426">
        <f t="shared" si="78"/>
        <v>419</v>
      </c>
    </row>
    <row r="427" spans="1:19" x14ac:dyDescent="0.3">
      <c r="A427">
        <v>510</v>
      </c>
      <c r="B427">
        <v>0.15451521347697378</v>
      </c>
      <c r="C427">
        <v>0.78685872981963556</v>
      </c>
      <c r="D427" s="4">
        <f t="shared" ref="D427:D437" si="79">-LN(B427)/F$3</f>
        <v>0.79466498654701057</v>
      </c>
      <c r="E427" s="4">
        <f t="shared" si="70"/>
        <v>0.21276595744680851</v>
      </c>
      <c r="F427" s="8">
        <v>3</v>
      </c>
      <c r="G427" s="4">
        <v>120.32025714212939</v>
      </c>
      <c r="H427" s="4">
        <f>IF(G427&gt;MAX(I$8:I426),G427,MAX(I$8:I426))</f>
        <v>120.35333194720904</v>
      </c>
      <c r="I427" s="4">
        <f t="shared" si="71"/>
        <v>120.56609790465585</v>
      </c>
      <c r="J427" s="4">
        <f t="shared" si="72"/>
        <v>3.3074805079650105E-2</v>
      </c>
      <c r="K427" s="4">
        <f t="shared" si="73"/>
        <v>0.21276595744680549</v>
      </c>
      <c r="L427">
        <f t="shared" si="74"/>
        <v>420</v>
      </c>
      <c r="M427">
        <f t="shared" si="75"/>
        <v>1</v>
      </c>
      <c r="N427">
        <f t="shared" si="76"/>
        <v>1</v>
      </c>
      <c r="O427">
        <f t="shared" si="77"/>
        <v>1</v>
      </c>
      <c r="P427">
        <v>420</v>
      </c>
      <c r="Q427" s="8">
        <f>COUNTIF(I$8:I426,"&lt;"&amp;G427)</f>
        <v>418</v>
      </c>
      <c r="R427" s="8">
        <f>COUNTIFS(H$8:H426,"&gt;"&amp;G427,F$8:F426,"&lt;&gt;1")</f>
        <v>0</v>
      </c>
      <c r="S427">
        <f t="shared" si="78"/>
        <v>420</v>
      </c>
    </row>
    <row r="428" spans="1:19" x14ac:dyDescent="0.3">
      <c r="A428">
        <v>511</v>
      </c>
      <c r="B428">
        <v>0.1596423230689413</v>
      </c>
      <c r="C428">
        <v>0.89788506729331341</v>
      </c>
      <c r="D428" s="4">
        <f t="shared" si="79"/>
        <v>0.78077423275947777</v>
      </c>
      <c r="E428" s="4">
        <f t="shared" si="70"/>
        <v>0.21276595744680851</v>
      </c>
      <c r="F428" s="8">
        <v>3</v>
      </c>
      <c r="G428" s="4">
        <v>121.10103137488888</v>
      </c>
      <c r="H428" s="4">
        <f>IF(G428&gt;MAX(I$8:I427),G428,MAX(I$8:I427))</f>
        <v>121.10103137488888</v>
      </c>
      <c r="I428" s="4">
        <f t="shared" si="71"/>
        <v>121.31379733233568</v>
      </c>
      <c r="J428" s="4">
        <f t="shared" si="72"/>
        <v>0</v>
      </c>
      <c r="K428" s="4">
        <f t="shared" si="73"/>
        <v>0.21276595744680549</v>
      </c>
      <c r="L428">
        <f t="shared" si="74"/>
        <v>421</v>
      </c>
      <c r="M428">
        <f t="shared" si="75"/>
        <v>1</v>
      </c>
      <c r="N428">
        <f t="shared" si="76"/>
        <v>1</v>
      </c>
      <c r="O428">
        <f t="shared" si="77"/>
        <v>1</v>
      </c>
      <c r="P428">
        <v>421</v>
      </c>
      <c r="Q428" s="8">
        <f>COUNTIF(I$8:I427,"&lt;"&amp;G428)</f>
        <v>420</v>
      </c>
      <c r="R428" s="8">
        <f>COUNTIFS(H$8:H427,"&gt;"&amp;G428,F$8:F427,"&lt;&gt;1")</f>
        <v>0</v>
      </c>
      <c r="S428">
        <f t="shared" si="78"/>
        <v>421</v>
      </c>
    </row>
    <row r="429" spans="1:19" x14ac:dyDescent="0.3">
      <c r="A429">
        <v>512</v>
      </c>
      <c r="B429">
        <v>0.75048066652424694</v>
      </c>
      <c r="C429">
        <v>0.10956144901882992</v>
      </c>
      <c r="D429" s="4">
        <f t="shared" si="79"/>
        <v>0.12214527192946532</v>
      </c>
      <c r="E429" s="4">
        <f t="shared" si="70"/>
        <v>0.21276595744680851</v>
      </c>
      <c r="F429" s="8">
        <v>3</v>
      </c>
      <c r="G429" s="4">
        <v>121.22317664681835</v>
      </c>
      <c r="H429" s="4">
        <f>IF(G429&gt;MAX(I$8:I428),G429,MAX(I$8:I428))</f>
        <v>121.31379733233568</v>
      </c>
      <c r="I429" s="4">
        <f t="shared" si="71"/>
        <v>121.52656328978249</v>
      </c>
      <c r="J429" s="4">
        <f t="shared" si="72"/>
        <v>9.0620685517336597E-2</v>
      </c>
      <c r="K429" s="4">
        <f t="shared" si="73"/>
        <v>0.21276595744680549</v>
      </c>
      <c r="L429">
        <f t="shared" si="74"/>
        <v>422</v>
      </c>
      <c r="M429">
        <f t="shared" si="75"/>
        <v>1</v>
      </c>
      <c r="N429">
        <f t="shared" si="76"/>
        <v>1</v>
      </c>
      <c r="O429">
        <f t="shared" si="77"/>
        <v>1</v>
      </c>
      <c r="P429">
        <v>422</v>
      </c>
      <c r="Q429" s="8">
        <f>COUNTIF(I$8:I428,"&lt;"&amp;G429)</f>
        <v>420</v>
      </c>
      <c r="R429" s="8">
        <f>COUNTIFS(H$8:H428,"&gt;"&amp;G429,F$8:F428,"&lt;&gt;1")</f>
        <v>0</v>
      </c>
      <c r="S429">
        <f t="shared" si="78"/>
        <v>422</v>
      </c>
    </row>
    <row r="430" spans="1:19" x14ac:dyDescent="0.3">
      <c r="A430">
        <v>513</v>
      </c>
      <c r="B430">
        <v>0.56309701834162418</v>
      </c>
      <c r="C430">
        <v>0.326120792260506</v>
      </c>
      <c r="D430" s="4">
        <f t="shared" si="79"/>
        <v>0.24438440077170276</v>
      </c>
      <c r="E430" s="4">
        <f t="shared" si="70"/>
        <v>0.21276595744680851</v>
      </c>
      <c r="F430" s="8">
        <v>3</v>
      </c>
      <c r="G430" s="4">
        <v>121.46756104759005</v>
      </c>
      <c r="H430" s="4">
        <f>IF(G430&gt;MAX(I$8:I429),G430,MAX(I$8:I429))</f>
        <v>121.52656328978249</v>
      </c>
      <c r="I430" s="4">
        <f t="shared" si="71"/>
        <v>121.73932924722929</v>
      </c>
      <c r="J430" s="4">
        <f t="shared" si="72"/>
        <v>5.9002242192434551E-2</v>
      </c>
      <c r="K430" s="4">
        <f t="shared" si="73"/>
        <v>0.21276595744680549</v>
      </c>
      <c r="L430">
        <f t="shared" si="74"/>
        <v>423</v>
      </c>
      <c r="M430">
        <f t="shared" si="75"/>
        <v>1</v>
      </c>
      <c r="N430">
        <f t="shared" si="76"/>
        <v>1</v>
      </c>
      <c r="O430">
        <f t="shared" si="77"/>
        <v>1</v>
      </c>
      <c r="P430">
        <v>423</v>
      </c>
      <c r="Q430" s="8">
        <f>COUNTIF(I$8:I429,"&lt;"&amp;G430)</f>
        <v>421</v>
      </c>
      <c r="R430" s="8">
        <f>COUNTIFS(H$8:H429,"&gt;"&amp;G430,F$8:F429,"&lt;&gt;1")</f>
        <v>0</v>
      </c>
      <c r="S430">
        <f t="shared" si="78"/>
        <v>423</v>
      </c>
    </row>
    <row r="431" spans="1:19" x14ac:dyDescent="0.3">
      <c r="A431">
        <v>514</v>
      </c>
      <c r="B431">
        <v>0.65849787896359147</v>
      </c>
      <c r="C431">
        <v>0.16400646992400891</v>
      </c>
      <c r="D431" s="4">
        <f t="shared" si="79"/>
        <v>0.17778467183659519</v>
      </c>
      <c r="E431" s="4">
        <f t="shared" si="70"/>
        <v>0.21276595744680851</v>
      </c>
      <c r="F431" s="8">
        <v>3</v>
      </c>
      <c r="G431" s="4">
        <v>121.64534571942664</v>
      </c>
      <c r="H431" s="4">
        <f>IF(G431&gt;MAX(I$8:I430),G431,MAX(I$8:I430))</f>
        <v>121.73932924722929</v>
      </c>
      <c r="I431" s="4">
        <f t="shared" si="71"/>
        <v>121.9520952046761</v>
      </c>
      <c r="J431" s="4">
        <f t="shared" si="72"/>
        <v>9.3983527802649292E-2</v>
      </c>
      <c r="K431" s="4">
        <f t="shared" si="73"/>
        <v>0.21276595744680549</v>
      </c>
      <c r="L431">
        <f t="shared" si="74"/>
        <v>424</v>
      </c>
      <c r="M431">
        <f t="shared" si="75"/>
        <v>1</v>
      </c>
      <c r="N431">
        <f t="shared" si="76"/>
        <v>1</v>
      </c>
      <c r="O431">
        <f t="shared" si="77"/>
        <v>1</v>
      </c>
      <c r="P431">
        <v>424</v>
      </c>
      <c r="Q431" s="8">
        <f>COUNTIF(I$8:I430,"&lt;"&amp;G431)</f>
        <v>422</v>
      </c>
      <c r="R431" s="8">
        <f>COUNTIFS(H$8:H430,"&gt;"&amp;G431,F$8:F430,"&lt;&gt;1")</f>
        <v>0</v>
      </c>
      <c r="S431">
        <f t="shared" si="78"/>
        <v>424</v>
      </c>
    </row>
    <row r="432" spans="1:19" x14ac:dyDescent="0.3">
      <c r="A432">
        <v>515</v>
      </c>
      <c r="B432">
        <v>0.40675069429609056</v>
      </c>
      <c r="C432">
        <v>0.56028931546983241</v>
      </c>
      <c r="D432" s="4">
        <f t="shared" si="79"/>
        <v>0.3827892876377702</v>
      </c>
      <c r="E432" s="4">
        <f t="shared" si="70"/>
        <v>0.21276595744680851</v>
      </c>
      <c r="F432" s="8">
        <v>3</v>
      </c>
      <c r="G432" s="4">
        <v>122.02813500706441</v>
      </c>
      <c r="H432" s="4">
        <f>IF(G432&gt;MAX(I$8:I431),G432,MAX(I$8:I431))</f>
        <v>122.02813500706441</v>
      </c>
      <c r="I432" s="4">
        <f t="shared" si="71"/>
        <v>122.24090096451121</v>
      </c>
      <c r="J432" s="4">
        <f t="shared" si="72"/>
        <v>0</v>
      </c>
      <c r="K432" s="4">
        <f t="shared" si="73"/>
        <v>0.21276595744680549</v>
      </c>
      <c r="L432">
        <f t="shared" si="74"/>
        <v>425</v>
      </c>
      <c r="M432">
        <f t="shared" si="75"/>
        <v>1</v>
      </c>
      <c r="N432">
        <f t="shared" si="76"/>
        <v>1</v>
      </c>
      <c r="O432">
        <f t="shared" si="77"/>
        <v>1</v>
      </c>
      <c r="P432">
        <v>425</v>
      </c>
      <c r="Q432" s="8">
        <f>COUNTIF(I$8:I431,"&lt;"&amp;G432)</f>
        <v>424</v>
      </c>
      <c r="R432" s="8">
        <f>COUNTIFS(H$8:H431,"&gt;"&amp;G432,F$8:F431,"&lt;&gt;1")</f>
        <v>0</v>
      </c>
      <c r="S432">
        <f t="shared" si="78"/>
        <v>425</v>
      </c>
    </row>
    <row r="433" spans="1:19" x14ac:dyDescent="0.3">
      <c r="A433">
        <v>516</v>
      </c>
      <c r="B433">
        <v>0.65587328714865567</v>
      </c>
      <c r="C433">
        <v>2.4048585467085788E-2</v>
      </c>
      <c r="D433" s="4">
        <f t="shared" si="79"/>
        <v>0.17948411426816077</v>
      </c>
      <c r="E433" s="4">
        <f t="shared" si="70"/>
        <v>0.21276595744680851</v>
      </c>
      <c r="F433" s="8">
        <v>3</v>
      </c>
      <c r="G433" s="4">
        <v>122.20761912133257</v>
      </c>
      <c r="H433" s="4">
        <f>IF(G433&gt;MAX(I$8:I432),G433,MAX(I$8:I432))</f>
        <v>122.24090096451121</v>
      </c>
      <c r="I433" s="4">
        <f t="shared" si="71"/>
        <v>122.45366692195802</v>
      </c>
      <c r="J433" s="4">
        <f t="shared" si="72"/>
        <v>3.3281843178642134E-2</v>
      </c>
      <c r="K433" s="4">
        <f t="shared" si="73"/>
        <v>0.21276595744680549</v>
      </c>
      <c r="L433">
        <f t="shared" si="74"/>
        <v>426</v>
      </c>
      <c r="M433">
        <f t="shared" si="75"/>
        <v>1</v>
      </c>
      <c r="N433">
        <f t="shared" si="76"/>
        <v>1</v>
      </c>
      <c r="O433">
        <f t="shared" si="77"/>
        <v>1</v>
      </c>
      <c r="P433">
        <v>426</v>
      </c>
      <c r="Q433" s="8">
        <f>COUNTIF(I$8:I432,"&lt;"&amp;G433)</f>
        <v>424</v>
      </c>
      <c r="R433" s="8">
        <f>COUNTIFS(H$8:H432,"&gt;"&amp;G433,F$8:F432,"&lt;&gt;1")</f>
        <v>0</v>
      </c>
      <c r="S433">
        <f t="shared" si="78"/>
        <v>426</v>
      </c>
    </row>
    <row r="434" spans="1:19" x14ac:dyDescent="0.3">
      <c r="A434">
        <v>517</v>
      </c>
      <c r="B434">
        <v>0.13541062654499955</v>
      </c>
      <c r="C434">
        <v>2.7802362132633443E-2</v>
      </c>
      <c r="D434" s="4">
        <f t="shared" si="79"/>
        <v>0.85082699530913797</v>
      </c>
      <c r="E434" s="4">
        <f t="shared" si="70"/>
        <v>0.21276595744680851</v>
      </c>
      <c r="F434" s="8">
        <v>3</v>
      </c>
      <c r="G434" s="4">
        <v>123.0584461166417</v>
      </c>
      <c r="H434" s="4">
        <f>IF(G434&gt;MAX(I$8:I433),G434,MAX(I$8:I433))</f>
        <v>123.0584461166417</v>
      </c>
      <c r="I434" s="4">
        <f t="shared" si="71"/>
        <v>123.27121207408851</v>
      </c>
      <c r="J434" s="4">
        <f t="shared" si="72"/>
        <v>0</v>
      </c>
      <c r="K434" s="4">
        <f t="shared" si="73"/>
        <v>0.21276595744680549</v>
      </c>
      <c r="L434">
        <f t="shared" si="74"/>
        <v>427</v>
      </c>
      <c r="M434">
        <f t="shared" si="75"/>
        <v>1</v>
      </c>
      <c r="N434">
        <f t="shared" si="76"/>
        <v>1</v>
      </c>
      <c r="O434">
        <f t="shared" si="77"/>
        <v>1</v>
      </c>
      <c r="P434">
        <v>427</v>
      </c>
      <c r="Q434" s="8">
        <f>COUNTIF(I$8:I433,"&lt;"&amp;G434)</f>
        <v>426</v>
      </c>
      <c r="R434" s="8">
        <f>COUNTIFS(H$8:H433,"&gt;"&amp;G434,F$8:F433,"&lt;&gt;1")</f>
        <v>0</v>
      </c>
      <c r="S434">
        <f t="shared" si="78"/>
        <v>427</v>
      </c>
    </row>
    <row r="435" spans="1:19" x14ac:dyDescent="0.3">
      <c r="A435">
        <v>518</v>
      </c>
      <c r="B435">
        <v>0.39051484725486008</v>
      </c>
      <c r="C435">
        <v>0.27210303048799095</v>
      </c>
      <c r="D435" s="4">
        <f t="shared" si="79"/>
        <v>0.40012310182381922</v>
      </c>
      <c r="E435" s="4">
        <f t="shared" si="70"/>
        <v>0.21276595744680851</v>
      </c>
      <c r="F435" s="8">
        <v>3</v>
      </c>
      <c r="G435" s="4">
        <v>123.45856921846553</v>
      </c>
      <c r="H435" s="4">
        <f>IF(G435&gt;MAX(I$8:I434),G435,MAX(I$8:I434))</f>
        <v>123.45856921846553</v>
      </c>
      <c r="I435" s="4">
        <f t="shared" si="71"/>
        <v>123.67133517591233</v>
      </c>
      <c r="J435" s="4">
        <f t="shared" si="72"/>
        <v>0</v>
      </c>
      <c r="K435" s="4">
        <f t="shared" si="73"/>
        <v>0.21276595744680549</v>
      </c>
      <c r="L435">
        <f t="shared" si="74"/>
        <v>428</v>
      </c>
      <c r="M435">
        <f t="shared" si="75"/>
        <v>1</v>
      </c>
      <c r="N435">
        <f t="shared" si="76"/>
        <v>1</v>
      </c>
      <c r="O435">
        <f t="shared" si="77"/>
        <v>1</v>
      </c>
      <c r="P435">
        <v>428</v>
      </c>
      <c r="Q435" s="8">
        <f>COUNTIF(I$8:I434,"&lt;"&amp;G435)</f>
        <v>427</v>
      </c>
      <c r="R435" s="8">
        <f>COUNTIFS(H$8:H434,"&gt;"&amp;G435,F$8:F434,"&lt;&gt;1")</f>
        <v>0</v>
      </c>
      <c r="S435">
        <f t="shared" si="78"/>
        <v>428</v>
      </c>
    </row>
    <row r="436" spans="1:19" x14ac:dyDescent="0.3">
      <c r="A436">
        <v>519</v>
      </c>
      <c r="B436">
        <v>0.92031617175817138</v>
      </c>
      <c r="C436">
        <v>0.94985808893093659</v>
      </c>
      <c r="D436" s="4">
        <f t="shared" si="79"/>
        <v>3.533532043565589E-2</v>
      </c>
      <c r="E436" s="4">
        <f t="shared" si="70"/>
        <v>0.21276595744680851</v>
      </c>
      <c r="F436" s="8">
        <v>3</v>
      </c>
      <c r="G436" s="4">
        <v>123.49390453890118</v>
      </c>
      <c r="H436" s="4">
        <f>IF(G436&gt;MAX(I$8:I435),G436,MAX(I$8:I435))</f>
        <v>123.67133517591233</v>
      </c>
      <c r="I436" s="4">
        <f t="shared" si="71"/>
        <v>123.88410113335914</v>
      </c>
      <c r="J436" s="4">
        <f t="shared" si="72"/>
        <v>0.17743063701115602</v>
      </c>
      <c r="K436" s="4">
        <f t="shared" si="73"/>
        <v>0.21276595744680549</v>
      </c>
      <c r="L436">
        <f t="shared" si="74"/>
        <v>429</v>
      </c>
      <c r="M436">
        <f t="shared" si="75"/>
        <v>1</v>
      </c>
      <c r="N436">
        <f t="shared" si="76"/>
        <v>1</v>
      </c>
      <c r="O436">
        <f t="shared" si="77"/>
        <v>1</v>
      </c>
      <c r="P436">
        <v>429</v>
      </c>
      <c r="Q436" s="8">
        <f>COUNTIF(I$8:I435,"&lt;"&amp;G436)</f>
        <v>427</v>
      </c>
      <c r="R436" s="8">
        <f>COUNTIFS(H$8:H435,"&gt;"&amp;G436,F$8:F435,"&lt;&gt;1")</f>
        <v>0</v>
      </c>
      <c r="S436">
        <f t="shared" si="78"/>
        <v>429</v>
      </c>
    </row>
    <row r="437" spans="1:19" x14ac:dyDescent="0.3">
      <c r="A437">
        <v>520</v>
      </c>
      <c r="B437">
        <v>0.8163396099734489</v>
      </c>
      <c r="C437">
        <v>0.65318765831476788</v>
      </c>
      <c r="D437" s="4">
        <f t="shared" si="79"/>
        <v>8.6350988045774374E-2</v>
      </c>
      <c r="E437" s="4">
        <f t="shared" si="70"/>
        <v>0.21276595744680851</v>
      </c>
      <c r="F437" s="8">
        <v>3</v>
      </c>
      <c r="G437" s="4">
        <v>123.58025552694696</v>
      </c>
      <c r="H437" s="4">
        <f>IF(G437&gt;MAX(I$8:I436),G437,MAX(I$8:I436))</f>
        <v>123.88410113335914</v>
      </c>
      <c r="I437" s="4">
        <f t="shared" si="71"/>
        <v>124.09686709080594</v>
      </c>
      <c r="J437" s="4">
        <f t="shared" si="72"/>
        <v>0.30384560641218172</v>
      </c>
      <c r="K437" s="4">
        <f t="shared" si="73"/>
        <v>0.21276595744680549</v>
      </c>
      <c r="L437">
        <f t="shared" si="74"/>
        <v>430</v>
      </c>
      <c r="M437">
        <f t="shared" si="75"/>
        <v>1</v>
      </c>
      <c r="N437">
        <f t="shared" si="76"/>
        <v>1</v>
      </c>
      <c r="O437">
        <f t="shared" si="77"/>
        <v>1</v>
      </c>
      <c r="P437">
        <v>430</v>
      </c>
      <c r="Q437" s="8">
        <f>COUNTIF(I$8:I436,"&lt;"&amp;G437)</f>
        <v>427</v>
      </c>
      <c r="R437" s="8">
        <f>COUNTIFS(H$8:H436,"&gt;"&amp;G437,F$8:F436,"&lt;&gt;1")</f>
        <v>1</v>
      </c>
      <c r="S437">
        <f t="shared" si="78"/>
        <v>430</v>
      </c>
    </row>
    <row r="438" spans="1:19" x14ac:dyDescent="0.3">
      <c r="A438">
        <v>33</v>
      </c>
      <c r="B438">
        <v>0.22507400738547928</v>
      </c>
      <c r="C438">
        <v>0.23368022705771049</v>
      </c>
      <c r="D438" s="4">
        <f>-LN(B438)/B$3</f>
        <v>6.3460681240313335</v>
      </c>
      <c r="E438" s="4">
        <f t="shared" si="70"/>
        <v>0.21276595744680851</v>
      </c>
      <c r="F438" s="8">
        <v>1</v>
      </c>
      <c r="G438" s="4">
        <v>124.54272722962855</v>
      </c>
      <c r="H438" s="4">
        <f>IF(G438&gt;MAX(I$8:I437),G438,MAX(I$8:I437))</f>
        <v>124.54272722962855</v>
      </c>
      <c r="I438" s="4">
        <f t="shared" si="71"/>
        <v>124.75549318707536</v>
      </c>
      <c r="J438" s="4">
        <f t="shared" si="72"/>
        <v>0</v>
      </c>
      <c r="K438" s="4">
        <f t="shared" si="73"/>
        <v>0.21276595744680549</v>
      </c>
      <c r="L438">
        <f t="shared" si="74"/>
        <v>431</v>
      </c>
      <c r="M438">
        <f t="shared" si="75"/>
        <v>1</v>
      </c>
      <c r="N438">
        <f t="shared" si="76"/>
        <v>1</v>
      </c>
      <c r="O438">
        <f t="shared" si="77"/>
        <v>1</v>
      </c>
      <c r="P438">
        <v>431</v>
      </c>
      <c r="Q438" s="8">
        <f>COUNTIF(I$8:I437,"&lt;"&amp;G438)</f>
        <v>430</v>
      </c>
      <c r="R438" s="8">
        <f>COUNTIFS(H$8:H437,"&gt;"&amp;G438,F$8:F437,"&lt;&gt;1")</f>
        <v>0</v>
      </c>
      <c r="S438">
        <f t="shared" si="78"/>
        <v>431</v>
      </c>
    </row>
    <row r="439" spans="1:19" x14ac:dyDescent="0.3">
      <c r="A439">
        <v>521</v>
      </c>
      <c r="B439">
        <v>6.0304574724570452E-2</v>
      </c>
      <c r="C439">
        <v>0.92889187292092656</v>
      </c>
      <c r="D439" s="4">
        <f t="shared" ref="D439:D444" si="80">-LN(B439)/F$3</f>
        <v>1.195041409381945</v>
      </c>
      <c r="E439" s="4">
        <f t="shared" si="70"/>
        <v>0.21276595744680851</v>
      </c>
      <c r="F439" s="8">
        <v>3</v>
      </c>
      <c r="G439" s="4">
        <v>124.7752969363289</v>
      </c>
      <c r="H439" s="4">
        <f>IF(G439&gt;MAX(I$8:I438),G439,MAX(I$8:I438))</f>
        <v>124.7752969363289</v>
      </c>
      <c r="I439" s="4">
        <f t="shared" si="71"/>
        <v>124.98806289377571</v>
      </c>
      <c r="J439" s="4">
        <f t="shared" si="72"/>
        <v>0</v>
      </c>
      <c r="K439" s="4">
        <f t="shared" si="73"/>
        <v>0.21276595744680549</v>
      </c>
      <c r="L439">
        <f t="shared" si="74"/>
        <v>432</v>
      </c>
      <c r="M439">
        <f t="shared" si="75"/>
        <v>1</v>
      </c>
      <c r="N439">
        <f t="shared" si="76"/>
        <v>1</v>
      </c>
      <c r="O439">
        <f t="shared" si="77"/>
        <v>1</v>
      </c>
      <c r="P439">
        <v>432</v>
      </c>
      <c r="Q439" s="8">
        <f>COUNTIF(I$8:I438,"&lt;"&amp;G439)</f>
        <v>431</v>
      </c>
      <c r="R439" s="8">
        <f>COUNTIFS(H$8:H438,"&gt;"&amp;G439,F$8:F438,"&lt;&gt;1")</f>
        <v>0</v>
      </c>
      <c r="S439">
        <f t="shared" si="78"/>
        <v>432</v>
      </c>
    </row>
    <row r="440" spans="1:19" x14ac:dyDescent="0.3">
      <c r="A440">
        <v>522</v>
      </c>
      <c r="B440">
        <v>0.86764122440260016</v>
      </c>
      <c r="C440">
        <v>0.65889461958677942</v>
      </c>
      <c r="D440" s="4">
        <f t="shared" si="80"/>
        <v>6.0415738600144007E-2</v>
      </c>
      <c r="E440" s="4">
        <f t="shared" si="70"/>
        <v>0.21276595744680851</v>
      </c>
      <c r="F440" s="8">
        <v>3</v>
      </c>
      <c r="G440" s="4">
        <v>124.83571267492904</v>
      </c>
      <c r="H440" s="4">
        <f>IF(G440&gt;MAX(I$8:I439),G440,MAX(I$8:I439))</f>
        <v>124.98806289377571</v>
      </c>
      <c r="I440" s="4">
        <f t="shared" si="71"/>
        <v>125.20082885122251</v>
      </c>
      <c r="J440" s="4">
        <f t="shared" si="72"/>
        <v>0.15235021884666367</v>
      </c>
      <c r="K440" s="4">
        <f t="shared" si="73"/>
        <v>0.21276595744680549</v>
      </c>
      <c r="L440">
        <f t="shared" si="74"/>
        <v>433</v>
      </c>
      <c r="M440">
        <f t="shared" si="75"/>
        <v>1</v>
      </c>
      <c r="N440">
        <f t="shared" si="76"/>
        <v>1</v>
      </c>
      <c r="O440">
        <f t="shared" si="77"/>
        <v>1</v>
      </c>
      <c r="P440">
        <v>433</v>
      </c>
      <c r="Q440" s="8">
        <f>COUNTIF(I$8:I439,"&lt;"&amp;G440)</f>
        <v>431</v>
      </c>
      <c r="R440" s="8">
        <f>COUNTIFS(H$8:H439,"&gt;"&amp;G440,F$8:F439,"&lt;&gt;1")</f>
        <v>0</v>
      </c>
      <c r="S440">
        <f t="shared" si="78"/>
        <v>433</v>
      </c>
    </row>
    <row r="441" spans="1:19" x14ac:dyDescent="0.3">
      <c r="A441">
        <v>523</v>
      </c>
      <c r="B441">
        <v>0.32157353434858243</v>
      </c>
      <c r="C441">
        <v>0.15445417645802179</v>
      </c>
      <c r="D441" s="4">
        <f t="shared" si="80"/>
        <v>0.48277831436419411</v>
      </c>
      <c r="E441" s="4">
        <f t="shared" si="70"/>
        <v>0.21276595744680851</v>
      </c>
      <c r="F441" s="8">
        <v>3</v>
      </c>
      <c r="G441" s="4">
        <v>125.31849098929324</v>
      </c>
      <c r="H441" s="4">
        <f>IF(G441&gt;MAX(I$8:I440),G441,MAX(I$8:I440))</f>
        <v>125.31849098929324</v>
      </c>
      <c r="I441" s="4">
        <f t="shared" si="71"/>
        <v>125.53125694674004</v>
      </c>
      <c r="J441" s="4">
        <f t="shared" si="72"/>
        <v>0</v>
      </c>
      <c r="K441" s="4">
        <f t="shared" si="73"/>
        <v>0.21276595744680549</v>
      </c>
      <c r="L441">
        <f t="shared" si="74"/>
        <v>434</v>
      </c>
      <c r="M441">
        <f t="shared" si="75"/>
        <v>1</v>
      </c>
      <c r="N441">
        <f t="shared" si="76"/>
        <v>1</v>
      </c>
      <c r="O441">
        <f t="shared" si="77"/>
        <v>1</v>
      </c>
      <c r="P441">
        <v>434</v>
      </c>
      <c r="Q441" s="8">
        <f>COUNTIF(I$8:I440,"&lt;"&amp;G441)</f>
        <v>433</v>
      </c>
      <c r="R441" s="8">
        <f>COUNTIFS(H$8:H440,"&gt;"&amp;G441,F$8:F440,"&lt;&gt;1")</f>
        <v>0</v>
      </c>
      <c r="S441">
        <f t="shared" si="78"/>
        <v>434</v>
      </c>
    </row>
    <row r="442" spans="1:19" x14ac:dyDescent="0.3">
      <c r="A442">
        <v>524</v>
      </c>
      <c r="B442">
        <v>0.35105441450239572</v>
      </c>
      <c r="C442">
        <v>4.0192876979888305E-2</v>
      </c>
      <c r="D442" s="4">
        <f t="shared" si="80"/>
        <v>0.44545278317420151</v>
      </c>
      <c r="E442" s="4">
        <f t="shared" si="70"/>
        <v>0.21276595744680851</v>
      </c>
      <c r="F442" s="8">
        <v>3</v>
      </c>
      <c r="G442" s="4">
        <v>125.76394377246744</v>
      </c>
      <c r="H442" s="4">
        <f>IF(G442&gt;MAX(I$8:I441),G442,MAX(I$8:I441))</f>
        <v>125.76394377246744</v>
      </c>
      <c r="I442" s="4">
        <f t="shared" si="71"/>
        <v>125.97670972991425</v>
      </c>
      <c r="J442" s="4">
        <f t="shared" si="72"/>
        <v>0</v>
      </c>
      <c r="K442" s="4">
        <f t="shared" si="73"/>
        <v>0.21276595744680549</v>
      </c>
      <c r="L442">
        <f t="shared" si="74"/>
        <v>435</v>
      </c>
      <c r="M442">
        <f t="shared" si="75"/>
        <v>1</v>
      </c>
      <c r="N442">
        <f t="shared" si="76"/>
        <v>1</v>
      </c>
      <c r="O442">
        <f t="shared" si="77"/>
        <v>1</v>
      </c>
      <c r="P442">
        <v>435</v>
      </c>
      <c r="Q442" s="8">
        <f>COUNTIF(I$8:I441,"&lt;"&amp;G442)</f>
        <v>434</v>
      </c>
      <c r="R442" s="8">
        <f>COUNTIFS(H$8:H441,"&gt;"&amp;G442,F$8:F441,"&lt;&gt;1")</f>
        <v>0</v>
      </c>
      <c r="S442">
        <f t="shared" si="78"/>
        <v>435</v>
      </c>
    </row>
    <row r="443" spans="1:19" x14ac:dyDescent="0.3">
      <c r="A443">
        <v>525</v>
      </c>
      <c r="B443">
        <v>0.53157139805291909</v>
      </c>
      <c r="C443">
        <v>0.47798089541306804</v>
      </c>
      <c r="D443" s="4">
        <f t="shared" si="80"/>
        <v>0.26890117323519108</v>
      </c>
      <c r="E443" s="4">
        <f t="shared" si="70"/>
        <v>0.21276595744680851</v>
      </c>
      <c r="F443" s="8">
        <v>3</v>
      </c>
      <c r="G443" s="4">
        <v>126.03284494570264</v>
      </c>
      <c r="H443" s="4">
        <f>IF(G443&gt;MAX(I$8:I442),G443,MAX(I$8:I442))</f>
        <v>126.03284494570264</v>
      </c>
      <c r="I443" s="4">
        <f t="shared" si="71"/>
        <v>126.24561090314944</v>
      </c>
      <c r="J443" s="4">
        <f t="shared" si="72"/>
        <v>0</v>
      </c>
      <c r="K443" s="4">
        <f t="shared" si="73"/>
        <v>0.21276595744680549</v>
      </c>
      <c r="L443">
        <f t="shared" si="74"/>
        <v>436</v>
      </c>
      <c r="M443">
        <f t="shared" si="75"/>
        <v>1</v>
      </c>
      <c r="N443">
        <f t="shared" si="76"/>
        <v>1</v>
      </c>
      <c r="O443">
        <f t="shared" si="77"/>
        <v>1</v>
      </c>
      <c r="P443">
        <v>436</v>
      </c>
      <c r="Q443" s="8">
        <f>COUNTIF(I$8:I442,"&lt;"&amp;G443)</f>
        <v>435</v>
      </c>
      <c r="R443" s="8">
        <f>COUNTIFS(H$8:H442,"&gt;"&amp;G443,F$8:F442,"&lt;&gt;1")</f>
        <v>0</v>
      </c>
      <c r="S443">
        <f t="shared" si="78"/>
        <v>436</v>
      </c>
    </row>
    <row r="444" spans="1:19" x14ac:dyDescent="0.3">
      <c r="A444">
        <v>526</v>
      </c>
      <c r="B444">
        <v>0.3545945616016114</v>
      </c>
      <c r="C444">
        <v>0.74245429853205969</v>
      </c>
      <c r="D444" s="4">
        <f t="shared" si="80"/>
        <v>0.44118307326490297</v>
      </c>
      <c r="E444" s="4">
        <f t="shared" si="70"/>
        <v>0.21276595744680851</v>
      </c>
      <c r="F444" s="8">
        <v>3</v>
      </c>
      <c r="G444" s="4">
        <v>126.47402801896754</v>
      </c>
      <c r="H444" s="4">
        <f>IF(G444&gt;MAX(I$8:I443),G444,MAX(I$8:I443))</f>
        <v>126.47402801896754</v>
      </c>
      <c r="I444" s="4">
        <f t="shared" si="71"/>
        <v>126.68679397641435</v>
      </c>
      <c r="J444" s="4">
        <f t="shared" si="72"/>
        <v>0</v>
      </c>
      <c r="K444" s="4">
        <f t="shared" si="73"/>
        <v>0.21276595744680549</v>
      </c>
      <c r="L444">
        <f t="shared" si="74"/>
        <v>437</v>
      </c>
      <c r="M444">
        <f t="shared" si="75"/>
        <v>1</v>
      </c>
      <c r="N444">
        <f t="shared" si="76"/>
        <v>1</v>
      </c>
      <c r="O444">
        <f t="shared" si="77"/>
        <v>1</v>
      </c>
      <c r="P444">
        <v>437</v>
      </c>
      <c r="Q444" s="8">
        <f>COUNTIF(I$8:I443,"&lt;"&amp;G444)</f>
        <v>436</v>
      </c>
      <c r="R444" s="8">
        <f>COUNTIFS(H$8:H443,"&gt;"&amp;G444,F$8:F443,"&lt;&gt;1")</f>
        <v>0</v>
      </c>
      <c r="S444">
        <f t="shared" si="78"/>
        <v>437</v>
      </c>
    </row>
    <row r="445" spans="1:19" x14ac:dyDescent="0.3">
      <c r="A445">
        <v>146</v>
      </c>
      <c r="B445">
        <v>1.1352885525070956E-2</v>
      </c>
      <c r="C445">
        <v>0.46009704886013369</v>
      </c>
      <c r="D445" s="4">
        <f>-LN(B445)/D$3</f>
        <v>6.3521749447974996</v>
      </c>
      <c r="E445" s="4">
        <f t="shared" si="70"/>
        <v>0.21276595744680851</v>
      </c>
      <c r="F445" s="8">
        <v>2</v>
      </c>
      <c r="G445" s="4">
        <v>126.49274093455973</v>
      </c>
      <c r="H445" s="4">
        <f>IF(G445&gt;MAX(I$8:I444),G445,MAX(I$8:I444))</f>
        <v>126.68679397641435</v>
      </c>
      <c r="I445" s="4">
        <f t="shared" si="71"/>
        <v>126.89955993386116</v>
      </c>
      <c r="J445" s="4">
        <f t="shared" si="72"/>
        <v>0.19405304185461603</v>
      </c>
      <c r="K445" s="4">
        <f t="shared" si="73"/>
        <v>0.21276595744680549</v>
      </c>
      <c r="L445">
        <f t="shared" si="74"/>
        <v>438</v>
      </c>
      <c r="M445">
        <f t="shared" si="75"/>
        <v>1</v>
      </c>
      <c r="N445">
        <f t="shared" si="76"/>
        <v>1</v>
      </c>
      <c r="O445">
        <f t="shared" si="77"/>
        <v>1</v>
      </c>
      <c r="P445">
        <v>438</v>
      </c>
      <c r="Q445" s="8">
        <f>COUNTIF(I$8:I444,"&lt;"&amp;G445)</f>
        <v>436</v>
      </c>
      <c r="R445" s="8">
        <f>COUNTIFS(H$8:H444,"&gt;"&amp;G445,F$8:F444,"&lt;&gt;1")</f>
        <v>0</v>
      </c>
      <c r="S445">
        <f t="shared" si="78"/>
        <v>438</v>
      </c>
    </row>
    <row r="446" spans="1:19" x14ac:dyDescent="0.3">
      <c r="A446">
        <v>147</v>
      </c>
      <c r="B446">
        <v>0.80806909390545367</v>
      </c>
      <c r="C446">
        <v>0.64699240089114052</v>
      </c>
      <c r="D446" s="4">
        <f>-LN(B446)/D$3</f>
        <v>0.30228044235146334</v>
      </c>
      <c r="E446" s="4">
        <f t="shared" si="70"/>
        <v>0.21276595744680851</v>
      </c>
      <c r="F446" s="8">
        <v>2</v>
      </c>
      <c r="G446" s="4">
        <v>126.79502137691119</v>
      </c>
      <c r="H446" s="4">
        <f>IF(G446&gt;MAX(I$8:I445),G446,MAX(I$8:I445))</f>
        <v>126.89955993386116</v>
      </c>
      <c r="I446" s="4">
        <f t="shared" si="71"/>
        <v>127.11232589130796</v>
      </c>
      <c r="J446" s="4">
        <f t="shared" si="72"/>
        <v>0.1045385569499615</v>
      </c>
      <c r="K446" s="4">
        <f t="shared" si="73"/>
        <v>0.21276595744680549</v>
      </c>
      <c r="L446">
        <f t="shared" si="74"/>
        <v>439</v>
      </c>
      <c r="M446">
        <f t="shared" si="75"/>
        <v>1</v>
      </c>
      <c r="N446">
        <f t="shared" si="76"/>
        <v>1</v>
      </c>
      <c r="O446">
        <f t="shared" si="77"/>
        <v>1</v>
      </c>
      <c r="P446">
        <v>440</v>
      </c>
      <c r="Q446" s="8">
        <f>COUNTIF(I$8:I445,"&lt;"&amp;G446)</f>
        <v>437</v>
      </c>
      <c r="R446" s="8">
        <f>COUNTIFS(H$8:H445,"&gt;"&amp;G446,F$8:F445,"&lt;&gt;1")</f>
        <v>0</v>
      </c>
      <c r="S446">
        <f t="shared" si="78"/>
        <v>440</v>
      </c>
    </row>
    <row r="447" spans="1:19" x14ac:dyDescent="0.3">
      <c r="A447">
        <v>527</v>
      </c>
      <c r="B447">
        <v>0.77773369548631244</v>
      </c>
      <c r="C447">
        <v>0.12729270302438428</v>
      </c>
      <c r="D447" s="4">
        <f>-LN(B447)/F$3</f>
        <v>0.10696642856127875</v>
      </c>
      <c r="E447" s="4">
        <f t="shared" si="70"/>
        <v>0.21276595744680851</v>
      </c>
      <c r="F447" s="8">
        <v>3</v>
      </c>
      <c r="G447" s="4">
        <v>126.58099444752882</v>
      </c>
      <c r="H447" s="4">
        <f>IF(G447&gt;MAX(I$8:I446),G447,MAX(I$8:I446))</f>
        <v>127.11232589130796</v>
      </c>
      <c r="I447" s="4">
        <f t="shared" si="71"/>
        <v>127.32509184875477</v>
      </c>
      <c r="J447" s="4">
        <f t="shared" si="72"/>
        <v>0.53133144377913766</v>
      </c>
      <c r="K447" s="4">
        <f t="shared" si="73"/>
        <v>0.21276595744680549</v>
      </c>
      <c r="L447">
        <f t="shared" si="74"/>
        <v>440</v>
      </c>
      <c r="M447">
        <f t="shared" si="75"/>
        <v>1</v>
      </c>
      <c r="N447">
        <f t="shared" si="76"/>
        <v>1</v>
      </c>
      <c r="O447">
        <f t="shared" si="77"/>
        <v>1</v>
      </c>
      <c r="P447">
        <v>439</v>
      </c>
      <c r="Q447" s="8">
        <f>COUNTIF(I$8:I446,"&lt;"&amp;G447)</f>
        <v>436</v>
      </c>
      <c r="R447" s="8">
        <f>COUNTIFS(H$8:H446,"&gt;"&amp;G447,F$8:F446,"&lt;&gt;1")</f>
        <v>2</v>
      </c>
      <c r="S447">
        <f t="shared" si="78"/>
        <v>439</v>
      </c>
    </row>
    <row r="448" spans="1:19" x14ac:dyDescent="0.3">
      <c r="A448">
        <v>528</v>
      </c>
      <c r="B448">
        <v>0.37424848170415359</v>
      </c>
      <c r="C448">
        <v>0.2032227546006653</v>
      </c>
      <c r="D448" s="4">
        <f>-LN(B448)/F$3</f>
        <v>0.4182277925929182</v>
      </c>
      <c r="E448" s="4">
        <f t="shared" si="70"/>
        <v>0.21276595744680851</v>
      </c>
      <c r="F448" s="8">
        <v>3</v>
      </c>
      <c r="G448" s="4">
        <v>126.99922224012174</v>
      </c>
      <c r="H448" s="4">
        <f>IF(G448&gt;MAX(I$8:I447),G448,MAX(I$8:I447))</f>
        <v>127.32509184875477</v>
      </c>
      <c r="I448" s="4">
        <f t="shared" si="71"/>
        <v>127.53785780620157</v>
      </c>
      <c r="J448" s="4">
        <f t="shared" si="72"/>
        <v>0.3258696086330275</v>
      </c>
      <c r="K448" s="4">
        <f t="shared" si="73"/>
        <v>0.21276595744680549</v>
      </c>
      <c r="L448">
        <f t="shared" si="74"/>
        <v>441</v>
      </c>
      <c r="M448">
        <f t="shared" si="75"/>
        <v>1</v>
      </c>
      <c r="N448">
        <f t="shared" si="76"/>
        <v>1</v>
      </c>
      <c r="O448">
        <f t="shared" si="77"/>
        <v>1</v>
      </c>
      <c r="P448">
        <v>441</v>
      </c>
      <c r="Q448" s="8">
        <f>COUNTIF(I$8:I447,"&lt;"&amp;G448)</f>
        <v>438</v>
      </c>
      <c r="R448" s="8">
        <f>COUNTIFS(H$8:H447,"&gt;"&amp;G448,F$8:F447,"&lt;&gt;1")</f>
        <v>1</v>
      </c>
      <c r="S448">
        <f t="shared" si="78"/>
        <v>441</v>
      </c>
    </row>
    <row r="449" spans="1:19" x14ac:dyDescent="0.3">
      <c r="A449">
        <v>148</v>
      </c>
      <c r="B449">
        <v>0.64250617999816884</v>
      </c>
      <c r="C449">
        <v>0.84679708243049412</v>
      </c>
      <c r="D449" s="4">
        <f>-LN(B449)/D$3</f>
        <v>0.62748772139692</v>
      </c>
      <c r="E449" s="4">
        <f t="shared" si="70"/>
        <v>0.21276595744680851</v>
      </c>
      <c r="F449" s="8">
        <v>2</v>
      </c>
      <c r="G449" s="4">
        <v>127.42250909830811</v>
      </c>
      <c r="H449" s="4">
        <f>IF(G449&gt;MAX(I$8:I448),G449,MAX(I$8:I448))</f>
        <v>127.53785780620157</v>
      </c>
      <c r="I449" s="4">
        <f t="shared" si="71"/>
        <v>127.75062376364838</v>
      </c>
      <c r="J449" s="4">
        <f t="shared" si="72"/>
        <v>0.1153487078934603</v>
      </c>
      <c r="K449" s="4">
        <f t="shared" si="73"/>
        <v>0.21276595744680549</v>
      </c>
      <c r="L449">
        <f t="shared" si="74"/>
        <v>442</v>
      </c>
      <c r="M449">
        <f t="shared" si="75"/>
        <v>1</v>
      </c>
      <c r="N449">
        <f t="shared" si="76"/>
        <v>1</v>
      </c>
      <c r="O449">
        <f t="shared" si="77"/>
        <v>1</v>
      </c>
      <c r="P449">
        <v>444</v>
      </c>
      <c r="Q449" s="8">
        <f>COUNTIF(I$8:I448,"&lt;"&amp;G449)</f>
        <v>440</v>
      </c>
      <c r="R449" s="8">
        <f>COUNTIFS(H$8:H448,"&gt;"&amp;G449,F$8:F448,"&lt;&gt;1")</f>
        <v>0</v>
      </c>
      <c r="S449">
        <f t="shared" si="78"/>
        <v>444</v>
      </c>
    </row>
    <row r="450" spans="1:19" x14ac:dyDescent="0.3">
      <c r="A450">
        <v>529</v>
      </c>
      <c r="B450">
        <v>0.85930967131565295</v>
      </c>
      <c r="C450">
        <v>0.48854029969176305</v>
      </c>
      <c r="D450" s="4">
        <f>-LN(B450)/F$3</f>
        <v>6.4521668021052594E-2</v>
      </c>
      <c r="E450" s="4">
        <f t="shared" si="70"/>
        <v>0.21276595744680851</v>
      </c>
      <c r="F450" s="8">
        <v>3</v>
      </c>
      <c r="G450" s="4">
        <v>127.0637439081428</v>
      </c>
      <c r="H450" s="4">
        <f>IF(G450&gt;MAX(I$8:I449),G450,MAX(I$8:I449))</f>
        <v>127.75062376364838</v>
      </c>
      <c r="I450" s="4">
        <f t="shared" si="71"/>
        <v>127.96338972109518</v>
      </c>
      <c r="J450" s="4">
        <f t="shared" si="72"/>
        <v>0.68687985550558039</v>
      </c>
      <c r="K450" s="4">
        <f t="shared" si="73"/>
        <v>0.21276595744680549</v>
      </c>
      <c r="L450">
        <f t="shared" si="74"/>
        <v>443</v>
      </c>
      <c r="M450">
        <f t="shared" si="75"/>
        <v>1</v>
      </c>
      <c r="N450">
        <f t="shared" si="76"/>
        <v>1</v>
      </c>
      <c r="O450">
        <f t="shared" si="77"/>
        <v>1</v>
      </c>
      <c r="P450">
        <v>442</v>
      </c>
      <c r="Q450" s="8">
        <f>COUNTIF(I$8:I449,"&lt;"&amp;G450)</f>
        <v>438</v>
      </c>
      <c r="R450" s="8">
        <f>COUNTIFS(H$8:H449,"&gt;"&amp;G450,F$8:F449,"&lt;&gt;1")</f>
        <v>3</v>
      </c>
      <c r="S450">
        <f t="shared" si="78"/>
        <v>442</v>
      </c>
    </row>
    <row r="451" spans="1:19" x14ac:dyDescent="0.3">
      <c r="A451">
        <v>149</v>
      </c>
      <c r="B451">
        <v>0.89281899472029791</v>
      </c>
      <c r="C451">
        <v>0.28763695181127352</v>
      </c>
      <c r="D451" s="4">
        <f>-LN(B451)/D$3</f>
        <v>0.16081051366389695</v>
      </c>
      <c r="E451" s="4">
        <f t="shared" si="70"/>
        <v>0.21276595744680851</v>
      </c>
      <c r="F451" s="8">
        <v>2</v>
      </c>
      <c r="G451" s="4">
        <v>127.58331961197202</v>
      </c>
      <c r="H451" s="4">
        <f>IF(G451&gt;MAX(I$8:I450),G451,MAX(I$8:I450))</f>
        <v>127.96338972109518</v>
      </c>
      <c r="I451" s="4">
        <f t="shared" si="71"/>
        <v>128.17615567854199</v>
      </c>
      <c r="J451" s="4">
        <f t="shared" si="72"/>
        <v>0.3800701091231673</v>
      </c>
      <c r="K451" s="4">
        <f t="shared" si="73"/>
        <v>0.21276595744680549</v>
      </c>
      <c r="L451">
        <f t="shared" si="74"/>
        <v>444</v>
      </c>
      <c r="M451">
        <f t="shared" si="75"/>
        <v>1</v>
      </c>
      <c r="N451">
        <f t="shared" si="76"/>
        <v>1</v>
      </c>
      <c r="O451">
        <f t="shared" si="77"/>
        <v>1</v>
      </c>
      <c r="P451">
        <v>445</v>
      </c>
      <c r="Q451" s="8">
        <f>COUNTIF(I$8:I450,"&lt;"&amp;G451)</f>
        <v>441</v>
      </c>
      <c r="R451" s="8">
        <f>COUNTIFS(H$8:H450,"&gt;"&amp;G451,F$8:F450,"&lt;&gt;1")</f>
        <v>1</v>
      </c>
      <c r="S451">
        <f t="shared" si="78"/>
        <v>444</v>
      </c>
    </row>
    <row r="452" spans="1:19" x14ac:dyDescent="0.3">
      <c r="A452">
        <v>530</v>
      </c>
      <c r="B452">
        <v>0.46259956663716545</v>
      </c>
      <c r="C452">
        <v>0.97946104312265392</v>
      </c>
      <c r="D452" s="4">
        <f t="shared" ref="D452:D457" si="81">-LN(B452)/F$3</f>
        <v>0.32803977275889762</v>
      </c>
      <c r="E452" s="4">
        <f t="shared" si="70"/>
        <v>0.21276595744680851</v>
      </c>
      <c r="F452" s="8">
        <v>3</v>
      </c>
      <c r="G452" s="4">
        <v>127.3917836809017</v>
      </c>
      <c r="H452" s="4">
        <f>IF(G452&gt;MAX(I$8:I451),G452,MAX(I$8:I451))</f>
        <v>128.17615567854199</v>
      </c>
      <c r="I452" s="4">
        <f t="shared" si="71"/>
        <v>128.38892163598879</v>
      </c>
      <c r="J452" s="4">
        <f t="shared" si="72"/>
        <v>0.78437199764029231</v>
      </c>
      <c r="K452" s="4">
        <f t="shared" si="73"/>
        <v>0.21276595744680549</v>
      </c>
      <c r="L452">
        <f t="shared" si="74"/>
        <v>445</v>
      </c>
      <c r="M452">
        <f t="shared" si="75"/>
        <v>1</v>
      </c>
      <c r="N452">
        <f t="shared" si="76"/>
        <v>1</v>
      </c>
      <c r="O452">
        <f t="shared" si="77"/>
        <v>1</v>
      </c>
      <c r="P452">
        <v>443</v>
      </c>
      <c r="Q452" s="8">
        <f>COUNTIF(I$8:I451,"&lt;"&amp;G452)</f>
        <v>440</v>
      </c>
      <c r="R452" s="8">
        <f>COUNTIFS(H$8:H451,"&gt;"&amp;G452,F$8:F451,"&lt;&gt;1")</f>
        <v>3</v>
      </c>
      <c r="S452">
        <f t="shared" si="78"/>
        <v>443</v>
      </c>
    </row>
    <row r="453" spans="1:19" x14ac:dyDescent="0.3">
      <c r="A453">
        <v>531</v>
      </c>
      <c r="B453">
        <v>0.33054597613452558</v>
      </c>
      <c r="C453">
        <v>0.3073519089327677</v>
      </c>
      <c r="D453" s="4">
        <f t="shared" si="81"/>
        <v>0.47106788022112622</v>
      </c>
      <c r="E453" s="4">
        <f t="shared" si="70"/>
        <v>0.21276595744680851</v>
      </c>
      <c r="F453" s="8">
        <v>3</v>
      </c>
      <c r="G453" s="4">
        <v>127.86285156112282</v>
      </c>
      <c r="H453" s="4">
        <f>IF(G453&gt;MAX(I$8:I452),G453,MAX(I$8:I452))</f>
        <v>128.38892163598879</v>
      </c>
      <c r="I453" s="4">
        <f t="shared" si="71"/>
        <v>128.6016875934356</v>
      </c>
      <c r="J453" s="4">
        <f t="shared" si="72"/>
        <v>0.52607007486597013</v>
      </c>
      <c r="K453" s="4">
        <f t="shared" si="73"/>
        <v>0.21276595744680549</v>
      </c>
      <c r="L453">
        <f t="shared" si="74"/>
        <v>446</v>
      </c>
      <c r="M453">
        <f t="shared" si="75"/>
        <v>1</v>
      </c>
      <c r="N453">
        <f t="shared" si="76"/>
        <v>1</v>
      </c>
      <c r="O453">
        <f t="shared" si="77"/>
        <v>1</v>
      </c>
      <c r="P453">
        <v>446</v>
      </c>
      <c r="Q453" s="8">
        <f>COUNTIF(I$8:I452,"&lt;"&amp;G453)</f>
        <v>442</v>
      </c>
      <c r="R453" s="8">
        <f>COUNTIFS(H$8:H452,"&gt;"&amp;G453,F$8:F452,"&lt;&gt;1")</f>
        <v>2</v>
      </c>
      <c r="S453">
        <f t="shared" si="78"/>
        <v>446</v>
      </c>
    </row>
    <row r="454" spans="1:19" x14ac:dyDescent="0.3">
      <c r="A454">
        <v>532</v>
      </c>
      <c r="B454">
        <v>0.63411358989226962</v>
      </c>
      <c r="C454">
        <v>0.89791558580278941</v>
      </c>
      <c r="D454" s="4">
        <f t="shared" si="81"/>
        <v>0.19384135179783277</v>
      </c>
      <c r="E454" s="4">
        <f t="shared" si="70"/>
        <v>0.21276595744680851</v>
      </c>
      <c r="F454" s="8">
        <v>3</v>
      </c>
      <c r="G454" s="4">
        <v>128.05669291292065</v>
      </c>
      <c r="H454" s="4">
        <f>IF(G454&gt;MAX(I$8:I453),G454,MAX(I$8:I453))</f>
        <v>128.6016875934356</v>
      </c>
      <c r="I454" s="4">
        <f t="shared" si="71"/>
        <v>128.8144535508824</v>
      </c>
      <c r="J454" s="4">
        <f t="shared" si="72"/>
        <v>0.54499468051494659</v>
      </c>
      <c r="K454" s="4">
        <f t="shared" si="73"/>
        <v>0.21276595744680549</v>
      </c>
      <c r="L454">
        <f t="shared" si="74"/>
        <v>447</v>
      </c>
      <c r="M454">
        <f t="shared" si="75"/>
        <v>1</v>
      </c>
      <c r="N454">
        <f t="shared" si="76"/>
        <v>1</v>
      </c>
      <c r="O454">
        <f t="shared" si="77"/>
        <v>1</v>
      </c>
      <c r="P454">
        <v>447</v>
      </c>
      <c r="Q454" s="8">
        <f>COUNTIF(I$8:I453,"&lt;"&amp;G454)</f>
        <v>443</v>
      </c>
      <c r="R454" s="8">
        <f>COUNTIFS(H$8:H453,"&gt;"&amp;G454,F$8:F453,"&lt;&gt;1")</f>
        <v>2</v>
      </c>
      <c r="S454">
        <f t="shared" si="78"/>
        <v>447</v>
      </c>
    </row>
    <row r="455" spans="1:19" x14ac:dyDescent="0.3">
      <c r="A455">
        <v>533</v>
      </c>
      <c r="B455">
        <v>0.67848750267036961</v>
      </c>
      <c r="C455">
        <v>0.9753410443433943</v>
      </c>
      <c r="D455" s="4">
        <f t="shared" si="81"/>
        <v>0.16505924209916772</v>
      </c>
      <c r="E455" s="4">
        <f t="shared" si="70"/>
        <v>0.21276595744680851</v>
      </c>
      <c r="F455" s="8">
        <v>3</v>
      </c>
      <c r="G455" s="4">
        <v>128.22175215501983</v>
      </c>
      <c r="H455" s="4">
        <f>IF(G455&gt;MAX(I$8:I454),G455,MAX(I$8:I454))</f>
        <v>128.8144535508824</v>
      </c>
      <c r="I455" s="4">
        <f t="shared" si="71"/>
        <v>129.02721950832921</v>
      </c>
      <c r="J455" s="4">
        <f t="shared" si="72"/>
        <v>0.59270139586257642</v>
      </c>
      <c r="K455" s="4">
        <f t="shared" si="73"/>
        <v>0.21276595744680549</v>
      </c>
      <c r="L455">
        <f t="shared" si="74"/>
        <v>448</v>
      </c>
      <c r="M455">
        <f t="shared" si="75"/>
        <v>1</v>
      </c>
      <c r="N455">
        <f t="shared" si="76"/>
        <v>1</v>
      </c>
      <c r="O455">
        <f t="shared" si="77"/>
        <v>1</v>
      </c>
      <c r="P455">
        <v>448</v>
      </c>
      <c r="Q455" s="8">
        <f>COUNTIF(I$8:I454,"&lt;"&amp;G455)</f>
        <v>444</v>
      </c>
      <c r="R455" s="8">
        <f>COUNTIFS(H$8:H454,"&gt;"&amp;G455,F$8:F454,"&lt;&gt;1")</f>
        <v>2</v>
      </c>
      <c r="S455">
        <f t="shared" si="78"/>
        <v>448</v>
      </c>
    </row>
    <row r="456" spans="1:19" x14ac:dyDescent="0.3">
      <c r="A456">
        <v>534</v>
      </c>
      <c r="B456">
        <v>0.14850306711020234</v>
      </c>
      <c r="C456">
        <v>0.98055970946378979</v>
      </c>
      <c r="D456" s="4">
        <f t="shared" si="81"/>
        <v>0.81155304979230458</v>
      </c>
      <c r="E456" s="4">
        <f t="shared" ref="E456:E519" si="82">1/B$4</f>
        <v>0.21276595744680851</v>
      </c>
      <c r="F456" s="8">
        <v>3</v>
      </c>
      <c r="G456" s="4">
        <v>129.03330520481214</v>
      </c>
      <c r="H456" s="4">
        <f>IF(G456&gt;MAX(I$8:I455),G456,MAX(I$8:I455))</f>
        <v>129.03330520481214</v>
      </c>
      <c r="I456" s="4">
        <f t="shared" ref="I456:I519" si="83">+H456+E456</f>
        <v>129.24607116225894</v>
      </c>
      <c r="J456" s="4">
        <f t="shared" ref="J456:J519" si="84">(H456-G456)*O456</f>
        <v>0</v>
      </c>
      <c r="K456" s="4">
        <f t="shared" ref="K456:K519" si="85">(I456-H456)*O456</f>
        <v>0.21276595744680549</v>
      </c>
      <c r="L456">
        <f t="shared" ref="L456:L519" si="86">_xlfn.RANK.EQ(I456,I$8:I$507,1)</f>
        <v>449</v>
      </c>
      <c r="M456">
        <f t="shared" ref="M456:M519" si="87">IF(L456=A456,0,1)</f>
        <v>1</v>
      </c>
      <c r="N456">
        <f t="shared" ref="N456:N519" si="88">IF(G456&lt;B$2,1,0)</f>
        <v>1</v>
      </c>
      <c r="O456">
        <f t="shared" ref="O456:O519" si="89">IF(I456&lt;B$2,1,0)</f>
        <v>1</v>
      </c>
      <c r="P456">
        <v>449</v>
      </c>
      <c r="Q456" s="8">
        <f>COUNTIF(I$8:I455,"&lt;"&amp;G456)</f>
        <v>448</v>
      </c>
      <c r="R456" s="8">
        <f>COUNTIFS(H$8:H455,"&gt;"&amp;G456,F$8:F455,"&lt;&gt;1")</f>
        <v>0</v>
      </c>
      <c r="S456">
        <f t="shared" si="78"/>
        <v>449</v>
      </c>
    </row>
    <row r="457" spans="1:19" x14ac:dyDescent="0.3">
      <c r="A457">
        <v>535</v>
      </c>
      <c r="B457">
        <v>2.4018066957609791E-2</v>
      </c>
      <c r="C457">
        <v>0.39851069673757133</v>
      </c>
      <c r="D457" s="4">
        <f t="shared" si="81"/>
        <v>1.5867867838033958</v>
      </c>
      <c r="E457" s="4">
        <f t="shared" si="82"/>
        <v>0.21276595744680851</v>
      </c>
      <c r="F457" s="8">
        <v>3</v>
      </c>
      <c r="G457" s="4">
        <v>130.62009198861554</v>
      </c>
      <c r="H457" s="4">
        <f>IF(G457&gt;MAX(I$8:I456),G457,MAX(I$8:I456))</f>
        <v>130.62009198861554</v>
      </c>
      <c r="I457" s="4">
        <f t="shared" si="83"/>
        <v>130.83285794606235</v>
      </c>
      <c r="J457" s="4">
        <f t="shared" si="84"/>
        <v>0</v>
      </c>
      <c r="K457" s="4">
        <f t="shared" si="85"/>
        <v>0.21276595744680549</v>
      </c>
      <c r="L457">
        <f t="shared" si="86"/>
        <v>450</v>
      </c>
      <c r="M457">
        <f t="shared" si="87"/>
        <v>1</v>
      </c>
      <c r="N457">
        <f t="shared" si="88"/>
        <v>1</v>
      </c>
      <c r="O457">
        <f t="shared" si="89"/>
        <v>1</v>
      </c>
      <c r="P457">
        <v>450</v>
      </c>
      <c r="Q457" s="8">
        <f>COUNTIF(I$8:I456,"&lt;"&amp;G457)</f>
        <v>449</v>
      </c>
      <c r="R457" s="8">
        <f>COUNTIFS(H$8:H456,"&gt;"&amp;G457,F$8:F456,"&lt;&gt;1")</f>
        <v>0</v>
      </c>
      <c r="S457">
        <f t="shared" ref="S457:S520" si="90">IF(F457=2,P457-R457,P457)</f>
        <v>450</v>
      </c>
    </row>
    <row r="458" spans="1:19" x14ac:dyDescent="0.3">
      <c r="A458">
        <v>34</v>
      </c>
      <c r="B458">
        <v>0.23682363353373823</v>
      </c>
      <c r="C458">
        <v>0.88781395916623429</v>
      </c>
      <c r="D458" s="4">
        <f>-LN(B458)/B$3</f>
        <v>6.1295301156515709</v>
      </c>
      <c r="E458" s="4">
        <f t="shared" si="82"/>
        <v>0.21276595744680851</v>
      </c>
      <c r="F458" s="8">
        <v>1</v>
      </c>
      <c r="G458" s="4">
        <v>130.67225734528012</v>
      </c>
      <c r="H458" s="4">
        <f>IF(G458&gt;MAX(I$8:I457),G458,MAX(I$8:I457))</f>
        <v>130.83285794606235</v>
      </c>
      <c r="I458" s="4">
        <f t="shared" si="83"/>
        <v>131.04562390350915</v>
      </c>
      <c r="J458" s="4">
        <f t="shared" si="84"/>
        <v>0.1606006007822316</v>
      </c>
      <c r="K458" s="4">
        <f t="shared" si="85"/>
        <v>0.21276595744680549</v>
      </c>
      <c r="L458">
        <f t="shared" si="86"/>
        <v>451</v>
      </c>
      <c r="M458">
        <f t="shared" si="87"/>
        <v>1</v>
      </c>
      <c r="N458">
        <f t="shared" si="88"/>
        <v>1</v>
      </c>
      <c r="O458">
        <f t="shared" si="89"/>
        <v>1</v>
      </c>
      <c r="P458">
        <v>451</v>
      </c>
      <c r="Q458" s="8">
        <f>COUNTIF(I$8:I457,"&lt;"&amp;G458)</f>
        <v>449</v>
      </c>
      <c r="R458" s="8">
        <f>COUNTIFS(H$8:H457,"&gt;"&amp;G458,F$8:F457,"&lt;&gt;1")</f>
        <v>0</v>
      </c>
      <c r="S458">
        <f t="shared" si="90"/>
        <v>451</v>
      </c>
    </row>
    <row r="459" spans="1:19" x14ac:dyDescent="0.3">
      <c r="A459">
        <v>150</v>
      </c>
      <c r="B459">
        <v>9.9337748344370855E-2</v>
      </c>
      <c r="C459">
        <v>0.37907040620136112</v>
      </c>
      <c r="D459" s="4">
        <f>-LN(B459)/D$3</f>
        <v>3.2755030293797365</v>
      </c>
      <c r="E459" s="4">
        <f t="shared" si="82"/>
        <v>0.21276595744680851</v>
      </c>
      <c r="F459" s="8">
        <v>2</v>
      </c>
      <c r="G459" s="4">
        <v>130.85882264135176</v>
      </c>
      <c r="H459" s="4">
        <f>IF(G459&gt;MAX(I$8:I458),G459,MAX(I$8:I458))</f>
        <v>131.04562390350915</v>
      </c>
      <c r="I459" s="4">
        <f t="shared" si="83"/>
        <v>131.25838986095596</v>
      </c>
      <c r="J459" s="4">
        <f t="shared" si="84"/>
        <v>0.18680126215738824</v>
      </c>
      <c r="K459" s="4">
        <f t="shared" si="85"/>
        <v>0.21276595744680549</v>
      </c>
      <c r="L459">
        <f t="shared" si="86"/>
        <v>452</v>
      </c>
      <c r="M459">
        <f t="shared" si="87"/>
        <v>1</v>
      </c>
      <c r="N459">
        <f t="shared" si="88"/>
        <v>1</v>
      </c>
      <c r="O459">
        <f t="shared" si="89"/>
        <v>1</v>
      </c>
      <c r="P459">
        <v>453</v>
      </c>
      <c r="Q459" s="8">
        <f>COUNTIF(I$8:I458,"&lt;"&amp;G459)</f>
        <v>450</v>
      </c>
      <c r="R459" s="8">
        <f>COUNTIFS(H$8:H458,"&gt;"&amp;G459,F$8:F458,"&lt;&gt;1")</f>
        <v>0</v>
      </c>
      <c r="S459">
        <f t="shared" si="90"/>
        <v>453</v>
      </c>
    </row>
    <row r="460" spans="1:19" x14ac:dyDescent="0.3">
      <c r="A460">
        <v>536</v>
      </c>
      <c r="B460">
        <v>0.75487533188879052</v>
      </c>
      <c r="C460">
        <v>0.90572832422864469</v>
      </c>
      <c r="D460" s="4">
        <f>-LN(B460)/F$3</f>
        <v>0.11966070923130849</v>
      </c>
      <c r="E460" s="4">
        <f t="shared" si="82"/>
        <v>0.21276595744680851</v>
      </c>
      <c r="F460" s="8">
        <v>3</v>
      </c>
      <c r="G460" s="4">
        <v>130.73975269784685</v>
      </c>
      <c r="H460" s="4">
        <f>IF(G460&gt;MAX(I$8:I459),G460,MAX(I$8:I459))</f>
        <v>131.25838986095596</v>
      </c>
      <c r="I460" s="4">
        <f t="shared" si="83"/>
        <v>131.47115581840276</v>
      </c>
      <c r="J460" s="4">
        <f t="shared" si="84"/>
        <v>0.5186371631091049</v>
      </c>
      <c r="K460" s="4">
        <f t="shared" si="85"/>
        <v>0.21276595744680549</v>
      </c>
      <c r="L460">
        <f t="shared" si="86"/>
        <v>453</v>
      </c>
      <c r="M460">
        <f t="shared" si="87"/>
        <v>1</v>
      </c>
      <c r="N460">
        <f t="shared" si="88"/>
        <v>1</v>
      </c>
      <c r="O460">
        <f t="shared" si="89"/>
        <v>1</v>
      </c>
      <c r="P460">
        <v>452</v>
      </c>
      <c r="Q460" s="8">
        <f>COUNTIF(I$8:I459,"&lt;"&amp;G460)</f>
        <v>449</v>
      </c>
      <c r="R460" s="8">
        <f>COUNTIFS(H$8:H459,"&gt;"&amp;G460,F$8:F459,"&lt;&gt;1")</f>
        <v>1</v>
      </c>
      <c r="S460">
        <f t="shared" si="90"/>
        <v>452</v>
      </c>
    </row>
    <row r="461" spans="1:19" x14ac:dyDescent="0.3">
      <c r="A461">
        <v>537</v>
      </c>
      <c r="B461">
        <v>0.34705648976104009</v>
      </c>
      <c r="C461">
        <v>0.41468550675984983</v>
      </c>
      <c r="D461" s="4">
        <f>-LN(B461)/F$3</f>
        <v>0.450326688333827</v>
      </c>
      <c r="E461" s="4">
        <f t="shared" si="82"/>
        <v>0.21276595744680851</v>
      </c>
      <c r="F461" s="8">
        <v>3</v>
      </c>
      <c r="G461" s="4">
        <v>131.19007938618068</v>
      </c>
      <c r="H461" s="4">
        <f>IF(G461&gt;MAX(I$8:I460),G461,MAX(I$8:I460))</f>
        <v>131.47115581840276</v>
      </c>
      <c r="I461" s="4">
        <f t="shared" si="83"/>
        <v>131.68392177584957</v>
      </c>
      <c r="J461" s="4">
        <f t="shared" si="84"/>
        <v>0.28107643222207912</v>
      </c>
      <c r="K461" s="4">
        <f t="shared" si="85"/>
        <v>0.21276595744680549</v>
      </c>
      <c r="L461">
        <f t="shared" si="86"/>
        <v>454</v>
      </c>
      <c r="M461">
        <f t="shared" si="87"/>
        <v>1</v>
      </c>
      <c r="N461">
        <f t="shared" si="88"/>
        <v>1</v>
      </c>
      <c r="O461">
        <f t="shared" si="89"/>
        <v>1</v>
      </c>
      <c r="P461">
        <v>454</v>
      </c>
      <c r="Q461" s="8">
        <f>COUNTIF(I$8:I460,"&lt;"&amp;G461)</f>
        <v>451</v>
      </c>
      <c r="R461" s="8">
        <f>COUNTIFS(H$8:H460,"&gt;"&amp;G461,F$8:F460,"&lt;&gt;1")</f>
        <v>1</v>
      </c>
      <c r="S461">
        <f t="shared" si="90"/>
        <v>454</v>
      </c>
    </row>
    <row r="462" spans="1:19" x14ac:dyDescent="0.3">
      <c r="A462">
        <v>151</v>
      </c>
      <c r="B462">
        <v>0.45262001403851437</v>
      </c>
      <c r="C462">
        <v>0.75881221961119416</v>
      </c>
      <c r="D462" s="4">
        <f>-LN(B462)/D$3</f>
        <v>1.1244004632814488</v>
      </c>
      <c r="E462" s="4">
        <f t="shared" si="82"/>
        <v>0.21276595744680851</v>
      </c>
      <c r="F462" s="8">
        <v>2</v>
      </c>
      <c r="G462" s="4">
        <v>131.98322310463323</v>
      </c>
      <c r="H462" s="4">
        <f>IF(G462&gt;MAX(I$8:I461),G462,MAX(I$8:I461))</f>
        <v>131.98322310463323</v>
      </c>
      <c r="I462" s="4">
        <f t="shared" si="83"/>
        <v>132.19598906208003</v>
      </c>
      <c r="J462" s="4">
        <f t="shared" si="84"/>
        <v>0</v>
      </c>
      <c r="K462" s="4">
        <f t="shared" si="85"/>
        <v>0.21276595744680549</v>
      </c>
      <c r="L462">
        <f t="shared" si="86"/>
        <v>455</v>
      </c>
      <c r="M462">
        <f t="shared" si="87"/>
        <v>1</v>
      </c>
      <c r="N462">
        <f t="shared" si="88"/>
        <v>1</v>
      </c>
      <c r="O462">
        <f t="shared" si="89"/>
        <v>1</v>
      </c>
      <c r="P462">
        <v>455</v>
      </c>
      <c r="Q462" s="8">
        <f>COUNTIF(I$8:I461,"&lt;"&amp;G462)</f>
        <v>454</v>
      </c>
      <c r="R462" s="8">
        <f>COUNTIFS(H$8:H461,"&gt;"&amp;G462,F$8:F461,"&lt;&gt;1")</f>
        <v>0</v>
      </c>
      <c r="S462">
        <f t="shared" si="90"/>
        <v>455</v>
      </c>
    </row>
    <row r="463" spans="1:19" x14ac:dyDescent="0.3">
      <c r="A463">
        <v>538</v>
      </c>
      <c r="B463">
        <v>0.1456038087099826</v>
      </c>
      <c r="C463">
        <v>0.35404522843104341</v>
      </c>
      <c r="D463" s="4">
        <f>-LN(B463)/F$3</f>
        <v>0.81994297227203272</v>
      </c>
      <c r="E463" s="4">
        <f t="shared" si="82"/>
        <v>0.21276595744680851</v>
      </c>
      <c r="F463" s="8">
        <v>3</v>
      </c>
      <c r="G463" s="4">
        <v>132.01002235845272</v>
      </c>
      <c r="H463" s="4">
        <f>IF(G463&gt;MAX(I$8:I462),G463,MAX(I$8:I462))</f>
        <v>132.19598906208003</v>
      </c>
      <c r="I463" s="4">
        <f t="shared" si="83"/>
        <v>132.40875501952684</v>
      </c>
      <c r="J463" s="4">
        <f t="shared" si="84"/>
        <v>0.18596670362731516</v>
      </c>
      <c r="K463" s="4">
        <f t="shared" si="85"/>
        <v>0.21276595744680549</v>
      </c>
      <c r="L463">
        <f t="shared" si="86"/>
        <v>456</v>
      </c>
      <c r="M463">
        <f t="shared" si="87"/>
        <v>1</v>
      </c>
      <c r="N463">
        <f t="shared" si="88"/>
        <v>1</v>
      </c>
      <c r="O463">
        <f t="shared" si="89"/>
        <v>1</v>
      </c>
      <c r="P463">
        <v>456</v>
      </c>
      <c r="Q463" s="8">
        <f>COUNTIF(I$8:I462,"&lt;"&amp;G463)</f>
        <v>454</v>
      </c>
      <c r="R463" s="8">
        <f>COUNTIFS(H$8:H462,"&gt;"&amp;G463,F$8:F462,"&lt;&gt;1")</f>
        <v>0</v>
      </c>
      <c r="S463">
        <f t="shared" si="90"/>
        <v>456</v>
      </c>
    </row>
    <row r="464" spans="1:19" x14ac:dyDescent="0.3">
      <c r="A464">
        <v>539</v>
      </c>
      <c r="B464">
        <v>0.73708304086428422</v>
      </c>
      <c r="C464">
        <v>0.96285897396771136</v>
      </c>
      <c r="D464" s="4">
        <f>-LN(B464)/F$3</f>
        <v>0.12981051871008897</v>
      </c>
      <c r="E464" s="4">
        <f t="shared" si="82"/>
        <v>0.21276595744680851</v>
      </c>
      <c r="F464" s="8">
        <v>3</v>
      </c>
      <c r="G464" s="4">
        <v>132.1398328771628</v>
      </c>
      <c r="H464" s="4">
        <f>IF(G464&gt;MAX(I$8:I463),G464,MAX(I$8:I463))</f>
        <v>132.40875501952684</v>
      </c>
      <c r="I464" s="4">
        <f t="shared" si="83"/>
        <v>132.62152097697364</v>
      </c>
      <c r="J464" s="4">
        <f t="shared" si="84"/>
        <v>0.26892214236403333</v>
      </c>
      <c r="K464" s="4">
        <f t="shared" si="85"/>
        <v>0.21276595744680549</v>
      </c>
      <c r="L464">
        <f t="shared" si="86"/>
        <v>457</v>
      </c>
      <c r="M464">
        <f t="shared" si="87"/>
        <v>1</v>
      </c>
      <c r="N464">
        <f t="shared" si="88"/>
        <v>1</v>
      </c>
      <c r="O464">
        <f t="shared" si="89"/>
        <v>1</v>
      </c>
      <c r="P464">
        <v>457</v>
      </c>
      <c r="Q464" s="8">
        <f>COUNTIF(I$8:I463,"&lt;"&amp;G464)</f>
        <v>454</v>
      </c>
      <c r="R464" s="8">
        <f>COUNTIFS(H$8:H463,"&gt;"&amp;G464,F$8:F463,"&lt;&gt;1")</f>
        <v>1</v>
      </c>
      <c r="S464">
        <f t="shared" si="90"/>
        <v>457</v>
      </c>
    </row>
    <row r="465" spans="1:19" x14ac:dyDescent="0.3">
      <c r="A465">
        <v>540</v>
      </c>
      <c r="B465">
        <v>0.36423841059602646</v>
      </c>
      <c r="C465">
        <v>0.87878048036133916</v>
      </c>
      <c r="D465" s="4">
        <f>-LN(B465)/F$3</f>
        <v>0.42976453258827807</v>
      </c>
      <c r="E465" s="4">
        <f t="shared" si="82"/>
        <v>0.21276595744680851</v>
      </c>
      <c r="F465" s="8">
        <v>3</v>
      </c>
      <c r="G465" s="4">
        <v>132.56959740975108</v>
      </c>
      <c r="H465" s="4">
        <f>IF(G465&gt;MAX(I$8:I464),G465,MAX(I$8:I464))</f>
        <v>132.62152097697364</v>
      </c>
      <c r="I465" s="4">
        <f t="shared" si="83"/>
        <v>132.83428693442045</v>
      </c>
      <c r="J465" s="4">
        <f t="shared" si="84"/>
        <v>5.1923567222559086E-2</v>
      </c>
      <c r="K465" s="4">
        <f t="shared" si="85"/>
        <v>0.21276595744680549</v>
      </c>
      <c r="L465">
        <f t="shared" si="86"/>
        <v>458</v>
      </c>
      <c r="M465">
        <f t="shared" si="87"/>
        <v>1</v>
      </c>
      <c r="N465">
        <f t="shared" si="88"/>
        <v>1</v>
      </c>
      <c r="O465">
        <f t="shared" si="89"/>
        <v>1</v>
      </c>
      <c r="P465">
        <v>458</v>
      </c>
      <c r="Q465" s="8">
        <f>COUNTIF(I$8:I464,"&lt;"&amp;G465)</f>
        <v>456</v>
      </c>
      <c r="R465" s="8">
        <f>COUNTIFS(H$8:H464,"&gt;"&amp;G465,F$8:F464,"&lt;&gt;1")</f>
        <v>0</v>
      </c>
      <c r="S465">
        <f t="shared" si="90"/>
        <v>458</v>
      </c>
    </row>
    <row r="466" spans="1:19" x14ac:dyDescent="0.3">
      <c r="A466">
        <v>541</v>
      </c>
      <c r="B466">
        <v>0.68977935117648859</v>
      </c>
      <c r="C466">
        <v>0.33521530808435318</v>
      </c>
      <c r="D466" s="4">
        <f>-LN(B466)/F$3</f>
        <v>0.15803553763203734</v>
      </c>
      <c r="E466" s="4">
        <f t="shared" si="82"/>
        <v>0.21276595744680851</v>
      </c>
      <c r="F466" s="8">
        <v>3</v>
      </c>
      <c r="G466" s="4">
        <v>132.72763294738311</v>
      </c>
      <c r="H466" s="4">
        <f>IF(G466&gt;MAX(I$8:I465),G466,MAX(I$8:I465))</f>
        <v>132.83428693442045</v>
      </c>
      <c r="I466" s="4">
        <f t="shared" si="83"/>
        <v>133.04705289186725</v>
      </c>
      <c r="J466" s="4">
        <f t="shared" si="84"/>
        <v>0.10665398703733331</v>
      </c>
      <c r="K466" s="4">
        <f t="shared" si="85"/>
        <v>0.21276595744680549</v>
      </c>
      <c r="L466">
        <f t="shared" si="86"/>
        <v>459</v>
      </c>
      <c r="M466">
        <f t="shared" si="87"/>
        <v>1</v>
      </c>
      <c r="N466">
        <f t="shared" si="88"/>
        <v>1</v>
      </c>
      <c r="O466">
        <f t="shared" si="89"/>
        <v>1</v>
      </c>
      <c r="P466">
        <v>459</v>
      </c>
      <c r="Q466" s="8">
        <f>COUNTIF(I$8:I465,"&lt;"&amp;G466)</f>
        <v>457</v>
      </c>
      <c r="R466" s="8">
        <f>COUNTIFS(H$8:H465,"&gt;"&amp;G466,F$8:F465,"&lt;&gt;1")</f>
        <v>0</v>
      </c>
      <c r="S466">
        <f t="shared" si="90"/>
        <v>459</v>
      </c>
    </row>
    <row r="467" spans="1:19" x14ac:dyDescent="0.3">
      <c r="A467">
        <v>152</v>
      </c>
      <c r="B467">
        <v>0.43842890713217564</v>
      </c>
      <c r="C467">
        <v>0.4693746757408368</v>
      </c>
      <c r="D467" s="4">
        <f>-LN(B467)/D$3</f>
        <v>1.1695852591782085</v>
      </c>
      <c r="E467" s="4">
        <f t="shared" si="82"/>
        <v>0.21276595744680851</v>
      </c>
      <c r="F467" s="8">
        <v>2</v>
      </c>
      <c r="G467" s="4">
        <v>133.15280836381143</v>
      </c>
      <c r="H467" s="4">
        <f>IF(G467&gt;MAX(I$8:I466),G467,MAX(I$8:I466))</f>
        <v>133.15280836381143</v>
      </c>
      <c r="I467" s="4">
        <f t="shared" si="83"/>
        <v>133.36557432125824</v>
      </c>
      <c r="J467" s="4">
        <f t="shared" si="84"/>
        <v>0</v>
      </c>
      <c r="K467" s="4">
        <f t="shared" si="85"/>
        <v>0.21276595744680549</v>
      </c>
      <c r="L467">
        <f t="shared" si="86"/>
        <v>460</v>
      </c>
      <c r="M467">
        <f t="shared" si="87"/>
        <v>1</v>
      </c>
      <c r="N467">
        <f t="shared" si="88"/>
        <v>1</v>
      </c>
      <c r="O467">
        <f t="shared" si="89"/>
        <v>1</v>
      </c>
      <c r="P467">
        <v>460</v>
      </c>
      <c r="Q467" s="8">
        <f>COUNTIF(I$8:I466,"&lt;"&amp;G467)</f>
        <v>459</v>
      </c>
      <c r="R467" s="8">
        <f>COUNTIFS(H$8:H466,"&gt;"&amp;G467,F$8:F466,"&lt;&gt;1")</f>
        <v>0</v>
      </c>
      <c r="S467">
        <f t="shared" si="90"/>
        <v>460</v>
      </c>
    </row>
    <row r="468" spans="1:19" x14ac:dyDescent="0.3">
      <c r="A468">
        <v>153</v>
      </c>
      <c r="B468">
        <v>0.95104831080050045</v>
      </c>
      <c r="C468">
        <v>0.85244300668355355</v>
      </c>
      <c r="D468" s="4">
        <f>-LN(B468)/D$3</f>
        <v>7.1192081881555805E-2</v>
      </c>
      <c r="E468" s="4">
        <f t="shared" si="82"/>
        <v>0.21276595744680851</v>
      </c>
      <c r="F468" s="8">
        <v>2</v>
      </c>
      <c r="G468" s="4">
        <v>133.22400044569298</v>
      </c>
      <c r="H468" s="4">
        <f>IF(G468&gt;MAX(I$8:I467),G468,MAX(I$8:I467))</f>
        <v>133.36557432125824</v>
      </c>
      <c r="I468" s="4">
        <f t="shared" si="83"/>
        <v>133.57834027870504</v>
      </c>
      <c r="J468" s="4">
        <f t="shared" si="84"/>
        <v>0.14157387556525691</v>
      </c>
      <c r="K468" s="4">
        <f t="shared" si="85"/>
        <v>0.21276595744680549</v>
      </c>
      <c r="L468">
        <f t="shared" si="86"/>
        <v>461</v>
      </c>
      <c r="M468">
        <f t="shared" si="87"/>
        <v>1</v>
      </c>
      <c r="N468">
        <f t="shared" si="88"/>
        <v>1</v>
      </c>
      <c r="O468">
        <f t="shared" si="89"/>
        <v>1</v>
      </c>
      <c r="P468">
        <v>462</v>
      </c>
      <c r="Q468" s="8">
        <f>COUNTIF(I$8:I467,"&lt;"&amp;G468)</f>
        <v>459</v>
      </c>
      <c r="R468" s="8">
        <f>COUNTIFS(H$8:H467,"&gt;"&amp;G468,F$8:F467,"&lt;&gt;1")</f>
        <v>0</v>
      </c>
      <c r="S468">
        <f t="shared" si="90"/>
        <v>462</v>
      </c>
    </row>
    <row r="469" spans="1:19" x14ac:dyDescent="0.3">
      <c r="A469">
        <v>542</v>
      </c>
      <c r="B469">
        <v>0.35718863490707115</v>
      </c>
      <c r="C469">
        <v>0.55977050080874047</v>
      </c>
      <c r="D469" s="4">
        <f>-LN(B469)/F$3</f>
        <v>0.4380813819810313</v>
      </c>
      <c r="E469" s="4">
        <f t="shared" si="82"/>
        <v>0.21276595744680851</v>
      </c>
      <c r="F469" s="8">
        <v>3</v>
      </c>
      <c r="G469" s="4">
        <v>133.16571432936414</v>
      </c>
      <c r="H469" s="4">
        <f>IF(G469&gt;MAX(I$8:I468),G469,MAX(I$8:I468))</f>
        <v>133.57834027870504</v>
      </c>
      <c r="I469" s="4">
        <f t="shared" si="83"/>
        <v>133.79110623615185</v>
      </c>
      <c r="J469" s="4">
        <f t="shared" si="84"/>
        <v>0.41262594934090657</v>
      </c>
      <c r="K469" s="4">
        <f t="shared" si="85"/>
        <v>0.21276595744680549</v>
      </c>
      <c r="L469">
        <f t="shared" si="86"/>
        <v>462</v>
      </c>
      <c r="M469">
        <f t="shared" si="87"/>
        <v>1</v>
      </c>
      <c r="N469">
        <f t="shared" si="88"/>
        <v>1</v>
      </c>
      <c r="O469">
        <f t="shared" si="89"/>
        <v>1</v>
      </c>
      <c r="P469">
        <v>461</v>
      </c>
      <c r="Q469" s="8">
        <f>COUNTIF(I$8:I468,"&lt;"&amp;G469)</f>
        <v>459</v>
      </c>
      <c r="R469" s="8">
        <f>COUNTIFS(H$8:H468,"&gt;"&amp;G469,F$8:F468,"&lt;&gt;1")</f>
        <v>1</v>
      </c>
      <c r="S469">
        <f t="shared" si="90"/>
        <v>461</v>
      </c>
    </row>
    <row r="470" spans="1:19" x14ac:dyDescent="0.3">
      <c r="A470">
        <v>154</v>
      </c>
      <c r="B470">
        <v>0.68242439039277325</v>
      </c>
      <c r="C470">
        <v>0.46708578753013702</v>
      </c>
      <c r="D470" s="4">
        <f>-LN(B470)/D$3</f>
        <v>0.5419908388187773</v>
      </c>
      <c r="E470" s="4">
        <f t="shared" si="82"/>
        <v>0.21276595744680851</v>
      </c>
      <c r="F470" s="8">
        <v>2</v>
      </c>
      <c r="G470" s="4">
        <v>133.76599128451176</v>
      </c>
      <c r="H470" s="4">
        <f>IF(G470&gt;MAX(I$8:I469),G470,MAX(I$8:I469))</f>
        <v>133.79110623615185</v>
      </c>
      <c r="I470" s="4">
        <f t="shared" si="83"/>
        <v>134.00387219359865</v>
      </c>
      <c r="J470" s="4">
        <f t="shared" si="84"/>
        <v>2.5114951640091476E-2</v>
      </c>
      <c r="K470" s="4">
        <f t="shared" si="85"/>
        <v>0.21276595744680549</v>
      </c>
      <c r="L470">
        <f t="shared" si="86"/>
        <v>463</v>
      </c>
      <c r="M470">
        <f t="shared" si="87"/>
        <v>1</v>
      </c>
      <c r="N470">
        <f t="shared" si="88"/>
        <v>1</v>
      </c>
      <c r="O470">
        <f t="shared" si="89"/>
        <v>1</v>
      </c>
      <c r="P470">
        <v>463</v>
      </c>
      <c r="Q470" s="8">
        <f>COUNTIF(I$8:I469,"&lt;"&amp;G470)</f>
        <v>461</v>
      </c>
      <c r="R470" s="8">
        <f>COUNTIFS(H$8:H469,"&gt;"&amp;G470,F$8:F469,"&lt;&gt;1")</f>
        <v>0</v>
      </c>
      <c r="S470">
        <f t="shared" si="90"/>
        <v>463</v>
      </c>
    </row>
    <row r="471" spans="1:19" x14ac:dyDescent="0.3">
      <c r="A471">
        <v>543</v>
      </c>
      <c r="B471">
        <v>0.12729270302438428</v>
      </c>
      <c r="C471">
        <v>0.98477126377147739</v>
      </c>
      <c r="D471" s="4">
        <f t="shared" ref="D471:D480" si="91">-LN(B471)/F$3</f>
        <v>0.87713450900359091</v>
      </c>
      <c r="E471" s="4">
        <f t="shared" si="82"/>
        <v>0.21276595744680851</v>
      </c>
      <c r="F471" s="8">
        <v>3</v>
      </c>
      <c r="G471" s="4">
        <v>134.04284883836772</v>
      </c>
      <c r="H471" s="4">
        <f>IF(G471&gt;MAX(I$8:I470),G471,MAX(I$8:I470))</f>
        <v>134.04284883836772</v>
      </c>
      <c r="I471" s="4">
        <f t="shared" si="83"/>
        <v>134.25561479581452</v>
      </c>
      <c r="J471" s="4">
        <f t="shared" si="84"/>
        <v>0</v>
      </c>
      <c r="K471" s="4">
        <f t="shared" si="85"/>
        <v>0.21276595744680549</v>
      </c>
      <c r="L471">
        <f t="shared" si="86"/>
        <v>464</v>
      </c>
      <c r="M471">
        <f t="shared" si="87"/>
        <v>1</v>
      </c>
      <c r="N471">
        <f t="shared" si="88"/>
        <v>1</v>
      </c>
      <c r="O471">
        <f t="shared" si="89"/>
        <v>1</v>
      </c>
      <c r="P471">
        <v>464</v>
      </c>
      <c r="Q471" s="8">
        <f>COUNTIF(I$8:I470,"&lt;"&amp;G471)</f>
        <v>463</v>
      </c>
      <c r="R471" s="8">
        <f>COUNTIFS(H$8:H470,"&gt;"&amp;G471,F$8:F470,"&lt;&gt;1")</f>
        <v>0</v>
      </c>
      <c r="S471">
        <f t="shared" si="90"/>
        <v>464</v>
      </c>
    </row>
    <row r="472" spans="1:19" x14ac:dyDescent="0.3">
      <c r="A472">
        <v>544</v>
      </c>
      <c r="B472">
        <v>0.88613544114505449</v>
      </c>
      <c r="C472">
        <v>0.27253028962065495</v>
      </c>
      <c r="D472" s="4">
        <f t="shared" si="91"/>
        <v>5.1440626361979831E-2</v>
      </c>
      <c r="E472" s="4">
        <f t="shared" si="82"/>
        <v>0.21276595744680851</v>
      </c>
      <c r="F472" s="8">
        <v>3</v>
      </c>
      <c r="G472" s="4">
        <v>134.09428946472968</v>
      </c>
      <c r="H472" s="4">
        <f>IF(G472&gt;MAX(I$8:I471),G472,MAX(I$8:I471))</f>
        <v>134.25561479581452</v>
      </c>
      <c r="I472" s="4">
        <f t="shared" si="83"/>
        <v>134.46838075326133</v>
      </c>
      <c r="J472" s="4">
        <f t="shared" si="84"/>
        <v>0.16132533108483926</v>
      </c>
      <c r="K472" s="4">
        <f t="shared" si="85"/>
        <v>0.21276595744680549</v>
      </c>
      <c r="L472">
        <f t="shared" si="86"/>
        <v>465</v>
      </c>
      <c r="M472">
        <f t="shared" si="87"/>
        <v>1</v>
      </c>
      <c r="N472">
        <f t="shared" si="88"/>
        <v>1</v>
      </c>
      <c r="O472">
        <f t="shared" si="89"/>
        <v>1</v>
      </c>
      <c r="P472">
        <v>465</v>
      </c>
      <c r="Q472" s="8">
        <f>COUNTIF(I$8:I471,"&lt;"&amp;G472)</f>
        <v>463</v>
      </c>
      <c r="R472" s="8">
        <f>COUNTIFS(H$8:H471,"&gt;"&amp;G472,F$8:F471,"&lt;&gt;1")</f>
        <v>0</v>
      </c>
      <c r="S472">
        <f t="shared" si="90"/>
        <v>465</v>
      </c>
    </row>
    <row r="473" spans="1:19" x14ac:dyDescent="0.3">
      <c r="A473">
        <v>545</v>
      </c>
      <c r="B473">
        <v>0.74376659443952753</v>
      </c>
      <c r="C473">
        <v>0.64433729056672873</v>
      </c>
      <c r="D473" s="4">
        <f t="shared" si="91"/>
        <v>0.12596936617861174</v>
      </c>
      <c r="E473" s="4">
        <f t="shared" si="82"/>
        <v>0.21276595744680851</v>
      </c>
      <c r="F473" s="8">
        <v>3</v>
      </c>
      <c r="G473" s="4">
        <v>134.22025883090831</v>
      </c>
      <c r="H473" s="4">
        <f>IF(G473&gt;MAX(I$8:I472),G473,MAX(I$8:I472))</f>
        <v>134.46838075326133</v>
      </c>
      <c r="I473" s="4">
        <f t="shared" si="83"/>
        <v>134.68114671070813</v>
      </c>
      <c r="J473" s="4">
        <f t="shared" si="84"/>
        <v>0.24812192235302177</v>
      </c>
      <c r="K473" s="4">
        <f t="shared" si="85"/>
        <v>0.21276595744680549</v>
      </c>
      <c r="L473">
        <f t="shared" si="86"/>
        <v>466</v>
      </c>
      <c r="M473">
        <f t="shared" si="87"/>
        <v>1</v>
      </c>
      <c r="N473">
        <f t="shared" si="88"/>
        <v>1</v>
      </c>
      <c r="O473">
        <f t="shared" si="89"/>
        <v>1</v>
      </c>
      <c r="P473">
        <v>466</v>
      </c>
      <c r="Q473" s="8">
        <f>COUNTIF(I$8:I472,"&lt;"&amp;G473)</f>
        <v>463</v>
      </c>
      <c r="R473" s="8">
        <f>COUNTIFS(H$8:H472,"&gt;"&amp;G473,F$8:F472,"&lt;&gt;1")</f>
        <v>1</v>
      </c>
      <c r="S473">
        <f t="shared" si="90"/>
        <v>466</v>
      </c>
    </row>
    <row r="474" spans="1:19" x14ac:dyDescent="0.3">
      <c r="A474">
        <v>546</v>
      </c>
      <c r="B474">
        <v>0.24454481643116549</v>
      </c>
      <c r="C474">
        <v>0.5536057618945891</v>
      </c>
      <c r="D474" s="4">
        <f t="shared" si="91"/>
        <v>0.59930071854353761</v>
      </c>
      <c r="E474" s="4">
        <f t="shared" si="82"/>
        <v>0.21276595744680851</v>
      </c>
      <c r="F474" s="8">
        <v>3</v>
      </c>
      <c r="G474" s="4">
        <v>134.81955954945184</v>
      </c>
      <c r="H474" s="4">
        <f>IF(G474&gt;MAX(I$8:I473),G474,MAX(I$8:I473))</f>
        <v>134.81955954945184</v>
      </c>
      <c r="I474" s="4">
        <f t="shared" si="83"/>
        <v>135.03232550689864</v>
      </c>
      <c r="J474" s="4">
        <f t="shared" si="84"/>
        <v>0</v>
      </c>
      <c r="K474" s="4">
        <f t="shared" si="85"/>
        <v>0.21276595744680549</v>
      </c>
      <c r="L474">
        <f t="shared" si="86"/>
        <v>467</v>
      </c>
      <c r="M474">
        <f t="shared" si="87"/>
        <v>1</v>
      </c>
      <c r="N474">
        <f t="shared" si="88"/>
        <v>1</v>
      </c>
      <c r="O474">
        <f t="shared" si="89"/>
        <v>1</v>
      </c>
      <c r="P474">
        <v>467</v>
      </c>
      <c r="Q474" s="8">
        <f>COUNTIF(I$8:I473,"&lt;"&amp;G474)</f>
        <v>466</v>
      </c>
      <c r="R474" s="8">
        <f>COUNTIFS(H$8:H473,"&gt;"&amp;G474,F$8:F473,"&lt;&gt;1")</f>
        <v>0</v>
      </c>
      <c r="S474">
        <f t="shared" si="90"/>
        <v>467</v>
      </c>
    </row>
    <row r="475" spans="1:19" x14ac:dyDescent="0.3">
      <c r="A475">
        <v>547</v>
      </c>
      <c r="B475">
        <v>0.5927304910428175</v>
      </c>
      <c r="C475">
        <v>6.2013611255226295E-2</v>
      </c>
      <c r="D475" s="4">
        <f t="shared" si="91"/>
        <v>0.22255977327705723</v>
      </c>
      <c r="E475" s="4">
        <f t="shared" si="82"/>
        <v>0.21276595744680851</v>
      </c>
      <c r="F475" s="8">
        <v>3</v>
      </c>
      <c r="G475" s="4">
        <v>135.04211932272889</v>
      </c>
      <c r="H475" s="4">
        <f>IF(G475&gt;MAX(I$8:I474),G475,MAX(I$8:I474))</f>
        <v>135.04211932272889</v>
      </c>
      <c r="I475" s="4">
        <f t="shared" si="83"/>
        <v>135.2548852801757</v>
      </c>
      <c r="J475" s="4">
        <f t="shared" si="84"/>
        <v>0</v>
      </c>
      <c r="K475" s="4">
        <f t="shared" si="85"/>
        <v>0.21276595744680549</v>
      </c>
      <c r="L475">
        <f t="shared" si="86"/>
        <v>468</v>
      </c>
      <c r="M475">
        <f t="shared" si="87"/>
        <v>1</v>
      </c>
      <c r="N475">
        <f t="shared" si="88"/>
        <v>1</v>
      </c>
      <c r="O475">
        <f t="shared" si="89"/>
        <v>1</v>
      </c>
      <c r="P475">
        <v>468</v>
      </c>
      <c r="Q475" s="8">
        <f>COUNTIF(I$8:I474,"&lt;"&amp;G475)</f>
        <v>467</v>
      </c>
      <c r="R475" s="8">
        <f>COUNTIFS(H$8:H474,"&gt;"&amp;G475,F$8:F474,"&lt;&gt;1")</f>
        <v>0</v>
      </c>
      <c r="S475">
        <f t="shared" si="90"/>
        <v>468</v>
      </c>
    </row>
    <row r="476" spans="1:19" x14ac:dyDescent="0.3">
      <c r="A476">
        <v>548</v>
      </c>
      <c r="B476">
        <v>0.28119754631183813</v>
      </c>
      <c r="C476">
        <v>0.39780877101962342</v>
      </c>
      <c r="D476" s="4">
        <f t="shared" si="91"/>
        <v>0.53987142334447724</v>
      </c>
      <c r="E476" s="4">
        <f t="shared" si="82"/>
        <v>0.21276595744680851</v>
      </c>
      <c r="F476" s="8">
        <v>3</v>
      </c>
      <c r="G476" s="4">
        <v>135.58199074607336</v>
      </c>
      <c r="H476" s="4">
        <f>IF(G476&gt;MAX(I$8:I475),G476,MAX(I$8:I475))</f>
        <v>135.58199074607336</v>
      </c>
      <c r="I476" s="4">
        <f t="shared" si="83"/>
        <v>135.79475670352016</v>
      </c>
      <c r="J476" s="4">
        <f t="shared" si="84"/>
        <v>0</v>
      </c>
      <c r="K476" s="4">
        <f t="shared" si="85"/>
        <v>0.21276595744680549</v>
      </c>
      <c r="L476">
        <f t="shared" si="86"/>
        <v>469</v>
      </c>
      <c r="M476">
        <f t="shared" si="87"/>
        <v>1</v>
      </c>
      <c r="N476">
        <f t="shared" si="88"/>
        <v>1</v>
      </c>
      <c r="O476">
        <f t="shared" si="89"/>
        <v>1</v>
      </c>
      <c r="P476">
        <v>469</v>
      </c>
      <c r="Q476" s="8">
        <f>COUNTIF(I$8:I475,"&lt;"&amp;G476)</f>
        <v>468</v>
      </c>
      <c r="R476" s="8">
        <f>COUNTIFS(H$8:H475,"&gt;"&amp;G476,F$8:F475,"&lt;&gt;1")</f>
        <v>0</v>
      </c>
      <c r="S476">
        <f t="shared" si="90"/>
        <v>469</v>
      </c>
    </row>
    <row r="477" spans="1:19" x14ac:dyDescent="0.3">
      <c r="A477">
        <v>549</v>
      </c>
      <c r="B477">
        <v>0.66261787774285108</v>
      </c>
      <c r="C477">
        <v>0.597796563615833</v>
      </c>
      <c r="D477" s="4">
        <f t="shared" si="91"/>
        <v>0.17513055671520572</v>
      </c>
      <c r="E477" s="4">
        <f t="shared" si="82"/>
        <v>0.21276595744680851</v>
      </c>
      <c r="F477" s="8">
        <v>3</v>
      </c>
      <c r="G477" s="4">
        <v>135.75712130278856</v>
      </c>
      <c r="H477" s="4">
        <f>IF(G477&gt;MAX(I$8:I476),G477,MAX(I$8:I476))</f>
        <v>135.79475670352016</v>
      </c>
      <c r="I477" s="4">
        <f t="shared" si="83"/>
        <v>136.00752266096697</v>
      </c>
      <c r="J477" s="4">
        <f t="shared" si="84"/>
        <v>3.7635400731602431E-2</v>
      </c>
      <c r="K477" s="4">
        <f t="shared" si="85"/>
        <v>0.21276595744680549</v>
      </c>
      <c r="L477">
        <f t="shared" si="86"/>
        <v>470</v>
      </c>
      <c r="M477">
        <f t="shared" si="87"/>
        <v>1</v>
      </c>
      <c r="N477">
        <f t="shared" si="88"/>
        <v>1</v>
      </c>
      <c r="O477">
        <f t="shared" si="89"/>
        <v>1</v>
      </c>
      <c r="P477">
        <v>470</v>
      </c>
      <c r="Q477" s="8">
        <f>COUNTIF(I$8:I476,"&lt;"&amp;G477)</f>
        <v>468</v>
      </c>
      <c r="R477" s="8">
        <f>COUNTIFS(H$8:H476,"&gt;"&amp;G477,F$8:F476,"&lt;&gt;1")</f>
        <v>0</v>
      </c>
      <c r="S477">
        <f t="shared" si="90"/>
        <v>470</v>
      </c>
    </row>
    <row r="478" spans="1:19" x14ac:dyDescent="0.3">
      <c r="A478">
        <v>550</v>
      </c>
      <c r="B478">
        <v>0.73998229926450387</v>
      </c>
      <c r="C478">
        <v>0.50434888760032959</v>
      </c>
      <c r="D478" s="4">
        <f t="shared" si="91"/>
        <v>0.12814000552461272</v>
      </c>
      <c r="E478" s="4">
        <f t="shared" si="82"/>
        <v>0.21276595744680851</v>
      </c>
      <c r="F478" s="8">
        <v>3</v>
      </c>
      <c r="G478" s="4">
        <v>135.88526130831318</v>
      </c>
      <c r="H478" s="4">
        <f>IF(G478&gt;MAX(I$8:I477),G478,MAX(I$8:I477))</f>
        <v>136.00752266096697</v>
      </c>
      <c r="I478" s="4">
        <f t="shared" si="83"/>
        <v>136.22028861841378</v>
      </c>
      <c r="J478" s="4">
        <f t="shared" si="84"/>
        <v>0.12226135265379412</v>
      </c>
      <c r="K478" s="4">
        <f t="shared" si="85"/>
        <v>0.21276595744680549</v>
      </c>
      <c r="L478">
        <f t="shared" si="86"/>
        <v>471</v>
      </c>
      <c r="M478">
        <f t="shared" si="87"/>
        <v>1</v>
      </c>
      <c r="N478">
        <f t="shared" si="88"/>
        <v>1</v>
      </c>
      <c r="O478">
        <f t="shared" si="89"/>
        <v>1</v>
      </c>
      <c r="P478">
        <v>471</v>
      </c>
      <c r="Q478" s="8">
        <f>COUNTIF(I$8:I477,"&lt;"&amp;G478)</f>
        <v>469</v>
      </c>
      <c r="R478" s="8">
        <f>COUNTIFS(H$8:H477,"&gt;"&amp;G478,F$8:F477,"&lt;&gt;1")</f>
        <v>0</v>
      </c>
      <c r="S478">
        <f t="shared" si="90"/>
        <v>471</v>
      </c>
    </row>
    <row r="479" spans="1:19" x14ac:dyDescent="0.3">
      <c r="A479">
        <v>551</v>
      </c>
      <c r="B479">
        <v>0.65718558305612351</v>
      </c>
      <c r="C479">
        <v>0.37995544297616507</v>
      </c>
      <c r="D479" s="4">
        <f t="shared" si="91"/>
        <v>0.17863354467222198</v>
      </c>
      <c r="E479" s="4">
        <f t="shared" si="82"/>
        <v>0.21276595744680851</v>
      </c>
      <c r="F479" s="8">
        <v>3</v>
      </c>
      <c r="G479" s="4">
        <v>136.06389485298538</v>
      </c>
      <c r="H479" s="4">
        <f>IF(G479&gt;MAX(I$8:I478),G479,MAX(I$8:I478))</f>
        <v>136.22028861841378</v>
      </c>
      <c r="I479" s="4">
        <f t="shared" si="83"/>
        <v>136.43305457586058</v>
      </c>
      <c r="J479" s="4">
        <f t="shared" si="84"/>
        <v>0.15639376542839045</v>
      </c>
      <c r="K479" s="4">
        <f t="shared" si="85"/>
        <v>0.21276595744680549</v>
      </c>
      <c r="L479">
        <f t="shared" si="86"/>
        <v>472</v>
      </c>
      <c r="M479">
        <f t="shared" si="87"/>
        <v>1</v>
      </c>
      <c r="N479">
        <f t="shared" si="88"/>
        <v>1</v>
      </c>
      <c r="O479">
        <f t="shared" si="89"/>
        <v>1</v>
      </c>
      <c r="P479">
        <v>472</v>
      </c>
      <c r="Q479" s="8">
        <f>COUNTIF(I$8:I478,"&lt;"&amp;G479)</f>
        <v>470</v>
      </c>
      <c r="R479" s="8">
        <f>COUNTIFS(H$8:H478,"&gt;"&amp;G479,F$8:F478,"&lt;&gt;1")</f>
        <v>0</v>
      </c>
      <c r="S479">
        <f t="shared" si="90"/>
        <v>472</v>
      </c>
    </row>
    <row r="480" spans="1:19" x14ac:dyDescent="0.3">
      <c r="A480">
        <v>552</v>
      </c>
      <c r="B480">
        <v>0.51582384716330454</v>
      </c>
      <c r="C480">
        <v>0.1228370006408887</v>
      </c>
      <c r="D480" s="4">
        <f t="shared" si="91"/>
        <v>0.28169785244721546</v>
      </c>
      <c r="E480" s="4">
        <f t="shared" si="82"/>
        <v>0.21276595744680851</v>
      </c>
      <c r="F480" s="8">
        <v>3</v>
      </c>
      <c r="G480" s="4">
        <v>136.34559270543261</v>
      </c>
      <c r="H480" s="4">
        <f>IF(G480&gt;MAX(I$8:I479),G480,MAX(I$8:I479))</f>
        <v>136.43305457586058</v>
      </c>
      <c r="I480" s="4">
        <f t="shared" si="83"/>
        <v>136.64582053330739</v>
      </c>
      <c r="J480" s="4">
        <f t="shared" si="84"/>
        <v>8.7461870427972599E-2</v>
      </c>
      <c r="K480" s="4">
        <f t="shared" si="85"/>
        <v>0.21276595744680549</v>
      </c>
      <c r="L480">
        <f t="shared" si="86"/>
        <v>473</v>
      </c>
      <c r="M480">
        <f t="shared" si="87"/>
        <v>1</v>
      </c>
      <c r="N480">
        <f t="shared" si="88"/>
        <v>1</v>
      </c>
      <c r="O480">
        <f t="shared" si="89"/>
        <v>1</v>
      </c>
      <c r="P480">
        <v>473</v>
      </c>
      <c r="Q480" s="8">
        <f>COUNTIF(I$8:I479,"&lt;"&amp;G480)</f>
        <v>471</v>
      </c>
      <c r="R480" s="8">
        <f>COUNTIFS(H$8:H479,"&gt;"&amp;G480,F$8:F479,"&lt;&gt;1")</f>
        <v>0</v>
      </c>
      <c r="S480">
        <f t="shared" si="90"/>
        <v>473</v>
      </c>
    </row>
    <row r="481" spans="1:19" x14ac:dyDescent="0.3">
      <c r="A481">
        <v>155</v>
      </c>
      <c r="B481">
        <v>0.14310129093295085</v>
      </c>
      <c r="C481">
        <v>0.90719321268349251</v>
      </c>
      <c r="D481" s="4">
        <f>-LN(B481)/D$3</f>
        <v>2.7577341436394294</v>
      </c>
      <c r="E481" s="4">
        <f t="shared" si="82"/>
        <v>0.21276595744680851</v>
      </c>
      <c r="F481" s="8">
        <v>2</v>
      </c>
      <c r="G481" s="4">
        <v>136.52372542815118</v>
      </c>
      <c r="H481" s="4">
        <f>IF(G481&gt;MAX(I$8:I480),G481,MAX(I$8:I480))</f>
        <v>136.64582053330739</v>
      </c>
      <c r="I481" s="4">
        <f t="shared" si="83"/>
        <v>136.85858649075419</v>
      </c>
      <c r="J481" s="4">
        <f t="shared" si="84"/>
        <v>0.12209510515620536</v>
      </c>
      <c r="K481" s="4">
        <f t="shared" si="85"/>
        <v>0.21276595744680549</v>
      </c>
      <c r="L481">
        <f t="shared" si="86"/>
        <v>474</v>
      </c>
      <c r="M481">
        <f t="shared" si="87"/>
        <v>1</v>
      </c>
      <c r="N481">
        <f t="shared" si="88"/>
        <v>1</v>
      </c>
      <c r="O481">
        <f t="shared" si="89"/>
        <v>1</v>
      </c>
      <c r="P481">
        <v>474</v>
      </c>
      <c r="Q481" s="8">
        <f>COUNTIF(I$8:I480,"&lt;"&amp;G481)</f>
        <v>472</v>
      </c>
      <c r="R481" s="8">
        <f>COUNTIFS(H$8:H480,"&gt;"&amp;G481,F$8:F480,"&lt;&gt;1")</f>
        <v>0</v>
      </c>
      <c r="S481">
        <f t="shared" si="90"/>
        <v>474</v>
      </c>
    </row>
    <row r="482" spans="1:19" x14ac:dyDescent="0.3">
      <c r="A482">
        <v>156</v>
      </c>
      <c r="B482">
        <v>0.90939054536576436</v>
      </c>
      <c r="C482">
        <v>0.50770592364268929</v>
      </c>
      <c r="D482" s="4">
        <f>-LN(B482)/D$3</f>
        <v>0.13472430384127568</v>
      </c>
      <c r="E482" s="4">
        <f t="shared" si="82"/>
        <v>0.21276595744680851</v>
      </c>
      <c r="F482" s="8">
        <v>2</v>
      </c>
      <c r="G482" s="4">
        <v>136.65844973199245</v>
      </c>
      <c r="H482" s="4">
        <f>IF(G482&gt;MAX(I$8:I481),G482,MAX(I$8:I481))</f>
        <v>136.85858649075419</v>
      </c>
      <c r="I482" s="4">
        <f t="shared" si="83"/>
        <v>137.071352448201</v>
      </c>
      <c r="J482" s="4">
        <f t="shared" si="84"/>
        <v>0.20013675876174375</v>
      </c>
      <c r="K482" s="4">
        <f t="shared" si="85"/>
        <v>0.21276595744680549</v>
      </c>
      <c r="L482">
        <f t="shared" si="86"/>
        <v>475</v>
      </c>
      <c r="M482">
        <f t="shared" si="87"/>
        <v>1</v>
      </c>
      <c r="N482">
        <f t="shared" si="88"/>
        <v>1</v>
      </c>
      <c r="O482">
        <f t="shared" si="89"/>
        <v>1</v>
      </c>
      <c r="P482">
        <v>475</v>
      </c>
      <c r="Q482" s="8">
        <f>COUNTIF(I$8:I481,"&lt;"&amp;G482)</f>
        <v>473</v>
      </c>
      <c r="R482" s="8">
        <f>COUNTIFS(H$8:H481,"&gt;"&amp;G482,F$8:F481,"&lt;&gt;1")</f>
        <v>0</v>
      </c>
      <c r="S482">
        <f t="shared" si="90"/>
        <v>475</v>
      </c>
    </row>
    <row r="483" spans="1:19" x14ac:dyDescent="0.3">
      <c r="A483">
        <v>553</v>
      </c>
      <c r="B483">
        <v>0.43467513046662803</v>
      </c>
      <c r="C483">
        <v>0.81777397991882073</v>
      </c>
      <c r="D483" s="4">
        <f>-LN(B483)/F$3</f>
        <v>0.35453461847693513</v>
      </c>
      <c r="E483" s="4">
        <f t="shared" si="82"/>
        <v>0.21276595744680851</v>
      </c>
      <c r="F483" s="8">
        <v>3</v>
      </c>
      <c r="G483" s="4">
        <v>136.70012732390956</v>
      </c>
      <c r="H483" s="4">
        <f>IF(G483&gt;MAX(I$8:I482),G483,MAX(I$8:I482))</f>
        <v>137.071352448201</v>
      </c>
      <c r="I483" s="4">
        <f t="shared" si="83"/>
        <v>137.2841184056478</v>
      </c>
      <c r="J483" s="4">
        <f t="shared" si="84"/>
        <v>0.37122512429144194</v>
      </c>
      <c r="K483" s="4">
        <f t="shared" si="85"/>
        <v>0.21276595744680549</v>
      </c>
      <c r="L483">
        <f t="shared" si="86"/>
        <v>476</v>
      </c>
      <c r="M483">
        <f t="shared" si="87"/>
        <v>1</v>
      </c>
      <c r="N483">
        <f t="shared" si="88"/>
        <v>1</v>
      </c>
      <c r="O483">
        <f t="shared" si="89"/>
        <v>1</v>
      </c>
      <c r="P483">
        <v>476</v>
      </c>
      <c r="Q483" s="8">
        <f>COUNTIF(I$8:I482,"&lt;"&amp;G483)</f>
        <v>473</v>
      </c>
      <c r="R483" s="8">
        <f>COUNTIFS(H$8:H482,"&gt;"&amp;G483,F$8:F482,"&lt;&gt;1")</f>
        <v>1</v>
      </c>
      <c r="S483">
        <f t="shared" si="90"/>
        <v>476</v>
      </c>
    </row>
    <row r="484" spans="1:19" x14ac:dyDescent="0.3">
      <c r="A484">
        <v>554</v>
      </c>
      <c r="B484">
        <v>0.71675771355327</v>
      </c>
      <c r="C484">
        <v>0.36429944761497851</v>
      </c>
      <c r="D484" s="4">
        <f>-LN(B484)/F$3</f>
        <v>0.14170953720440743</v>
      </c>
      <c r="E484" s="4">
        <f t="shared" si="82"/>
        <v>0.21276595744680851</v>
      </c>
      <c r="F484" s="8">
        <v>3</v>
      </c>
      <c r="G484" s="4">
        <v>136.84183686111396</v>
      </c>
      <c r="H484" s="4">
        <f>IF(G484&gt;MAX(I$8:I483),G484,MAX(I$8:I483))</f>
        <v>137.2841184056478</v>
      </c>
      <c r="I484" s="4">
        <f t="shared" si="83"/>
        <v>137.49688436309461</v>
      </c>
      <c r="J484" s="4">
        <f t="shared" si="84"/>
        <v>0.4422815445338415</v>
      </c>
      <c r="K484" s="4">
        <f t="shared" si="85"/>
        <v>0.21276595744680549</v>
      </c>
      <c r="L484">
        <f t="shared" si="86"/>
        <v>477</v>
      </c>
      <c r="M484">
        <f t="shared" si="87"/>
        <v>1</v>
      </c>
      <c r="N484">
        <f t="shared" si="88"/>
        <v>1</v>
      </c>
      <c r="O484">
        <f t="shared" si="89"/>
        <v>1</v>
      </c>
      <c r="P484">
        <v>477</v>
      </c>
      <c r="Q484" s="8">
        <f>COUNTIF(I$8:I483,"&lt;"&amp;G484)</f>
        <v>473</v>
      </c>
      <c r="R484" s="8">
        <f>COUNTIFS(H$8:H483,"&gt;"&amp;G484,F$8:F483,"&lt;&gt;1")</f>
        <v>2</v>
      </c>
      <c r="S484">
        <f t="shared" si="90"/>
        <v>477</v>
      </c>
    </row>
    <row r="485" spans="1:19" x14ac:dyDescent="0.3">
      <c r="A485">
        <v>555</v>
      </c>
      <c r="B485">
        <v>0.68562883388775298</v>
      </c>
      <c r="C485">
        <v>0.12521744438001647</v>
      </c>
      <c r="D485" s="4">
        <f>-LN(B485)/F$3</f>
        <v>0.16060376857611455</v>
      </c>
      <c r="E485" s="4">
        <f t="shared" si="82"/>
        <v>0.21276595744680851</v>
      </c>
      <c r="F485" s="8">
        <v>3</v>
      </c>
      <c r="G485" s="4">
        <v>137.00244062969008</v>
      </c>
      <c r="H485" s="4">
        <f>IF(G485&gt;MAX(I$8:I484),G485,MAX(I$8:I484))</f>
        <v>137.49688436309461</v>
      </c>
      <c r="I485" s="4">
        <f t="shared" si="83"/>
        <v>137.70965032054141</v>
      </c>
      <c r="J485" s="4">
        <f t="shared" si="84"/>
        <v>0.4944437334045233</v>
      </c>
      <c r="K485" s="4">
        <f t="shared" si="85"/>
        <v>0.21276595744680549</v>
      </c>
      <c r="L485">
        <f t="shared" si="86"/>
        <v>478</v>
      </c>
      <c r="M485">
        <f t="shared" si="87"/>
        <v>1</v>
      </c>
      <c r="N485">
        <f t="shared" si="88"/>
        <v>1</v>
      </c>
      <c r="O485">
        <f t="shared" si="89"/>
        <v>1</v>
      </c>
      <c r="P485">
        <v>478</v>
      </c>
      <c r="Q485" s="8">
        <f>COUNTIF(I$8:I484,"&lt;"&amp;G485)</f>
        <v>474</v>
      </c>
      <c r="R485" s="8">
        <f>COUNTIFS(H$8:H484,"&gt;"&amp;G485,F$8:F484,"&lt;&gt;1")</f>
        <v>2</v>
      </c>
      <c r="S485">
        <f t="shared" si="90"/>
        <v>478</v>
      </c>
    </row>
    <row r="486" spans="1:19" x14ac:dyDescent="0.3">
      <c r="A486">
        <v>157</v>
      </c>
      <c r="B486">
        <v>0.32706686605426188</v>
      </c>
      <c r="C486">
        <v>0.1249732963042085</v>
      </c>
      <c r="D486" s="4">
        <f>-LN(B486)/D$3</f>
        <v>1.5852349583579959</v>
      </c>
      <c r="E486" s="4">
        <f t="shared" si="82"/>
        <v>0.21276595744680851</v>
      </c>
      <c r="F486" s="8">
        <v>2</v>
      </c>
      <c r="G486" s="4">
        <v>138.24368469035045</v>
      </c>
      <c r="H486" s="4">
        <f>IF(G486&gt;MAX(I$8:I485),G486,MAX(I$8:I485))</f>
        <v>138.24368469035045</v>
      </c>
      <c r="I486" s="4">
        <f t="shared" si="83"/>
        <v>138.45645064779725</v>
      </c>
      <c r="J486" s="4">
        <f t="shared" si="84"/>
        <v>0</v>
      </c>
      <c r="K486" s="4">
        <f t="shared" si="85"/>
        <v>0.21276595744680549</v>
      </c>
      <c r="L486">
        <f t="shared" si="86"/>
        <v>479</v>
      </c>
      <c r="M486">
        <f t="shared" si="87"/>
        <v>1</v>
      </c>
      <c r="N486">
        <f t="shared" si="88"/>
        <v>1</v>
      </c>
      <c r="O486">
        <f t="shared" si="89"/>
        <v>1</v>
      </c>
      <c r="P486">
        <v>479</v>
      </c>
      <c r="Q486" s="8">
        <f>COUNTIF(I$8:I485,"&lt;"&amp;G486)</f>
        <v>478</v>
      </c>
      <c r="R486" s="8">
        <f>COUNTIFS(H$8:H485,"&gt;"&amp;G486,F$8:F485,"&lt;&gt;1")</f>
        <v>0</v>
      </c>
      <c r="S486">
        <f t="shared" si="90"/>
        <v>479</v>
      </c>
    </row>
    <row r="487" spans="1:19" x14ac:dyDescent="0.3">
      <c r="A487">
        <v>158</v>
      </c>
      <c r="B487">
        <v>0.93954283272804962</v>
      </c>
      <c r="C487">
        <v>0.97323526718955045</v>
      </c>
      <c r="D487" s="4">
        <f>-LN(B487)/D$3</f>
        <v>8.8456553454417053E-2</v>
      </c>
      <c r="E487" s="4">
        <f t="shared" si="82"/>
        <v>0.21276595744680851</v>
      </c>
      <c r="F487" s="8">
        <v>2</v>
      </c>
      <c r="G487" s="4">
        <v>138.33214124380487</v>
      </c>
      <c r="H487" s="4">
        <f>IF(G487&gt;MAX(I$8:I486),G487,MAX(I$8:I486))</f>
        <v>138.45645064779725</v>
      </c>
      <c r="I487" s="4">
        <f t="shared" si="83"/>
        <v>138.66921660524406</v>
      </c>
      <c r="J487" s="4">
        <f t="shared" si="84"/>
        <v>0.12430940399238466</v>
      </c>
      <c r="K487" s="4">
        <f t="shared" si="85"/>
        <v>0.21276595744680549</v>
      </c>
      <c r="L487">
        <f t="shared" si="86"/>
        <v>480</v>
      </c>
      <c r="M487">
        <f t="shared" si="87"/>
        <v>1</v>
      </c>
      <c r="N487">
        <f t="shared" si="88"/>
        <v>1</v>
      </c>
      <c r="O487">
        <f t="shared" si="89"/>
        <v>1</v>
      </c>
      <c r="P487">
        <v>480</v>
      </c>
      <c r="Q487" s="8">
        <f>COUNTIF(I$8:I486,"&lt;"&amp;G487)</f>
        <v>478</v>
      </c>
      <c r="R487" s="8">
        <f>COUNTIFS(H$8:H486,"&gt;"&amp;G487,F$8:F486,"&lt;&gt;1")</f>
        <v>0</v>
      </c>
      <c r="S487">
        <f t="shared" si="90"/>
        <v>480</v>
      </c>
    </row>
    <row r="488" spans="1:19" x14ac:dyDescent="0.3">
      <c r="A488">
        <v>159</v>
      </c>
      <c r="B488">
        <v>0.96026490066225167</v>
      </c>
      <c r="C488">
        <v>0.95861690115054776</v>
      </c>
      <c r="D488" s="4">
        <f>-LN(B488)/D$3</f>
        <v>5.7512190630283559E-2</v>
      </c>
      <c r="E488" s="4">
        <f t="shared" si="82"/>
        <v>0.21276595744680851</v>
      </c>
      <c r="F488" s="8">
        <v>2</v>
      </c>
      <c r="G488" s="4">
        <v>138.38965343443516</v>
      </c>
      <c r="H488" s="4">
        <f>IF(G488&gt;MAX(I$8:I487),G488,MAX(I$8:I487))</f>
        <v>138.66921660524406</v>
      </c>
      <c r="I488" s="4">
        <f t="shared" si="83"/>
        <v>138.88198256269087</v>
      </c>
      <c r="J488" s="4">
        <f t="shared" si="84"/>
        <v>0.27956317080889903</v>
      </c>
      <c r="K488" s="4">
        <f t="shared" si="85"/>
        <v>0.21276595744680549</v>
      </c>
      <c r="L488">
        <f t="shared" si="86"/>
        <v>481</v>
      </c>
      <c r="M488">
        <f t="shared" si="87"/>
        <v>1</v>
      </c>
      <c r="N488">
        <f t="shared" si="88"/>
        <v>1</v>
      </c>
      <c r="O488">
        <f t="shared" si="89"/>
        <v>1</v>
      </c>
      <c r="P488">
        <v>482</v>
      </c>
      <c r="Q488" s="8">
        <f>COUNTIF(I$8:I487,"&lt;"&amp;G488)</f>
        <v>478</v>
      </c>
      <c r="R488" s="8">
        <f>COUNTIFS(H$8:H487,"&gt;"&amp;G488,F$8:F487,"&lt;&gt;1")</f>
        <v>1</v>
      </c>
      <c r="S488">
        <f t="shared" si="90"/>
        <v>481</v>
      </c>
    </row>
    <row r="489" spans="1:19" x14ac:dyDescent="0.3">
      <c r="A489">
        <v>556</v>
      </c>
      <c r="B489">
        <v>4.0437025055696282E-2</v>
      </c>
      <c r="C489">
        <v>0.25736259041108434</v>
      </c>
      <c r="D489" s="4">
        <f>-LN(B489)/F$3</f>
        <v>1.3651104050787493</v>
      </c>
      <c r="E489" s="4">
        <f t="shared" si="82"/>
        <v>0.21276595744680851</v>
      </c>
      <c r="F489" s="8">
        <v>3</v>
      </c>
      <c r="G489" s="4">
        <v>138.36755103476884</v>
      </c>
      <c r="H489" s="4">
        <f>IF(G489&gt;MAX(I$8:I488),G489,MAX(I$8:I488))</f>
        <v>138.88198256269087</v>
      </c>
      <c r="I489" s="4">
        <f t="shared" si="83"/>
        <v>139.09474852013767</v>
      </c>
      <c r="J489" s="4">
        <f t="shared" si="84"/>
        <v>0.51443152792202795</v>
      </c>
      <c r="K489" s="4">
        <f t="shared" si="85"/>
        <v>0.21276595744680549</v>
      </c>
      <c r="L489">
        <f t="shared" si="86"/>
        <v>482</v>
      </c>
      <c r="M489">
        <f t="shared" si="87"/>
        <v>1</v>
      </c>
      <c r="N489">
        <f t="shared" si="88"/>
        <v>1</v>
      </c>
      <c r="O489">
        <f t="shared" si="89"/>
        <v>1</v>
      </c>
      <c r="P489">
        <v>481</v>
      </c>
      <c r="Q489" s="8">
        <f>COUNTIF(I$8:I488,"&lt;"&amp;G489)</f>
        <v>478</v>
      </c>
      <c r="R489" s="8">
        <f>COUNTIFS(H$8:H488,"&gt;"&amp;G489,F$8:F488,"&lt;&gt;1")</f>
        <v>2</v>
      </c>
      <c r="S489">
        <f t="shared" si="90"/>
        <v>481</v>
      </c>
    </row>
    <row r="490" spans="1:19" x14ac:dyDescent="0.3">
      <c r="A490">
        <v>557</v>
      </c>
      <c r="B490">
        <v>0.5722220526749473</v>
      </c>
      <c r="C490">
        <v>0.2661519211401715</v>
      </c>
      <c r="D490" s="4">
        <f>-LN(B490)/F$3</f>
        <v>0.23754389742843704</v>
      </c>
      <c r="E490" s="4">
        <f t="shared" si="82"/>
        <v>0.21276595744680851</v>
      </c>
      <c r="F490" s="8">
        <v>3</v>
      </c>
      <c r="G490" s="4">
        <v>138.60509493219726</v>
      </c>
      <c r="H490" s="4">
        <f>IF(G490&gt;MAX(I$8:I489),G490,MAX(I$8:I489))</f>
        <v>139.09474852013767</v>
      </c>
      <c r="I490" s="4">
        <f t="shared" si="83"/>
        <v>139.30751447758448</v>
      </c>
      <c r="J490" s="4">
        <f t="shared" si="84"/>
        <v>0.48965358794040981</v>
      </c>
      <c r="K490" s="4">
        <f t="shared" si="85"/>
        <v>0.21276595744680549</v>
      </c>
      <c r="L490">
        <f t="shared" si="86"/>
        <v>483</v>
      </c>
      <c r="M490">
        <f t="shared" si="87"/>
        <v>1</v>
      </c>
      <c r="N490">
        <f t="shared" si="88"/>
        <v>1</v>
      </c>
      <c r="O490">
        <f t="shared" si="89"/>
        <v>1</v>
      </c>
      <c r="P490">
        <v>483</v>
      </c>
      <c r="Q490" s="8">
        <f>COUNTIF(I$8:I489,"&lt;"&amp;G490)</f>
        <v>479</v>
      </c>
      <c r="R490" s="8">
        <f>COUNTIFS(H$8:H489,"&gt;"&amp;G490,F$8:F489,"&lt;&gt;1")</f>
        <v>2</v>
      </c>
      <c r="S490">
        <f t="shared" si="90"/>
        <v>483</v>
      </c>
    </row>
    <row r="491" spans="1:19" x14ac:dyDescent="0.3">
      <c r="A491">
        <v>558</v>
      </c>
      <c r="B491">
        <v>0.54695272682882168</v>
      </c>
      <c r="C491">
        <v>0.57438886684774315</v>
      </c>
      <c r="D491" s="4">
        <f>-LN(B491)/F$3</f>
        <v>0.25676293740902939</v>
      </c>
      <c r="E491" s="4">
        <f t="shared" si="82"/>
        <v>0.21276595744680851</v>
      </c>
      <c r="F491" s="8">
        <v>3</v>
      </c>
      <c r="G491" s="4">
        <v>138.8618578696063</v>
      </c>
      <c r="H491" s="4">
        <f>IF(G491&gt;MAX(I$8:I490),G491,MAX(I$8:I490))</f>
        <v>139.30751447758448</v>
      </c>
      <c r="I491" s="4">
        <f t="shared" si="83"/>
        <v>139.52028043503128</v>
      </c>
      <c r="J491" s="4">
        <f t="shared" si="84"/>
        <v>0.44565660797817941</v>
      </c>
      <c r="K491" s="4">
        <f t="shared" si="85"/>
        <v>0.21276595744680549</v>
      </c>
      <c r="L491">
        <f t="shared" si="86"/>
        <v>484</v>
      </c>
      <c r="M491">
        <f t="shared" si="87"/>
        <v>1</v>
      </c>
      <c r="N491">
        <f t="shared" si="88"/>
        <v>1</v>
      </c>
      <c r="O491">
        <f t="shared" si="89"/>
        <v>1</v>
      </c>
      <c r="P491">
        <v>484</v>
      </c>
      <c r="Q491" s="8">
        <f>COUNTIF(I$8:I490,"&lt;"&amp;G491)</f>
        <v>480</v>
      </c>
      <c r="R491" s="8">
        <f>COUNTIFS(H$8:H490,"&gt;"&amp;G491,F$8:F490,"&lt;&gt;1")</f>
        <v>2</v>
      </c>
      <c r="S491">
        <f t="shared" si="90"/>
        <v>484</v>
      </c>
    </row>
    <row r="492" spans="1:19" x14ac:dyDescent="0.3">
      <c r="A492">
        <v>160</v>
      </c>
      <c r="B492">
        <v>0.4600665303506577</v>
      </c>
      <c r="C492">
        <v>2.1027253028962065E-2</v>
      </c>
      <c r="D492" s="4">
        <f>-LN(B492)/D$3</f>
        <v>1.101254140085103</v>
      </c>
      <c r="E492" s="4">
        <f t="shared" si="82"/>
        <v>0.21276595744680851</v>
      </c>
      <c r="F492" s="8">
        <v>2</v>
      </c>
      <c r="G492" s="4">
        <v>139.49090757452026</v>
      </c>
      <c r="H492" s="4">
        <f>IF(G492&gt;MAX(I$8:I491),G492,MAX(I$8:I491))</f>
        <v>139.52028043503128</v>
      </c>
      <c r="I492" s="4">
        <f t="shared" si="83"/>
        <v>139.73304639247809</v>
      </c>
      <c r="J492" s="4">
        <f t="shared" si="84"/>
        <v>2.9372860511017507E-2</v>
      </c>
      <c r="K492" s="4">
        <f t="shared" si="85"/>
        <v>0.21276595744680549</v>
      </c>
      <c r="L492">
        <f t="shared" si="86"/>
        <v>485</v>
      </c>
      <c r="M492">
        <f t="shared" si="87"/>
        <v>1</v>
      </c>
      <c r="N492">
        <f t="shared" si="88"/>
        <v>1</v>
      </c>
      <c r="O492">
        <f t="shared" si="89"/>
        <v>1</v>
      </c>
      <c r="P492">
        <v>486</v>
      </c>
      <c r="Q492" s="8">
        <f>COUNTIF(I$8:I491,"&lt;"&amp;G492)</f>
        <v>483</v>
      </c>
      <c r="R492" s="8">
        <f>COUNTIFS(H$8:H491,"&gt;"&amp;G492,F$8:F491,"&lt;&gt;1")</f>
        <v>0</v>
      </c>
      <c r="S492">
        <f t="shared" si="90"/>
        <v>486</v>
      </c>
    </row>
    <row r="493" spans="1:19" x14ac:dyDescent="0.3">
      <c r="A493">
        <v>559</v>
      </c>
      <c r="B493">
        <v>0.3359172338023011</v>
      </c>
      <c r="C493">
        <v>0.49510177922910242</v>
      </c>
      <c r="D493" s="4">
        <f>-LN(B493)/F$3</f>
        <v>0.46420871375829448</v>
      </c>
      <c r="E493" s="4">
        <f t="shared" si="82"/>
        <v>0.21276595744680851</v>
      </c>
      <c r="F493" s="8">
        <v>3</v>
      </c>
      <c r="G493" s="4">
        <v>139.32606658336459</v>
      </c>
      <c r="H493" s="4">
        <f>IF(G493&gt;MAX(I$8:I492),G493,MAX(I$8:I492))</f>
        <v>139.73304639247809</v>
      </c>
      <c r="I493" s="4">
        <f t="shared" si="83"/>
        <v>139.94581234992489</v>
      </c>
      <c r="J493" s="4">
        <f t="shared" si="84"/>
        <v>0.40697980911349418</v>
      </c>
      <c r="K493" s="4">
        <f t="shared" si="85"/>
        <v>0.21276595744680549</v>
      </c>
      <c r="L493">
        <f t="shared" si="86"/>
        <v>486</v>
      </c>
      <c r="M493">
        <f t="shared" si="87"/>
        <v>1</v>
      </c>
      <c r="N493">
        <f t="shared" si="88"/>
        <v>1</v>
      </c>
      <c r="O493">
        <f t="shared" si="89"/>
        <v>1</v>
      </c>
      <c r="P493">
        <v>485</v>
      </c>
      <c r="Q493" s="8">
        <f>COUNTIF(I$8:I492,"&lt;"&amp;G493)</f>
        <v>483</v>
      </c>
      <c r="R493" s="8">
        <f>COUNTIFS(H$8:H492,"&gt;"&amp;G493,F$8:F492,"&lt;&gt;1")</f>
        <v>1</v>
      </c>
      <c r="S493">
        <f t="shared" si="90"/>
        <v>485</v>
      </c>
    </row>
    <row r="494" spans="1:19" x14ac:dyDescent="0.3">
      <c r="A494">
        <v>560</v>
      </c>
      <c r="B494">
        <v>5.9450056459242534E-2</v>
      </c>
      <c r="C494">
        <v>0.14938810388500626</v>
      </c>
      <c r="D494" s="4">
        <f>-LN(B494)/F$3</f>
        <v>1.2011143430437887</v>
      </c>
      <c r="E494" s="4">
        <f t="shared" si="82"/>
        <v>0.21276595744680851</v>
      </c>
      <c r="F494" s="8">
        <v>3</v>
      </c>
      <c r="G494" s="4">
        <v>140.52718092640839</v>
      </c>
      <c r="H494" s="4">
        <f>IF(G494&gt;MAX(I$8:I493),G494,MAX(I$8:I493))</f>
        <v>140.52718092640839</v>
      </c>
      <c r="I494" s="4">
        <f t="shared" si="83"/>
        <v>140.7399468838552</v>
      </c>
      <c r="J494" s="4">
        <f t="shared" si="84"/>
        <v>0</v>
      </c>
      <c r="K494" s="4">
        <f t="shared" si="85"/>
        <v>0.21276595744680549</v>
      </c>
      <c r="L494">
        <f t="shared" si="86"/>
        <v>487</v>
      </c>
      <c r="M494">
        <f t="shared" si="87"/>
        <v>1</v>
      </c>
      <c r="N494">
        <f t="shared" si="88"/>
        <v>1</v>
      </c>
      <c r="O494">
        <f t="shared" si="89"/>
        <v>1</v>
      </c>
      <c r="P494">
        <v>487</v>
      </c>
      <c r="Q494" s="8">
        <f>COUNTIF(I$8:I493,"&lt;"&amp;G494)</f>
        <v>486</v>
      </c>
      <c r="R494" s="8">
        <f>COUNTIFS(H$8:H493,"&gt;"&amp;G494,F$8:F493,"&lt;&gt;1")</f>
        <v>0</v>
      </c>
      <c r="S494">
        <f t="shared" si="90"/>
        <v>487</v>
      </c>
    </row>
    <row r="495" spans="1:19" x14ac:dyDescent="0.3">
      <c r="A495">
        <v>561</v>
      </c>
      <c r="B495">
        <v>0.42735068819238869</v>
      </c>
      <c r="C495">
        <v>0.57927182836390267</v>
      </c>
      <c r="D495" s="4">
        <f>-LN(B495)/F$3</f>
        <v>0.36176609319132202</v>
      </c>
      <c r="E495" s="4">
        <f t="shared" si="82"/>
        <v>0.21276595744680851</v>
      </c>
      <c r="F495" s="8">
        <v>3</v>
      </c>
      <c r="G495" s="4">
        <v>140.88894701959973</v>
      </c>
      <c r="H495" s="4">
        <f>IF(G495&gt;MAX(I$8:I494),G495,MAX(I$8:I494))</f>
        <v>140.88894701959973</v>
      </c>
      <c r="I495" s="4">
        <f t="shared" si="83"/>
        <v>141.10171297704653</v>
      </c>
      <c r="J495" s="4">
        <f t="shared" si="84"/>
        <v>0</v>
      </c>
      <c r="K495" s="4">
        <f t="shared" si="85"/>
        <v>0.21276595744680549</v>
      </c>
      <c r="L495">
        <f t="shared" si="86"/>
        <v>488</v>
      </c>
      <c r="M495">
        <f t="shared" si="87"/>
        <v>1</v>
      </c>
      <c r="N495">
        <f t="shared" si="88"/>
        <v>1</v>
      </c>
      <c r="O495">
        <f t="shared" si="89"/>
        <v>1</v>
      </c>
      <c r="P495">
        <v>488</v>
      </c>
      <c r="Q495" s="8">
        <f>COUNTIF(I$8:I494,"&lt;"&amp;G495)</f>
        <v>487</v>
      </c>
      <c r="R495" s="8">
        <f>COUNTIFS(H$8:H494,"&gt;"&amp;G495,F$8:F494,"&lt;&gt;1")</f>
        <v>0</v>
      </c>
      <c r="S495">
        <f t="shared" si="90"/>
        <v>488</v>
      </c>
    </row>
    <row r="496" spans="1:19" x14ac:dyDescent="0.3">
      <c r="A496">
        <v>161</v>
      </c>
      <c r="B496">
        <v>0.36594744712668231</v>
      </c>
      <c r="C496">
        <v>0.45142979216895046</v>
      </c>
      <c r="D496" s="4">
        <f>-LN(B496)/D$3</f>
        <v>1.4259085715970934</v>
      </c>
      <c r="E496" s="4">
        <f t="shared" si="82"/>
        <v>0.21276595744680851</v>
      </c>
      <c r="F496" s="8">
        <v>2</v>
      </c>
      <c r="G496" s="4">
        <v>140.91681614611736</v>
      </c>
      <c r="H496" s="4">
        <f>IF(G496&gt;MAX(I$8:I495),G496,MAX(I$8:I495))</f>
        <v>141.10171297704653</v>
      </c>
      <c r="I496" s="4">
        <f t="shared" si="83"/>
        <v>141.31447893449334</v>
      </c>
      <c r="J496" s="4">
        <f t="shared" si="84"/>
        <v>0.1848968309291763</v>
      </c>
      <c r="K496" s="4">
        <f t="shared" si="85"/>
        <v>0.21276595744680549</v>
      </c>
      <c r="L496">
        <f t="shared" si="86"/>
        <v>489</v>
      </c>
      <c r="M496">
        <f t="shared" si="87"/>
        <v>1</v>
      </c>
      <c r="N496">
        <f t="shared" si="88"/>
        <v>1</v>
      </c>
      <c r="O496">
        <f t="shared" si="89"/>
        <v>1</v>
      </c>
      <c r="P496">
        <v>489</v>
      </c>
      <c r="Q496" s="8">
        <f>COUNTIF(I$8:I495,"&lt;"&amp;G496)</f>
        <v>487</v>
      </c>
      <c r="R496" s="8">
        <f>COUNTIFS(H$8:H495,"&gt;"&amp;G496,F$8:F495,"&lt;&gt;1")</f>
        <v>0</v>
      </c>
      <c r="S496">
        <f t="shared" si="90"/>
        <v>489</v>
      </c>
    </row>
    <row r="497" spans="1:19" x14ac:dyDescent="0.3">
      <c r="A497">
        <v>562</v>
      </c>
      <c r="B497">
        <v>0.7780693990905484</v>
      </c>
      <c r="C497">
        <v>0.6852931302835169</v>
      </c>
      <c r="D497" s="4">
        <f>-LN(B497)/F$3</f>
        <v>0.10678279015579906</v>
      </c>
      <c r="E497" s="4">
        <f t="shared" si="82"/>
        <v>0.21276595744680851</v>
      </c>
      <c r="F497" s="8">
        <v>3</v>
      </c>
      <c r="G497" s="4">
        <v>140.99572980975552</v>
      </c>
      <c r="H497" s="4">
        <f>IF(G497&gt;MAX(I$8:I496),G497,MAX(I$8:I496))</f>
        <v>141.31447893449334</v>
      </c>
      <c r="I497" s="4">
        <f t="shared" si="83"/>
        <v>141.52724489194014</v>
      </c>
      <c r="J497" s="4">
        <f t="shared" si="84"/>
        <v>0.31874912473782047</v>
      </c>
      <c r="K497" s="4">
        <f t="shared" si="85"/>
        <v>0.21276595744680549</v>
      </c>
      <c r="L497">
        <f t="shared" si="86"/>
        <v>490</v>
      </c>
      <c r="M497">
        <f t="shared" si="87"/>
        <v>1</v>
      </c>
      <c r="N497">
        <f t="shared" si="88"/>
        <v>1</v>
      </c>
      <c r="O497">
        <f t="shared" si="89"/>
        <v>1</v>
      </c>
      <c r="P497">
        <v>490</v>
      </c>
      <c r="Q497" s="8">
        <f>COUNTIF(I$8:I496,"&lt;"&amp;G497)</f>
        <v>487</v>
      </c>
      <c r="R497" s="8">
        <f>COUNTIFS(H$8:H496,"&gt;"&amp;G497,F$8:F496,"&lt;&gt;1")</f>
        <v>1</v>
      </c>
      <c r="S497">
        <f t="shared" si="90"/>
        <v>490</v>
      </c>
    </row>
    <row r="498" spans="1:19" x14ac:dyDescent="0.3">
      <c r="A498">
        <v>162</v>
      </c>
      <c r="B498">
        <v>0.65834528641621148</v>
      </c>
      <c r="C498">
        <v>0.78719443342387163</v>
      </c>
      <c r="D498" s="4">
        <f>-LN(B498)/D$3</f>
        <v>0.59294430340179605</v>
      </c>
      <c r="E498" s="4">
        <f t="shared" si="82"/>
        <v>0.21276595744680851</v>
      </c>
      <c r="F498" s="8">
        <v>2</v>
      </c>
      <c r="G498" s="4">
        <v>141.50976044951915</v>
      </c>
      <c r="H498" s="4">
        <f>IF(G498&gt;MAX(I$8:I497),G498,MAX(I$8:I497))</f>
        <v>141.52724489194014</v>
      </c>
      <c r="I498" s="4">
        <f t="shared" si="83"/>
        <v>141.74001084938695</v>
      </c>
      <c r="J498" s="4">
        <f t="shared" si="84"/>
        <v>1.7484442420993673E-2</v>
      </c>
      <c r="K498" s="4">
        <f t="shared" si="85"/>
        <v>0.21276595744680549</v>
      </c>
      <c r="L498">
        <f t="shared" si="86"/>
        <v>491</v>
      </c>
      <c r="M498">
        <f t="shared" si="87"/>
        <v>1</v>
      </c>
      <c r="N498">
        <f t="shared" si="88"/>
        <v>1</v>
      </c>
      <c r="O498">
        <f t="shared" si="89"/>
        <v>1</v>
      </c>
      <c r="P498">
        <v>493</v>
      </c>
      <c r="Q498" s="8">
        <f>COUNTIF(I$8:I497,"&lt;"&amp;G498)</f>
        <v>489</v>
      </c>
      <c r="R498" s="8">
        <f>COUNTIFS(H$8:H497,"&gt;"&amp;G498,F$8:F497,"&lt;&gt;1")</f>
        <v>0</v>
      </c>
      <c r="S498">
        <f t="shared" si="90"/>
        <v>493</v>
      </c>
    </row>
    <row r="499" spans="1:19" x14ac:dyDescent="0.3">
      <c r="A499">
        <v>563</v>
      </c>
      <c r="B499">
        <v>0.65346232490005185</v>
      </c>
      <c r="C499">
        <v>0.95901364177373583</v>
      </c>
      <c r="D499" s="4">
        <f>-LN(B499)/F$3</f>
        <v>0.18105123354983491</v>
      </c>
      <c r="E499" s="4">
        <f t="shared" si="82"/>
        <v>0.21276595744680851</v>
      </c>
      <c r="F499" s="8">
        <v>3</v>
      </c>
      <c r="G499" s="4">
        <v>141.17678104330534</v>
      </c>
      <c r="H499" s="4">
        <f>IF(G499&gt;MAX(I$8:I498),G499,MAX(I$8:I498))</f>
        <v>141.74001084938695</v>
      </c>
      <c r="I499" s="4">
        <f t="shared" si="83"/>
        <v>141.95277680683375</v>
      </c>
      <c r="J499" s="4">
        <f t="shared" si="84"/>
        <v>0.56322980608160833</v>
      </c>
      <c r="K499" s="4">
        <f t="shared" si="85"/>
        <v>0.21276595744680549</v>
      </c>
      <c r="L499">
        <f t="shared" si="86"/>
        <v>492</v>
      </c>
      <c r="M499">
        <f t="shared" si="87"/>
        <v>1</v>
      </c>
      <c r="N499">
        <f t="shared" si="88"/>
        <v>1</v>
      </c>
      <c r="O499">
        <f t="shared" si="89"/>
        <v>1</v>
      </c>
      <c r="P499">
        <v>491</v>
      </c>
      <c r="Q499" s="8">
        <f>COUNTIF(I$8:I498,"&lt;"&amp;G499)</f>
        <v>488</v>
      </c>
      <c r="R499" s="8">
        <f>COUNTIFS(H$8:H498,"&gt;"&amp;G499,F$8:F498,"&lt;&gt;1")</f>
        <v>2</v>
      </c>
      <c r="S499">
        <f t="shared" si="90"/>
        <v>491</v>
      </c>
    </row>
    <row r="500" spans="1:19" x14ac:dyDescent="0.3">
      <c r="A500">
        <v>564</v>
      </c>
      <c r="B500">
        <v>0.87313455610827972</v>
      </c>
      <c r="C500">
        <v>0.52604754783776364</v>
      </c>
      <c r="D500" s="4">
        <f>-LN(B500)/F$3</f>
        <v>5.7730044387756536E-2</v>
      </c>
      <c r="E500" s="4">
        <f t="shared" si="82"/>
        <v>0.21276595744680851</v>
      </c>
      <c r="F500" s="8">
        <v>3</v>
      </c>
      <c r="G500" s="4">
        <v>141.23451108769311</v>
      </c>
      <c r="H500" s="4">
        <f>IF(G500&gt;MAX(I$8:I499),G500,MAX(I$8:I499))</f>
        <v>141.95277680683375</v>
      </c>
      <c r="I500" s="4">
        <f t="shared" si="83"/>
        <v>142.16554276428056</v>
      </c>
      <c r="J500" s="4">
        <f t="shared" si="84"/>
        <v>0.7182657191406463</v>
      </c>
      <c r="K500" s="4">
        <f t="shared" si="85"/>
        <v>0.21276595744680549</v>
      </c>
      <c r="L500">
        <f t="shared" si="86"/>
        <v>493</v>
      </c>
      <c r="M500">
        <f t="shared" si="87"/>
        <v>1</v>
      </c>
      <c r="N500">
        <f t="shared" si="88"/>
        <v>1</v>
      </c>
      <c r="O500">
        <f t="shared" si="89"/>
        <v>1</v>
      </c>
      <c r="P500">
        <v>492</v>
      </c>
      <c r="Q500" s="8">
        <f>COUNTIF(I$8:I499,"&lt;"&amp;G500)</f>
        <v>488</v>
      </c>
      <c r="R500" s="8">
        <f>COUNTIFS(H$8:H499,"&gt;"&amp;G500,F$8:F499,"&lt;&gt;1")</f>
        <v>3</v>
      </c>
      <c r="S500">
        <f t="shared" si="90"/>
        <v>492</v>
      </c>
    </row>
    <row r="501" spans="1:19" x14ac:dyDescent="0.3">
      <c r="A501">
        <v>565</v>
      </c>
      <c r="B501">
        <v>0.29136020996734519</v>
      </c>
      <c r="C501">
        <v>0.66978972746971033</v>
      </c>
      <c r="D501" s="4">
        <f>-LN(B501)/F$3</f>
        <v>0.52476380525844712</v>
      </c>
      <c r="E501" s="4">
        <f t="shared" si="82"/>
        <v>0.21276595744680851</v>
      </c>
      <c r="F501" s="8">
        <v>3</v>
      </c>
      <c r="G501" s="4">
        <v>141.75927489295157</v>
      </c>
      <c r="H501" s="4">
        <f>IF(G501&gt;MAX(I$8:I500),G501,MAX(I$8:I500))</f>
        <v>142.16554276428056</v>
      </c>
      <c r="I501" s="4">
        <f t="shared" si="83"/>
        <v>142.37830872172736</v>
      </c>
      <c r="J501" s="4">
        <f t="shared" si="84"/>
        <v>0.40626787132899267</v>
      </c>
      <c r="K501" s="4">
        <f t="shared" si="85"/>
        <v>0.21276595744680549</v>
      </c>
      <c r="L501">
        <f t="shared" si="86"/>
        <v>494</v>
      </c>
      <c r="M501">
        <f t="shared" si="87"/>
        <v>1</v>
      </c>
      <c r="N501">
        <f t="shared" si="88"/>
        <v>1</v>
      </c>
      <c r="O501">
        <f t="shared" si="89"/>
        <v>1</v>
      </c>
      <c r="P501">
        <v>494</v>
      </c>
      <c r="Q501" s="8">
        <f>COUNTIF(I$8:I500,"&lt;"&amp;G501)</f>
        <v>491</v>
      </c>
      <c r="R501" s="8">
        <f>COUNTIFS(H$8:H500,"&gt;"&amp;G501,F$8:F500,"&lt;&gt;1")</f>
        <v>1</v>
      </c>
      <c r="S501">
        <f t="shared" si="90"/>
        <v>494</v>
      </c>
    </row>
    <row r="502" spans="1:19" x14ac:dyDescent="0.3">
      <c r="A502">
        <v>163</v>
      </c>
      <c r="B502">
        <v>0.57286294137394334</v>
      </c>
      <c r="C502">
        <v>0.95928830835901979</v>
      </c>
      <c r="D502" s="4">
        <f>-LN(B502)/D$3</f>
        <v>0.79022522792753291</v>
      </c>
      <c r="E502" s="4">
        <f t="shared" si="82"/>
        <v>0.21276595744680851</v>
      </c>
      <c r="F502" s="8">
        <v>2</v>
      </c>
      <c r="G502" s="4">
        <v>142.29998567744667</v>
      </c>
      <c r="H502" s="4">
        <f>IF(G502&gt;MAX(I$8:I501),G502,MAX(I$8:I501))</f>
        <v>142.37830872172736</v>
      </c>
      <c r="I502" s="4">
        <f t="shared" si="83"/>
        <v>142.59107467917417</v>
      </c>
      <c r="J502" s="4">
        <f t="shared" si="84"/>
        <v>7.8323044280693921E-2</v>
      </c>
      <c r="K502" s="4">
        <f t="shared" si="85"/>
        <v>0.21276595744680549</v>
      </c>
      <c r="L502">
        <f t="shared" si="86"/>
        <v>495</v>
      </c>
      <c r="M502">
        <f t="shared" si="87"/>
        <v>1</v>
      </c>
      <c r="N502">
        <f t="shared" si="88"/>
        <v>1</v>
      </c>
      <c r="O502">
        <f t="shared" si="89"/>
        <v>1</v>
      </c>
      <c r="P502">
        <v>496</v>
      </c>
      <c r="Q502" s="8">
        <f>COUNTIF(I$8:I501,"&lt;"&amp;G502)</f>
        <v>493</v>
      </c>
      <c r="R502" s="8">
        <f>COUNTIFS(H$8:H501,"&gt;"&amp;G502,F$8:F501,"&lt;&gt;1")</f>
        <v>0</v>
      </c>
      <c r="S502">
        <f t="shared" si="90"/>
        <v>496</v>
      </c>
    </row>
    <row r="503" spans="1:19" x14ac:dyDescent="0.3">
      <c r="A503">
        <v>566</v>
      </c>
      <c r="B503">
        <v>0.46055482650227364</v>
      </c>
      <c r="C503">
        <v>0.17612231818597979</v>
      </c>
      <c r="D503" s="4">
        <f>-LN(B503)/F$3</f>
        <v>0.32992483903695036</v>
      </c>
      <c r="E503" s="4">
        <f t="shared" si="82"/>
        <v>0.21276595744680851</v>
      </c>
      <c r="F503" s="8">
        <v>3</v>
      </c>
      <c r="G503" s="4">
        <v>142.08919973198851</v>
      </c>
      <c r="H503" s="4">
        <f>IF(G503&gt;MAX(I$8:I502),G503,MAX(I$8:I502))</f>
        <v>142.59107467917417</v>
      </c>
      <c r="I503" s="4">
        <f t="shared" si="83"/>
        <v>142.80384063662098</v>
      </c>
      <c r="J503" s="4">
        <f t="shared" si="84"/>
        <v>0.50187494718565517</v>
      </c>
      <c r="K503" s="4">
        <f t="shared" si="85"/>
        <v>0.21276595744680549</v>
      </c>
      <c r="L503">
        <f t="shared" si="86"/>
        <v>496</v>
      </c>
      <c r="M503">
        <f t="shared" si="87"/>
        <v>1</v>
      </c>
      <c r="N503">
        <f t="shared" si="88"/>
        <v>1</v>
      </c>
      <c r="O503">
        <f t="shared" si="89"/>
        <v>1</v>
      </c>
      <c r="P503">
        <v>495</v>
      </c>
      <c r="Q503" s="8">
        <f>COUNTIF(I$8:I502,"&lt;"&amp;G503)</f>
        <v>492</v>
      </c>
      <c r="R503" s="8">
        <f>COUNTIFS(H$8:H502,"&gt;"&amp;G503,F$8:F502,"&lt;&gt;1")</f>
        <v>2</v>
      </c>
      <c r="S503">
        <f t="shared" si="90"/>
        <v>495</v>
      </c>
    </row>
    <row r="504" spans="1:19" x14ac:dyDescent="0.3">
      <c r="A504">
        <v>567</v>
      </c>
      <c r="B504">
        <v>0.21393475142674032</v>
      </c>
      <c r="C504">
        <v>0.92785424359874269</v>
      </c>
      <c r="D504" s="4">
        <f>-LN(B504)/F$3</f>
        <v>0.65620604694755236</v>
      </c>
      <c r="E504" s="4">
        <f t="shared" si="82"/>
        <v>0.21276595744680851</v>
      </c>
      <c r="F504" s="8">
        <v>3</v>
      </c>
      <c r="G504" s="4">
        <v>142.74540577893606</v>
      </c>
      <c r="H504" s="4">
        <f>IF(G504&gt;MAX(I$8:I503),G504,MAX(I$8:I503))</f>
        <v>142.80384063662098</v>
      </c>
      <c r="I504" s="4">
        <f t="shared" si="83"/>
        <v>143.01660659406778</v>
      </c>
      <c r="J504" s="4">
        <f t="shared" si="84"/>
        <v>5.8434857684915187E-2</v>
      </c>
      <c r="K504" s="4">
        <f t="shared" si="85"/>
        <v>0.21276595744680549</v>
      </c>
      <c r="L504">
        <f t="shared" si="86"/>
        <v>497</v>
      </c>
      <c r="M504">
        <f t="shared" si="87"/>
        <v>1</v>
      </c>
      <c r="N504">
        <f t="shared" si="88"/>
        <v>1</v>
      </c>
      <c r="O504">
        <f t="shared" si="89"/>
        <v>1</v>
      </c>
      <c r="P504">
        <v>497</v>
      </c>
      <c r="Q504" s="8">
        <f>COUNTIF(I$8:I503,"&lt;"&amp;G504)</f>
        <v>495</v>
      </c>
      <c r="R504" s="8">
        <f>COUNTIFS(H$8:H503,"&gt;"&amp;G504,F$8:F503,"&lt;&gt;1")</f>
        <v>0</v>
      </c>
      <c r="S504">
        <f t="shared" si="90"/>
        <v>497</v>
      </c>
    </row>
    <row r="505" spans="1:19" x14ac:dyDescent="0.3">
      <c r="A505">
        <v>35</v>
      </c>
      <c r="B505">
        <v>5.6978057191686755E-2</v>
      </c>
      <c r="C505">
        <v>0.5025788140507218</v>
      </c>
      <c r="D505" s="4">
        <f>-LN(B505)/B$3</f>
        <v>12.19186828431345</v>
      </c>
      <c r="E505" s="4">
        <f t="shared" si="82"/>
        <v>0.21276595744680851</v>
      </c>
      <c r="F505" s="8">
        <v>1</v>
      </c>
      <c r="G505" s="4">
        <v>142.86412562959356</v>
      </c>
      <c r="H505" s="4">
        <f>IF(G505&gt;MAX(I$8:I504),G505,MAX(I$8:I504))</f>
        <v>143.01660659406778</v>
      </c>
      <c r="I505" s="4">
        <f t="shared" si="83"/>
        <v>143.22937255151459</v>
      </c>
      <c r="J505" s="4">
        <f t="shared" si="84"/>
        <v>0.15248096447422199</v>
      </c>
      <c r="K505" s="4">
        <f t="shared" si="85"/>
        <v>0.21276595744680549</v>
      </c>
      <c r="L505">
        <f t="shared" si="86"/>
        <v>498</v>
      </c>
      <c r="M505">
        <f t="shared" si="87"/>
        <v>1</v>
      </c>
      <c r="N505">
        <f t="shared" si="88"/>
        <v>1</v>
      </c>
      <c r="O505">
        <f t="shared" si="89"/>
        <v>1</v>
      </c>
      <c r="P505">
        <v>498</v>
      </c>
      <c r="Q505" s="8">
        <f>COUNTIF(I$8:I504,"&lt;"&amp;G505)</f>
        <v>496</v>
      </c>
      <c r="R505" s="8">
        <f>COUNTIFS(H$8:H504,"&gt;"&amp;G505,F$8:F504,"&lt;&gt;1")</f>
        <v>0</v>
      </c>
      <c r="S505">
        <f t="shared" si="90"/>
        <v>498</v>
      </c>
    </row>
    <row r="506" spans="1:19" x14ac:dyDescent="0.3">
      <c r="A506">
        <v>164</v>
      </c>
      <c r="B506">
        <v>0.488906521805475</v>
      </c>
      <c r="C506">
        <v>0.22467726676229133</v>
      </c>
      <c r="D506" s="4">
        <f>-LN(B506)/D$3</f>
        <v>1.0150127230255799</v>
      </c>
      <c r="E506" s="4">
        <f t="shared" si="82"/>
        <v>0.21276595744680851</v>
      </c>
      <c r="F506" s="8">
        <v>2</v>
      </c>
      <c r="G506" s="4">
        <v>143.31499840047226</v>
      </c>
      <c r="H506" s="4">
        <f>IF(G506&gt;MAX(I$8:I505),G506,MAX(I$8:I505))</f>
        <v>143.31499840047226</v>
      </c>
      <c r="I506" s="4">
        <f t="shared" si="83"/>
        <v>143.52776435791907</v>
      </c>
      <c r="J506" s="4">
        <f t="shared" si="84"/>
        <v>0</v>
      </c>
      <c r="K506" s="4">
        <f t="shared" si="85"/>
        <v>0.21276595744680549</v>
      </c>
      <c r="L506">
        <f t="shared" si="86"/>
        <v>499</v>
      </c>
      <c r="M506">
        <f t="shared" si="87"/>
        <v>1</v>
      </c>
      <c r="N506">
        <f t="shared" si="88"/>
        <v>1</v>
      </c>
      <c r="O506">
        <f t="shared" si="89"/>
        <v>1</v>
      </c>
      <c r="P506">
        <v>499</v>
      </c>
      <c r="Q506" s="8">
        <f>COUNTIF(I$8:I505,"&lt;"&amp;G506)</f>
        <v>498</v>
      </c>
      <c r="R506" s="8">
        <f>COUNTIFS(H$8:H505,"&gt;"&amp;G506,F$8:F505,"&lt;&gt;1")</f>
        <v>0</v>
      </c>
      <c r="S506">
        <f t="shared" si="90"/>
        <v>499</v>
      </c>
    </row>
    <row r="507" spans="1:19" x14ac:dyDescent="0.3">
      <c r="A507">
        <v>568</v>
      </c>
      <c r="B507">
        <v>7.2786645100253303E-2</v>
      </c>
      <c r="C507">
        <v>0.11001922666096987</v>
      </c>
      <c r="D507" s="4">
        <f t="shared" ref="D507:D512" si="92">-LN(B507)/F$3</f>
        <v>1.1149884200140181</v>
      </c>
      <c r="E507" s="4">
        <f t="shared" si="82"/>
        <v>0.21276595744680851</v>
      </c>
      <c r="F507" s="8">
        <v>3</v>
      </c>
      <c r="G507" s="4">
        <v>143.86039419895008</v>
      </c>
      <c r="H507" s="4">
        <f>IF(G507&gt;MAX(I$8:I506),G507,MAX(I$8:I506))</f>
        <v>143.86039419895008</v>
      </c>
      <c r="I507" s="4">
        <f t="shared" si="83"/>
        <v>144.07316015639688</v>
      </c>
      <c r="J507" s="4">
        <f t="shared" si="84"/>
        <v>0</v>
      </c>
      <c r="K507" s="4">
        <f t="shared" si="85"/>
        <v>0.21276595744680549</v>
      </c>
      <c r="L507">
        <f t="shared" si="86"/>
        <v>500</v>
      </c>
      <c r="M507">
        <f t="shared" si="87"/>
        <v>1</v>
      </c>
      <c r="N507">
        <f t="shared" si="88"/>
        <v>1</v>
      </c>
      <c r="O507">
        <f t="shared" si="89"/>
        <v>1</v>
      </c>
      <c r="P507">
        <v>500</v>
      </c>
      <c r="Q507" s="8">
        <f>COUNTIF(I$8:I506,"&lt;"&amp;G507)</f>
        <v>499</v>
      </c>
      <c r="R507" s="8">
        <f>COUNTIFS(H$8:H506,"&gt;"&amp;G507,F$8:F506,"&lt;&gt;1")</f>
        <v>0</v>
      </c>
      <c r="S507">
        <f t="shared" si="90"/>
        <v>500</v>
      </c>
    </row>
    <row r="508" spans="1:19" x14ac:dyDescent="0.3">
      <c r="A508">
        <v>569</v>
      </c>
      <c r="B508">
        <v>0.93346964934232612</v>
      </c>
      <c r="C508">
        <v>2.9602954191717277E-3</v>
      </c>
      <c r="D508" s="4">
        <f t="shared" si="92"/>
        <v>2.9296523099938302E-2</v>
      </c>
      <c r="E508" s="4">
        <f t="shared" si="82"/>
        <v>0.21276595744680851</v>
      </c>
      <c r="F508" s="8">
        <v>3</v>
      </c>
      <c r="G508" s="4">
        <v>143.88969072205001</v>
      </c>
      <c r="H508" s="4">
        <f>IF(G508&gt;MAX(I$8:I507),G508,MAX(I$8:I507))</f>
        <v>144.07316015639688</v>
      </c>
      <c r="I508" s="4">
        <f t="shared" si="83"/>
        <v>144.28592611384369</v>
      </c>
      <c r="J508" s="4">
        <f t="shared" si="84"/>
        <v>0.18346943434687546</v>
      </c>
      <c r="K508" s="4">
        <f t="shared" si="85"/>
        <v>0.21276595744680549</v>
      </c>
      <c r="L508" t="e">
        <f t="shared" si="86"/>
        <v>#N/A</v>
      </c>
      <c r="M508" t="e">
        <f t="shared" si="87"/>
        <v>#N/A</v>
      </c>
      <c r="N508">
        <f t="shared" si="88"/>
        <v>1</v>
      </c>
      <c r="O508">
        <f t="shared" si="89"/>
        <v>1</v>
      </c>
      <c r="P508">
        <v>501</v>
      </c>
      <c r="Q508" s="8">
        <f>COUNTIF(I$8:I507,"&lt;"&amp;G508)</f>
        <v>499</v>
      </c>
      <c r="R508" s="8">
        <f>COUNTIFS(H$8:H507,"&gt;"&amp;G508,F$8:F507,"&lt;&gt;1")</f>
        <v>0</v>
      </c>
      <c r="S508">
        <f t="shared" si="90"/>
        <v>501</v>
      </c>
    </row>
    <row r="509" spans="1:19" x14ac:dyDescent="0.3">
      <c r="A509">
        <v>570</v>
      </c>
      <c r="B509">
        <v>0.15655995361186559</v>
      </c>
      <c r="C509">
        <v>0.25122837000640891</v>
      </c>
      <c r="D509" s="4">
        <f t="shared" si="92"/>
        <v>0.78907074561300794</v>
      </c>
      <c r="E509" s="4">
        <f t="shared" si="82"/>
        <v>0.21276595744680851</v>
      </c>
      <c r="F509" s="8">
        <v>3</v>
      </c>
      <c r="G509" s="4">
        <v>144.67876146766301</v>
      </c>
      <c r="H509" s="4">
        <f>IF(G509&gt;MAX(I$8:I508),G509,MAX(I$8:I508))</f>
        <v>144.67876146766301</v>
      </c>
      <c r="I509" s="4">
        <f t="shared" si="83"/>
        <v>144.89152742510981</v>
      </c>
      <c r="J509" s="4">
        <f t="shared" si="84"/>
        <v>0</v>
      </c>
      <c r="K509" s="4">
        <f t="shared" si="85"/>
        <v>0.21276595744680549</v>
      </c>
      <c r="L509" t="e">
        <f t="shared" si="86"/>
        <v>#N/A</v>
      </c>
      <c r="M509" t="e">
        <f t="shared" si="87"/>
        <v>#N/A</v>
      </c>
      <c r="N509">
        <f t="shared" si="88"/>
        <v>1</v>
      </c>
      <c r="O509">
        <f t="shared" si="89"/>
        <v>1</v>
      </c>
      <c r="P509">
        <v>502</v>
      </c>
      <c r="Q509" s="8">
        <f>COUNTIF(I$8:I508,"&lt;"&amp;G509)</f>
        <v>501</v>
      </c>
      <c r="R509" s="8">
        <f>COUNTIFS(H$8:H508,"&gt;"&amp;G509,F$8:F508,"&lt;&gt;1")</f>
        <v>0</v>
      </c>
      <c r="S509">
        <f t="shared" si="90"/>
        <v>502</v>
      </c>
    </row>
    <row r="510" spans="1:19" x14ac:dyDescent="0.3">
      <c r="A510">
        <v>571</v>
      </c>
      <c r="B510">
        <v>0.22202215643787956</v>
      </c>
      <c r="C510">
        <v>0.48820459608752709</v>
      </c>
      <c r="D510" s="4">
        <f t="shared" si="92"/>
        <v>0.64041621204923005</v>
      </c>
      <c r="E510" s="4">
        <f t="shared" si="82"/>
        <v>0.21276595744680851</v>
      </c>
      <c r="F510" s="8">
        <v>3</v>
      </c>
      <c r="G510" s="4">
        <v>145.31917767971223</v>
      </c>
      <c r="H510" s="4">
        <f>IF(G510&gt;MAX(I$8:I509),G510,MAX(I$8:I509))</f>
        <v>145.31917767971223</v>
      </c>
      <c r="I510" s="4">
        <f t="shared" si="83"/>
        <v>145.53194363715903</v>
      </c>
      <c r="J510" s="4">
        <f t="shared" si="84"/>
        <v>0</v>
      </c>
      <c r="K510" s="4">
        <f t="shared" si="85"/>
        <v>0.21276595744680549</v>
      </c>
      <c r="L510" t="e">
        <f t="shared" si="86"/>
        <v>#N/A</v>
      </c>
      <c r="M510" t="e">
        <f t="shared" si="87"/>
        <v>#N/A</v>
      </c>
      <c r="N510">
        <f t="shared" si="88"/>
        <v>1</v>
      </c>
      <c r="O510">
        <f t="shared" si="89"/>
        <v>1</v>
      </c>
      <c r="P510">
        <v>503</v>
      </c>
      <c r="Q510" s="8">
        <f>COUNTIF(I$8:I509,"&lt;"&amp;G510)</f>
        <v>502</v>
      </c>
      <c r="R510" s="8">
        <f>COUNTIFS(H$8:H509,"&gt;"&amp;G510,F$8:F509,"&lt;&gt;1")</f>
        <v>0</v>
      </c>
      <c r="S510">
        <f t="shared" si="90"/>
        <v>503</v>
      </c>
    </row>
    <row r="511" spans="1:19" x14ac:dyDescent="0.3">
      <c r="A511">
        <v>572</v>
      </c>
      <c r="B511">
        <v>0.87142551957762382</v>
      </c>
      <c r="C511">
        <v>4.2481765190588092E-2</v>
      </c>
      <c r="D511" s="4">
        <f t="shared" si="92"/>
        <v>5.856377872605039E-2</v>
      </c>
      <c r="E511" s="4">
        <f t="shared" si="82"/>
        <v>0.21276595744680851</v>
      </c>
      <c r="F511" s="8">
        <v>3</v>
      </c>
      <c r="G511" s="4">
        <v>145.37774145843827</v>
      </c>
      <c r="H511" s="4">
        <f>IF(G511&gt;MAX(I$8:I510),G511,MAX(I$8:I510))</f>
        <v>145.53194363715903</v>
      </c>
      <c r="I511" s="4">
        <f t="shared" si="83"/>
        <v>145.74470959460584</v>
      </c>
      <c r="J511" s="4">
        <f t="shared" si="84"/>
        <v>0.15420217872076591</v>
      </c>
      <c r="K511" s="4">
        <f t="shared" si="85"/>
        <v>0.21276595744680549</v>
      </c>
      <c r="L511" t="e">
        <f t="shared" si="86"/>
        <v>#N/A</v>
      </c>
      <c r="M511" t="e">
        <f t="shared" si="87"/>
        <v>#N/A</v>
      </c>
      <c r="N511">
        <f t="shared" si="88"/>
        <v>1</v>
      </c>
      <c r="O511">
        <f t="shared" si="89"/>
        <v>1</v>
      </c>
      <c r="P511">
        <v>504</v>
      </c>
      <c r="Q511" s="8">
        <f>COUNTIF(I$8:I510,"&lt;"&amp;G511)</f>
        <v>502</v>
      </c>
      <c r="R511" s="8">
        <f>COUNTIFS(H$8:H510,"&gt;"&amp;G511,F$8:F510,"&lt;&gt;1")</f>
        <v>0</v>
      </c>
      <c r="S511">
        <f t="shared" si="90"/>
        <v>504</v>
      </c>
    </row>
    <row r="512" spans="1:19" x14ac:dyDescent="0.3">
      <c r="A512">
        <v>573</v>
      </c>
      <c r="B512">
        <v>0.73497726371044036</v>
      </c>
      <c r="C512">
        <v>0.45265053254799037</v>
      </c>
      <c r="D512" s="4">
        <f t="shared" si="92"/>
        <v>0.13102796339363831</v>
      </c>
      <c r="E512" s="4">
        <f t="shared" si="82"/>
        <v>0.21276595744680851</v>
      </c>
      <c r="F512" s="8">
        <v>3</v>
      </c>
      <c r="G512" s="4">
        <v>145.50876942183191</v>
      </c>
      <c r="H512" s="4">
        <f>IF(G512&gt;MAX(I$8:I511),G512,MAX(I$8:I511))</f>
        <v>145.74470959460584</v>
      </c>
      <c r="I512" s="4">
        <f t="shared" si="83"/>
        <v>145.95747555205264</v>
      </c>
      <c r="J512" s="4">
        <f t="shared" si="84"/>
        <v>0.23594017277392254</v>
      </c>
      <c r="K512" s="4">
        <f t="shared" si="85"/>
        <v>0.21276595744680549</v>
      </c>
      <c r="L512" t="e">
        <f t="shared" si="86"/>
        <v>#N/A</v>
      </c>
      <c r="M512" t="e">
        <f t="shared" si="87"/>
        <v>#N/A</v>
      </c>
      <c r="N512">
        <f t="shared" si="88"/>
        <v>1</v>
      </c>
      <c r="O512">
        <f t="shared" si="89"/>
        <v>1</v>
      </c>
      <c r="P512">
        <v>505</v>
      </c>
      <c r="Q512" s="8">
        <f>COUNTIF(I$8:I511,"&lt;"&amp;G512)</f>
        <v>502</v>
      </c>
      <c r="R512" s="8">
        <f>COUNTIFS(H$8:H511,"&gt;"&amp;G512,F$8:F511,"&lt;&gt;1")</f>
        <v>1</v>
      </c>
      <c r="S512">
        <f t="shared" si="90"/>
        <v>505</v>
      </c>
    </row>
    <row r="513" spans="1:19" x14ac:dyDescent="0.3">
      <c r="A513">
        <v>165</v>
      </c>
      <c r="B513">
        <v>0.15799432355723747</v>
      </c>
      <c r="C513">
        <v>0.62385937070833464</v>
      </c>
      <c r="D513" s="4">
        <f>-LN(B513)/D$3</f>
        <v>2.6172995368134506</v>
      </c>
      <c r="E513" s="4">
        <f t="shared" si="82"/>
        <v>0.21276595744680851</v>
      </c>
      <c r="F513" s="8">
        <v>2</v>
      </c>
      <c r="G513" s="4">
        <v>145.93229793728571</v>
      </c>
      <c r="H513" s="4">
        <f>IF(G513&gt;MAX(I$8:I512),G513,MAX(I$8:I512))</f>
        <v>145.95747555205264</v>
      </c>
      <c r="I513" s="4">
        <f t="shared" si="83"/>
        <v>146.17024150949945</v>
      </c>
      <c r="J513" s="4">
        <f t="shared" si="84"/>
        <v>2.5177614766931811E-2</v>
      </c>
      <c r="K513" s="4">
        <f t="shared" si="85"/>
        <v>0.21276595744680549</v>
      </c>
      <c r="L513" t="e">
        <f t="shared" si="86"/>
        <v>#N/A</v>
      </c>
      <c r="M513" t="e">
        <f t="shared" si="87"/>
        <v>#N/A</v>
      </c>
      <c r="N513">
        <f t="shared" si="88"/>
        <v>1</v>
      </c>
      <c r="O513">
        <f t="shared" si="89"/>
        <v>1</v>
      </c>
      <c r="P513">
        <v>506</v>
      </c>
      <c r="Q513" s="8">
        <f>COUNTIF(I$8:I512,"&lt;"&amp;G513)</f>
        <v>504</v>
      </c>
      <c r="R513" s="8">
        <f>COUNTIFS(H$8:H512,"&gt;"&amp;G513,F$8:F512,"&lt;&gt;1")</f>
        <v>0</v>
      </c>
      <c r="S513">
        <f t="shared" si="90"/>
        <v>506</v>
      </c>
    </row>
    <row r="514" spans="1:19" x14ac:dyDescent="0.3">
      <c r="A514">
        <v>574</v>
      </c>
      <c r="B514">
        <v>0.16183965575121312</v>
      </c>
      <c r="C514">
        <v>0.8971221045564135</v>
      </c>
      <c r="D514" s="4">
        <f>-LN(B514)/F$3</f>
        <v>0.77495711200776751</v>
      </c>
      <c r="E514" s="4">
        <f t="shared" si="82"/>
        <v>0.21276595744680851</v>
      </c>
      <c r="F514" s="8">
        <v>3</v>
      </c>
      <c r="G514" s="4">
        <v>146.28372653383968</v>
      </c>
      <c r="H514" s="4">
        <f>IF(G514&gt;MAX(I$8:I513),G514,MAX(I$8:I513))</f>
        <v>146.28372653383968</v>
      </c>
      <c r="I514" s="4">
        <f t="shared" si="83"/>
        <v>146.49649249128649</v>
      </c>
      <c r="J514" s="4">
        <f t="shared" si="84"/>
        <v>0</v>
      </c>
      <c r="K514" s="4">
        <f t="shared" si="85"/>
        <v>0.21276595744680549</v>
      </c>
      <c r="L514" t="e">
        <f t="shared" si="86"/>
        <v>#N/A</v>
      </c>
      <c r="M514" t="e">
        <f t="shared" si="87"/>
        <v>#N/A</v>
      </c>
      <c r="N514">
        <f t="shared" si="88"/>
        <v>1</v>
      </c>
      <c r="O514">
        <f t="shared" si="89"/>
        <v>1</v>
      </c>
      <c r="P514">
        <v>507</v>
      </c>
      <c r="Q514" s="8">
        <f>COUNTIF(I$8:I513,"&lt;"&amp;G514)</f>
        <v>506</v>
      </c>
      <c r="R514" s="8">
        <f>COUNTIFS(H$8:H513,"&gt;"&amp;G514,F$8:F513,"&lt;&gt;1")</f>
        <v>0</v>
      </c>
      <c r="S514">
        <f t="shared" si="90"/>
        <v>507</v>
      </c>
    </row>
    <row r="515" spans="1:19" x14ac:dyDescent="0.3">
      <c r="A515">
        <v>575</v>
      </c>
      <c r="B515">
        <v>0.97073274941251875</v>
      </c>
      <c r="C515">
        <v>0.35697500534073917</v>
      </c>
      <c r="D515" s="4">
        <f>-LN(B515)/F$3</f>
        <v>1.2640034425141803E-2</v>
      </c>
      <c r="E515" s="4">
        <f t="shared" si="82"/>
        <v>0.21276595744680851</v>
      </c>
      <c r="F515" s="8">
        <v>3</v>
      </c>
      <c r="G515" s="4">
        <v>146.29636656826483</v>
      </c>
      <c r="H515" s="4">
        <f>IF(G515&gt;MAX(I$8:I514),G515,MAX(I$8:I514))</f>
        <v>146.49649249128649</v>
      </c>
      <c r="I515" s="4">
        <f t="shared" si="83"/>
        <v>146.70925844873329</v>
      </c>
      <c r="J515" s="4">
        <f t="shared" si="84"/>
        <v>0.20012592302165899</v>
      </c>
      <c r="K515" s="4">
        <f t="shared" si="85"/>
        <v>0.21276595744680549</v>
      </c>
      <c r="L515" t="e">
        <f t="shared" si="86"/>
        <v>#N/A</v>
      </c>
      <c r="M515" t="e">
        <f t="shared" si="87"/>
        <v>#N/A</v>
      </c>
      <c r="N515">
        <f t="shared" si="88"/>
        <v>1</v>
      </c>
      <c r="O515">
        <f t="shared" si="89"/>
        <v>1</v>
      </c>
      <c r="P515">
        <v>508</v>
      </c>
      <c r="Q515" s="8">
        <f>COUNTIF(I$8:I514,"&lt;"&amp;G515)</f>
        <v>506</v>
      </c>
      <c r="R515" s="8">
        <f>COUNTIFS(H$8:H514,"&gt;"&amp;G515,F$8:F514,"&lt;&gt;1")</f>
        <v>0</v>
      </c>
      <c r="S515">
        <f t="shared" si="90"/>
        <v>508</v>
      </c>
    </row>
    <row r="516" spans="1:19" x14ac:dyDescent="0.3">
      <c r="A516">
        <v>576</v>
      </c>
      <c r="B516">
        <v>0.34946745200964385</v>
      </c>
      <c r="C516">
        <v>0.64406262398144476</v>
      </c>
      <c r="D516" s="4">
        <f>-LN(B516)/F$3</f>
        <v>0.44738078678384868</v>
      </c>
      <c r="E516" s="4">
        <f t="shared" si="82"/>
        <v>0.21276595744680851</v>
      </c>
      <c r="F516" s="8">
        <v>3</v>
      </c>
      <c r="G516" s="4">
        <v>146.74374735504867</v>
      </c>
      <c r="H516" s="4">
        <f>IF(G516&gt;MAX(I$8:I515),G516,MAX(I$8:I515))</f>
        <v>146.74374735504867</v>
      </c>
      <c r="I516" s="4">
        <f t="shared" si="83"/>
        <v>146.95651331249547</v>
      </c>
      <c r="J516" s="4">
        <f t="shared" si="84"/>
        <v>0</v>
      </c>
      <c r="K516" s="4">
        <f t="shared" si="85"/>
        <v>0.21276595744680549</v>
      </c>
      <c r="L516" t="e">
        <f t="shared" si="86"/>
        <v>#N/A</v>
      </c>
      <c r="M516" t="e">
        <f t="shared" si="87"/>
        <v>#N/A</v>
      </c>
      <c r="N516">
        <f t="shared" si="88"/>
        <v>1</v>
      </c>
      <c r="O516">
        <f t="shared" si="89"/>
        <v>1</v>
      </c>
      <c r="P516">
        <v>509</v>
      </c>
      <c r="Q516" s="8">
        <f>COUNTIF(I$8:I515,"&lt;"&amp;G516)</f>
        <v>508</v>
      </c>
      <c r="R516" s="8">
        <f>COUNTIFS(H$8:H515,"&gt;"&amp;G516,F$8:F515,"&lt;&gt;1")</f>
        <v>0</v>
      </c>
      <c r="S516">
        <f t="shared" si="90"/>
        <v>509</v>
      </c>
    </row>
    <row r="517" spans="1:19" x14ac:dyDescent="0.3">
      <c r="A517">
        <v>36</v>
      </c>
      <c r="B517">
        <v>0.31495101779229101</v>
      </c>
      <c r="C517">
        <v>0.49684133426923427</v>
      </c>
      <c r="D517" s="4">
        <f>-LN(B517)/B$3</f>
        <v>4.9163325588077882</v>
      </c>
      <c r="E517" s="4">
        <f t="shared" si="82"/>
        <v>0.21276595744680851</v>
      </c>
      <c r="F517" s="8">
        <v>1</v>
      </c>
      <c r="G517" s="4">
        <v>147.78045818840135</v>
      </c>
      <c r="H517" s="4">
        <f>IF(G517&gt;MAX(I$8:I516),G517,MAX(I$8:I516))</f>
        <v>147.78045818840135</v>
      </c>
      <c r="I517" s="4">
        <f t="shared" si="83"/>
        <v>147.99322414584816</v>
      </c>
      <c r="J517" s="4">
        <f t="shared" si="84"/>
        <v>0</v>
      </c>
      <c r="K517" s="4">
        <f t="shared" si="85"/>
        <v>0.21276595744680549</v>
      </c>
      <c r="L517" t="e">
        <f t="shared" si="86"/>
        <v>#N/A</v>
      </c>
      <c r="M517" t="e">
        <f t="shared" si="87"/>
        <v>#N/A</v>
      </c>
      <c r="N517">
        <f t="shared" si="88"/>
        <v>1</v>
      </c>
      <c r="O517">
        <f t="shared" si="89"/>
        <v>1</v>
      </c>
      <c r="P517">
        <v>510</v>
      </c>
      <c r="Q517" s="8">
        <f>COUNTIF(I$8:I516,"&lt;"&amp;G517)</f>
        <v>509</v>
      </c>
      <c r="R517" s="8">
        <f>COUNTIFS(H$8:H516,"&gt;"&amp;G517,F$8:F516,"&lt;&gt;1")</f>
        <v>0</v>
      </c>
      <c r="S517">
        <f t="shared" si="90"/>
        <v>510</v>
      </c>
    </row>
    <row r="518" spans="1:19" x14ac:dyDescent="0.3">
      <c r="A518">
        <v>577</v>
      </c>
      <c r="B518">
        <v>7.5960570085757018E-2</v>
      </c>
      <c r="C518">
        <v>0.14358958708456679</v>
      </c>
      <c r="D518" s="4">
        <f>-LN(B518)/F$3</f>
        <v>1.096825909782039</v>
      </c>
      <c r="E518" s="4">
        <f t="shared" si="82"/>
        <v>0.21276595744680851</v>
      </c>
      <c r="F518" s="8">
        <v>3</v>
      </c>
      <c r="G518" s="4">
        <v>147.84057326483071</v>
      </c>
      <c r="H518" s="4">
        <f>IF(G518&gt;MAX(I$8:I517),G518,MAX(I$8:I517))</f>
        <v>147.99322414584816</v>
      </c>
      <c r="I518" s="4">
        <f t="shared" si="83"/>
        <v>148.20599010329497</v>
      </c>
      <c r="J518" s="4">
        <f t="shared" si="84"/>
        <v>0.1526508810174505</v>
      </c>
      <c r="K518" s="4">
        <f t="shared" si="85"/>
        <v>0.21276595744680549</v>
      </c>
      <c r="L518" t="e">
        <f t="shared" si="86"/>
        <v>#N/A</v>
      </c>
      <c r="M518" t="e">
        <f t="shared" si="87"/>
        <v>#N/A</v>
      </c>
      <c r="N518">
        <f t="shared" si="88"/>
        <v>1</v>
      </c>
      <c r="O518">
        <f t="shared" si="89"/>
        <v>1</v>
      </c>
      <c r="P518">
        <v>511</v>
      </c>
      <c r="Q518" s="8">
        <f>COUNTIF(I$8:I517,"&lt;"&amp;G518)</f>
        <v>509</v>
      </c>
      <c r="R518" s="8">
        <f>COUNTIFS(H$8:H517,"&gt;"&amp;G518,F$8:F517,"&lt;&gt;1")</f>
        <v>0</v>
      </c>
      <c r="S518">
        <f t="shared" si="90"/>
        <v>511</v>
      </c>
    </row>
    <row r="519" spans="1:19" x14ac:dyDescent="0.3">
      <c r="A519">
        <v>166</v>
      </c>
      <c r="B519">
        <v>0.2108829004791406</v>
      </c>
      <c r="C519">
        <v>0.71864986114078189</v>
      </c>
      <c r="D519" s="4">
        <f>-LN(B519)/D$3</f>
        <v>2.2077337214094586</v>
      </c>
      <c r="E519" s="4">
        <f t="shared" si="82"/>
        <v>0.21276595744680851</v>
      </c>
      <c r="F519" s="8">
        <v>2</v>
      </c>
      <c r="G519" s="4">
        <v>148.14003165869516</v>
      </c>
      <c r="H519" s="4">
        <f>IF(G519&gt;MAX(I$8:I518),G519,MAX(I$8:I518))</f>
        <v>148.20599010329497</v>
      </c>
      <c r="I519" s="4">
        <f t="shared" si="83"/>
        <v>148.41875606074177</v>
      </c>
      <c r="J519" s="4">
        <f t="shared" si="84"/>
        <v>6.5958444599800714E-2</v>
      </c>
      <c r="K519" s="4">
        <f t="shared" si="85"/>
        <v>0.21276595744680549</v>
      </c>
      <c r="L519" t="e">
        <f t="shared" si="86"/>
        <v>#N/A</v>
      </c>
      <c r="M519" t="e">
        <f t="shared" si="87"/>
        <v>#N/A</v>
      </c>
      <c r="N519">
        <f t="shared" si="88"/>
        <v>1</v>
      </c>
      <c r="O519">
        <f t="shared" si="89"/>
        <v>1</v>
      </c>
      <c r="P519">
        <v>515</v>
      </c>
      <c r="Q519" s="8">
        <f>COUNTIF(I$8:I518,"&lt;"&amp;G519)</f>
        <v>510</v>
      </c>
      <c r="R519" s="8">
        <f>COUNTIFS(H$8:H518,"&gt;"&amp;G519,F$8:F518,"&lt;&gt;1")</f>
        <v>0</v>
      </c>
      <c r="S519">
        <f t="shared" si="90"/>
        <v>515</v>
      </c>
    </row>
    <row r="520" spans="1:19" x14ac:dyDescent="0.3">
      <c r="A520">
        <v>578</v>
      </c>
      <c r="B520">
        <v>0.97164830469679864</v>
      </c>
      <c r="C520">
        <v>0.98007141331217384</v>
      </c>
      <c r="D520" s="4">
        <f>-LN(B520)/F$3</f>
        <v>1.223887933629899E-2</v>
      </c>
      <c r="E520" s="4">
        <f t="shared" ref="E520:E583" si="93">1/B$4</f>
        <v>0.21276595744680851</v>
      </c>
      <c r="F520" s="8">
        <v>3</v>
      </c>
      <c r="G520" s="4">
        <v>147.85281214416702</v>
      </c>
      <c r="H520" s="4">
        <f>IF(G520&gt;MAX(I$8:I519),G520,MAX(I$8:I519))</f>
        <v>148.41875606074177</v>
      </c>
      <c r="I520" s="4">
        <f t="shared" ref="I520:I583" si="94">+H520+E520</f>
        <v>148.63152201818858</v>
      </c>
      <c r="J520" s="4">
        <f t="shared" ref="J520:J583" si="95">(H520-G520)*O520</f>
        <v>0.56594391657475285</v>
      </c>
      <c r="K520" s="4">
        <f t="shared" ref="K520:K583" si="96">(I520-H520)*O520</f>
        <v>0.21276595744680549</v>
      </c>
      <c r="L520" t="e">
        <f t="shared" ref="L520:L585" si="97">_xlfn.RANK.EQ(I520,I$8:I$507,1)</f>
        <v>#N/A</v>
      </c>
      <c r="M520" t="e">
        <f t="shared" ref="M520:M583" si="98">IF(L520=A520,0,1)</f>
        <v>#N/A</v>
      </c>
      <c r="N520">
        <f t="shared" ref="N520:N583" si="99">IF(G520&lt;B$2,1,0)</f>
        <v>1</v>
      </c>
      <c r="O520">
        <f t="shared" ref="O520:O583" si="100">IF(I520&lt;B$2,1,0)</f>
        <v>1</v>
      </c>
      <c r="P520">
        <v>512</v>
      </c>
      <c r="Q520" s="8">
        <f>COUNTIF(I$8:I519,"&lt;"&amp;G520)</f>
        <v>509</v>
      </c>
      <c r="R520" s="8">
        <f>COUNTIFS(H$8:H519,"&gt;"&amp;G520,F$8:F519,"&lt;&gt;1")</f>
        <v>2</v>
      </c>
      <c r="S520">
        <f t="shared" si="90"/>
        <v>512</v>
      </c>
    </row>
    <row r="521" spans="1:19" x14ac:dyDescent="0.3">
      <c r="A521">
        <v>579</v>
      </c>
      <c r="B521">
        <v>0.56846827600939975</v>
      </c>
      <c r="C521">
        <v>0.71300393688772246</v>
      </c>
      <c r="D521" s="4">
        <f>-LN(B521)/F$3</f>
        <v>0.24034458311590695</v>
      </c>
      <c r="E521" s="4">
        <f t="shared" si="93"/>
        <v>0.21276595744680851</v>
      </c>
      <c r="F521" s="8">
        <v>3</v>
      </c>
      <c r="G521" s="4">
        <v>148.09315672728292</v>
      </c>
      <c r="H521" s="4">
        <f>IF(G521&gt;MAX(I$8:I520),G521,MAX(I$8:I520))</f>
        <v>148.63152201818858</v>
      </c>
      <c r="I521" s="4">
        <f t="shared" si="94"/>
        <v>148.84428797563538</v>
      </c>
      <c r="J521" s="4">
        <f t="shared" si="95"/>
        <v>0.53836529090565932</v>
      </c>
      <c r="K521" s="4">
        <f t="shared" si="96"/>
        <v>0.21276595744680549</v>
      </c>
      <c r="L521" t="e">
        <f t="shared" si="97"/>
        <v>#N/A</v>
      </c>
      <c r="M521" t="e">
        <f t="shared" si="98"/>
        <v>#N/A</v>
      </c>
      <c r="N521">
        <f t="shared" si="99"/>
        <v>1</v>
      </c>
      <c r="O521">
        <f t="shared" si="100"/>
        <v>1</v>
      </c>
      <c r="P521">
        <v>513</v>
      </c>
      <c r="Q521" s="8">
        <f>COUNTIF(I$8:I520,"&lt;"&amp;G521)</f>
        <v>510</v>
      </c>
      <c r="R521" s="8">
        <f>COUNTIFS(H$8:H520,"&gt;"&amp;G521,F$8:F520,"&lt;&gt;1")</f>
        <v>2</v>
      </c>
      <c r="S521">
        <f t="shared" ref="S521:S584" si="101">IF(F521=2,P521-R521,P521)</f>
        <v>513</v>
      </c>
    </row>
    <row r="522" spans="1:19" x14ac:dyDescent="0.3">
      <c r="A522">
        <v>580</v>
      </c>
      <c r="B522">
        <v>0.89864803003021332</v>
      </c>
      <c r="C522">
        <v>0.54457228308969385</v>
      </c>
      <c r="D522" s="4">
        <f>-LN(B522)/F$3</f>
        <v>4.547397188511916E-2</v>
      </c>
      <c r="E522" s="4">
        <f t="shared" si="93"/>
        <v>0.21276595744680851</v>
      </c>
      <c r="F522" s="8">
        <v>3</v>
      </c>
      <c r="G522" s="4">
        <v>148.13863069916803</v>
      </c>
      <c r="H522" s="4">
        <f>IF(G522&gt;MAX(I$8:I521),G522,MAX(I$8:I521))</f>
        <v>148.84428797563538</v>
      </c>
      <c r="I522" s="4">
        <f t="shared" si="94"/>
        <v>149.05705393308219</v>
      </c>
      <c r="J522" s="4">
        <f t="shared" si="95"/>
        <v>0.70565727646734899</v>
      </c>
      <c r="K522" s="4">
        <f t="shared" si="96"/>
        <v>0.21276595744680549</v>
      </c>
      <c r="L522" t="e">
        <f t="shared" si="97"/>
        <v>#N/A</v>
      </c>
      <c r="M522" t="e">
        <f t="shared" si="98"/>
        <v>#N/A</v>
      </c>
      <c r="N522">
        <f t="shared" si="99"/>
        <v>1</v>
      </c>
      <c r="O522">
        <f t="shared" si="100"/>
        <v>1</v>
      </c>
      <c r="P522">
        <v>514</v>
      </c>
      <c r="Q522" s="8">
        <f>COUNTIF(I$8:I521,"&lt;"&amp;G522)</f>
        <v>510</v>
      </c>
      <c r="R522" s="8">
        <f>COUNTIFS(H$8:H521,"&gt;"&amp;G522,F$8:F521,"&lt;&gt;1")</f>
        <v>3</v>
      </c>
      <c r="S522">
        <f t="shared" si="101"/>
        <v>514</v>
      </c>
    </row>
    <row r="523" spans="1:19" x14ac:dyDescent="0.3">
      <c r="A523">
        <v>581</v>
      </c>
      <c r="B523">
        <v>0.12958159123508409</v>
      </c>
      <c r="C523">
        <v>0.18659016693624683</v>
      </c>
      <c r="D523" s="4">
        <f>-LN(B523)/F$3</f>
        <v>0.86955087152858823</v>
      </c>
      <c r="E523" s="4">
        <f t="shared" si="93"/>
        <v>0.21276595744680851</v>
      </c>
      <c r="F523" s="8">
        <v>3</v>
      </c>
      <c r="G523" s="4">
        <v>149.00818157069662</v>
      </c>
      <c r="H523" s="4">
        <f>IF(G523&gt;MAX(I$8:I522),G523,MAX(I$8:I522))</f>
        <v>149.05705393308219</v>
      </c>
      <c r="I523" s="4">
        <f t="shared" si="94"/>
        <v>149.26981989052899</v>
      </c>
      <c r="J523" s="4">
        <f t="shared" si="95"/>
        <v>4.8872362385566248E-2</v>
      </c>
      <c r="K523" s="4">
        <f t="shared" si="96"/>
        <v>0.21276595744680549</v>
      </c>
      <c r="L523" t="e">
        <f t="shared" si="97"/>
        <v>#N/A</v>
      </c>
      <c r="M523" t="e">
        <f t="shared" si="98"/>
        <v>#N/A</v>
      </c>
      <c r="N523">
        <f t="shared" si="99"/>
        <v>1</v>
      </c>
      <c r="O523">
        <f t="shared" si="100"/>
        <v>1</v>
      </c>
      <c r="P523">
        <v>516</v>
      </c>
      <c r="Q523" s="8">
        <f>COUNTIF(I$8:I522,"&lt;"&amp;G523)</f>
        <v>514</v>
      </c>
      <c r="R523" s="8">
        <f>COUNTIFS(H$8:H522,"&gt;"&amp;G523,F$8:F522,"&lt;&gt;1")</f>
        <v>0</v>
      </c>
      <c r="S523">
        <f t="shared" si="101"/>
        <v>516</v>
      </c>
    </row>
    <row r="524" spans="1:19" x14ac:dyDescent="0.3">
      <c r="A524">
        <v>582</v>
      </c>
      <c r="B524">
        <v>0.52198858607745602</v>
      </c>
      <c r="C524">
        <v>0.66628009887997075</v>
      </c>
      <c r="D524" s="4">
        <f>-LN(B524)/F$3</f>
        <v>0.27664236471938608</v>
      </c>
      <c r="E524" s="4">
        <f t="shared" si="93"/>
        <v>0.21276595744680851</v>
      </c>
      <c r="F524" s="8">
        <v>3</v>
      </c>
      <c r="G524" s="4">
        <v>149.284823935416</v>
      </c>
      <c r="H524" s="4">
        <f>IF(G524&gt;MAX(I$8:I523),G524,MAX(I$8:I523))</f>
        <v>149.284823935416</v>
      </c>
      <c r="I524" s="4">
        <f t="shared" si="94"/>
        <v>149.49758989286281</v>
      </c>
      <c r="J524" s="4">
        <f t="shared" si="95"/>
        <v>0</v>
      </c>
      <c r="K524" s="4">
        <f t="shared" si="96"/>
        <v>0.21276595744680549</v>
      </c>
      <c r="L524" t="e">
        <f t="shared" si="97"/>
        <v>#N/A</v>
      </c>
      <c r="M524" t="e">
        <f t="shared" si="98"/>
        <v>#N/A</v>
      </c>
      <c r="N524">
        <f t="shared" si="99"/>
        <v>1</v>
      </c>
      <c r="O524">
        <f t="shared" si="100"/>
        <v>1</v>
      </c>
      <c r="P524">
        <v>517</v>
      </c>
      <c r="Q524" s="8">
        <f>COUNTIF(I$8:I523,"&lt;"&amp;G524)</f>
        <v>516</v>
      </c>
      <c r="R524" s="8">
        <f>COUNTIFS(H$8:H523,"&gt;"&amp;G524,F$8:F523,"&lt;&gt;1")</f>
        <v>0</v>
      </c>
      <c r="S524">
        <f t="shared" si="101"/>
        <v>517</v>
      </c>
    </row>
    <row r="525" spans="1:19" x14ac:dyDescent="0.3">
      <c r="A525">
        <v>167</v>
      </c>
      <c r="B525">
        <v>0.43559068575090792</v>
      </c>
      <c r="C525">
        <v>0.42197943052461317</v>
      </c>
      <c r="D525" s="4">
        <f>-LN(B525)/D$3</f>
        <v>1.1787975471285326</v>
      </c>
      <c r="E525" s="4">
        <f t="shared" si="93"/>
        <v>0.21276595744680851</v>
      </c>
      <c r="F525" s="8">
        <v>2</v>
      </c>
      <c r="G525" s="4">
        <v>149.3188292058237</v>
      </c>
      <c r="H525" s="4">
        <f>IF(G525&gt;MAX(I$8:I524),G525,MAX(I$8:I524))</f>
        <v>149.49758989286281</v>
      </c>
      <c r="I525" s="4">
        <f t="shared" si="94"/>
        <v>149.71035585030961</v>
      </c>
      <c r="J525" s="4">
        <f t="shared" si="95"/>
        <v>0.17876068703910164</v>
      </c>
      <c r="K525" s="4">
        <f t="shared" si="96"/>
        <v>0.21276595744680549</v>
      </c>
      <c r="L525" t="e">
        <f t="shared" si="97"/>
        <v>#N/A</v>
      </c>
      <c r="M525" t="e">
        <f t="shared" si="98"/>
        <v>#N/A</v>
      </c>
      <c r="N525">
        <f t="shared" si="99"/>
        <v>1</v>
      </c>
      <c r="O525">
        <f t="shared" si="100"/>
        <v>1</v>
      </c>
      <c r="P525">
        <v>518</v>
      </c>
      <c r="Q525" s="8">
        <f>COUNTIF(I$8:I524,"&lt;"&amp;G525)</f>
        <v>516</v>
      </c>
      <c r="R525" s="8">
        <f>COUNTIFS(H$8:H524,"&gt;"&amp;G525,F$8:F524,"&lt;&gt;1")</f>
        <v>0</v>
      </c>
      <c r="S525">
        <f t="shared" si="101"/>
        <v>518</v>
      </c>
    </row>
    <row r="526" spans="1:19" x14ac:dyDescent="0.3">
      <c r="A526">
        <v>583</v>
      </c>
      <c r="B526">
        <v>0.34046449171422466</v>
      </c>
      <c r="C526">
        <v>6.2013611255226295E-2</v>
      </c>
      <c r="D526" s="4">
        <f>-LN(B526)/F$3</f>
        <v>0.45848699642893803</v>
      </c>
      <c r="E526" s="4">
        <f t="shared" si="93"/>
        <v>0.21276595744680851</v>
      </c>
      <c r="F526" s="8">
        <v>3</v>
      </c>
      <c r="G526" s="4">
        <v>149.74331093184495</v>
      </c>
      <c r="H526" s="4">
        <f>IF(G526&gt;MAX(I$8:I525),G526,MAX(I$8:I525))</f>
        <v>149.74331093184495</v>
      </c>
      <c r="I526" s="4">
        <f t="shared" si="94"/>
        <v>149.95607688929175</v>
      </c>
      <c r="J526" s="4">
        <f t="shared" si="95"/>
        <v>0</v>
      </c>
      <c r="K526" s="4">
        <f t="shared" si="96"/>
        <v>0.21276595744680549</v>
      </c>
      <c r="L526" t="e">
        <f t="shared" si="97"/>
        <v>#N/A</v>
      </c>
      <c r="M526" t="e">
        <f t="shared" si="98"/>
        <v>#N/A</v>
      </c>
      <c r="N526">
        <f t="shared" si="99"/>
        <v>1</v>
      </c>
      <c r="O526">
        <f t="shared" si="100"/>
        <v>1</v>
      </c>
      <c r="P526">
        <v>519</v>
      </c>
      <c r="Q526" s="8">
        <f>COUNTIF(I$8:I525,"&lt;"&amp;G526)</f>
        <v>518</v>
      </c>
      <c r="R526" s="8">
        <f>COUNTIFS(H$8:H525,"&gt;"&amp;G526,F$8:F525,"&lt;&gt;1")</f>
        <v>0</v>
      </c>
      <c r="S526">
        <f t="shared" si="101"/>
        <v>519</v>
      </c>
    </row>
    <row r="527" spans="1:19" x14ac:dyDescent="0.3">
      <c r="A527">
        <v>584</v>
      </c>
      <c r="B527">
        <v>0.64366588335825681</v>
      </c>
      <c r="C527">
        <v>0.71370586260567037</v>
      </c>
      <c r="D527" s="4">
        <f>-LN(B527)/F$3</f>
        <v>0.18747893709351884</v>
      </c>
      <c r="E527" s="4">
        <f t="shared" si="93"/>
        <v>0.21276595744680851</v>
      </c>
      <c r="F527" s="8">
        <v>3</v>
      </c>
      <c r="G527" s="4">
        <v>149.93078986893846</v>
      </c>
      <c r="H527" s="4">
        <f>IF(G527&gt;MAX(I$8:I526),G527,MAX(I$8:I526))</f>
        <v>149.95607688929175</v>
      </c>
      <c r="I527" s="4">
        <f t="shared" si="94"/>
        <v>150.16884284673856</v>
      </c>
      <c r="J527" s="4">
        <f t="shared" si="95"/>
        <v>2.5287020353289336E-2</v>
      </c>
      <c r="K527" s="4">
        <f t="shared" si="96"/>
        <v>0.21276595744680549</v>
      </c>
      <c r="L527" t="e">
        <f t="shared" si="97"/>
        <v>#N/A</v>
      </c>
      <c r="M527" t="e">
        <f t="shared" si="98"/>
        <v>#N/A</v>
      </c>
      <c r="N527">
        <f t="shared" si="99"/>
        <v>1</v>
      </c>
      <c r="O527">
        <f t="shared" si="100"/>
        <v>1</v>
      </c>
      <c r="P527">
        <v>520</v>
      </c>
      <c r="Q527" s="8">
        <f>COUNTIF(I$8:I526,"&lt;"&amp;G527)</f>
        <v>518</v>
      </c>
      <c r="R527" s="8">
        <f>COUNTIFS(H$8:H526,"&gt;"&amp;G527,F$8:F526,"&lt;&gt;1")</f>
        <v>0</v>
      </c>
      <c r="S527">
        <f t="shared" si="101"/>
        <v>520</v>
      </c>
    </row>
    <row r="528" spans="1:19" x14ac:dyDescent="0.3">
      <c r="A528">
        <v>585</v>
      </c>
      <c r="B528">
        <v>0.72118289742728969</v>
      </c>
      <c r="C528">
        <v>0.71221045564134644</v>
      </c>
      <c r="D528" s="4">
        <f>-LN(B528)/F$3</f>
        <v>0.13909042637614885</v>
      </c>
      <c r="E528" s="4">
        <f t="shared" si="93"/>
        <v>0.21276595744680851</v>
      </c>
      <c r="F528" s="8">
        <v>3</v>
      </c>
      <c r="G528" s="4">
        <v>150.06988029531462</v>
      </c>
      <c r="H528" s="4">
        <f>IF(G528&gt;MAX(I$8:I527),G528,MAX(I$8:I527))</f>
        <v>150.16884284673856</v>
      </c>
      <c r="I528" s="4">
        <f t="shared" si="94"/>
        <v>150.38160880418536</v>
      </c>
      <c r="J528" s="4">
        <f t="shared" si="95"/>
        <v>9.8962551423937839E-2</v>
      </c>
      <c r="K528" s="4">
        <f t="shared" si="96"/>
        <v>0.21276595744680549</v>
      </c>
      <c r="L528" t="e">
        <f t="shared" si="97"/>
        <v>#N/A</v>
      </c>
      <c r="M528" t="e">
        <f t="shared" si="98"/>
        <v>#N/A</v>
      </c>
      <c r="N528">
        <f t="shared" si="99"/>
        <v>1</v>
      </c>
      <c r="O528">
        <f t="shared" si="100"/>
        <v>1</v>
      </c>
      <c r="P528">
        <v>521</v>
      </c>
      <c r="Q528" s="8">
        <f>COUNTIF(I$8:I527,"&lt;"&amp;G528)</f>
        <v>519</v>
      </c>
      <c r="R528" s="8">
        <f>COUNTIFS(H$8:H527,"&gt;"&amp;G528,F$8:F527,"&lt;&gt;1")</f>
        <v>0</v>
      </c>
      <c r="S528">
        <f t="shared" si="101"/>
        <v>521</v>
      </c>
    </row>
    <row r="529" spans="1:19" x14ac:dyDescent="0.3">
      <c r="A529">
        <v>168</v>
      </c>
      <c r="B529">
        <v>0.41944639423810542</v>
      </c>
      <c r="C529">
        <v>0.25470748008667254</v>
      </c>
      <c r="D529" s="4">
        <f>-LN(B529)/D$3</f>
        <v>1.2323681505409181</v>
      </c>
      <c r="E529" s="4">
        <f t="shared" si="93"/>
        <v>0.21276595744680851</v>
      </c>
      <c r="F529" s="8">
        <v>2</v>
      </c>
      <c r="G529" s="4">
        <v>150.55119735636461</v>
      </c>
      <c r="H529" s="4">
        <f>IF(G529&gt;MAX(I$8:I528),G529,MAX(I$8:I528))</f>
        <v>150.55119735636461</v>
      </c>
      <c r="I529" s="4">
        <f t="shared" si="94"/>
        <v>150.76396331381142</v>
      </c>
      <c r="J529" s="4">
        <f t="shared" si="95"/>
        <v>0</v>
      </c>
      <c r="K529" s="4">
        <f t="shared" si="96"/>
        <v>0.21276595744680549</v>
      </c>
      <c r="L529" t="e">
        <f t="shared" si="97"/>
        <v>#N/A</v>
      </c>
      <c r="M529" t="e">
        <f t="shared" si="98"/>
        <v>#N/A</v>
      </c>
      <c r="N529">
        <f t="shared" si="99"/>
        <v>1</v>
      </c>
      <c r="O529">
        <f t="shared" si="100"/>
        <v>1</v>
      </c>
      <c r="P529">
        <v>522</v>
      </c>
      <c r="Q529" s="8">
        <f>COUNTIF(I$8:I528,"&lt;"&amp;G529)</f>
        <v>521</v>
      </c>
      <c r="R529" s="8">
        <f>COUNTIFS(H$8:H528,"&gt;"&amp;G529,F$8:F528,"&lt;&gt;1")</f>
        <v>0</v>
      </c>
      <c r="S529">
        <f t="shared" si="101"/>
        <v>522</v>
      </c>
    </row>
    <row r="530" spans="1:19" x14ac:dyDescent="0.3">
      <c r="A530">
        <v>586</v>
      </c>
      <c r="B530">
        <v>0.23773918881801812</v>
      </c>
      <c r="C530">
        <v>0.94552446058534501</v>
      </c>
      <c r="D530" s="4">
        <f>-LN(B530)/F$3</f>
        <v>0.6113110857406765</v>
      </c>
      <c r="E530" s="4">
        <f t="shared" si="93"/>
        <v>0.21276595744680851</v>
      </c>
      <c r="F530" s="8">
        <v>3</v>
      </c>
      <c r="G530" s="4">
        <v>150.6811913810553</v>
      </c>
      <c r="H530" s="4">
        <f>IF(G530&gt;MAX(I$8:I529),G530,MAX(I$8:I529))</f>
        <v>150.76396331381142</v>
      </c>
      <c r="I530" s="4">
        <f t="shared" si="94"/>
        <v>150.97672927125822</v>
      </c>
      <c r="J530" s="4">
        <f t="shared" si="95"/>
        <v>8.2771932756116939E-2</v>
      </c>
      <c r="K530" s="4">
        <f t="shared" si="96"/>
        <v>0.21276595744680549</v>
      </c>
      <c r="L530" t="e">
        <f t="shared" si="97"/>
        <v>#N/A</v>
      </c>
      <c r="M530" t="e">
        <f t="shared" si="98"/>
        <v>#N/A</v>
      </c>
      <c r="N530">
        <f t="shared" si="99"/>
        <v>1</v>
      </c>
      <c r="O530">
        <f t="shared" si="100"/>
        <v>1</v>
      </c>
      <c r="P530">
        <v>523</v>
      </c>
      <c r="Q530" s="8">
        <f>COUNTIF(I$8:I529,"&lt;"&amp;G530)</f>
        <v>521</v>
      </c>
      <c r="R530" s="8">
        <f>COUNTIFS(H$8:H529,"&gt;"&amp;G530,F$8:F529,"&lt;&gt;1")</f>
        <v>0</v>
      </c>
      <c r="S530">
        <f t="shared" si="101"/>
        <v>523</v>
      </c>
    </row>
    <row r="531" spans="1:19" x14ac:dyDescent="0.3">
      <c r="A531">
        <v>587</v>
      </c>
      <c r="B531">
        <v>0.80941190832239751</v>
      </c>
      <c r="C531">
        <v>0.79094821008941918</v>
      </c>
      <c r="D531" s="4">
        <f>-LN(B531)/F$3</f>
        <v>8.9977588986314722E-2</v>
      </c>
      <c r="E531" s="4">
        <f t="shared" si="93"/>
        <v>0.21276595744680851</v>
      </c>
      <c r="F531" s="8">
        <v>3</v>
      </c>
      <c r="G531" s="4">
        <v>150.7711689700416</v>
      </c>
      <c r="H531" s="4">
        <f>IF(G531&gt;MAX(I$8:I530),G531,MAX(I$8:I530))</f>
        <v>150.97672927125822</v>
      </c>
      <c r="I531" s="4">
        <f t="shared" si="94"/>
        <v>151.18949522870503</v>
      </c>
      <c r="J531" s="4">
        <f t="shared" si="95"/>
        <v>0.20556030121662161</v>
      </c>
      <c r="K531" s="4">
        <f t="shared" si="96"/>
        <v>0.21276595744680549</v>
      </c>
      <c r="L531" t="e">
        <f t="shared" si="97"/>
        <v>#N/A</v>
      </c>
      <c r="M531" t="e">
        <f t="shared" si="98"/>
        <v>#N/A</v>
      </c>
      <c r="N531">
        <f t="shared" si="99"/>
        <v>1</v>
      </c>
      <c r="O531">
        <f t="shared" si="100"/>
        <v>1</v>
      </c>
      <c r="P531">
        <v>524</v>
      </c>
      <c r="Q531" s="8">
        <f>COUNTIF(I$8:I530,"&lt;"&amp;G531)</f>
        <v>522</v>
      </c>
      <c r="R531" s="8">
        <f>COUNTIFS(H$8:H530,"&gt;"&amp;G531,F$8:F530,"&lt;&gt;1")</f>
        <v>0</v>
      </c>
      <c r="S531">
        <f t="shared" si="101"/>
        <v>524</v>
      </c>
    </row>
    <row r="532" spans="1:19" x14ac:dyDescent="0.3">
      <c r="A532">
        <v>169</v>
      </c>
      <c r="B532">
        <v>0.5697805719168676</v>
      </c>
      <c r="C532">
        <v>0.71105075228125858</v>
      </c>
      <c r="D532" s="4">
        <f>-LN(B532)/D$3</f>
        <v>0.79787794868030582</v>
      </c>
      <c r="E532" s="4">
        <f t="shared" si="93"/>
        <v>0.21276595744680851</v>
      </c>
      <c r="F532" s="8">
        <v>2</v>
      </c>
      <c r="G532" s="4">
        <v>151.34907530504492</v>
      </c>
      <c r="H532" s="4">
        <f>IF(G532&gt;MAX(I$8:I531),G532,MAX(I$8:I531))</f>
        <v>151.34907530504492</v>
      </c>
      <c r="I532" s="4">
        <f t="shared" si="94"/>
        <v>151.56184126249173</v>
      </c>
      <c r="J532" s="4">
        <f t="shared" si="95"/>
        <v>0</v>
      </c>
      <c r="K532" s="4">
        <f t="shared" si="96"/>
        <v>0.21276595744680549</v>
      </c>
      <c r="L532" t="e">
        <f t="shared" si="97"/>
        <v>#N/A</v>
      </c>
      <c r="M532" t="e">
        <f t="shared" si="98"/>
        <v>#N/A</v>
      </c>
      <c r="N532">
        <f t="shared" si="99"/>
        <v>1</v>
      </c>
      <c r="O532">
        <f t="shared" si="100"/>
        <v>1</v>
      </c>
      <c r="P532">
        <v>525</v>
      </c>
      <c r="Q532" s="8">
        <f>COUNTIF(I$8:I531,"&lt;"&amp;G532)</f>
        <v>524</v>
      </c>
      <c r="R532" s="8">
        <f>COUNTIFS(H$8:H531,"&gt;"&amp;G532,F$8:F531,"&lt;&gt;1")</f>
        <v>0</v>
      </c>
      <c r="S532">
        <f t="shared" si="101"/>
        <v>525</v>
      </c>
    </row>
    <row r="533" spans="1:19" x14ac:dyDescent="0.3">
      <c r="A533">
        <v>588</v>
      </c>
      <c r="B533">
        <v>0.12427137058626057</v>
      </c>
      <c r="C533">
        <v>0.42292550431836912</v>
      </c>
      <c r="D533" s="4">
        <f t="shared" ref="D533:D538" si="102">-LN(B533)/F$3</f>
        <v>0.88735643920213836</v>
      </c>
      <c r="E533" s="4">
        <f t="shared" si="93"/>
        <v>0.21276595744680851</v>
      </c>
      <c r="F533" s="8">
        <v>3</v>
      </c>
      <c r="G533" s="4">
        <v>151.65852540924374</v>
      </c>
      <c r="H533" s="4">
        <f>IF(G533&gt;MAX(I$8:I532),G533,MAX(I$8:I532))</f>
        <v>151.65852540924374</v>
      </c>
      <c r="I533" s="4">
        <f t="shared" si="94"/>
        <v>151.87129136669054</v>
      </c>
      <c r="J533" s="4">
        <f t="shared" si="95"/>
        <v>0</v>
      </c>
      <c r="K533" s="4">
        <f t="shared" si="96"/>
        <v>0.21276595744680549</v>
      </c>
      <c r="L533" t="e">
        <f t="shared" si="97"/>
        <v>#N/A</v>
      </c>
      <c r="M533" t="e">
        <f t="shared" si="98"/>
        <v>#N/A</v>
      </c>
      <c r="N533">
        <f t="shared" si="99"/>
        <v>1</v>
      </c>
      <c r="O533">
        <f t="shared" si="100"/>
        <v>1</v>
      </c>
      <c r="P533">
        <v>526</v>
      </c>
      <c r="Q533" s="8">
        <f>COUNTIF(I$8:I532,"&lt;"&amp;G533)</f>
        <v>525</v>
      </c>
      <c r="R533" s="8">
        <f>COUNTIFS(H$8:H532,"&gt;"&amp;G533,F$8:F532,"&lt;&gt;1")</f>
        <v>0</v>
      </c>
      <c r="S533">
        <f t="shared" si="101"/>
        <v>526</v>
      </c>
    </row>
    <row r="534" spans="1:19" x14ac:dyDescent="0.3">
      <c r="A534">
        <v>589</v>
      </c>
      <c r="B534">
        <v>0.40794091616565448</v>
      </c>
      <c r="C534">
        <v>0.10965300454725792</v>
      </c>
      <c r="D534" s="4">
        <f t="shared" si="102"/>
        <v>0.38154592697187695</v>
      </c>
      <c r="E534" s="4">
        <f t="shared" si="93"/>
        <v>0.21276595744680851</v>
      </c>
      <c r="F534" s="8">
        <v>3</v>
      </c>
      <c r="G534" s="4">
        <v>152.04007133621562</v>
      </c>
      <c r="H534" s="4">
        <f>IF(G534&gt;MAX(I$8:I533),G534,MAX(I$8:I533))</f>
        <v>152.04007133621562</v>
      </c>
      <c r="I534" s="4">
        <f t="shared" si="94"/>
        <v>152.25283729366242</v>
      </c>
      <c r="J534" s="4">
        <f t="shared" si="95"/>
        <v>0</v>
      </c>
      <c r="K534" s="4">
        <f t="shared" si="96"/>
        <v>0.21276595744680549</v>
      </c>
      <c r="L534" t="e">
        <f t="shared" si="97"/>
        <v>#N/A</v>
      </c>
      <c r="M534" t="e">
        <f t="shared" si="98"/>
        <v>#N/A</v>
      </c>
      <c r="N534">
        <f t="shared" si="99"/>
        <v>1</v>
      </c>
      <c r="O534">
        <f t="shared" si="100"/>
        <v>1</v>
      </c>
      <c r="P534">
        <v>527</v>
      </c>
      <c r="Q534" s="8">
        <f>COUNTIF(I$8:I533,"&lt;"&amp;G534)</f>
        <v>526</v>
      </c>
      <c r="R534" s="8">
        <f>COUNTIFS(H$8:H533,"&gt;"&amp;G534,F$8:F533,"&lt;&gt;1")</f>
        <v>0</v>
      </c>
      <c r="S534">
        <f t="shared" si="101"/>
        <v>527</v>
      </c>
    </row>
    <row r="535" spans="1:19" x14ac:dyDescent="0.3">
      <c r="A535">
        <v>590</v>
      </c>
      <c r="B535">
        <v>0.41853083895382548</v>
      </c>
      <c r="C535">
        <v>0.53920102542191839</v>
      </c>
      <c r="D535" s="4">
        <f t="shared" si="102"/>
        <v>0.37064029894088263</v>
      </c>
      <c r="E535" s="4">
        <f t="shared" si="93"/>
        <v>0.21276595744680851</v>
      </c>
      <c r="F535" s="8">
        <v>3</v>
      </c>
      <c r="G535" s="4">
        <v>152.4107116351565</v>
      </c>
      <c r="H535" s="4">
        <f>IF(G535&gt;MAX(I$8:I534),G535,MAX(I$8:I534))</f>
        <v>152.4107116351565</v>
      </c>
      <c r="I535" s="4">
        <f t="shared" si="94"/>
        <v>152.62347759260331</v>
      </c>
      <c r="J535" s="4">
        <f t="shared" si="95"/>
        <v>0</v>
      </c>
      <c r="K535" s="4">
        <f t="shared" si="96"/>
        <v>0.21276595744680549</v>
      </c>
      <c r="L535" t="e">
        <f t="shared" si="97"/>
        <v>#N/A</v>
      </c>
      <c r="M535" t="e">
        <f t="shared" si="98"/>
        <v>#N/A</v>
      </c>
      <c r="N535">
        <f t="shared" si="99"/>
        <v>1</v>
      </c>
      <c r="O535">
        <f t="shared" si="100"/>
        <v>1</v>
      </c>
      <c r="P535">
        <v>528</v>
      </c>
      <c r="Q535" s="8">
        <f>COUNTIF(I$8:I534,"&lt;"&amp;G535)</f>
        <v>527</v>
      </c>
      <c r="R535" s="8">
        <f>COUNTIFS(H$8:H534,"&gt;"&amp;G535,F$8:F534,"&lt;&gt;1")</f>
        <v>0</v>
      </c>
      <c r="S535">
        <f t="shared" si="101"/>
        <v>528</v>
      </c>
    </row>
    <row r="536" spans="1:19" x14ac:dyDescent="0.3">
      <c r="A536">
        <v>591</v>
      </c>
      <c r="B536">
        <v>0.66310617389446702</v>
      </c>
      <c r="C536">
        <v>0.56779686880092772</v>
      </c>
      <c r="D536" s="4">
        <f t="shared" si="102"/>
        <v>0.17481708936040899</v>
      </c>
      <c r="E536" s="4">
        <f t="shared" si="93"/>
        <v>0.21276595744680851</v>
      </c>
      <c r="F536" s="8">
        <v>3</v>
      </c>
      <c r="G536" s="4">
        <v>152.58552872451691</v>
      </c>
      <c r="H536" s="4">
        <f>IF(G536&gt;MAX(I$8:I535),G536,MAX(I$8:I535))</f>
        <v>152.62347759260331</v>
      </c>
      <c r="I536" s="4">
        <f t="shared" si="94"/>
        <v>152.83624355005011</v>
      </c>
      <c r="J536" s="4">
        <f t="shared" si="95"/>
        <v>3.7948868086402854E-2</v>
      </c>
      <c r="K536" s="4">
        <f t="shared" si="96"/>
        <v>0.21276595744680549</v>
      </c>
      <c r="L536" t="e">
        <f t="shared" si="97"/>
        <v>#N/A</v>
      </c>
      <c r="M536" t="e">
        <f t="shared" si="98"/>
        <v>#N/A</v>
      </c>
      <c r="N536">
        <f t="shared" si="99"/>
        <v>1</v>
      </c>
      <c r="O536">
        <f t="shared" si="100"/>
        <v>1</v>
      </c>
      <c r="P536">
        <v>529</v>
      </c>
      <c r="Q536" s="8">
        <f>COUNTIF(I$8:I535,"&lt;"&amp;G536)</f>
        <v>527</v>
      </c>
      <c r="R536" s="8">
        <f>COUNTIFS(H$8:H535,"&gt;"&amp;G536,F$8:F535,"&lt;&gt;1")</f>
        <v>0</v>
      </c>
      <c r="S536">
        <f t="shared" si="101"/>
        <v>529</v>
      </c>
    </row>
    <row r="537" spans="1:19" x14ac:dyDescent="0.3">
      <c r="A537">
        <v>592</v>
      </c>
      <c r="B537">
        <v>1.7853328043458357E-2</v>
      </c>
      <c r="C537">
        <v>0.67040009765923037</v>
      </c>
      <c r="D537" s="4">
        <f t="shared" si="102"/>
        <v>1.7130065289887348</v>
      </c>
      <c r="E537" s="4">
        <f t="shared" si="93"/>
        <v>0.21276595744680851</v>
      </c>
      <c r="F537" s="8">
        <v>3</v>
      </c>
      <c r="G537" s="4">
        <v>154.29853525350563</v>
      </c>
      <c r="H537" s="4">
        <f>IF(G537&gt;MAX(I$8:I536),G537,MAX(I$8:I536))</f>
        <v>154.29853525350563</v>
      </c>
      <c r="I537" s="4">
        <f t="shared" si="94"/>
        <v>154.51130121095244</v>
      </c>
      <c r="J537" s="4">
        <f t="shared" si="95"/>
        <v>0</v>
      </c>
      <c r="K537" s="4">
        <f t="shared" si="96"/>
        <v>0.21276595744680549</v>
      </c>
      <c r="L537" t="e">
        <f t="shared" si="97"/>
        <v>#N/A</v>
      </c>
      <c r="M537" t="e">
        <f t="shared" si="98"/>
        <v>#N/A</v>
      </c>
      <c r="N537">
        <f t="shared" si="99"/>
        <v>1</v>
      </c>
      <c r="O537">
        <f t="shared" si="100"/>
        <v>1</v>
      </c>
      <c r="P537">
        <v>530</v>
      </c>
      <c r="Q537" s="8">
        <f>COUNTIF(I$8:I536,"&lt;"&amp;G537)</f>
        <v>529</v>
      </c>
      <c r="R537" s="8">
        <f>COUNTIFS(H$8:H536,"&gt;"&amp;G537,F$8:F536,"&lt;&gt;1")</f>
        <v>0</v>
      </c>
      <c r="S537">
        <f t="shared" si="101"/>
        <v>530</v>
      </c>
    </row>
    <row r="538" spans="1:19" x14ac:dyDescent="0.3">
      <c r="A538">
        <v>593</v>
      </c>
      <c r="B538">
        <v>0.43565172276985992</v>
      </c>
      <c r="C538">
        <v>0.87707144383068336</v>
      </c>
      <c r="D538" s="4">
        <f t="shared" si="102"/>
        <v>0.35357964077922249</v>
      </c>
      <c r="E538" s="4">
        <f t="shared" si="93"/>
        <v>0.21276595744680851</v>
      </c>
      <c r="F538" s="8">
        <v>3</v>
      </c>
      <c r="G538" s="4">
        <v>154.65211489428486</v>
      </c>
      <c r="H538" s="4">
        <f>IF(G538&gt;MAX(I$8:I537),G538,MAX(I$8:I537))</f>
        <v>154.65211489428486</v>
      </c>
      <c r="I538" s="4">
        <f t="shared" si="94"/>
        <v>154.86488085173167</v>
      </c>
      <c r="J538" s="4">
        <f t="shared" si="95"/>
        <v>0</v>
      </c>
      <c r="K538" s="4">
        <f t="shared" si="96"/>
        <v>0.21276595744680549</v>
      </c>
      <c r="L538" t="e">
        <f t="shared" si="97"/>
        <v>#N/A</v>
      </c>
      <c r="M538" t="e">
        <f t="shared" si="98"/>
        <v>#N/A</v>
      </c>
      <c r="N538">
        <f t="shared" si="99"/>
        <v>1</v>
      </c>
      <c r="O538">
        <f t="shared" si="100"/>
        <v>1</v>
      </c>
      <c r="P538">
        <v>531</v>
      </c>
      <c r="Q538" s="8">
        <f>COUNTIF(I$8:I537,"&lt;"&amp;G538)</f>
        <v>530</v>
      </c>
      <c r="R538" s="8">
        <f>COUNTIFS(H$8:H537,"&gt;"&amp;G538,F$8:F537,"&lt;&gt;1")</f>
        <v>0</v>
      </c>
      <c r="S538">
        <f t="shared" si="101"/>
        <v>531</v>
      </c>
    </row>
    <row r="539" spans="1:19" x14ac:dyDescent="0.3">
      <c r="A539">
        <v>170</v>
      </c>
      <c r="B539">
        <v>8.597064119388409E-2</v>
      </c>
      <c r="C539">
        <v>0.63032929471724597</v>
      </c>
      <c r="D539" s="4">
        <f>-LN(B539)/D$3</f>
        <v>3.4804956347220024</v>
      </c>
      <c r="E539" s="4">
        <f t="shared" si="93"/>
        <v>0.21276595744680851</v>
      </c>
      <c r="F539" s="8">
        <v>2</v>
      </c>
      <c r="G539" s="4">
        <v>154.82957093976691</v>
      </c>
      <c r="H539" s="4">
        <f>IF(G539&gt;MAX(I$8:I538),G539,MAX(I$8:I538))</f>
        <v>154.86488085173167</v>
      </c>
      <c r="I539" s="4">
        <f t="shared" si="94"/>
        <v>155.07764680917847</v>
      </c>
      <c r="J539" s="4">
        <f t="shared" si="95"/>
        <v>3.5309911964759522E-2</v>
      </c>
      <c r="K539" s="4">
        <f t="shared" si="96"/>
        <v>0.21276595744680549</v>
      </c>
      <c r="L539" t="e">
        <f t="shared" si="97"/>
        <v>#N/A</v>
      </c>
      <c r="M539" t="e">
        <f t="shared" si="98"/>
        <v>#N/A</v>
      </c>
      <c r="N539">
        <f t="shared" si="99"/>
        <v>1</v>
      </c>
      <c r="O539">
        <f t="shared" si="100"/>
        <v>1</v>
      </c>
      <c r="P539">
        <v>533</v>
      </c>
      <c r="Q539" s="8">
        <f>COUNTIF(I$8:I538,"&lt;"&amp;G539)</f>
        <v>530</v>
      </c>
      <c r="R539" s="8">
        <f>COUNTIFS(H$8:H538,"&gt;"&amp;G539,F$8:F538,"&lt;&gt;1")</f>
        <v>0</v>
      </c>
      <c r="S539">
        <f t="shared" si="101"/>
        <v>533</v>
      </c>
    </row>
    <row r="540" spans="1:19" x14ac:dyDescent="0.3">
      <c r="A540">
        <v>594</v>
      </c>
      <c r="B540">
        <v>0.99349955748161256</v>
      </c>
      <c r="C540">
        <v>0.97500534073915834</v>
      </c>
      <c r="D540" s="4">
        <f>-LN(B540)/F$3</f>
        <v>2.7751754910384642E-3</v>
      </c>
      <c r="E540" s="4">
        <f t="shared" si="93"/>
        <v>0.21276595744680851</v>
      </c>
      <c r="F540" s="8">
        <v>3</v>
      </c>
      <c r="G540" s="4">
        <v>154.65489006977592</v>
      </c>
      <c r="H540" s="4">
        <f>IF(G540&gt;MAX(I$8:I539),G540,MAX(I$8:I539))</f>
        <v>155.07764680917847</v>
      </c>
      <c r="I540" s="4">
        <f t="shared" si="94"/>
        <v>155.29041276662528</v>
      </c>
      <c r="J540" s="4">
        <f t="shared" si="95"/>
        <v>0.42275673940255842</v>
      </c>
      <c r="K540" s="4">
        <f t="shared" si="96"/>
        <v>0.21276595744680549</v>
      </c>
      <c r="L540" t="e">
        <f t="shared" si="97"/>
        <v>#N/A</v>
      </c>
      <c r="M540" t="e">
        <f t="shared" si="98"/>
        <v>#N/A</v>
      </c>
      <c r="N540">
        <f t="shared" si="99"/>
        <v>1</v>
      </c>
      <c r="O540">
        <f t="shared" si="100"/>
        <v>1</v>
      </c>
      <c r="P540">
        <v>532</v>
      </c>
      <c r="Q540" s="8">
        <f>COUNTIF(I$8:I539,"&lt;"&amp;G540)</f>
        <v>530</v>
      </c>
      <c r="R540" s="8">
        <f>COUNTIFS(H$8:H539,"&gt;"&amp;G540,F$8:F539,"&lt;&gt;1")</f>
        <v>1</v>
      </c>
      <c r="S540">
        <f t="shared" si="101"/>
        <v>532</v>
      </c>
    </row>
    <row r="541" spans="1:19" x14ac:dyDescent="0.3">
      <c r="A541">
        <v>595</v>
      </c>
      <c r="B541">
        <v>0.61436811426129945</v>
      </c>
      <c r="C541">
        <v>0.24387340922269357</v>
      </c>
      <c r="D541" s="4">
        <f>-LN(B541)/F$3</f>
        <v>0.20730255142832149</v>
      </c>
      <c r="E541" s="4">
        <f t="shared" si="93"/>
        <v>0.21276595744680851</v>
      </c>
      <c r="F541" s="8">
        <v>3</v>
      </c>
      <c r="G541" s="4">
        <v>154.86219262120423</v>
      </c>
      <c r="H541" s="4">
        <f>IF(G541&gt;MAX(I$8:I540),G541,MAX(I$8:I540))</f>
        <v>155.29041276662528</v>
      </c>
      <c r="I541" s="4">
        <f t="shared" si="94"/>
        <v>155.50317872407209</v>
      </c>
      <c r="J541" s="4">
        <f t="shared" si="95"/>
        <v>0.4282201454210508</v>
      </c>
      <c r="K541" s="4">
        <f t="shared" si="96"/>
        <v>0.21276595744680549</v>
      </c>
      <c r="L541" t="e">
        <f t="shared" si="97"/>
        <v>#N/A</v>
      </c>
      <c r="M541" t="e">
        <f t="shared" si="98"/>
        <v>#N/A</v>
      </c>
      <c r="N541">
        <f t="shared" si="99"/>
        <v>1</v>
      </c>
      <c r="O541">
        <f t="shared" si="100"/>
        <v>1</v>
      </c>
      <c r="P541">
        <v>534</v>
      </c>
      <c r="Q541" s="8">
        <f>COUNTIF(I$8:I540,"&lt;"&amp;G541)</f>
        <v>530</v>
      </c>
      <c r="R541" s="8">
        <f>COUNTIFS(H$8:H540,"&gt;"&amp;G541,F$8:F540,"&lt;&gt;1")</f>
        <v>2</v>
      </c>
      <c r="S541">
        <f t="shared" si="101"/>
        <v>534</v>
      </c>
    </row>
    <row r="542" spans="1:19" x14ac:dyDescent="0.3">
      <c r="A542">
        <v>596</v>
      </c>
      <c r="B542">
        <v>0.18442335276345104</v>
      </c>
      <c r="C542">
        <v>0.10013122959074679</v>
      </c>
      <c r="D542" s="4">
        <f>-LN(B542)/F$3</f>
        <v>0.71937078042290437</v>
      </c>
      <c r="E542" s="4">
        <f t="shared" si="93"/>
        <v>0.21276595744680851</v>
      </c>
      <c r="F542" s="8">
        <v>3</v>
      </c>
      <c r="G542" s="4">
        <v>155.58156340162714</v>
      </c>
      <c r="H542" s="4">
        <f>IF(G542&gt;MAX(I$8:I541),G542,MAX(I$8:I541))</f>
        <v>155.58156340162714</v>
      </c>
      <c r="I542" s="4">
        <f t="shared" si="94"/>
        <v>155.79432935907394</v>
      </c>
      <c r="J542" s="4">
        <f t="shared" si="95"/>
        <v>0</v>
      </c>
      <c r="K542" s="4">
        <f t="shared" si="96"/>
        <v>0.21276595744680549</v>
      </c>
      <c r="L542" t="e">
        <f t="shared" si="97"/>
        <v>#N/A</v>
      </c>
      <c r="M542" t="e">
        <f t="shared" si="98"/>
        <v>#N/A</v>
      </c>
      <c r="N542">
        <f t="shared" si="99"/>
        <v>1</v>
      </c>
      <c r="O542">
        <f t="shared" si="100"/>
        <v>1</v>
      </c>
      <c r="P542">
        <v>535</v>
      </c>
      <c r="Q542" s="8">
        <f>COUNTIF(I$8:I541,"&lt;"&amp;G542)</f>
        <v>534</v>
      </c>
      <c r="R542" s="8">
        <f>COUNTIFS(H$8:H541,"&gt;"&amp;G542,F$8:F541,"&lt;&gt;1")</f>
        <v>0</v>
      </c>
      <c r="S542">
        <f t="shared" si="101"/>
        <v>535</v>
      </c>
    </row>
    <row r="543" spans="1:19" x14ac:dyDescent="0.3">
      <c r="A543">
        <v>597</v>
      </c>
      <c r="B543">
        <v>0.72847682119205293</v>
      </c>
      <c r="C543">
        <v>0.98922696615497296</v>
      </c>
      <c r="D543" s="4">
        <f>-LN(B543)/F$3</f>
        <v>0.13480828554149282</v>
      </c>
      <c r="E543" s="4">
        <f t="shared" si="93"/>
        <v>0.21276595744680851</v>
      </c>
      <c r="F543" s="8">
        <v>3</v>
      </c>
      <c r="G543" s="4">
        <v>155.71637168716862</v>
      </c>
      <c r="H543" s="4">
        <f>IF(G543&gt;MAX(I$8:I542),G543,MAX(I$8:I542))</f>
        <v>155.79432935907394</v>
      </c>
      <c r="I543" s="4">
        <f t="shared" si="94"/>
        <v>156.00709531652075</v>
      </c>
      <c r="J543" s="4">
        <f t="shared" si="95"/>
        <v>7.7957671905323878E-2</v>
      </c>
      <c r="K543" s="4">
        <f t="shared" si="96"/>
        <v>0.21276595744680549</v>
      </c>
      <c r="L543" t="e">
        <f t="shared" si="97"/>
        <v>#N/A</v>
      </c>
      <c r="M543" t="e">
        <f t="shared" si="98"/>
        <v>#N/A</v>
      </c>
      <c r="N543">
        <f t="shared" si="99"/>
        <v>1</v>
      </c>
      <c r="O543">
        <f t="shared" si="100"/>
        <v>1</v>
      </c>
      <c r="P543">
        <v>536</v>
      </c>
      <c r="Q543" s="8">
        <f>COUNTIF(I$8:I542,"&lt;"&amp;G543)</f>
        <v>534</v>
      </c>
      <c r="R543" s="8">
        <f>COUNTIFS(H$8:H542,"&gt;"&amp;G543,F$8:F542,"&lt;&gt;1")</f>
        <v>0</v>
      </c>
      <c r="S543">
        <f t="shared" si="101"/>
        <v>536</v>
      </c>
    </row>
    <row r="544" spans="1:19" x14ac:dyDescent="0.3">
      <c r="A544">
        <v>598</v>
      </c>
      <c r="B544">
        <v>0.17694631794183172</v>
      </c>
      <c r="C544">
        <v>0.10815759758293406</v>
      </c>
      <c r="D544" s="4">
        <f>-LN(B544)/F$3</f>
        <v>0.73698250249948216</v>
      </c>
      <c r="E544" s="4">
        <f t="shared" si="93"/>
        <v>0.21276595744680851</v>
      </c>
      <c r="F544" s="8">
        <v>3</v>
      </c>
      <c r="G544" s="4">
        <v>156.45335418966809</v>
      </c>
      <c r="H544" s="4">
        <f>IF(G544&gt;MAX(I$8:I543),G544,MAX(I$8:I543))</f>
        <v>156.45335418966809</v>
      </c>
      <c r="I544" s="4">
        <f t="shared" si="94"/>
        <v>156.6661201471149</v>
      </c>
      <c r="J544" s="4">
        <f t="shared" si="95"/>
        <v>0</v>
      </c>
      <c r="K544" s="4">
        <f t="shared" si="96"/>
        <v>0.21276595744680549</v>
      </c>
      <c r="L544" t="e">
        <f t="shared" si="97"/>
        <v>#N/A</v>
      </c>
      <c r="M544" t="e">
        <f t="shared" si="98"/>
        <v>#N/A</v>
      </c>
      <c r="N544">
        <f t="shared" si="99"/>
        <v>1</v>
      </c>
      <c r="O544">
        <f t="shared" si="100"/>
        <v>1</v>
      </c>
      <c r="P544">
        <v>537</v>
      </c>
      <c r="Q544" s="8">
        <f>COUNTIF(I$8:I543,"&lt;"&amp;G544)</f>
        <v>536</v>
      </c>
      <c r="R544" s="8">
        <f>COUNTIFS(H$8:H543,"&gt;"&amp;G544,F$8:F543,"&lt;&gt;1")</f>
        <v>0</v>
      </c>
      <c r="S544">
        <f t="shared" si="101"/>
        <v>537</v>
      </c>
    </row>
    <row r="545" spans="1:19" x14ac:dyDescent="0.3">
      <c r="A545">
        <v>171</v>
      </c>
      <c r="B545">
        <v>0.31699575792718282</v>
      </c>
      <c r="C545">
        <v>5.2095095675527205E-2</v>
      </c>
      <c r="D545" s="4">
        <f>-LN(B545)/D$3</f>
        <v>1.6295984214575496</v>
      </c>
      <c r="E545" s="4">
        <f t="shared" si="93"/>
        <v>0.21276595744680851</v>
      </c>
      <c r="F545" s="8">
        <v>2</v>
      </c>
      <c r="G545" s="4">
        <v>156.45916936122447</v>
      </c>
      <c r="H545" s="4">
        <f>IF(G545&gt;MAX(I$8:I544),G545,MAX(I$8:I544))</f>
        <v>156.6661201471149</v>
      </c>
      <c r="I545" s="4">
        <f t="shared" si="94"/>
        <v>156.8788861045617</v>
      </c>
      <c r="J545" s="4">
        <f t="shared" si="95"/>
        <v>0.20695078589042737</v>
      </c>
      <c r="K545" s="4">
        <f t="shared" si="96"/>
        <v>0.21276595744680549</v>
      </c>
      <c r="L545" t="e">
        <f t="shared" si="97"/>
        <v>#N/A</v>
      </c>
      <c r="M545" t="e">
        <f t="shared" si="98"/>
        <v>#N/A</v>
      </c>
      <c r="N545">
        <f t="shared" si="99"/>
        <v>1</v>
      </c>
      <c r="O545">
        <f t="shared" si="100"/>
        <v>1</v>
      </c>
      <c r="P545">
        <v>538</v>
      </c>
      <c r="Q545" s="8">
        <f>COUNTIF(I$8:I544,"&lt;"&amp;G545)</f>
        <v>536</v>
      </c>
      <c r="R545" s="8">
        <f>COUNTIFS(H$8:H544,"&gt;"&amp;G545,F$8:F544,"&lt;&gt;1")</f>
        <v>0</v>
      </c>
      <c r="S545">
        <f t="shared" si="101"/>
        <v>538</v>
      </c>
    </row>
    <row r="546" spans="1:19" x14ac:dyDescent="0.3">
      <c r="A546">
        <v>599</v>
      </c>
      <c r="B546">
        <v>0.55986205633716846</v>
      </c>
      <c r="C546">
        <v>0.41380046998504594</v>
      </c>
      <c r="D546" s="4">
        <f>-LN(B546)/F$3</f>
        <v>0.24683610790042618</v>
      </c>
      <c r="E546" s="4">
        <f t="shared" si="93"/>
        <v>0.21276595744680851</v>
      </c>
      <c r="F546" s="8">
        <v>3</v>
      </c>
      <c r="G546" s="4">
        <v>156.70019029756853</v>
      </c>
      <c r="H546" s="4">
        <f>IF(G546&gt;MAX(I$8:I545),G546,MAX(I$8:I545))</f>
        <v>156.8788861045617</v>
      </c>
      <c r="I546" s="4">
        <f t="shared" si="94"/>
        <v>157.09165206200851</v>
      </c>
      <c r="J546" s="4">
        <f t="shared" si="95"/>
        <v>0.17869580699317567</v>
      </c>
      <c r="K546" s="4">
        <f t="shared" si="96"/>
        <v>0.21276595744680549</v>
      </c>
      <c r="L546" t="e">
        <f t="shared" si="97"/>
        <v>#N/A</v>
      </c>
      <c r="M546" t="e">
        <f t="shared" si="98"/>
        <v>#N/A</v>
      </c>
      <c r="N546">
        <f t="shared" si="99"/>
        <v>1</v>
      </c>
      <c r="O546">
        <f t="shared" si="100"/>
        <v>1</v>
      </c>
      <c r="P546">
        <v>539</v>
      </c>
      <c r="Q546" s="8">
        <f>COUNTIF(I$8:I545,"&lt;"&amp;G546)</f>
        <v>537</v>
      </c>
      <c r="R546" s="8">
        <f>COUNTIFS(H$8:H545,"&gt;"&amp;G546,F$8:F545,"&lt;&gt;1")</f>
        <v>0</v>
      </c>
      <c r="S546">
        <f t="shared" si="101"/>
        <v>539</v>
      </c>
    </row>
    <row r="547" spans="1:19" x14ac:dyDescent="0.3">
      <c r="A547">
        <v>172</v>
      </c>
      <c r="B547">
        <v>0.7415387432477798</v>
      </c>
      <c r="C547">
        <v>0.61449018829920343</v>
      </c>
      <c r="D547" s="4">
        <f>-LN(B547)/D$3</f>
        <v>0.42415300558964036</v>
      </c>
      <c r="E547" s="4">
        <f t="shared" si="93"/>
        <v>0.21276595744680851</v>
      </c>
      <c r="F547" s="8">
        <v>2</v>
      </c>
      <c r="G547" s="4">
        <v>156.8833223668141</v>
      </c>
      <c r="H547" s="4">
        <f>IF(G547&gt;MAX(I$8:I546),G547,MAX(I$8:I546))</f>
        <v>157.09165206200851</v>
      </c>
      <c r="I547" s="4">
        <f t="shared" si="94"/>
        <v>157.30441801945531</v>
      </c>
      <c r="J547" s="4">
        <f t="shared" si="95"/>
        <v>0.2083296951944078</v>
      </c>
      <c r="K547" s="4">
        <f t="shared" si="96"/>
        <v>0.21276595744680549</v>
      </c>
      <c r="L547" t="e">
        <f t="shared" si="97"/>
        <v>#N/A</v>
      </c>
      <c r="M547" t="e">
        <f t="shared" si="98"/>
        <v>#N/A</v>
      </c>
      <c r="N547">
        <f t="shared" si="99"/>
        <v>1</v>
      </c>
      <c r="O547">
        <f t="shared" si="100"/>
        <v>1</v>
      </c>
      <c r="P547">
        <v>541</v>
      </c>
      <c r="Q547" s="8">
        <f>COUNTIF(I$8:I546,"&lt;"&amp;G547)</f>
        <v>538</v>
      </c>
      <c r="R547" s="8">
        <f>COUNTIFS(H$8:H546,"&gt;"&amp;G547,F$8:F546,"&lt;&gt;1")</f>
        <v>0</v>
      </c>
      <c r="S547">
        <f t="shared" si="101"/>
        <v>541</v>
      </c>
    </row>
    <row r="548" spans="1:19" x14ac:dyDescent="0.3">
      <c r="A548">
        <v>600</v>
      </c>
      <c r="B548">
        <v>0.81536301767021702</v>
      </c>
      <c r="C548">
        <v>0.9463789788506729</v>
      </c>
      <c r="D548" s="4">
        <f>-LN(B548)/F$3</f>
        <v>8.6860359343516449E-2</v>
      </c>
      <c r="E548" s="4">
        <f t="shared" si="93"/>
        <v>0.21276595744680851</v>
      </c>
      <c r="F548" s="8">
        <v>3</v>
      </c>
      <c r="G548" s="4">
        <v>156.78705065691204</v>
      </c>
      <c r="H548" s="4">
        <f>IF(G548&gt;MAX(I$8:I547),G548,MAX(I$8:I547))</f>
        <v>157.30441801945531</v>
      </c>
      <c r="I548" s="4">
        <f t="shared" si="94"/>
        <v>157.51718397690212</v>
      </c>
      <c r="J548" s="4">
        <f t="shared" si="95"/>
        <v>0.51736736254326843</v>
      </c>
      <c r="K548" s="4">
        <f t="shared" si="96"/>
        <v>0.21276595744680549</v>
      </c>
      <c r="L548" t="e">
        <f t="shared" si="97"/>
        <v>#N/A</v>
      </c>
      <c r="M548" t="e">
        <f t="shared" si="98"/>
        <v>#N/A</v>
      </c>
      <c r="N548">
        <f t="shared" si="99"/>
        <v>1</v>
      </c>
      <c r="O548">
        <f t="shared" si="100"/>
        <v>1</v>
      </c>
      <c r="P548">
        <v>540</v>
      </c>
      <c r="Q548" s="8">
        <f>COUNTIF(I$8:I547,"&lt;"&amp;G548)</f>
        <v>537</v>
      </c>
      <c r="R548" s="8">
        <f>COUNTIFS(H$8:H547,"&gt;"&amp;G548,F$8:F547,"&lt;&gt;1")</f>
        <v>2</v>
      </c>
      <c r="S548">
        <f t="shared" si="101"/>
        <v>540</v>
      </c>
    </row>
    <row r="549" spans="1:19" x14ac:dyDescent="0.3">
      <c r="A549">
        <v>601</v>
      </c>
      <c r="B549">
        <v>0.56828516495254366</v>
      </c>
      <c r="C549">
        <v>0.18927579577013459</v>
      </c>
      <c r="D549" s="4">
        <f>-LN(B549)/F$3</f>
        <v>0.24048167458451983</v>
      </c>
      <c r="E549" s="4">
        <f t="shared" si="93"/>
        <v>0.21276595744680851</v>
      </c>
      <c r="F549" s="8">
        <v>3</v>
      </c>
      <c r="G549" s="4">
        <v>157.02753233149656</v>
      </c>
      <c r="H549" s="4">
        <f>IF(G549&gt;MAX(I$8:I548),G549,MAX(I$8:I548))</f>
        <v>157.51718397690212</v>
      </c>
      <c r="I549" s="4">
        <f t="shared" si="94"/>
        <v>157.72994993434892</v>
      </c>
      <c r="J549" s="4">
        <f t="shared" si="95"/>
        <v>0.48965164540555861</v>
      </c>
      <c r="K549" s="4">
        <f t="shared" si="96"/>
        <v>0.21276595744680549</v>
      </c>
      <c r="L549" t="e">
        <f t="shared" si="97"/>
        <v>#N/A</v>
      </c>
      <c r="M549" t="e">
        <f t="shared" si="98"/>
        <v>#N/A</v>
      </c>
      <c r="N549">
        <f t="shared" si="99"/>
        <v>1</v>
      </c>
      <c r="O549">
        <f t="shared" si="100"/>
        <v>1</v>
      </c>
      <c r="P549">
        <v>542</v>
      </c>
      <c r="Q549" s="8">
        <f>COUNTIF(I$8:I548,"&lt;"&amp;G549)</f>
        <v>538</v>
      </c>
      <c r="R549" s="8">
        <f>COUNTIFS(H$8:H548,"&gt;"&amp;G549,F$8:F548,"&lt;&gt;1")</f>
        <v>2</v>
      </c>
      <c r="S549">
        <f t="shared" si="101"/>
        <v>542</v>
      </c>
    </row>
    <row r="550" spans="1:19" x14ac:dyDescent="0.3">
      <c r="A550">
        <v>602</v>
      </c>
      <c r="B550">
        <v>5.5330057679982912E-2</v>
      </c>
      <c r="C550">
        <v>0.87200537125766775</v>
      </c>
      <c r="D550" s="4">
        <f>-LN(B550)/F$3</f>
        <v>1.2316761615321417</v>
      </c>
      <c r="E550" s="4">
        <f t="shared" si="93"/>
        <v>0.21276595744680851</v>
      </c>
      <c r="F550" s="8">
        <v>3</v>
      </c>
      <c r="G550" s="4">
        <v>158.25920849302869</v>
      </c>
      <c r="H550" s="4">
        <f>IF(G550&gt;MAX(I$8:I549),G550,MAX(I$8:I549))</f>
        <v>158.25920849302869</v>
      </c>
      <c r="I550" s="4">
        <f t="shared" si="94"/>
        <v>158.4719744504755</v>
      </c>
      <c r="J550" s="4">
        <f t="shared" si="95"/>
        <v>0</v>
      </c>
      <c r="K550" s="4">
        <f t="shared" si="96"/>
        <v>0.21276595744680549</v>
      </c>
      <c r="L550" t="e">
        <f t="shared" si="97"/>
        <v>#N/A</v>
      </c>
      <c r="M550" t="e">
        <f t="shared" si="98"/>
        <v>#N/A</v>
      </c>
      <c r="N550">
        <f t="shared" si="99"/>
        <v>1</v>
      </c>
      <c r="O550">
        <f t="shared" si="100"/>
        <v>1</v>
      </c>
      <c r="P550">
        <v>543</v>
      </c>
      <c r="Q550" s="8">
        <f>COUNTIF(I$8:I549,"&lt;"&amp;G550)</f>
        <v>542</v>
      </c>
      <c r="R550" s="8">
        <f>COUNTIFS(H$8:H549,"&gt;"&amp;G550,F$8:F549,"&lt;&gt;1")</f>
        <v>0</v>
      </c>
      <c r="S550">
        <f t="shared" si="101"/>
        <v>543</v>
      </c>
    </row>
    <row r="551" spans="1:19" x14ac:dyDescent="0.3">
      <c r="A551">
        <v>603</v>
      </c>
      <c r="B551">
        <v>0.94399853511154519</v>
      </c>
      <c r="C551">
        <v>0.29016998809778133</v>
      </c>
      <c r="D551" s="4">
        <f>-LN(B551)/F$3</f>
        <v>2.4523687075088414E-2</v>
      </c>
      <c r="E551" s="4">
        <f t="shared" si="93"/>
        <v>0.21276595744680851</v>
      </c>
      <c r="F551" s="8">
        <v>3</v>
      </c>
      <c r="G551" s="4">
        <v>158.28373218010378</v>
      </c>
      <c r="H551" s="4">
        <f>IF(G551&gt;MAX(I$8:I550),G551,MAX(I$8:I550))</f>
        <v>158.4719744504755</v>
      </c>
      <c r="I551" s="4">
        <f t="shared" si="94"/>
        <v>158.68474040792231</v>
      </c>
      <c r="J551" s="4">
        <f t="shared" si="95"/>
        <v>0.18824227037171681</v>
      </c>
      <c r="K551" s="4">
        <f t="shared" si="96"/>
        <v>0.21276595744680549</v>
      </c>
      <c r="L551" t="e">
        <f t="shared" si="97"/>
        <v>#N/A</v>
      </c>
      <c r="M551" t="e">
        <f t="shared" si="98"/>
        <v>#N/A</v>
      </c>
      <c r="N551">
        <f t="shared" si="99"/>
        <v>1</v>
      </c>
      <c r="O551">
        <f t="shared" si="100"/>
        <v>1</v>
      </c>
      <c r="P551">
        <v>544</v>
      </c>
      <c r="Q551" s="8">
        <f>COUNTIF(I$8:I550,"&lt;"&amp;G551)</f>
        <v>542</v>
      </c>
      <c r="R551" s="8">
        <f>COUNTIFS(H$8:H550,"&gt;"&amp;G551,F$8:F550,"&lt;&gt;1")</f>
        <v>0</v>
      </c>
      <c r="S551">
        <f t="shared" si="101"/>
        <v>544</v>
      </c>
    </row>
    <row r="552" spans="1:19" x14ac:dyDescent="0.3">
      <c r="A552">
        <v>604</v>
      </c>
      <c r="B552">
        <v>0.96658223212378303</v>
      </c>
      <c r="C552">
        <v>3.4607989745780818E-2</v>
      </c>
      <c r="D552" s="4">
        <f>-LN(B552)/F$3</f>
        <v>1.4463362369964844E-2</v>
      </c>
      <c r="E552" s="4">
        <f t="shared" si="93"/>
        <v>0.21276595744680851</v>
      </c>
      <c r="F552" s="8">
        <v>3</v>
      </c>
      <c r="G552" s="4">
        <v>158.29819554247374</v>
      </c>
      <c r="H552" s="4">
        <f>IF(G552&gt;MAX(I$8:I551),G552,MAX(I$8:I551))</f>
        <v>158.68474040792231</v>
      </c>
      <c r="I552" s="4">
        <f t="shared" si="94"/>
        <v>158.89750636536911</v>
      </c>
      <c r="J552" s="4">
        <f t="shared" si="95"/>
        <v>0.38654486544857036</v>
      </c>
      <c r="K552" s="4">
        <f t="shared" si="96"/>
        <v>0.21276595744680549</v>
      </c>
      <c r="L552" t="e">
        <f t="shared" si="97"/>
        <v>#N/A</v>
      </c>
      <c r="M552" t="e">
        <f t="shared" si="98"/>
        <v>#N/A</v>
      </c>
      <c r="N552">
        <f t="shared" si="99"/>
        <v>1</v>
      </c>
      <c r="O552">
        <f t="shared" si="100"/>
        <v>1</v>
      </c>
      <c r="P552">
        <v>545</v>
      </c>
      <c r="Q552" s="8">
        <f>COUNTIF(I$8:I551,"&lt;"&amp;G552)</f>
        <v>542</v>
      </c>
      <c r="R552" s="8">
        <f>COUNTIFS(H$8:H551,"&gt;"&amp;G552,F$8:F551,"&lt;&gt;1")</f>
        <v>1</v>
      </c>
      <c r="S552">
        <f t="shared" si="101"/>
        <v>545</v>
      </c>
    </row>
    <row r="553" spans="1:19" x14ac:dyDescent="0.3">
      <c r="A553">
        <v>173</v>
      </c>
      <c r="B553">
        <v>0.24558244575334939</v>
      </c>
      <c r="C553">
        <v>0.84405041657765434</v>
      </c>
      <c r="D553" s="4">
        <f>-LN(B553)/D$3</f>
        <v>1.991663205970569</v>
      </c>
      <c r="E553" s="4">
        <f t="shared" si="93"/>
        <v>0.21276595744680851</v>
      </c>
      <c r="F553" s="8">
        <v>2</v>
      </c>
      <c r="G553" s="4">
        <v>158.87498557278468</v>
      </c>
      <c r="H553" s="4">
        <f>IF(G553&gt;MAX(I$8:I552),G553,MAX(I$8:I552))</f>
        <v>158.89750636536911</v>
      </c>
      <c r="I553" s="4">
        <f t="shared" si="94"/>
        <v>159.11027232281592</v>
      </c>
      <c r="J553" s="4">
        <f t="shared" si="95"/>
        <v>2.2520792584430183E-2</v>
      </c>
      <c r="K553" s="4">
        <f t="shared" si="96"/>
        <v>0.21276595744680549</v>
      </c>
      <c r="L553" t="e">
        <f t="shared" si="97"/>
        <v>#N/A</v>
      </c>
      <c r="M553" t="e">
        <f t="shared" si="98"/>
        <v>#N/A</v>
      </c>
      <c r="N553">
        <f t="shared" si="99"/>
        <v>1</v>
      </c>
      <c r="O553">
        <f t="shared" si="100"/>
        <v>1</v>
      </c>
      <c r="P553">
        <v>546</v>
      </c>
      <c r="Q553" s="8">
        <f>COUNTIF(I$8:I552,"&lt;"&amp;G553)</f>
        <v>544</v>
      </c>
      <c r="R553" s="8">
        <f>COUNTIFS(H$8:H552,"&gt;"&amp;G553,F$8:F552,"&lt;&gt;1")</f>
        <v>0</v>
      </c>
      <c r="S553">
        <f t="shared" si="101"/>
        <v>546</v>
      </c>
    </row>
    <row r="554" spans="1:19" x14ac:dyDescent="0.3">
      <c r="A554">
        <v>605</v>
      </c>
      <c r="B554">
        <v>0.11981566820276497</v>
      </c>
      <c r="C554">
        <v>0.11038544877468184</v>
      </c>
      <c r="D554" s="4">
        <f>-LN(B554)/F$3</f>
        <v>0.90289396405062872</v>
      </c>
      <c r="E554" s="4">
        <f t="shared" si="93"/>
        <v>0.21276595744680851</v>
      </c>
      <c r="F554" s="8">
        <v>3</v>
      </c>
      <c r="G554" s="4">
        <v>159.20108950652437</v>
      </c>
      <c r="H554" s="4">
        <f>IF(G554&gt;MAX(I$8:I553),G554,MAX(I$8:I553))</f>
        <v>159.20108950652437</v>
      </c>
      <c r="I554" s="4">
        <f t="shared" si="94"/>
        <v>159.41385546397117</v>
      </c>
      <c r="J554" s="4">
        <f t="shared" si="95"/>
        <v>0</v>
      </c>
      <c r="K554" s="4">
        <f t="shared" si="96"/>
        <v>0.21276595744680549</v>
      </c>
      <c r="L554" t="e">
        <f t="shared" si="97"/>
        <v>#N/A</v>
      </c>
      <c r="M554" t="e">
        <f t="shared" si="98"/>
        <v>#N/A</v>
      </c>
      <c r="N554">
        <f t="shared" si="99"/>
        <v>1</v>
      </c>
      <c r="O554">
        <f t="shared" si="100"/>
        <v>1</v>
      </c>
      <c r="P554">
        <v>547</v>
      </c>
      <c r="Q554" s="8">
        <f>COUNTIF(I$8:I553,"&lt;"&amp;G554)</f>
        <v>546</v>
      </c>
      <c r="R554" s="8">
        <f>COUNTIFS(H$8:H553,"&gt;"&amp;G554,F$8:F553,"&lt;&gt;1")</f>
        <v>0</v>
      </c>
      <c r="S554">
        <f t="shared" si="101"/>
        <v>547</v>
      </c>
    </row>
    <row r="555" spans="1:19" x14ac:dyDescent="0.3">
      <c r="A555">
        <v>606</v>
      </c>
      <c r="B555">
        <v>0.63704336680196538</v>
      </c>
      <c r="C555">
        <v>0.53736991485335861</v>
      </c>
      <c r="D555" s="4">
        <f>-LN(B555)/F$3</f>
        <v>0.19187980679803696</v>
      </c>
      <c r="E555" s="4">
        <f t="shared" si="93"/>
        <v>0.21276595744680851</v>
      </c>
      <c r="F555" s="8">
        <v>3</v>
      </c>
      <c r="G555" s="4">
        <v>159.3929693133224</v>
      </c>
      <c r="H555" s="4">
        <f>IF(G555&gt;MAX(I$8:I554),G555,MAX(I$8:I554))</f>
        <v>159.41385546397117</v>
      </c>
      <c r="I555" s="4">
        <f t="shared" si="94"/>
        <v>159.62662142141798</v>
      </c>
      <c r="J555" s="4">
        <f t="shared" si="95"/>
        <v>2.0886150648777857E-2</v>
      </c>
      <c r="K555" s="4">
        <f t="shared" si="96"/>
        <v>0.21276595744680549</v>
      </c>
      <c r="L555" t="e">
        <f t="shared" si="97"/>
        <v>#N/A</v>
      </c>
      <c r="M555" t="e">
        <f t="shared" si="98"/>
        <v>#N/A</v>
      </c>
      <c r="N555">
        <f t="shared" si="99"/>
        <v>1</v>
      </c>
      <c r="O555">
        <f t="shared" si="100"/>
        <v>1</v>
      </c>
      <c r="P555">
        <v>548</v>
      </c>
      <c r="Q555" s="8">
        <f>COUNTIF(I$8:I554,"&lt;"&amp;G555)</f>
        <v>546</v>
      </c>
      <c r="R555" s="8">
        <f>COUNTIFS(H$8:H554,"&gt;"&amp;G555,F$8:F554,"&lt;&gt;1")</f>
        <v>0</v>
      </c>
      <c r="S555">
        <f t="shared" si="101"/>
        <v>548</v>
      </c>
    </row>
    <row r="556" spans="1:19" x14ac:dyDescent="0.3">
      <c r="A556">
        <v>607</v>
      </c>
      <c r="B556">
        <v>0.73409222693563647</v>
      </c>
      <c r="C556">
        <v>4.88906521805475E-2</v>
      </c>
      <c r="D556" s="4">
        <f>-LN(B556)/F$3</f>
        <v>0.13154068446162634</v>
      </c>
      <c r="E556" s="4">
        <f t="shared" si="93"/>
        <v>0.21276595744680851</v>
      </c>
      <c r="F556" s="8">
        <v>3</v>
      </c>
      <c r="G556" s="4">
        <v>159.52450999778404</v>
      </c>
      <c r="H556" s="4">
        <f>IF(G556&gt;MAX(I$8:I555),G556,MAX(I$8:I555))</f>
        <v>159.62662142141798</v>
      </c>
      <c r="I556" s="4">
        <f t="shared" si="94"/>
        <v>159.83938737886479</v>
      </c>
      <c r="J556" s="4">
        <f t="shared" si="95"/>
        <v>0.10211142363394288</v>
      </c>
      <c r="K556" s="4">
        <f t="shared" si="96"/>
        <v>0.21276595744680549</v>
      </c>
      <c r="L556" t="e">
        <f t="shared" si="97"/>
        <v>#N/A</v>
      </c>
      <c r="M556" t="e">
        <f t="shared" si="98"/>
        <v>#N/A</v>
      </c>
      <c r="N556">
        <f t="shared" si="99"/>
        <v>1</v>
      </c>
      <c r="O556">
        <f t="shared" si="100"/>
        <v>1</v>
      </c>
      <c r="P556">
        <v>549</v>
      </c>
      <c r="Q556" s="8">
        <f>COUNTIF(I$8:I555,"&lt;"&amp;G556)</f>
        <v>547</v>
      </c>
      <c r="R556" s="8">
        <f>COUNTIFS(H$8:H555,"&gt;"&amp;G556,F$8:F555,"&lt;&gt;1")</f>
        <v>0</v>
      </c>
      <c r="S556">
        <f t="shared" si="101"/>
        <v>549</v>
      </c>
    </row>
    <row r="557" spans="1:19" x14ac:dyDescent="0.3">
      <c r="A557">
        <v>174</v>
      </c>
      <c r="B557">
        <v>0.5093539231543931</v>
      </c>
      <c r="C557">
        <v>0.70555742057557913</v>
      </c>
      <c r="D557" s="4">
        <f>-LN(B557)/D$3</f>
        <v>0.95689670028298335</v>
      </c>
      <c r="E557" s="4">
        <f t="shared" si="93"/>
        <v>0.21276595744680851</v>
      </c>
      <c r="F557" s="8">
        <v>2</v>
      </c>
      <c r="G557" s="4">
        <v>159.83188227306766</v>
      </c>
      <c r="H557" s="4">
        <f>IF(G557&gt;MAX(I$8:I556),G557,MAX(I$8:I556))</f>
        <v>159.83938737886479</v>
      </c>
      <c r="I557" s="4">
        <f t="shared" si="94"/>
        <v>160.05215333631159</v>
      </c>
      <c r="J557" s="4">
        <f t="shared" si="95"/>
        <v>7.505105797122269E-3</v>
      </c>
      <c r="K557" s="4">
        <f t="shared" si="96"/>
        <v>0.21276595744680549</v>
      </c>
      <c r="L557" t="e">
        <f t="shared" si="97"/>
        <v>#N/A</v>
      </c>
      <c r="M557" t="e">
        <f t="shared" si="98"/>
        <v>#N/A</v>
      </c>
      <c r="N557">
        <f t="shared" si="99"/>
        <v>1</v>
      </c>
      <c r="O557">
        <f t="shared" si="100"/>
        <v>1</v>
      </c>
      <c r="P557">
        <v>550</v>
      </c>
      <c r="Q557" s="8">
        <f>COUNTIF(I$8:I556,"&lt;"&amp;G557)</f>
        <v>548</v>
      </c>
      <c r="R557" s="8">
        <f>COUNTIFS(H$8:H556,"&gt;"&amp;G557,F$8:F556,"&lt;&gt;1")</f>
        <v>0</v>
      </c>
      <c r="S557">
        <f t="shared" si="101"/>
        <v>550</v>
      </c>
    </row>
    <row r="558" spans="1:19" x14ac:dyDescent="0.3">
      <c r="A558">
        <v>608</v>
      </c>
      <c r="B558">
        <v>0.25800347911008026</v>
      </c>
      <c r="C558">
        <v>0.37079989013336589</v>
      </c>
      <c r="D558" s="4">
        <f>-LN(B558)/F$3</f>
        <v>0.57650306775687177</v>
      </c>
      <c r="E558" s="4">
        <f t="shared" si="93"/>
        <v>0.21276595744680851</v>
      </c>
      <c r="F558" s="8">
        <v>3</v>
      </c>
      <c r="G558" s="4">
        <v>160.10101306554091</v>
      </c>
      <c r="H558" s="4">
        <f>IF(G558&gt;MAX(I$8:I557),G558,MAX(I$8:I557))</f>
        <v>160.10101306554091</v>
      </c>
      <c r="I558" s="4">
        <f t="shared" si="94"/>
        <v>160.31377902298772</v>
      </c>
      <c r="J558" s="4">
        <f t="shared" si="95"/>
        <v>0</v>
      </c>
      <c r="K558" s="4">
        <f t="shared" si="96"/>
        <v>0.21276595744680549</v>
      </c>
      <c r="L558" t="e">
        <f t="shared" si="97"/>
        <v>#N/A</v>
      </c>
      <c r="M558" t="e">
        <f t="shared" si="98"/>
        <v>#N/A</v>
      </c>
      <c r="N558">
        <f t="shared" si="99"/>
        <v>1</v>
      </c>
      <c r="O558">
        <f t="shared" si="100"/>
        <v>1</v>
      </c>
      <c r="P558">
        <v>551</v>
      </c>
      <c r="Q558" s="8">
        <f>COUNTIF(I$8:I557,"&lt;"&amp;G558)</f>
        <v>550</v>
      </c>
      <c r="R558" s="8">
        <f>COUNTIFS(H$8:H557,"&gt;"&amp;G558,F$8:F557,"&lt;&gt;1")</f>
        <v>0</v>
      </c>
      <c r="S558">
        <f t="shared" si="101"/>
        <v>551</v>
      </c>
    </row>
    <row r="559" spans="1:19" x14ac:dyDescent="0.3">
      <c r="A559">
        <v>609</v>
      </c>
      <c r="B559">
        <v>0.4574419385357219</v>
      </c>
      <c r="C559">
        <v>0.63377788628803366</v>
      </c>
      <c r="D559" s="4">
        <f>-LN(B559)/F$3</f>
        <v>0.33281077132969705</v>
      </c>
      <c r="E559" s="4">
        <f t="shared" si="93"/>
        <v>0.21276595744680851</v>
      </c>
      <c r="F559" s="8">
        <v>3</v>
      </c>
      <c r="G559" s="4">
        <v>160.4338238368706</v>
      </c>
      <c r="H559" s="4">
        <f>IF(G559&gt;MAX(I$8:I558),G559,MAX(I$8:I558))</f>
        <v>160.4338238368706</v>
      </c>
      <c r="I559" s="4">
        <f t="shared" si="94"/>
        <v>160.64658979431741</v>
      </c>
      <c r="J559" s="4">
        <f t="shared" si="95"/>
        <v>0</v>
      </c>
      <c r="K559" s="4">
        <f t="shared" si="96"/>
        <v>0.21276595744680549</v>
      </c>
      <c r="L559" t="e">
        <f t="shared" si="97"/>
        <v>#N/A</v>
      </c>
      <c r="M559" t="e">
        <f t="shared" si="98"/>
        <v>#N/A</v>
      </c>
      <c r="N559">
        <f t="shared" si="99"/>
        <v>1</v>
      </c>
      <c r="O559">
        <f t="shared" si="100"/>
        <v>1</v>
      </c>
      <c r="P559">
        <v>552</v>
      </c>
      <c r="Q559" s="8">
        <f>COUNTIF(I$8:I558,"&lt;"&amp;G559)</f>
        <v>551</v>
      </c>
      <c r="R559" s="8">
        <f>COUNTIFS(H$8:H558,"&gt;"&amp;G559,F$8:F558,"&lt;&gt;1")</f>
        <v>0</v>
      </c>
      <c r="S559">
        <f t="shared" si="101"/>
        <v>552</v>
      </c>
    </row>
    <row r="560" spans="1:19" x14ac:dyDescent="0.3">
      <c r="A560">
        <v>175</v>
      </c>
      <c r="B560">
        <v>0.5637379070406201</v>
      </c>
      <c r="C560">
        <v>6.9704275643177591E-2</v>
      </c>
      <c r="D560" s="4">
        <f>-LN(B560)/D$3</f>
        <v>0.81300119052631592</v>
      </c>
      <c r="E560" s="4">
        <f t="shared" si="93"/>
        <v>0.21276595744680851</v>
      </c>
      <c r="F560" s="8">
        <v>2</v>
      </c>
      <c r="G560" s="4">
        <v>160.64488346359397</v>
      </c>
      <c r="H560" s="4">
        <f>IF(G560&gt;MAX(I$8:I559),G560,MAX(I$8:I559))</f>
        <v>160.64658979431741</v>
      </c>
      <c r="I560" s="4">
        <f t="shared" si="94"/>
        <v>160.85935575176421</v>
      </c>
      <c r="J560" s="4">
        <f t="shared" si="95"/>
        <v>1.7063307234366221E-3</v>
      </c>
      <c r="K560" s="4">
        <f t="shared" si="96"/>
        <v>0.21276595744680549</v>
      </c>
      <c r="L560" t="e">
        <f t="shared" si="97"/>
        <v>#N/A</v>
      </c>
      <c r="M560" t="e">
        <f t="shared" si="98"/>
        <v>#N/A</v>
      </c>
      <c r="N560">
        <f t="shared" si="99"/>
        <v>1</v>
      </c>
      <c r="O560">
        <f t="shared" si="100"/>
        <v>1</v>
      </c>
      <c r="P560">
        <v>553</v>
      </c>
      <c r="Q560" s="8">
        <f>COUNTIF(I$8:I559,"&lt;"&amp;G560)</f>
        <v>551</v>
      </c>
      <c r="R560" s="8">
        <f>COUNTIFS(H$8:H559,"&gt;"&amp;G560,F$8:F559,"&lt;&gt;1")</f>
        <v>0</v>
      </c>
      <c r="S560">
        <f t="shared" si="101"/>
        <v>553</v>
      </c>
    </row>
    <row r="561" spans="1:19" x14ac:dyDescent="0.3">
      <c r="A561">
        <v>610</v>
      </c>
      <c r="B561">
        <v>0.3966490676595355</v>
      </c>
      <c r="C561">
        <v>0.26389355143894772</v>
      </c>
      <c r="D561" s="4">
        <f>-LN(B561)/F$3</f>
        <v>0.39349078713778529</v>
      </c>
      <c r="E561" s="4">
        <f t="shared" si="93"/>
        <v>0.21276595744680851</v>
      </c>
      <c r="F561" s="8">
        <v>3</v>
      </c>
      <c r="G561" s="4">
        <v>160.82731462400838</v>
      </c>
      <c r="H561" s="4">
        <f>IF(G561&gt;MAX(I$8:I560),G561,MAX(I$8:I560))</f>
        <v>160.85935575176421</v>
      </c>
      <c r="I561" s="4">
        <f t="shared" si="94"/>
        <v>161.07212170921102</v>
      </c>
      <c r="J561" s="4">
        <f t="shared" si="95"/>
        <v>3.2041127755832122E-2</v>
      </c>
      <c r="K561" s="4">
        <f t="shared" si="96"/>
        <v>0.21276595744680549</v>
      </c>
      <c r="L561" t="e">
        <f t="shared" si="97"/>
        <v>#N/A</v>
      </c>
      <c r="M561" t="e">
        <f t="shared" si="98"/>
        <v>#N/A</v>
      </c>
      <c r="N561">
        <f t="shared" si="99"/>
        <v>1</v>
      </c>
      <c r="O561">
        <f t="shared" si="100"/>
        <v>1</v>
      </c>
      <c r="P561">
        <v>554</v>
      </c>
      <c r="Q561" s="8">
        <f>COUNTIF(I$8:I560,"&lt;"&amp;G561)</f>
        <v>552</v>
      </c>
      <c r="R561" s="8">
        <f>COUNTIFS(H$8:H560,"&gt;"&amp;G561,F$8:F560,"&lt;&gt;1")</f>
        <v>0</v>
      </c>
      <c r="S561">
        <f t="shared" si="101"/>
        <v>554</v>
      </c>
    </row>
    <row r="562" spans="1:19" x14ac:dyDescent="0.3">
      <c r="A562">
        <v>176</v>
      </c>
      <c r="B562">
        <v>0.84340952787865842</v>
      </c>
      <c r="C562">
        <v>0.83388775292214723</v>
      </c>
      <c r="D562" s="4">
        <f>-LN(B562)/D$3</f>
        <v>0.24156402942794097</v>
      </c>
      <c r="E562" s="4">
        <f t="shared" si="93"/>
        <v>0.21276595744680851</v>
      </c>
      <c r="F562" s="8">
        <v>2</v>
      </c>
      <c r="G562" s="4">
        <v>160.8864474930219</v>
      </c>
      <c r="H562" s="4">
        <f>IF(G562&gt;MAX(I$8:I561),G562,MAX(I$8:I561))</f>
        <v>161.07212170921102</v>
      </c>
      <c r="I562" s="4">
        <f t="shared" si="94"/>
        <v>161.28488766665782</v>
      </c>
      <c r="J562" s="4">
        <f t="shared" si="95"/>
        <v>0.18567421618911339</v>
      </c>
      <c r="K562" s="4">
        <f t="shared" si="96"/>
        <v>0.21276595744680549</v>
      </c>
      <c r="L562" t="e">
        <f t="shared" si="97"/>
        <v>#N/A</v>
      </c>
      <c r="M562" t="e">
        <f t="shared" si="98"/>
        <v>#N/A</v>
      </c>
      <c r="N562">
        <f t="shared" si="99"/>
        <v>1</v>
      </c>
      <c r="O562">
        <f t="shared" si="100"/>
        <v>1</v>
      </c>
      <c r="P562">
        <v>556</v>
      </c>
      <c r="Q562" s="8">
        <f>COUNTIF(I$8:I561,"&lt;"&amp;G562)</f>
        <v>553</v>
      </c>
      <c r="R562" s="8">
        <f>COUNTIFS(H$8:H561,"&gt;"&amp;G562,F$8:F561,"&lt;&gt;1")</f>
        <v>0</v>
      </c>
      <c r="S562">
        <f t="shared" si="101"/>
        <v>556</v>
      </c>
    </row>
    <row r="563" spans="1:19" x14ac:dyDescent="0.3">
      <c r="A563">
        <v>611</v>
      </c>
      <c r="B563">
        <v>0.91332743308816799</v>
      </c>
      <c r="C563">
        <v>0.30155339213232824</v>
      </c>
      <c r="D563" s="4">
        <f>-LN(B563)/F$3</f>
        <v>3.8579075919762257E-2</v>
      </c>
      <c r="E563" s="4">
        <f t="shared" si="93"/>
        <v>0.21276595744680851</v>
      </c>
      <c r="F563" s="8">
        <v>3</v>
      </c>
      <c r="G563" s="4">
        <v>160.86589369992814</v>
      </c>
      <c r="H563" s="4">
        <f>IF(G563&gt;MAX(I$8:I562),G563,MAX(I$8:I562))</f>
        <v>161.28488766665782</v>
      </c>
      <c r="I563" s="4">
        <f t="shared" si="94"/>
        <v>161.49765362410463</v>
      </c>
      <c r="J563" s="4">
        <f t="shared" si="95"/>
        <v>0.41899396672968692</v>
      </c>
      <c r="K563" s="4">
        <f t="shared" si="96"/>
        <v>0.21276595744680549</v>
      </c>
      <c r="L563" t="e">
        <f t="shared" si="97"/>
        <v>#N/A</v>
      </c>
      <c r="M563" t="e">
        <f t="shared" si="98"/>
        <v>#N/A</v>
      </c>
      <c r="N563">
        <f t="shared" si="99"/>
        <v>1</v>
      </c>
      <c r="O563">
        <f t="shared" si="100"/>
        <v>1</v>
      </c>
      <c r="P563">
        <v>555</v>
      </c>
      <c r="Q563" s="8">
        <f>COUNTIF(I$8:I562,"&lt;"&amp;G563)</f>
        <v>553</v>
      </c>
      <c r="R563" s="8">
        <f>COUNTIFS(H$8:H562,"&gt;"&amp;G563,F$8:F562,"&lt;&gt;1")</f>
        <v>1</v>
      </c>
      <c r="S563">
        <f t="shared" si="101"/>
        <v>555</v>
      </c>
    </row>
    <row r="564" spans="1:19" x14ac:dyDescent="0.3">
      <c r="A564">
        <v>37</v>
      </c>
      <c r="B564">
        <v>3.1830805383465069E-2</v>
      </c>
      <c r="C564">
        <v>0.78872035889767145</v>
      </c>
      <c r="D564" s="4">
        <f>-LN(B564)/B$3</f>
        <v>14.669449937679197</v>
      </c>
      <c r="E564" s="4">
        <f t="shared" si="93"/>
        <v>0.21276595744680851</v>
      </c>
      <c r="F564" s="8">
        <v>1</v>
      </c>
      <c r="G564" s="4">
        <v>162.44990812608054</v>
      </c>
      <c r="H564" s="4">
        <f>IF(G564&gt;MAX(I$8:I563),G564,MAX(I$8:I563))</f>
        <v>162.44990812608054</v>
      </c>
      <c r="I564" s="4">
        <f t="shared" si="94"/>
        <v>162.66267408352735</v>
      </c>
      <c r="J564" s="4">
        <f t="shared" si="95"/>
        <v>0</v>
      </c>
      <c r="K564" s="4">
        <f t="shared" si="96"/>
        <v>0.21276595744680549</v>
      </c>
      <c r="L564" t="e">
        <f t="shared" si="97"/>
        <v>#N/A</v>
      </c>
      <c r="M564" t="e">
        <f t="shared" si="98"/>
        <v>#N/A</v>
      </c>
      <c r="N564">
        <f t="shared" si="99"/>
        <v>1</v>
      </c>
      <c r="O564">
        <f t="shared" si="100"/>
        <v>1</v>
      </c>
      <c r="P564">
        <v>557</v>
      </c>
      <c r="Q564" s="8">
        <f>COUNTIF(I$8:I563,"&lt;"&amp;G564)</f>
        <v>556</v>
      </c>
      <c r="R564" s="8">
        <f>COUNTIFS(H$8:H563,"&gt;"&amp;G564,F$8:F563,"&lt;&gt;1")</f>
        <v>0</v>
      </c>
      <c r="S564">
        <f t="shared" si="101"/>
        <v>557</v>
      </c>
    </row>
    <row r="565" spans="1:19" x14ac:dyDescent="0.3">
      <c r="A565">
        <v>38</v>
      </c>
      <c r="B565">
        <v>0.97091586046937473</v>
      </c>
      <c r="C565">
        <v>0.21744438001648</v>
      </c>
      <c r="D565" s="4">
        <f>-LN(B565)/B$3</f>
        <v>0.12559773147692782</v>
      </c>
      <c r="E565" s="4">
        <f t="shared" si="93"/>
        <v>0.21276595744680851</v>
      </c>
      <c r="F565" s="8">
        <v>1</v>
      </c>
      <c r="G565" s="4">
        <v>162.57550585755746</v>
      </c>
      <c r="H565" s="4">
        <f>IF(G565&gt;MAX(I$8:I564),G565,MAX(I$8:I564))</f>
        <v>162.66267408352735</v>
      </c>
      <c r="I565" s="4">
        <f t="shared" si="94"/>
        <v>162.87544004097415</v>
      </c>
      <c r="J565" s="4">
        <f t="shared" si="95"/>
        <v>8.7168225969890045E-2</v>
      </c>
      <c r="K565" s="4">
        <f t="shared" si="96"/>
        <v>0.21276595744680549</v>
      </c>
      <c r="L565" t="e">
        <f t="shared" si="97"/>
        <v>#N/A</v>
      </c>
      <c r="M565" t="e">
        <f t="shared" si="98"/>
        <v>#N/A</v>
      </c>
      <c r="N565">
        <f t="shared" si="99"/>
        <v>1</v>
      </c>
      <c r="O565">
        <f t="shared" si="100"/>
        <v>1</v>
      </c>
      <c r="P565">
        <v>558</v>
      </c>
      <c r="Q565" s="8">
        <f>COUNTIF(I$8:I564,"&lt;"&amp;G565)</f>
        <v>556</v>
      </c>
      <c r="R565" s="8">
        <f>COUNTIFS(H$8:H564,"&gt;"&amp;G565,F$8:F564,"&lt;&gt;1")</f>
        <v>0</v>
      </c>
      <c r="S565">
        <f t="shared" si="101"/>
        <v>558</v>
      </c>
    </row>
    <row r="566" spans="1:19" x14ac:dyDescent="0.3">
      <c r="A566">
        <v>612</v>
      </c>
      <c r="B566">
        <v>2.0081179235206154E-2</v>
      </c>
      <c r="C566">
        <v>0.34931485946226387</v>
      </c>
      <c r="D566" s="4">
        <f>-LN(B566)/F$3</f>
        <v>1.6629669187361986</v>
      </c>
      <c r="E566" s="4">
        <f t="shared" si="93"/>
        <v>0.21276595744680851</v>
      </c>
      <c r="F566" s="8">
        <v>3</v>
      </c>
      <c r="G566" s="4">
        <v>162.52886061866434</v>
      </c>
      <c r="H566" s="4">
        <f>IF(G566&gt;MAX(I$8:I565),G566,MAX(I$8:I565))</f>
        <v>162.87544004097415</v>
      </c>
      <c r="I566" s="4">
        <f t="shared" si="94"/>
        <v>163.08820599842096</v>
      </c>
      <c r="J566" s="4">
        <f t="shared" si="95"/>
        <v>0.34657942230981575</v>
      </c>
      <c r="K566" s="4">
        <f t="shared" si="96"/>
        <v>0.21276595744680549</v>
      </c>
      <c r="L566" t="e">
        <f t="shared" si="97"/>
        <v>#N/A</v>
      </c>
      <c r="M566" t="e">
        <f t="shared" si="98"/>
        <v>#N/A</v>
      </c>
      <c r="N566">
        <f t="shared" si="99"/>
        <v>1</v>
      </c>
      <c r="O566">
        <f t="shared" si="100"/>
        <v>1</v>
      </c>
      <c r="P566">
        <v>559</v>
      </c>
      <c r="Q566" s="8">
        <f>COUNTIF(I$8:I565,"&lt;"&amp;G566)</f>
        <v>556</v>
      </c>
      <c r="R566" s="8">
        <f>COUNTIFS(H$8:H565,"&gt;"&amp;G566,F$8:F565,"&lt;&gt;1")</f>
        <v>0</v>
      </c>
      <c r="S566">
        <f t="shared" si="101"/>
        <v>559</v>
      </c>
    </row>
    <row r="567" spans="1:19" x14ac:dyDescent="0.3">
      <c r="A567">
        <v>177</v>
      </c>
      <c r="B567">
        <v>0.23603015228736229</v>
      </c>
      <c r="C567">
        <v>0.36347544785912655</v>
      </c>
      <c r="D567" s="4">
        <f>-LN(B567)/D$3</f>
        <v>2.0479371889193501</v>
      </c>
      <c r="E567" s="4">
        <f t="shared" si="93"/>
        <v>0.21276595744680851</v>
      </c>
      <c r="F567" s="8">
        <v>2</v>
      </c>
      <c r="G567" s="4">
        <v>162.93438468194125</v>
      </c>
      <c r="H567" s="4">
        <f>IF(G567&gt;MAX(I$8:I566),G567,MAX(I$8:I566))</f>
        <v>163.08820599842096</v>
      </c>
      <c r="I567" s="4">
        <f t="shared" si="94"/>
        <v>163.30097195586777</v>
      </c>
      <c r="J567" s="4">
        <f t="shared" si="95"/>
        <v>0.15382131647970709</v>
      </c>
      <c r="K567" s="4">
        <f t="shared" si="96"/>
        <v>0.21276595744680549</v>
      </c>
      <c r="L567" t="e">
        <f t="shared" si="97"/>
        <v>#N/A</v>
      </c>
      <c r="M567" t="e">
        <f t="shared" si="98"/>
        <v>#N/A</v>
      </c>
      <c r="N567">
        <f t="shared" si="99"/>
        <v>1</v>
      </c>
      <c r="O567">
        <f t="shared" si="100"/>
        <v>1</v>
      </c>
      <c r="P567">
        <v>560</v>
      </c>
      <c r="Q567" s="8">
        <f>COUNTIF(I$8:I566,"&lt;"&amp;G567)</f>
        <v>558</v>
      </c>
      <c r="R567" s="8">
        <f>COUNTIFS(H$8:H566,"&gt;"&amp;G567,F$8:F566,"&lt;&gt;1")</f>
        <v>0</v>
      </c>
      <c r="S567">
        <f t="shared" si="101"/>
        <v>560</v>
      </c>
    </row>
    <row r="568" spans="1:19" x14ac:dyDescent="0.3">
      <c r="A568">
        <v>613</v>
      </c>
      <c r="B568">
        <v>0.25046540726950894</v>
      </c>
      <c r="C568">
        <v>0.38929410687582017</v>
      </c>
      <c r="D568" s="4">
        <f>-LN(B568)/F$3</f>
        <v>0.58912104796837117</v>
      </c>
      <c r="E568" s="4">
        <f t="shared" si="93"/>
        <v>0.21276595744680851</v>
      </c>
      <c r="F568" s="8">
        <v>3</v>
      </c>
      <c r="G568" s="4">
        <v>163.11798166663272</v>
      </c>
      <c r="H568" s="4">
        <f>IF(G568&gt;MAX(I$8:I567),G568,MAX(I$8:I567))</f>
        <v>163.30097195586777</v>
      </c>
      <c r="I568" s="4">
        <f t="shared" si="94"/>
        <v>163.51373791331457</v>
      </c>
      <c r="J568" s="4">
        <f t="shared" si="95"/>
        <v>0.18299028923505034</v>
      </c>
      <c r="K568" s="4">
        <f t="shared" si="96"/>
        <v>0.21276595744680549</v>
      </c>
      <c r="L568" t="e">
        <f t="shared" si="97"/>
        <v>#N/A</v>
      </c>
      <c r="M568" t="e">
        <f t="shared" si="98"/>
        <v>#N/A</v>
      </c>
      <c r="N568">
        <f t="shared" si="99"/>
        <v>1</v>
      </c>
      <c r="O568">
        <f t="shared" si="100"/>
        <v>1</v>
      </c>
      <c r="P568">
        <v>561</v>
      </c>
      <c r="Q568" s="8">
        <f>COUNTIF(I$8:I567,"&lt;"&amp;G568)</f>
        <v>559</v>
      </c>
      <c r="R568" s="8">
        <f>COUNTIFS(H$8:H567,"&gt;"&amp;G568,F$8:F567,"&lt;&gt;1")</f>
        <v>0</v>
      </c>
      <c r="S568">
        <f t="shared" si="101"/>
        <v>561</v>
      </c>
    </row>
    <row r="569" spans="1:19" x14ac:dyDescent="0.3">
      <c r="A569">
        <v>614</v>
      </c>
      <c r="B569">
        <v>0.84423352763451032</v>
      </c>
      <c r="C569">
        <v>0.22299874874111147</v>
      </c>
      <c r="D569" s="4">
        <f>-LN(B569)/F$3</f>
        <v>7.2053672828992749E-2</v>
      </c>
      <c r="E569" s="4">
        <f t="shared" si="93"/>
        <v>0.21276595744680851</v>
      </c>
      <c r="F569" s="8">
        <v>3</v>
      </c>
      <c r="G569" s="4">
        <v>163.1900353394617</v>
      </c>
      <c r="H569" s="4">
        <f>IF(G569&gt;MAX(I$8:I568),G569,MAX(I$8:I568))</f>
        <v>163.51373791331457</v>
      </c>
      <c r="I569" s="4">
        <f t="shared" si="94"/>
        <v>163.72650387076138</v>
      </c>
      <c r="J569" s="4">
        <f t="shared" si="95"/>
        <v>0.32370257385287005</v>
      </c>
      <c r="K569" s="4">
        <f t="shared" si="96"/>
        <v>0.21276595744680549</v>
      </c>
      <c r="L569" t="e">
        <f t="shared" si="97"/>
        <v>#N/A</v>
      </c>
      <c r="M569" t="e">
        <f t="shared" si="98"/>
        <v>#N/A</v>
      </c>
      <c r="N569">
        <f t="shared" si="99"/>
        <v>1</v>
      </c>
      <c r="O569">
        <f t="shared" si="100"/>
        <v>1</v>
      </c>
      <c r="P569">
        <v>562</v>
      </c>
      <c r="Q569" s="8">
        <f>COUNTIF(I$8:I568,"&lt;"&amp;G569)</f>
        <v>559</v>
      </c>
      <c r="R569" s="8">
        <f>COUNTIFS(H$8:H568,"&gt;"&amp;G569,F$8:F568,"&lt;&gt;1")</f>
        <v>1</v>
      </c>
      <c r="S569">
        <f t="shared" si="101"/>
        <v>562</v>
      </c>
    </row>
    <row r="570" spans="1:19" x14ac:dyDescent="0.3">
      <c r="A570">
        <v>615</v>
      </c>
      <c r="B570">
        <v>0.8971526230658895</v>
      </c>
      <c r="C570">
        <v>0.85076448866237375</v>
      </c>
      <c r="D570" s="4">
        <f>-LN(B570)/F$3</f>
        <v>4.6182673638917308E-2</v>
      </c>
      <c r="E570" s="4">
        <f t="shared" si="93"/>
        <v>0.21276595744680851</v>
      </c>
      <c r="F570" s="8">
        <v>3</v>
      </c>
      <c r="G570" s="4">
        <v>163.23621801310063</v>
      </c>
      <c r="H570" s="4">
        <f>IF(G570&gt;MAX(I$8:I569),G570,MAX(I$8:I569))</f>
        <v>163.72650387076138</v>
      </c>
      <c r="I570" s="4">
        <f t="shared" si="94"/>
        <v>163.93926982820818</v>
      </c>
      <c r="J570" s="4">
        <f t="shared" si="95"/>
        <v>0.49028585766075139</v>
      </c>
      <c r="K570" s="4">
        <f t="shared" si="96"/>
        <v>0.21276595744680549</v>
      </c>
      <c r="L570" t="e">
        <f t="shared" si="97"/>
        <v>#N/A</v>
      </c>
      <c r="M570" t="e">
        <f t="shared" si="98"/>
        <v>#N/A</v>
      </c>
      <c r="N570">
        <f t="shared" si="99"/>
        <v>1</v>
      </c>
      <c r="O570">
        <f t="shared" si="100"/>
        <v>1</v>
      </c>
      <c r="P570">
        <v>563</v>
      </c>
      <c r="Q570" s="8">
        <f>COUNTIF(I$8:I569,"&lt;"&amp;G570)</f>
        <v>559</v>
      </c>
      <c r="R570" s="8">
        <f>COUNTIFS(H$8:H569,"&gt;"&amp;G570,F$8:F569,"&lt;&gt;1")</f>
        <v>2</v>
      </c>
      <c r="S570">
        <f t="shared" si="101"/>
        <v>563</v>
      </c>
    </row>
    <row r="571" spans="1:19" x14ac:dyDescent="0.3">
      <c r="A571">
        <v>616</v>
      </c>
      <c r="B571">
        <v>0.66890469069490643</v>
      </c>
      <c r="C571">
        <v>0.11148411511581774</v>
      </c>
      <c r="D571" s="4">
        <f>-LN(B571)/F$3</f>
        <v>0.17111221035406229</v>
      </c>
      <c r="E571" s="4">
        <f t="shared" si="93"/>
        <v>0.21276595744680851</v>
      </c>
      <c r="F571" s="8">
        <v>3</v>
      </c>
      <c r="G571" s="4">
        <v>163.40733022345469</v>
      </c>
      <c r="H571" s="4">
        <f>IF(G571&gt;MAX(I$8:I570),G571,MAX(I$8:I570))</f>
        <v>163.93926982820818</v>
      </c>
      <c r="I571" s="4">
        <f t="shared" si="94"/>
        <v>164.15203578565499</v>
      </c>
      <c r="J571" s="4">
        <f t="shared" si="95"/>
        <v>0.53193960475348945</v>
      </c>
      <c r="K571" s="4">
        <f t="shared" si="96"/>
        <v>0.21276595744680549</v>
      </c>
      <c r="L571" t="e">
        <f t="shared" si="97"/>
        <v>#N/A</v>
      </c>
      <c r="M571" t="e">
        <f t="shared" si="98"/>
        <v>#N/A</v>
      </c>
      <c r="N571">
        <f t="shared" si="99"/>
        <v>1</v>
      </c>
      <c r="O571">
        <f t="shared" si="100"/>
        <v>1</v>
      </c>
      <c r="P571">
        <v>564</v>
      </c>
      <c r="Q571" s="8">
        <f>COUNTIF(I$8:I570,"&lt;"&amp;G571)</f>
        <v>560</v>
      </c>
      <c r="R571" s="8">
        <f>COUNTIFS(H$8:H570,"&gt;"&amp;G571,F$8:F570,"&lt;&gt;1")</f>
        <v>2</v>
      </c>
      <c r="S571">
        <f t="shared" si="101"/>
        <v>564</v>
      </c>
    </row>
    <row r="572" spans="1:19" x14ac:dyDescent="0.3">
      <c r="A572">
        <v>39</v>
      </c>
      <c r="B572">
        <v>0.69853816339609975</v>
      </c>
      <c r="C572">
        <v>0.13296914578691976</v>
      </c>
      <c r="D572" s="4">
        <f>-LN(B572)/B$3</f>
        <v>1.5266615555861083</v>
      </c>
      <c r="E572" s="4">
        <f t="shared" si="93"/>
        <v>0.21276595744680851</v>
      </c>
      <c r="F572" s="8">
        <v>1</v>
      </c>
      <c r="G572" s="4">
        <v>164.10216741314358</v>
      </c>
      <c r="H572" s="4">
        <f>IF(G572&gt;MAX(I$8:I571),G572,MAX(I$8:I571))</f>
        <v>164.15203578565499</v>
      </c>
      <c r="I572" s="4">
        <f t="shared" si="94"/>
        <v>164.36480174310179</v>
      </c>
      <c r="J572" s="4">
        <f t="shared" si="95"/>
        <v>4.9868372511411962E-2</v>
      </c>
      <c r="K572" s="4">
        <f t="shared" si="96"/>
        <v>0.21276595744680549</v>
      </c>
      <c r="L572" t="e">
        <f t="shared" si="97"/>
        <v>#N/A</v>
      </c>
      <c r="M572" t="e">
        <f t="shared" si="98"/>
        <v>#N/A</v>
      </c>
      <c r="N572">
        <f t="shared" si="99"/>
        <v>1</v>
      </c>
      <c r="O572">
        <f t="shared" si="100"/>
        <v>1</v>
      </c>
      <c r="P572">
        <v>565</v>
      </c>
      <c r="Q572" s="8">
        <f>COUNTIF(I$8:I571,"&lt;"&amp;G572)</f>
        <v>563</v>
      </c>
      <c r="R572" s="8">
        <f>COUNTIFS(H$8:H571,"&gt;"&amp;G572,F$8:F571,"&lt;&gt;1")</f>
        <v>0</v>
      </c>
      <c r="S572">
        <f t="shared" si="101"/>
        <v>565</v>
      </c>
    </row>
    <row r="573" spans="1:19" x14ac:dyDescent="0.3">
      <c r="A573">
        <v>617</v>
      </c>
      <c r="B573">
        <v>0.76281014435254979</v>
      </c>
      <c r="C573">
        <v>0.80492568742942594</v>
      </c>
      <c r="D573" s="4">
        <f>-LN(B573)/F$3</f>
        <v>0.11521110915221837</v>
      </c>
      <c r="E573" s="4">
        <f t="shared" si="93"/>
        <v>0.21276595744680851</v>
      </c>
      <c r="F573" s="8">
        <v>3</v>
      </c>
      <c r="G573" s="4">
        <v>163.52254133260692</v>
      </c>
      <c r="H573" s="4">
        <f>IF(G573&gt;MAX(I$8:I572),G573,MAX(I$8:I572))</f>
        <v>164.36480174310179</v>
      </c>
      <c r="I573" s="4">
        <f t="shared" si="94"/>
        <v>164.5775677005486</v>
      </c>
      <c r="J573" s="4">
        <f t="shared" si="95"/>
        <v>0.84226041049487321</v>
      </c>
      <c r="K573" s="4">
        <f t="shared" si="96"/>
        <v>0.21276595744680549</v>
      </c>
      <c r="L573" t="e">
        <f t="shared" si="97"/>
        <v>#N/A</v>
      </c>
      <c r="M573" t="e">
        <f t="shared" si="98"/>
        <v>#N/A</v>
      </c>
      <c r="N573">
        <f t="shared" si="99"/>
        <v>1</v>
      </c>
      <c r="O573">
        <f t="shared" si="100"/>
        <v>1</v>
      </c>
      <c r="P573">
        <v>566</v>
      </c>
      <c r="Q573" s="8">
        <f>COUNTIF(I$8:I572,"&lt;"&amp;G573)</f>
        <v>561</v>
      </c>
      <c r="R573" s="8">
        <f>COUNTIFS(H$8:H572,"&gt;"&amp;G573,F$8:F572,"&lt;&gt;1")</f>
        <v>2</v>
      </c>
      <c r="S573">
        <f t="shared" si="101"/>
        <v>566</v>
      </c>
    </row>
    <row r="574" spans="1:19" x14ac:dyDescent="0.3">
      <c r="A574">
        <v>40</v>
      </c>
      <c r="B574">
        <v>0.93942075869014552</v>
      </c>
      <c r="C574">
        <v>0.93685720389416183</v>
      </c>
      <c r="D574" s="4">
        <f>-LN(B574)/B$3</f>
        <v>0.26592258644887057</v>
      </c>
      <c r="E574" s="4">
        <f t="shared" si="93"/>
        <v>0.21276595744680851</v>
      </c>
      <c r="F574" s="8">
        <v>1</v>
      </c>
      <c r="G574" s="4">
        <v>164.36808999959246</v>
      </c>
      <c r="H574" s="4">
        <f>IF(G574&gt;MAX(I$8:I573),G574,MAX(I$8:I573))</f>
        <v>164.5775677005486</v>
      </c>
      <c r="I574" s="4">
        <f t="shared" si="94"/>
        <v>164.7903336579954</v>
      </c>
      <c r="J574" s="4">
        <f t="shared" si="95"/>
        <v>0.2094777009561426</v>
      </c>
      <c r="K574" s="4">
        <f t="shared" si="96"/>
        <v>0.21276595744680549</v>
      </c>
      <c r="L574" t="e">
        <f t="shared" si="97"/>
        <v>#N/A</v>
      </c>
      <c r="M574" t="e">
        <f t="shared" si="98"/>
        <v>#N/A</v>
      </c>
      <c r="N574">
        <f t="shared" si="99"/>
        <v>1</v>
      </c>
      <c r="O574">
        <f t="shared" si="100"/>
        <v>1</v>
      </c>
      <c r="P574">
        <v>567</v>
      </c>
      <c r="Q574" s="8">
        <f>COUNTIF(I$8:I573,"&lt;"&amp;G574)</f>
        <v>565</v>
      </c>
      <c r="R574" s="8">
        <f>COUNTIFS(H$8:H573,"&gt;"&amp;G574,F$8:F573,"&lt;&gt;1")</f>
        <v>0</v>
      </c>
      <c r="S574">
        <f t="shared" si="101"/>
        <v>567</v>
      </c>
    </row>
    <row r="575" spans="1:19" x14ac:dyDescent="0.3">
      <c r="A575">
        <v>618</v>
      </c>
      <c r="B575">
        <v>0.15155491805780205</v>
      </c>
      <c r="C575">
        <v>7.4587237159337141E-2</v>
      </c>
      <c r="D575" s="4">
        <f>-LN(B575)/F$3</f>
        <v>0.80289669118607321</v>
      </c>
      <c r="E575" s="4">
        <f t="shared" si="93"/>
        <v>0.21276595744680851</v>
      </c>
      <c r="F575" s="8">
        <v>3</v>
      </c>
      <c r="G575" s="4">
        <v>164.325438023793</v>
      </c>
      <c r="H575" s="4">
        <f>IF(G575&gt;MAX(I$8:I574),G575,MAX(I$8:I574))</f>
        <v>164.7903336579954</v>
      </c>
      <c r="I575" s="4">
        <f t="shared" si="94"/>
        <v>165.00309961544221</v>
      </c>
      <c r="J575" s="4">
        <f t="shared" si="95"/>
        <v>0.46489563420240643</v>
      </c>
      <c r="K575" s="4">
        <f t="shared" si="96"/>
        <v>0.21276595744680549</v>
      </c>
      <c r="L575" t="e">
        <f t="shared" si="97"/>
        <v>#N/A</v>
      </c>
      <c r="M575" t="e">
        <f t="shared" si="98"/>
        <v>#N/A</v>
      </c>
      <c r="N575">
        <f t="shared" si="99"/>
        <v>1</v>
      </c>
      <c r="O575">
        <f t="shared" si="100"/>
        <v>1</v>
      </c>
      <c r="P575">
        <v>568</v>
      </c>
      <c r="Q575" s="8">
        <f>COUNTIF(I$8:I574,"&lt;"&amp;G575)</f>
        <v>564</v>
      </c>
      <c r="R575" s="8">
        <f>COUNTIFS(H$8:H574,"&gt;"&amp;G575,F$8:F574,"&lt;&gt;1")</f>
        <v>1</v>
      </c>
      <c r="S575">
        <f t="shared" si="101"/>
        <v>568</v>
      </c>
    </row>
    <row r="576" spans="1:19" x14ac:dyDescent="0.3">
      <c r="A576">
        <v>619</v>
      </c>
      <c r="B576">
        <v>0.78017517624439225</v>
      </c>
      <c r="C576">
        <v>0.38523514511551255</v>
      </c>
      <c r="D576" s="4">
        <f>-LN(B576)/F$3</f>
        <v>0.10563268067455805</v>
      </c>
      <c r="E576" s="4">
        <f t="shared" si="93"/>
        <v>0.21276595744680851</v>
      </c>
      <c r="F576" s="8">
        <v>3</v>
      </c>
      <c r="G576" s="4">
        <v>164.43107070446754</v>
      </c>
      <c r="H576" s="4">
        <f>IF(G576&gt;MAX(I$8:I575),G576,MAX(I$8:I575))</f>
        <v>165.00309961544221</v>
      </c>
      <c r="I576" s="4">
        <f t="shared" si="94"/>
        <v>165.21586557288902</v>
      </c>
      <c r="J576" s="4">
        <f t="shared" si="95"/>
        <v>0.57202891097466591</v>
      </c>
      <c r="K576" s="4">
        <f t="shared" si="96"/>
        <v>0.21276595744680549</v>
      </c>
      <c r="L576" t="e">
        <f t="shared" si="97"/>
        <v>#N/A</v>
      </c>
      <c r="M576" t="e">
        <f t="shared" si="98"/>
        <v>#N/A</v>
      </c>
      <c r="N576">
        <f t="shared" si="99"/>
        <v>1</v>
      </c>
      <c r="O576">
        <f t="shared" si="100"/>
        <v>1</v>
      </c>
      <c r="P576">
        <v>569</v>
      </c>
      <c r="Q576" s="8">
        <f>COUNTIF(I$8:I575,"&lt;"&amp;G576)</f>
        <v>565</v>
      </c>
      <c r="R576" s="8">
        <f>COUNTIFS(H$8:H575,"&gt;"&amp;G576,F$8:F575,"&lt;&gt;1")</f>
        <v>1</v>
      </c>
      <c r="S576">
        <f t="shared" si="101"/>
        <v>569</v>
      </c>
    </row>
    <row r="577" spans="1:19" x14ac:dyDescent="0.3">
      <c r="A577">
        <v>620</v>
      </c>
      <c r="B577">
        <v>0.59117404705954157</v>
      </c>
      <c r="C577">
        <v>8.5879085665456101E-2</v>
      </c>
      <c r="D577" s="4">
        <f>-LN(B577)/F$3</f>
        <v>0.22367864215353497</v>
      </c>
      <c r="E577" s="4">
        <f t="shared" si="93"/>
        <v>0.21276595744680851</v>
      </c>
      <c r="F577" s="8">
        <v>3</v>
      </c>
      <c r="G577" s="4">
        <v>164.65474934662109</v>
      </c>
      <c r="H577" s="4">
        <f>IF(G577&gt;MAX(I$8:I576),G577,MAX(I$8:I576))</f>
        <v>165.21586557288902</v>
      </c>
      <c r="I577" s="4">
        <f t="shared" si="94"/>
        <v>165.42863153033582</v>
      </c>
      <c r="J577" s="4">
        <f t="shared" si="95"/>
        <v>0.56111622626792723</v>
      </c>
      <c r="K577" s="4">
        <f t="shared" si="96"/>
        <v>0.21276595744680549</v>
      </c>
      <c r="L577" t="e">
        <f t="shared" si="97"/>
        <v>#N/A</v>
      </c>
      <c r="M577" t="e">
        <f t="shared" si="98"/>
        <v>#N/A</v>
      </c>
      <c r="N577">
        <f t="shared" si="99"/>
        <v>1</v>
      </c>
      <c r="O577">
        <f t="shared" si="100"/>
        <v>1</v>
      </c>
      <c r="P577">
        <v>570</v>
      </c>
      <c r="Q577" s="8">
        <f>COUNTIF(I$8:I576,"&lt;"&amp;G577)</f>
        <v>566</v>
      </c>
      <c r="R577" s="8">
        <f>COUNTIFS(H$8:H576,"&gt;"&amp;G577,F$8:F576,"&lt;&gt;1")</f>
        <v>2</v>
      </c>
      <c r="S577">
        <f t="shared" si="101"/>
        <v>570</v>
      </c>
    </row>
    <row r="578" spans="1:19" x14ac:dyDescent="0.3">
      <c r="A578">
        <v>178</v>
      </c>
      <c r="B578">
        <v>0.18311105685598317</v>
      </c>
      <c r="C578">
        <v>0.63200781273842588</v>
      </c>
      <c r="D578" s="4">
        <f>-LN(B578)/D$3</f>
        <v>2.4080318328300594</v>
      </c>
      <c r="E578" s="4">
        <f t="shared" si="93"/>
        <v>0.21276595744680851</v>
      </c>
      <c r="F578" s="8">
        <v>2</v>
      </c>
      <c r="G578" s="4">
        <v>165.34241651477132</v>
      </c>
      <c r="H578" s="4">
        <f>IF(G578&gt;MAX(I$8:I577),G578,MAX(I$8:I577))</f>
        <v>165.42863153033582</v>
      </c>
      <c r="I578" s="4">
        <f t="shared" si="94"/>
        <v>165.64139748778263</v>
      </c>
      <c r="J578" s="4">
        <f t="shared" si="95"/>
        <v>8.6215015564505393E-2</v>
      </c>
      <c r="K578" s="4">
        <f t="shared" si="96"/>
        <v>0.21276595744680549</v>
      </c>
      <c r="L578" t="e">
        <f t="shared" si="97"/>
        <v>#N/A</v>
      </c>
      <c r="M578" t="e">
        <f t="shared" si="98"/>
        <v>#N/A</v>
      </c>
      <c r="N578">
        <f t="shared" si="99"/>
        <v>1</v>
      </c>
      <c r="O578">
        <f t="shared" si="100"/>
        <v>1</v>
      </c>
      <c r="P578">
        <v>572</v>
      </c>
      <c r="Q578" s="8">
        <f>COUNTIF(I$8:I577,"&lt;"&amp;G578)</f>
        <v>569</v>
      </c>
      <c r="R578" s="8">
        <f>COUNTIFS(H$8:H577,"&gt;"&amp;G578,F$8:F577,"&lt;&gt;1")</f>
        <v>0</v>
      </c>
      <c r="S578">
        <f t="shared" si="101"/>
        <v>572</v>
      </c>
    </row>
    <row r="579" spans="1:19" x14ac:dyDescent="0.3">
      <c r="A579">
        <v>621</v>
      </c>
      <c r="B579">
        <v>0.32316049684133424</v>
      </c>
      <c r="C579">
        <v>0.61125522629474771</v>
      </c>
      <c r="D579" s="4">
        <f t="shared" ref="D579:D587" si="103">-LN(B579)/F$3</f>
        <v>0.48068348294677848</v>
      </c>
      <c r="E579" s="4">
        <f t="shared" si="93"/>
        <v>0.21276595744680851</v>
      </c>
      <c r="F579" s="8">
        <v>3</v>
      </c>
      <c r="G579" s="4">
        <v>165.13543282956786</v>
      </c>
      <c r="H579" s="4">
        <f>IF(G579&gt;MAX(I$8:I578),G579,MAX(I$8:I578))</f>
        <v>165.64139748778263</v>
      </c>
      <c r="I579" s="4">
        <f t="shared" si="94"/>
        <v>165.85416344522943</v>
      </c>
      <c r="J579" s="4">
        <f t="shared" si="95"/>
        <v>0.505964658214765</v>
      </c>
      <c r="K579" s="4">
        <f t="shared" si="96"/>
        <v>0.21276595744680549</v>
      </c>
      <c r="L579" t="e">
        <f t="shared" si="97"/>
        <v>#N/A</v>
      </c>
      <c r="M579" t="e">
        <f t="shared" si="98"/>
        <v>#N/A</v>
      </c>
      <c r="N579">
        <f t="shared" si="99"/>
        <v>1</v>
      </c>
      <c r="O579">
        <f t="shared" si="100"/>
        <v>1</v>
      </c>
      <c r="P579">
        <v>571</v>
      </c>
      <c r="Q579" s="8">
        <f>COUNTIF(I$8:I578,"&lt;"&amp;G579)</f>
        <v>568</v>
      </c>
      <c r="R579" s="8">
        <f>COUNTIFS(H$8:H578,"&gt;"&amp;G579,F$8:F578,"&lt;&gt;1")</f>
        <v>2</v>
      </c>
      <c r="S579">
        <f t="shared" si="101"/>
        <v>571</v>
      </c>
    </row>
    <row r="580" spans="1:19" x14ac:dyDescent="0.3">
      <c r="A580">
        <v>622</v>
      </c>
      <c r="B580">
        <v>0.3660390026551103</v>
      </c>
      <c r="C580">
        <v>7.8554643391216775E-2</v>
      </c>
      <c r="D580" s="4">
        <f t="shared" si="103"/>
        <v>0.42766612196890591</v>
      </c>
      <c r="E580" s="4">
        <f t="shared" si="93"/>
        <v>0.21276595744680851</v>
      </c>
      <c r="F580" s="8">
        <v>3</v>
      </c>
      <c r="G580" s="4">
        <v>165.56309895153677</v>
      </c>
      <c r="H580" s="4">
        <f>IF(G580&gt;MAX(I$8:I579),G580,MAX(I$8:I579))</f>
        <v>165.85416344522943</v>
      </c>
      <c r="I580" s="4">
        <f t="shared" si="94"/>
        <v>166.06692940267624</v>
      </c>
      <c r="J580" s="4">
        <f t="shared" si="95"/>
        <v>0.29106449369265874</v>
      </c>
      <c r="K580" s="4">
        <f t="shared" si="96"/>
        <v>0.21276595744680549</v>
      </c>
      <c r="L580" t="e">
        <f t="shared" si="97"/>
        <v>#N/A</v>
      </c>
      <c r="M580" t="e">
        <f t="shared" si="98"/>
        <v>#N/A</v>
      </c>
      <c r="N580">
        <f t="shared" si="99"/>
        <v>1</v>
      </c>
      <c r="O580">
        <f t="shared" si="100"/>
        <v>1</v>
      </c>
      <c r="P580">
        <v>573</v>
      </c>
      <c r="Q580" s="8">
        <f>COUNTIF(I$8:I579,"&lt;"&amp;G580)</f>
        <v>570</v>
      </c>
      <c r="R580" s="8">
        <f>COUNTIFS(H$8:H579,"&gt;"&amp;G580,F$8:F579,"&lt;&gt;1")</f>
        <v>1</v>
      </c>
      <c r="S580">
        <f t="shared" si="101"/>
        <v>573</v>
      </c>
    </row>
    <row r="581" spans="1:19" x14ac:dyDescent="0.3">
      <c r="A581">
        <v>623</v>
      </c>
      <c r="B581">
        <v>0.81905575731681268</v>
      </c>
      <c r="C581">
        <v>0.2703939939573351</v>
      </c>
      <c r="D581" s="4">
        <f t="shared" si="103"/>
        <v>8.4937496891268394E-2</v>
      </c>
      <c r="E581" s="4">
        <f t="shared" si="93"/>
        <v>0.21276595744680851</v>
      </c>
      <c r="F581" s="8">
        <v>3</v>
      </c>
      <c r="G581" s="4">
        <v>165.64803644842803</v>
      </c>
      <c r="H581" s="4">
        <f>IF(G581&gt;MAX(I$8:I580),G581,MAX(I$8:I580))</f>
        <v>166.06692940267624</v>
      </c>
      <c r="I581" s="4">
        <f t="shared" si="94"/>
        <v>166.27969536012304</v>
      </c>
      <c r="J581" s="4">
        <f t="shared" si="95"/>
        <v>0.41889295424820716</v>
      </c>
      <c r="K581" s="4">
        <f t="shared" si="96"/>
        <v>0.21276595744680549</v>
      </c>
      <c r="L581" t="e">
        <f t="shared" si="97"/>
        <v>#N/A</v>
      </c>
      <c r="M581" t="e">
        <f t="shared" si="98"/>
        <v>#N/A</v>
      </c>
      <c r="N581">
        <f t="shared" si="99"/>
        <v>1</v>
      </c>
      <c r="O581">
        <f t="shared" si="100"/>
        <v>1</v>
      </c>
      <c r="P581">
        <v>574</v>
      </c>
      <c r="Q581" s="8">
        <f>COUNTIF(I$8:I580,"&lt;"&amp;G581)</f>
        <v>571</v>
      </c>
      <c r="R581" s="8">
        <f>COUNTIFS(H$8:H580,"&gt;"&amp;G581,F$8:F580,"&lt;&gt;1")</f>
        <v>1</v>
      </c>
      <c r="S581">
        <f t="shared" si="101"/>
        <v>574</v>
      </c>
    </row>
    <row r="582" spans="1:19" x14ac:dyDescent="0.3">
      <c r="A582">
        <v>624</v>
      </c>
      <c r="B582">
        <v>0.31995605334635457</v>
      </c>
      <c r="C582">
        <v>0.24112674336985382</v>
      </c>
      <c r="D582" s="4">
        <f t="shared" si="103"/>
        <v>0.48492409613280291</v>
      </c>
      <c r="E582" s="4">
        <f t="shared" si="93"/>
        <v>0.21276595744680851</v>
      </c>
      <c r="F582" s="8">
        <v>3</v>
      </c>
      <c r="G582" s="4">
        <v>166.13296054456083</v>
      </c>
      <c r="H582" s="4">
        <f>IF(G582&gt;MAX(I$8:I581),G582,MAX(I$8:I581))</f>
        <v>166.27969536012304</v>
      </c>
      <c r="I582" s="4">
        <f t="shared" si="94"/>
        <v>166.49246131756985</v>
      </c>
      <c r="J582" s="4">
        <f t="shared" si="95"/>
        <v>0.14673481556221191</v>
      </c>
      <c r="K582" s="4">
        <f t="shared" si="96"/>
        <v>0.21276595744680549</v>
      </c>
      <c r="L582" t="e">
        <f t="shared" si="97"/>
        <v>#N/A</v>
      </c>
      <c r="M582" t="e">
        <f t="shared" si="98"/>
        <v>#N/A</v>
      </c>
      <c r="N582">
        <f t="shared" si="99"/>
        <v>1</v>
      </c>
      <c r="O582">
        <f t="shared" si="100"/>
        <v>1</v>
      </c>
      <c r="P582">
        <v>575</v>
      </c>
      <c r="Q582" s="8">
        <f>COUNTIF(I$8:I581,"&lt;"&amp;G582)</f>
        <v>573</v>
      </c>
      <c r="R582" s="8">
        <f>COUNTIFS(H$8:H581,"&gt;"&amp;G582,F$8:F581,"&lt;&gt;1")</f>
        <v>0</v>
      </c>
      <c r="S582">
        <f t="shared" si="101"/>
        <v>575</v>
      </c>
    </row>
    <row r="583" spans="1:19" x14ac:dyDescent="0.3">
      <c r="A583">
        <v>625</v>
      </c>
      <c r="B583">
        <v>0.92251350444044311</v>
      </c>
      <c r="C583">
        <v>0.20734275337992492</v>
      </c>
      <c r="D583" s="4">
        <f t="shared" si="103"/>
        <v>3.4320537963733355E-2</v>
      </c>
      <c r="E583" s="4">
        <f t="shared" si="93"/>
        <v>0.21276595744680851</v>
      </c>
      <c r="F583" s="8">
        <v>3</v>
      </c>
      <c r="G583" s="4">
        <v>166.16728108252457</v>
      </c>
      <c r="H583" s="4">
        <f>IF(G583&gt;MAX(I$8:I582),G583,MAX(I$8:I582))</f>
        <v>166.49246131756985</v>
      </c>
      <c r="I583" s="4">
        <f t="shared" si="94"/>
        <v>166.70522727501665</v>
      </c>
      <c r="J583" s="4">
        <f t="shared" si="95"/>
        <v>0.3251802350452806</v>
      </c>
      <c r="K583" s="4">
        <f t="shared" si="96"/>
        <v>0.21276595744680549</v>
      </c>
      <c r="L583" t="e">
        <f t="shared" si="97"/>
        <v>#N/A</v>
      </c>
      <c r="M583" t="e">
        <f t="shared" si="98"/>
        <v>#N/A</v>
      </c>
      <c r="N583">
        <f t="shared" si="99"/>
        <v>1</v>
      </c>
      <c r="O583">
        <f t="shared" si="100"/>
        <v>1</v>
      </c>
      <c r="P583">
        <v>576</v>
      </c>
      <c r="Q583" s="8">
        <f>COUNTIF(I$8:I582,"&lt;"&amp;G583)</f>
        <v>573</v>
      </c>
      <c r="R583" s="8">
        <f>COUNTIFS(H$8:H582,"&gt;"&amp;G583,F$8:F582,"&lt;&gt;1")</f>
        <v>1</v>
      </c>
      <c r="S583">
        <f t="shared" si="101"/>
        <v>576</v>
      </c>
    </row>
    <row r="584" spans="1:19" x14ac:dyDescent="0.3">
      <c r="A584">
        <v>626</v>
      </c>
      <c r="B584">
        <v>0.24387340922269357</v>
      </c>
      <c r="C584">
        <v>0.62218085268715473</v>
      </c>
      <c r="D584" s="4">
        <f t="shared" si="103"/>
        <v>0.60047063956634938</v>
      </c>
      <c r="E584" s="4">
        <f t="shared" ref="E584:E647" si="104">1/B$4</f>
        <v>0.21276595744680851</v>
      </c>
      <c r="F584" s="8">
        <v>3</v>
      </c>
      <c r="G584" s="4">
        <v>166.76775172209091</v>
      </c>
      <c r="H584" s="4">
        <f>IF(G584&gt;MAX(I$8:I583),G584,MAX(I$8:I583))</f>
        <v>166.76775172209091</v>
      </c>
      <c r="I584" s="4">
        <f t="shared" ref="I584:I647" si="105">+H584+E584</f>
        <v>166.98051767953771</v>
      </c>
      <c r="J584" s="4">
        <f t="shared" ref="J584:J647" si="106">(H584-G584)*O584</f>
        <v>0</v>
      </c>
      <c r="K584" s="4">
        <f t="shared" ref="K584:K647" si="107">(I584-H584)*O584</f>
        <v>0.21276595744680549</v>
      </c>
      <c r="L584" t="e">
        <f t="shared" si="97"/>
        <v>#N/A</v>
      </c>
      <c r="M584" t="e">
        <f t="shared" ref="M584:M585" si="108">IF(L584=A584,0,1)</f>
        <v>#N/A</v>
      </c>
      <c r="N584">
        <f t="shared" ref="N584:N647" si="109">IF(G584&lt;B$2,1,0)</f>
        <v>1</v>
      </c>
      <c r="O584">
        <f t="shared" ref="O584:O647" si="110">IF(I584&lt;B$2,1,0)</f>
        <v>1</v>
      </c>
      <c r="P584">
        <v>577</v>
      </c>
      <c r="Q584" s="8">
        <f>COUNTIF(I$8:I583,"&lt;"&amp;G584)</f>
        <v>576</v>
      </c>
      <c r="R584" s="8">
        <f>COUNTIFS(H$8:H583,"&gt;"&amp;G584,F$8:F583,"&lt;&gt;1")</f>
        <v>0</v>
      </c>
      <c r="S584">
        <f t="shared" si="101"/>
        <v>577</v>
      </c>
    </row>
    <row r="585" spans="1:19" x14ac:dyDescent="0.3">
      <c r="A585">
        <v>627</v>
      </c>
      <c r="B585">
        <v>5.8259834589678643E-2</v>
      </c>
      <c r="C585">
        <v>9.0975676747947626E-2</v>
      </c>
      <c r="D585" s="4">
        <f t="shared" si="103"/>
        <v>1.209720156012611</v>
      </c>
      <c r="E585" s="4">
        <f t="shared" si="104"/>
        <v>0.21276595744680851</v>
      </c>
      <c r="F585" s="8">
        <v>3</v>
      </c>
      <c r="G585" s="4">
        <v>167.97747187810353</v>
      </c>
      <c r="H585" s="4">
        <f>IF(G585&gt;MAX(I$8:I584),G585,MAX(I$8:I584))</f>
        <v>167.97747187810353</v>
      </c>
      <c r="I585" s="4">
        <f t="shared" si="105"/>
        <v>168.19023783555033</v>
      </c>
      <c r="J585" s="4">
        <f t="shared" si="106"/>
        <v>0</v>
      </c>
      <c r="K585" s="4">
        <f t="shared" si="107"/>
        <v>0.21276595744680549</v>
      </c>
      <c r="L585" t="e">
        <f t="shared" si="97"/>
        <v>#N/A</v>
      </c>
      <c r="M585" t="e">
        <f t="shared" si="108"/>
        <v>#N/A</v>
      </c>
      <c r="N585">
        <f t="shared" si="109"/>
        <v>1</v>
      </c>
      <c r="O585">
        <f t="shared" si="110"/>
        <v>1</v>
      </c>
      <c r="P585">
        <v>578</v>
      </c>
      <c r="Q585" s="8">
        <f>COUNTIF(I$8:I584,"&lt;"&amp;G585)</f>
        <v>577</v>
      </c>
      <c r="R585" s="8">
        <f>COUNTIFS(H$8:H584,"&gt;"&amp;G585,F$8:F584,"&lt;&gt;1")</f>
        <v>0</v>
      </c>
      <c r="S585">
        <f t="shared" ref="S585:S648" si="111">IF(F585=2,P585-R585,P585)</f>
        <v>578</v>
      </c>
    </row>
    <row r="586" spans="1:19" x14ac:dyDescent="0.3">
      <c r="A586">
        <v>628</v>
      </c>
      <c r="B586">
        <v>0.28308969389934996</v>
      </c>
      <c r="C586">
        <v>8.3346049378948336E-2</v>
      </c>
      <c r="D586" s="4">
        <f t="shared" si="103"/>
        <v>0.53701765616168573</v>
      </c>
      <c r="E586" s="4">
        <f t="shared" si="104"/>
        <v>0.21276595744680851</v>
      </c>
      <c r="F586" s="8">
        <v>3</v>
      </c>
      <c r="G586" s="4">
        <v>168.51448953426521</v>
      </c>
      <c r="H586" s="4">
        <f>IF(G586&gt;MAX(I$8:I585),G586,MAX(I$8:I585))</f>
        <v>168.51448953426521</v>
      </c>
      <c r="I586" s="4">
        <f t="shared" si="105"/>
        <v>168.72725549171201</v>
      </c>
      <c r="J586" s="4">
        <f t="shared" si="106"/>
        <v>0</v>
      </c>
      <c r="K586" s="4">
        <f t="shared" si="107"/>
        <v>0.21276595744680549</v>
      </c>
      <c r="N586">
        <f t="shared" si="109"/>
        <v>1</v>
      </c>
      <c r="O586">
        <f t="shared" si="110"/>
        <v>1</v>
      </c>
      <c r="P586">
        <v>579</v>
      </c>
      <c r="R586" s="8">
        <f>COUNTIFS(H$8:H585,"&gt;"&amp;G586,F$8:F585,"&lt;&gt;1")</f>
        <v>0</v>
      </c>
      <c r="S586">
        <f t="shared" si="111"/>
        <v>579</v>
      </c>
    </row>
    <row r="587" spans="1:19" x14ac:dyDescent="0.3">
      <c r="A587">
        <v>629</v>
      </c>
      <c r="B587">
        <v>9.4454786828211304E-2</v>
      </c>
      <c r="C587">
        <v>0.7942136906033509</v>
      </c>
      <c r="D587" s="4">
        <f t="shared" si="103"/>
        <v>1.0040995766964627</v>
      </c>
      <c r="E587" s="4">
        <f t="shared" si="104"/>
        <v>0.21276595744680851</v>
      </c>
      <c r="F587" s="8">
        <v>3</v>
      </c>
      <c r="G587" s="4">
        <v>169.51858911096167</v>
      </c>
      <c r="H587" s="4">
        <f>IF(G587&gt;MAX(I$8:I586),G587,MAX(I$8:I586))</f>
        <v>169.51858911096167</v>
      </c>
      <c r="I587" s="4">
        <f t="shared" si="105"/>
        <v>169.73135506840848</v>
      </c>
      <c r="J587" s="4">
        <f t="shared" si="106"/>
        <v>0</v>
      </c>
      <c r="K587" s="4">
        <f t="shared" si="107"/>
        <v>0.21276595744680549</v>
      </c>
      <c r="N587">
        <f t="shared" si="109"/>
        <v>1</v>
      </c>
      <c r="O587">
        <f t="shared" si="110"/>
        <v>1</v>
      </c>
      <c r="P587">
        <v>580</v>
      </c>
      <c r="R587" s="8">
        <f>COUNTIFS(H$8:H586,"&gt;"&amp;G587,F$8:F586,"&lt;&gt;1")</f>
        <v>0</v>
      </c>
      <c r="S587">
        <f t="shared" si="111"/>
        <v>580</v>
      </c>
    </row>
    <row r="588" spans="1:19" x14ac:dyDescent="0.3">
      <c r="A588">
        <v>41</v>
      </c>
      <c r="B588">
        <v>0.27109591967528307</v>
      </c>
      <c r="C588">
        <v>0.90682699056978056</v>
      </c>
      <c r="D588" s="4">
        <f>-LN(B588)/B$3</f>
        <v>5.554393930151841</v>
      </c>
      <c r="E588" s="4">
        <f t="shared" si="104"/>
        <v>0.21276595744680851</v>
      </c>
      <c r="F588" s="8">
        <v>1</v>
      </c>
      <c r="G588" s="4">
        <v>169.92248392974429</v>
      </c>
      <c r="H588" s="4">
        <f>IF(G588&gt;MAX(I$8:I587),G588,MAX(I$8:I587))</f>
        <v>169.92248392974429</v>
      </c>
      <c r="I588" s="4">
        <f t="shared" si="105"/>
        <v>170.13524988719109</v>
      </c>
      <c r="J588" s="4">
        <f t="shared" si="106"/>
        <v>0</v>
      </c>
      <c r="K588" s="4">
        <f t="shared" si="107"/>
        <v>0.21276595744680549</v>
      </c>
      <c r="N588">
        <f t="shared" si="109"/>
        <v>1</v>
      </c>
      <c r="O588">
        <f t="shared" si="110"/>
        <v>1</v>
      </c>
      <c r="P588">
        <v>581</v>
      </c>
      <c r="R588" s="8">
        <f>COUNTIFS(H$8:H587,"&gt;"&amp;G588,F$8:F587,"&lt;&gt;1")</f>
        <v>0</v>
      </c>
      <c r="S588">
        <f t="shared" si="111"/>
        <v>581</v>
      </c>
    </row>
    <row r="589" spans="1:19" x14ac:dyDescent="0.3">
      <c r="A589">
        <v>630</v>
      </c>
      <c r="B589">
        <v>0.23352763451033051</v>
      </c>
      <c r="C589">
        <v>0.44489883114108708</v>
      </c>
      <c r="D589" s="4">
        <f t="shared" ref="D589:D595" si="112">-LN(B589)/F$3</f>
        <v>0.61891696161499588</v>
      </c>
      <c r="E589" s="4">
        <f t="shared" si="104"/>
        <v>0.21276595744680851</v>
      </c>
      <c r="F589" s="8">
        <v>3</v>
      </c>
      <c r="G589" s="4">
        <v>170.13750607257666</v>
      </c>
      <c r="H589" s="4">
        <f>IF(G589&gt;MAX(I$8:I588),G589,MAX(I$8:I588))</f>
        <v>170.13750607257666</v>
      </c>
      <c r="I589" s="4">
        <f t="shared" si="105"/>
        <v>170.35027203002346</v>
      </c>
      <c r="J589" s="4">
        <f t="shared" si="106"/>
        <v>0</v>
      </c>
      <c r="K589" s="4">
        <f t="shared" si="107"/>
        <v>0.21276595744680549</v>
      </c>
      <c r="N589">
        <f t="shared" si="109"/>
        <v>1</v>
      </c>
      <c r="O589">
        <f t="shared" si="110"/>
        <v>1</v>
      </c>
      <c r="P589">
        <v>582</v>
      </c>
      <c r="R589" s="8">
        <f>COUNTIFS(H$8:H588,"&gt;"&amp;G589,F$8:F588,"&lt;&gt;1")</f>
        <v>0</v>
      </c>
      <c r="S589">
        <f t="shared" si="111"/>
        <v>582</v>
      </c>
    </row>
    <row r="590" spans="1:19" x14ac:dyDescent="0.3">
      <c r="A590">
        <v>631</v>
      </c>
      <c r="B590">
        <v>0.50437940610980558</v>
      </c>
      <c r="C590">
        <v>0.10177922910245063</v>
      </c>
      <c r="D590" s="4">
        <f t="shared" si="112"/>
        <v>0.29124532094236494</v>
      </c>
      <c r="E590" s="4">
        <f t="shared" si="104"/>
        <v>0.21276595744680851</v>
      </c>
      <c r="F590" s="8">
        <v>3</v>
      </c>
      <c r="G590" s="4">
        <v>170.42875139351901</v>
      </c>
      <c r="H590" s="4">
        <f>IF(G590&gt;MAX(I$8:I589),G590,MAX(I$8:I589))</f>
        <v>170.42875139351901</v>
      </c>
      <c r="I590" s="4">
        <f t="shared" si="105"/>
        <v>170.64151735096581</v>
      </c>
      <c r="J590" s="4">
        <f t="shared" si="106"/>
        <v>0</v>
      </c>
      <c r="K590" s="4">
        <f t="shared" si="107"/>
        <v>0.21276595744680549</v>
      </c>
      <c r="N590">
        <f t="shared" si="109"/>
        <v>1</v>
      </c>
      <c r="O590">
        <f t="shared" si="110"/>
        <v>1</v>
      </c>
      <c r="P590">
        <v>583</v>
      </c>
      <c r="R590" s="8">
        <f>COUNTIFS(H$8:H589,"&gt;"&amp;G590,F$8:F589,"&lt;&gt;1")</f>
        <v>0</v>
      </c>
      <c r="S590">
        <f t="shared" si="111"/>
        <v>583</v>
      </c>
    </row>
    <row r="591" spans="1:19" x14ac:dyDescent="0.3">
      <c r="A591">
        <v>632</v>
      </c>
      <c r="B591">
        <v>0.90459913937803282</v>
      </c>
      <c r="C591">
        <v>0.92867824335459459</v>
      </c>
      <c r="D591" s="4">
        <f t="shared" si="112"/>
        <v>4.2665265243764974E-2</v>
      </c>
      <c r="E591" s="4">
        <f t="shared" si="104"/>
        <v>0.21276595744680851</v>
      </c>
      <c r="F591" s="8">
        <v>3</v>
      </c>
      <c r="G591" s="4">
        <v>170.47141665876276</v>
      </c>
      <c r="H591" s="4">
        <f>IF(G591&gt;MAX(I$8:I590),G591,MAX(I$8:I590))</f>
        <v>170.64151735096581</v>
      </c>
      <c r="I591" s="4">
        <f t="shared" si="105"/>
        <v>170.85428330841262</v>
      </c>
      <c r="J591" s="4">
        <f t="shared" si="106"/>
        <v>0.17010069220305013</v>
      </c>
      <c r="K591" s="4">
        <f t="shared" si="107"/>
        <v>0.21276595744680549</v>
      </c>
      <c r="N591">
        <f t="shared" si="109"/>
        <v>1</v>
      </c>
      <c r="O591">
        <f t="shared" si="110"/>
        <v>1</v>
      </c>
      <c r="P591">
        <v>584</v>
      </c>
      <c r="R591" s="8">
        <f>COUNTIFS(H$8:H590,"&gt;"&amp;G591,F$8:F590,"&lt;&gt;1")</f>
        <v>0</v>
      </c>
      <c r="S591">
        <f t="shared" si="111"/>
        <v>584</v>
      </c>
    </row>
    <row r="592" spans="1:19" x14ac:dyDescent="0.3">
      <c r="A592">
        <v>633</v>
      </c>
      <c r="B592">
        <v>0.73525193029572433</v>
      </c>
      <c r="C592">
        <v>0.68184453871272932</v>
      </c>
      <c r="D592" s="4">
        <f t="shared" si="112"/>
        <v>0.13086896859224348</v>
      </c>
      <c r="E592" s="4">
        <f t="shared" si="104"/>
        <v>0.21276595744680851</v>
      </c>
      <c r="F592" s="8">
        <v>3</v>
      </c>
      <c r="G592" s="4">
        <v>170.602285627355</v>
      </c>
      <c r="H592" s="4">
        <f>IF(G592&gt;MAX(I$8:I591),G592,MAX(I$8:I591))</f>
        <v>170.85428330841262</v>
      </c>
      <c r="I592" s="4">
        <f t="shared" si="105"/>
        <v>171.06704926585942</v>
      </c>
      <c r="J592" s="4">
        <f t="shared" si="106"/>
        <v>0.25199768105761677</v>
      </c>
      <c r="K592" s="4">
        <f t="shared" si="107"/>
        <v>0.21276595744680549</v>
      </c>
      <c r="N592">
        <f t="shared" si="109"/>
        <v>1</v>
      </c>
      <c r="O592">
        <f t="shared" si="110"/>
        <v>1</v>
      </c>
      <c r="P592">
        <v>585</v>
      </c>
      <c r="R592" s="8">
        <f>COUNTIFS(H$8:H591,"&gt;"&amp;G592,F$8:F591,"&lt;&gt;1")</f>
        <v>1</v>
      </c>
      <c r="S592">
        <f t="shared" si="111"/>
        <v>585</v>
      </c>
    </row>
    <row r="593" spans="1:19" x14ac:dyDescent="0.3">
      <c r="A593">
        <v>634</v>
      </c>
      <c r="B593">
        <v>0.64098025452436902</v>
      </c>
      <c r="C593">
        <v>0.34150212103640859</v>
      </c>
      <c r="D593" s="4">
        <f t="shared" si="112"/>
        <v>0.18925813902556451</v>
      </c>
      <c r="E593" s="4">
        <f t="shared" si="104"/>
        <v>0.21276595744680851</v>
      </c>
      <c r="F593" s="8">
        <v>3</v>
      </c>
      <c r="G593" s="4">
        <v>170.79154376638056</v>
      </c>
      <c r="H593" s="4">
        <f>IF(G593&gt;MAX(I$8:I592),G593,MAX(I$8:I592))</f>
        <v>171.06704926585942</v>
      </c>
      <c r="I593" s="4">
        <f t="shared" si="105"/>
        <v>171.27981522330623</v>
      </c>
      <c r="J593" s="4">
        <f t="shared" si="106"/>
        <v>0.27550549947886793</v>
      </c>
      <c r="K593" s="4">
        <f t="shared" si="107"/>
        <v>0.21276595744680549</v>
      </c>
      <c r="N593">
        <f t="shared" si="109"/>
        <v>1</v>
      </c>
      <c r="O593">
        <f t="shared" si="110"/>
        <v>1</v>
      </c>
      <c r="P593">
        <v>586</v>
      </c>
      <c r="R593" s="8">
        <f>COUNTIFS(H$8:H592,"&gt;"&amp;G593,F$8:F592,"&lt;&gt;1")</f>
        <v>1</v>
      </c>
      <c r="S593">
        <f t="shared" si="111"/>
        <v>586</v>
      </c>
    </row>
    <row r="594" spans="1:19" x14ac:dyDescent="0.3">
      <c r="A594">
        <v>635</v>
      </c>
      <c r="B594">
        <v>0.75563829462569043</v>
      </c>
      <c r="C594">
        <v>0.24301889095736565</v>
      </c>
      <c r="D594" s="4">
        <f t="shared" si="112"/>
        <v>0.11923083555610704</v>
      </c>
      <c r="E594" s="4">
        <f t="shared" si="104"/>
        <v>0.21276595744680851</v>
      </c>
      <c r="F594" s="8">
        <v>3</v>
      </c>
      <c r="G594" s="4">
        <v>170.91077460193665</v>
      </c>
      <c r="H594" s="4">
        <f>IF(G594&gt;MAX(I$8:I593),G594,MAX(I$8:I593))</f>
        <v>171.27981522330623</v>
      </c>
      <c r="I594" s="4">
        <f t="shared" si="105"/>
        <v>171.49258118075304</v>
      </c>
      <c r="J594" s="4">
        <f t="shared" si="106"/>
        <v>0.36904062136957805</v>
      </c>
      <c r="K594" s="4">
        <f t="shared" si="107"/>
        <v>0.21276595744680549</v>
      </c>
      <c r="N594">
        <f t="shared" si="109"/>
        <v>1</v>
      </c>
      <c r="O594">
        <f t="shared" si="110"/>
        <v>1</v>
      </c>
      <c r="P594">
        <v>587</v>
      </c>
      <c r="R594" s="8">
        <f>COUNTIFS(H$8:H593,"&gt;"&amp;G594,F$8:F593,"&lt;&gt;1")</f>
        <v>1</v>
      </c>
      <c r="S594">
        <f t="shared" si="111"/>
        <v>587</v>
      </c>
    </row>
    <row r="595" spans="1:19" x14ac:dyDescent="0.3">
      <c r="A595">
        <v>636</v>
      </c>
      <c r="B595">
        <v>0.34134952848902861</v>
      </c>
      <c r="C595">
        <v>0.48228400524918363</v>
      </c>
      <c r="D595" s="4">
        <f t="shared" si="112"/>
        <v>0.45738226231112922</v>
      </c>
      <c r="E595" s="4">
        <f t="shared" si="104"/>
        <v>0.21276595744680851</v>
      </c>
      <c r="F595" s="8">
        <v>3</v>
      </c>
      <c r="G595" s="4">
        <v>171.36815686424779</v>
      </c>
      <c r="H595" s="4">
        <f>IF(G595&gt;MAX(I$8:I594),G595,MAX(I$8:I594))</f>
        <v>171.49258118075304</v>
      </c>
      <c r="I595" s="4">
        <f t="shared" si="105"/>
        <v>171.70534713819984</v>
      </c>
      <c r="J595" s="4">
        <f t="shared" si="106"/>
        <v>0.12442431650524099</v>
      </c>
      <c r="K595" s="4">
        <f t="shared" si="107"/>
        <v>0.21276595744680549</v>
      </c>
      <c r="N595">
        <f t="shared" si="109"/>
        <v>1</v>
      </c>
      <c r="O595">
        <f t="shared" si="110"/>
        <v>1</v>
      </c>
      <c r="P595">
        <v>588</v>
      </c>
      <c r="R595" s="8">
        <f>COUNTIFS(H$8:H594,"&gt;"&amp;G595,F$8:F594,"&lt;&gt;1")</f>
        <v>0</v>
      </c>
      <c r="S595">
        <f t="shared" si="111"/>
        <v>588</v>
      </c>
    </row>
    <row r="596" spans="1:19" x14ac:dyDescent="0.3">
      <c r="A596">
        <v>42</v>
      </c>
      <c r="B596">
        <v>0.63597521897030551</v>
      </c>
      <c r="C596">
        <v>0.25412762840662861</v>
      </c>
      <c r="D596" s="4">
        <f>-LN(B596)/B$3</f>
        <v>1.9259390650395494</v>
      </c>
      <c r="E596" s="4">
        <f t="shared" si="104"/>
        <v>0.21276595744680851</v>
      </c>
      <c r="F596" s="8">
        <v>1</v>
      </c>
      <c r="G596" s="4">
        <v>171.84842299478385</v>
      </c>
      <c r="H596" s="4">
        <f>IF(G596&gt;MAX(I$8:I595),G596,MAX(I$8:I595))</f>
        <v>171.84842299478385</v>
      </c>
      <c r="I596" s="4">
        <f t="shared" si="105"/>
        <v>172.06118895223065</v>
      </c>
      <c r="J596" s="4">
        <f t="shared" si="106"/>
        <v>0</v>
      </c>
      <c r="K596" s="4">
        <f t="shared" si="107"/>
        <v>0.21276595744680549</v>
      </c>
      <c r="N596">
        <f t="shared" si="109"/>
        <v>1</v>
      </c>
      <c r="O596">
        <f t="shared" si="110"/>
        <v>1</v>
      </c>
      <c r="P596">
        <v>589</v>
      </c>
      <c r="R596" s="8">
        <f>COUNTIFS(H$8:H595,"&gt;"&amp;G596,F$8:F595,"&lt;&gt;1")</f>
        <v>0</v>
      </c>
      <c r="S596">
        <f t="shared" si="111"/>
        <v>589</v>
      </c>
    </row>
    <row r="597" spans="1:19" x14ac:dyDescent="0.3">
      <c r="A597">
        <v>179</v>
      </c>
      <c r="B597">
        <v>7.4465163121433149E-3</v>
      </c>
      <c r="C597">
        <v>0.78325754570146799</v>
      </c>
      <c r="D597" s="4">
        <f>-LN(B597)/D$3</f>
        <v>6.950367326329336</v>
      </c>
      <c r="E597" s="4">
        <f t="shared" si="104"/>
        <v>0.21276595744680851</v>
      </c>
      <c r="F597" s="8">
        <v>2</v>
      </c>
      <c r="G597" s="4">
        <v>172.29278384110066</v>
      </c>
      <c r="H597" s="4">
        <f>IF(G597&gt;MAX(I$8:I596),G597,MAX(I$8:I596))</f>
        <v>172.29278384110066</v>
      </c>
      <c r="I597" s="4">
        <f t="shared" si="105"/>
        <v>172.50554979854746</v>
      </c>
      <c r="J597" s="4">
        <f t="shared" si="106"/>
        <v>0</v>
      </c>
      <c r="K597" s="4">
        <f t="shared" si="107"/>
        <v>0.21276595744680549</v>
      </c>
      <c r="N597">
        <f t="shared" si="109"/>
        <v>1</v>
      </c>
      <c r="O597">
        <f t="shared" si="110"/>
        <v>1</v>
      </c>
      <c r="P597">
        <v>590</v>
      </c>
      <c r="R597" s="8">
        <f>COUNTIFS(H$8:H596,"&gt;"&amp;G597,F$8:F596,"&lt;&gt;1")</f>
        <v>0</v>
      </c>
      <c r="S597">
        <f t="shared" si="111"/>
        <v>590</v>
      </c>
    </row>
    <row r="598" spans="1:19" x14ac:dyDescent="0.3">
      <c r="A598">
        <v>180</v>
      </c>
      <c r="B598">
        <v>0.91610461745048377</v>
      </c>
      <c r="C598">
        <v>0.37269203772087772</v>
      </c>
      <c r="D598" s="4">
        <f>-LN(B598)/D$3</f>
        <v>0.12429036828244508</v>
      </c>
      <c r="E598" s="4">
        <f t="shared" si="104"/>
        <v>0.21276595744680851</v>
      </c>
      <c r="F598" s="8">
        <v>2</v>
      </c>
      <c r="G598" s="4">
        <v>172.41707420938312</v>
      </c>
      <c r="H598" s="4">
        <f>IF(G598&gt;MAX(I$8:I597),G598,MAX(I$8:I597))</f>
        <v>172.50554979854746</v>
      </c>
      <c r="I598" s="4">
        <f t="shared" si="105"/>
        <v>172.71831575599427</v>
      </c>
      <c r="J598" s="4">
        <f t="shared" si="106"/>
        <v>8.8475589164346502E-2</v>
      </c>
      <c r="K598" s="4">
        <f t="shared" si="107"/>
        <v>0.21276595744680549</v>
      </c>
      <c r="N598">
        <f t="shared" si="109"/>
        <v>1</v>
      </c>
      <c r="O598">
        <f t="shared" si="110"/>
        <v>1</v>
      </c>
      <c r="P598">
        <v>591</v>
      </c>
      <c r="R598" s="8">
        <f>COUNTIFS(H$8:H597,"&gt;"&amp;G598,F$8:F597,"&lt;&gt;1")</f>
        <v>0</v>
      </c>
      <c r="S598">
        <f t="shared" si="111"/>
        <v>591</v>
      </c>
    </row>
    <row r="599" spans="1:19" x14ac:dyDescent="0.3">
      <c r="A599">
        <v>637</v>
      </c>
      <c r="B599">
        <v>1.9318216498306222E-2</v>
      </c>
      <c r="C599">
        <v>0.6768395031586657</v>
      </c>
      <c r="D599" s="4">
        <f>-LN(B599)/F$3</f>
        <v>1.6794496886005139</v>
      </c>
      <c r="E599" s="4">
        <f t="shared" si="104"/>
        <v>0.21276595744680851</v>
      </c>
      <c r="F599" s="8">
        <v>3</v>
      </c>
      <c r="G599" s="4">
        <v>173.04760655284832</v>
      </c>
      <c r="H599" s="4">
        <f>IF(G599&gt;MAX(I$8:I598),G599,MAX(I$8:I598))</f>
        <v>173.04760655284832</v>
      </c>
      <c r="I599" s="4">
        <f t="shared" si="105"/>
        <v>173.26037251029513</v>
      </c>
      <c r="J599" s="4">
        <f t="shared" si="106"/>
        <v>0</v>
      </c>
      <c r="K599" s="4">
        <f t="shared" si="107"/>
        <v>0.21276595744680549</v>
      </c>
      <c r="N599">
        <f t="shared" si="109"/>
        <v>1</v>
      </c>
      <c r="O599">
        <f t="shared" si="110"/>
        <v>1</v>
      </c>
      <c r="P599">
        <v>592</v>
      </c>
      <c r="R599" s="8">
        <f>COUNTIFS(H$8:H598,"&gt;"&amp;G599,F$8:F598,"&lt;&gt;1")</f>
        <v>0</v>
      </c>
      <c r="S599">
        <f t="shared" si="111"/>
        <v>592</v>
      </c>
    </row>
    <row r="600" spans="1:19" x14ac:dyDescent="0.3">
      <c r="A600">
        <v>638</v>
      </c>
      <c r="B600">
        <v>0.5076448866237373</v>
      </c>
      <c r="C600">
        <v>0.62532425916318246</v>
      </c>
      <c r="D600" s="4">
        <f>-LN(B600)/F$3</f>
        <v>0.28849919911776639</v>
      </c>
      <c r="E600" s="4">
        <f t="shared" si="104"/>
        <v>0.21276595744680851</v>
      </c>
      <c r="F600" s="8">
        <v>3</v>
      </c>
      <c r="G600" s="4">
        <v>173.3361057519661</v>
      </c>
      <c r="H600" s="4">
        <f>IF(G600&gt;MAX(I$8:I599),G600,MAX(I$8:I599))</f>
        <v>173.3361057519661</v>
      </c>
      <c r="I600" s="4">
        <f t="shared" si="105"/>
        <v>173.54887170941291</v>
      </c>
      <c r="J600" s="4">
        <f t="shared" si="106"/>
        <v>0</v>
      </c>
      <c r="K600" s="4">
        <f t="shared" si="107"/>
        <v>0.21276595744680549</v>
      </c>
      <c r="N600">
        <f t="shared" si="109"/>
        <v>1</v>
      </c>
      <c r="O600">
        <f t="shared" si="110"/>
        <v>1</v>
      </c>
      <c r="P600">
        <v>593</v>
      </c>
      <c r="R600" s="8">
        <f>COUNTIFS(H$8:H599,"&gt;"&amp;G600,F$8:F599,"&lt;&gt;1")</f>
        <v>0</v>
      </c>
      <c r="S600">
        <f t="shared" si="111"/>
        <v>593</v>
      </c>
    </row>
    <row r="601" spans="1:19" x14ac:dyDescent="0.3">
      <c r="A601">
        <v>639</v>
      </c>
      <c r="B601">
        <v>0.49287392803735464</v>
      </c>
      <c r="C601">
        <v>0.87627796258430735</v>
      </c>
      <c r="D601" s="4">
        <f>-LN(B601)/F$3</f>
        <v>0.3010646220019495</v>
      </c>
      <c r="E601" s="4">
        <f t="shared" si="104"/>
        <v>0.21276595744680851</v>
      </c>
      <c r="F601" s="8">
        <v>3</v>
      </c>
      <c r="G601" s="4">
        <v>173.63717037396805</v>
      </c>
      <c r="H601" s="4">
        <f>IF(G601&gt;MAX(I$8:I600),G601,MAX(I$8:I600))</f>
        <v>173.63717037396805</v>
      </c>
      <c r="I601" s="4">
        <f t="shared" si="105"/>
        <v>173.84993633141485</v>
      </c>
      <c r="J601" s="4">
        <f t="shared" si="106"/>
        <v>0</v>
      </c>
      <c r="K601" s="4">
        <f t="shared" si="107"/>
        <v>0.21276595744680549</v>
      </c>
      <c r="N601">
        <f t="shared" si="109"/>
        <v>1</v>
      </c>
      <c r="O601">
        <f t="shared" si="110"/>
        <v>1</v>
      </c>
      <c r="P601">
        <v>594</v>
      </c>
      <c r="R601" s="8">
        <f>COUNTIFS(H$8:H600,"&gt;"&amp;G601,F$8:F600,"&lt;&gt;1")</f>
        <v>0</v>
      </c>
      <c r="S601">
        <f t="shared" si="111"/>
        <v>594</v>
      </c>
    </row>
    <row r="602" spans="1:19" x14ac:dyDescent="0.3">
      <c r="A602">
        <v>181</v>
      </c>
      <c r="B602">
        <v>0.4098635822626423</v>
      </c>
      <c r="C602">
        <v>0.23407696768089847</v>
      </c>
      <c r="D602" s="4">
        <f>-LN(B602)/D$3</f>
        <v>1.2651502139547526</v>
      </c>
      <c r="E602" s="4">
        <f t="shared" si="104"/>
        <v>0.21276595744680851</v>
      </c>
      <c r="F602" s="8">
        <v>2</v>
      </c>
      <c r="G602" s="4">
        <v>173.68222442333786</v>
      </c>
      <c r="H602" s="4">
        <f>IF(G602&gt;MAX(I$8:I601),G602,MAX(I$8:I601))</f>
        <v>173.84993633141485</v>
      </c>
      <c r="I602" s="4">
        <f t="shared" si="105"/>
        <v>174.06270228886166</v>
      </c>
      <c r="J602" s="4">
        <f t="shared" si="106"/>
        <v>0.16771190807699554</v>
      </c>
      <c r="K602" s="4">
        <f t="shared" si="107"/>
        <v>0.21276595744680549</v>
      </c>
      <c r="N602">
        <f t="shared" si="109"/>
        <v>1</v>
      </c>
      <c r="O602">
        <f t="shared" si="110"/>
        <v>1</v>
      </c>
      <c r="P602">
        <v>595</v>
      </c>
      <c r="R602" s="8">
        <f>COUNTIFS(H$8:H601,"&gt;"&amp;G602,F$8:F601,"&lt;&gt;1")</f>
        <v>0</v>
      </c>
      <c r="S602">
        <f t="shared" si="111"/>
        <v>595</v>
      </c>
    </row>
    <row r="603" spans="1:19" x14ac:dyDescent="0.3">
      <c r="A603">
        <v>640</v>
      </c>
      <c r="B603">
        <v>0.63539536729026158</v>
      </c>
      <c r="C603">
        <v>0.25577562791833247</v>
      </c>
      <c r="D603" s="4">
        <f>-LN(B603)/F$3</f>
        <v>0.19298206305805274</v>
      </c>
      <c r="E603" s="4">
        <f t="shared" si="104"/>
        <v>0.21276595744680851</v>
      </c>
      <c r="F603" s="8">
        <v>3</v>
      </c>
      <c r="G603" s="4">
        <v>173.8301524370261</v>
      </c>
      <c r="H603" s="4">
        <f>IF(G603&gt;MAX(I$8:I602),G603,MAX(I$8:I602))</f>
        <v>174.06270228886166</v>
      </c>
      <c r="I603" s="4">
        <f t="shared" si="105"/>
        <v>174.27546824630846</v>
      </c>
      <c r="J603" s="4">
        <f t="shared" si="106"/>
        <v>0.23254985183555732</v>
      </c>
      <c r="K603" s="4">
        <f t="shared" si="107"/>
        <v>0.21276595744680549</v>
      </c>
      <c r="N603">
        <f t="shared" si="109"/>
        <v>1</v>
      </c>
      <c r="O603">
        <f t="shared" si="110"/>
        <v>1</v>
      </c>
      <c r="P603">
        <v>596</v>
      </c>
      <c r="R603" s="8">
        <f>COUNTIFS(H$8:H602,"&gt;"&amp;G603,F$8:F602,"&lt;&gt;1")</f>
        <v>1</v>
      </c>
      <c r="S603">
        <f t="shared" si="111"/>
        <v>596</v>
      </c>
    </row>
    <row r="604" spans="1:19" x14ac:dyDescent="0.3">
      <c r="A604">
        <v>182</v>
      </c>
      <c r="B604">
        <v>0.67549668874172186</v>
      </c>
      <c r="C604">
        <v>0.98278756065553763</v>
      </c>
      <c r="D604" s="4">
        <f>-LN(B604)/D$3</f>
        <v>0.55646386316404717</v>
      </c>
      <c r="E604" s="4">
        <f t="shared" si="104"/>
        <v>0.21276595744680851</v>
      </c>
      <c r="F604" s="8">
        <v>2</v>
      </c>
      <c r="G604" s="4">
        <v>174.23868828650191</v>
      </c>
      <c r="H604" s="4">
        <f>IF(G604&gt;MAX(I$8:I603),G604,MAX(I$8:I603))</f>
        <v>174.27546824630846</v>
      </c>
      <c r="I604" s="4">
        <f t="shared" si="105"/>
        <v>174.48823420375527</v>
      </c>
      <c r="J604" s="4">
        <f t="shared" si="106"/>
        <v>3.6779959806551688E-2</v>
      </c>
      <c r="K604" s="4">
        <f t="shared" si="107"/>
        <v>0.21276595744680549</v>
      </c>
      <c r="N604">
        <f t="shared" si="109"/>
        <v>1</v>
      </c>
      <c r="O604">
        <f t="shared" si="110"/>
        <v>1</v>
      </c>
      <c r="P604">
        <v>597</v>
      </c>
      <c r="R604" s="8">
        <f>COUNTIFS(H$8:H603,"&gt;"&amp;G604,F$8:F603,"&lt;&gt;1")</f>
        <v>0</v>
      </c>
      <c r="S604">
        <f t="shared" si="111"/>
        <v>597</v>
      </c>
    </row>
    <row r="605" spans="1:19" x14ac:dyDescent="0.3">
      <c r="A605">
        <v>183</v>
      </c>
      <c r="B605">
        <v>0.92052980132450335</v>
      </c>
      <c r="C605">
        <v>0.57170323801385536</v>
      </c>
      <c r="D605" s="4">
        <f>-LN(B605)/D$3</f>
        <v>0.11745518253082629</v>
      </c>
      <c r="E605" s="4">
        <f t="shared" si="104"/>
        <v>0.21276595744680851</v>
      </c>
      <c r="F605" s="8">
        <v>2</v>
      </c>
      <c r="G605" s="4">
        <v>174.35614346903273</v>
      </c>
      <c r="H605" s="4">
        <f>IF(G605&gt;MAX(I$8:I604),G605,MAX(I$8:I604))</f>
        <v>174.48823420375527</v>
      </c>
      <c r="I605" s="4">
        <f t="shared" si="105"/>
        <v>174.70100016120207</v>
      </c>
      <c r="J605" s="4">
        <f t="shared" si="106"/>
        <v>0.13209073472253863</v>
      </c>
      <c r="K605" s="4">
        <f t="shared" si="107"/>
        <v>0.21276595744680549</v>
      </c>
      <c r="N605">
        <f t="shared" si="109"/>
        <v>1</v>
      </c>
      <c r="O605">
        <f t="shared" si="110"/>
        <v>1</v>
      </c>
      <c r="P605">
        <v>598</v>
      </c>
      <c r="R605" s="8">
        <f>COUNTIFS(H$8:H604,"&gt;"&amp;G605,F$8:F604,"&lt;&gt;1")</f>
        <v>0</v>
      </c>
      <c r="S605">
        <f t="shared" si="111"/>
        <v>598</v>
      </c>
    </row>
    <row r="606" spans="1:19" x14ac:dyDescent="0.3">
      <c r="A606">
        <v>184</v>
      </c>
      <c r="B606">
        <v>0.71144749290444653</v>
      </c>
      <c r="C606">
        <v>0.29960020752586441</v>
      </c>
      <c r="D606" s="4">
        <f>-LN(B606)/D$3</f>
        <v>0.48291299563176998</v>
      </c>
      <c r="E606" s="4">
        <f t="shared" si="104"/>
        <v>0.21276595744680851</v>
      </c>
      <c r="F606" s="8">
        <v>2</v>
      </c>
      <c r="G606" s="4">
        <v>174.83905646466451</v>
      </c>
      <c r="H606" s="4">
        <f>IF(G606&gt;MAX(I$8:I605),G606,MAX(I$8:I605))</f>
        <v>174.83905646466451</v>
      </c>
      <c r="I606" s="4">
        <f t="shared" si="105"/>
        <v>175.05182242211131</v>
      </c>
      <c r="J606" s="4">
        <f t="shared" si="106"/>
        <v>0</v>
      </c>
      <c r="K606" s="4">
        <f t="shared" si="107"/>
        <v>0.21276595744680549</v>
      </c>
      <c r="N606">
        <f t="shared" si="109"/>
        <v>1</v>
      </c>
      <c r="O606">
        <f t="shared" si="110"/>
        <v>1</v>
      </c>
      <c r="P606">
        <v>599</v>
      </c>
      <c r="R606" s="8">
        <f>COUNTIFS(H$8:H605,"&gt;"&amp;G606,F$8:F605,"&lt;&gt;1")</f>
        <v>0</v>
      </c>
      <c r="S606">
        <f t="shared" si="111"/>
        <v>599</v>
      </c>
    </row>
    <row r="607" spans="1:19" x14ac:dyDescent="0.3">
      <c r="A607">
        <v>641</v>
      </c>
      <c r="B607">
        <v>6.711020233771782E-2</v>
      </c>
      <c r="C607">
        <v>0.95590075380718409</v>
      </c>
      <c r="D607" s="4">
        <f>-LN(B607)/F$3</f>
        <v>1.1495400850215416</v>
      </c>
      <c r="E607" s="4">
        <f t="shared" si="104"/>
        <v>0.21276595744680851</v>
      </c>
      <c r="F607" s="8">
        <v>3</v>
      </c>
      <c r="G607" s="4">
        <v>174.97969252204763</v>
      </c>
      <c r="H607" s="4">
        <f>IF(G607&gt;MAX(I$8:I606),G607,MAX(I$8:I606))</f>
        <v>175.05182242211131</v>
      </c>
      <c r="I607" s="4">
        <f t="shared" si="105"/>
        <v>175.26458837955812</v>
      </c>
      <c r="J607" s="4">
        <f t="shared" si="106"/>
        <v>7.2129900063686136E-2</v>
      </c>
      <c r="K607" s="4">
        <f t="shared" si="107"/>
        <v>0.21276595744680549</v>
      </c>
      <c r="N607">
        <f t="shared" si="109"/>
        <v>1</v>
      </c>
      <c r="O607">
        <f t="shared" si="110"/>
        <v>1</v>
      </c>
      <c r="P607">
        <v>600</v>
      </c>
      <c r="R607" s="8">
        <f>COUNTIFS(H$8:H606,"&gt;"&amp;G607,F$8:F606,"&lt;&gt;1")</f>
        <v>0</v>
      </c>
      <c r="S607">
        <f t="shared" si="111"/>
        <v>600</v>
      </c>
    </row>
    <row r="608" spans="1:19" x14ac:dyDescent="0.3">
      <c r="A608">
        <v>642</v>
      </c>
      <c r="B608">
        <v>0.23273415326395458</v>
      </c>
      <c r="C608">
        <v>0.13193151646473586</v>
      </c>
      <c r="D608" s="4">
        <f>-LN(B608)/F$3</f>
        <v>0.62036529784590411</v>
      </c>
      <c r="E608" s="4">
        <f t="shared" si="104"/>
        <v>0.21276595744680851</v>
      </c>
      <c r="F608" s="8">
        <v>3</v>
      </c>
      <c r="G608" s="4">
        <v>175.60005781989352</v>
      </c>
      <c r="H608" s="4">
        <f>IF(G608&gt;MAX(I$8:I607),G608,MAX(I$8:I607))</f>
        <v>175.60005781989352</v>
      </c>
      <c r="I608" s="4">
        <f t="shared" si="105"/>
        <v>175.81282377734033</v>
      </c>
      <c r="J608" s="4">
        <f t="shared" si="106"/>
        <v>0</v>
      </c>
      <c r="K608" s="4">
        <f t="shared" si="107"/>
        <v>0.21276595744680549</v>
      </c>
      <c r="N608">
        <f t="shared" si="109"/>
        <v>1</v>
      </c>
      <c r="O608">
        <f t="shared" si="110"/>
        <v>1</v>
      </c>
      <c r="P608">
        <v>601</v>
      </c>
      <c r="R608" s="8">
        <f>COUNTIFS(H$8:H607,"&gt;"&amp;G608,F$8:F607,"&lt;&gt;1")</f>
        <v>0</v>
      </c>
      <c r="S608">
        <f t="shared" si="111"/>
        <v>601</v>
      </c>
    </row>
    <row r="609" spans="1:19" x14ac:dyDescent="0.3">
      <c r="A609">
        <v>643</v>
      </c>
      <c r="B609">
        <v>0.73784600360118413</v>
      </c>
      <c r="C609">
        <v>0.89724417859431749</v>
      </c>
      <c r="D609" s="4">
        <f>-LN(B609)/F$3</f>
        <v>0.12937027377138843</v>
      </c>
      <c r="E609" s="4">
        <f t="shared" si="104"/>
        <v>0.21276595744680851</v>
      </c>
      <c r="F609" s="8">
        <v>3</v>
      </c>
      <c r="G609" s="4">
        <v>175.72942809366492</v>
      </c>
      <c r="H609" s="4">
        <f>IF(G609&gt;MAX(I$8:I608),G609,MAX(I$8:I608))</f>
        <v>175.81282377734033</v>
      </c>
      <c r="I609" s="4">
        <f t="shared" si="105"/>
        <v>176.02558973478713</v>
      </c>
      <c r="J609" s="4">
        <f t="shared" si="106"/>
        <v>8.3395683675405508E-2</v>
      </c>
      <c r="K609" s="4">
        <f t="shared" si="107"/>
        <v>0.21276595744680549</v>
      </c>
      <c r="N609">
        <f t="shared" si="109"/>
        <v>1</v>
      </c>
      <c r="O609">
        <f t="shared" si="110"/>
        <v>1</v>
      </c>
      <c r="P609">
        <v>602</v>
      </c>
      <c r="R609" s="8">
        <f>COUNTIFS(H$8:H608,"&gt;"&amp;G609,F$8:F608,"&lt;&gt;1")</f>
        <v>0</v>
      </c>
      <c r="S609">
        <f t="shared" si="111"/>
        <v>602</v>
      </c>
    </row>
    <row r="610" spans="1:19" x14ac:dyDescent="0.3">
      <c r="A610">
        <v>43</v>
      </c>
      <c r="B610">
        <v>0.39259010589922788</v>
      </c>
      <c r="C610">
        <v>0.73482467116306038</v>
      </c>
      <c r="D610" s="4">
        <f>-LN(B610)/B$3</f>
        <v>3.978677442283558</v>
      </c>
      <c r="E610" s="4">
        <f t="shared" si="104"/>
        <v>0.21276595744680851</v>
      </c>
      <c r="F610" s="8">
        <v>1</v>
      </c>
      <c r="G610" s="4">
        <v>175.8271004370674</v>
      </c>
      <c r="H610" s="4">
        <f>IF(G610&gt;MAX(I$8:I609),G610,MAX(I$8:I609))</f>
        <v>176.02558973478713</v>
      </c>
      <c r="I610" s="4">
        <f t="shared" si="105"/>
        <v>176.23835569223394</v>
      </c>
      <c r="J610" s="4">
        <f t="shared" si="106"/>
        <v>0.19848929771973189</v>
      </c>
      <c r="K610" s="4">
        <f t="shared" si="107"/>
        <v>0.21276595744680549</v>
      </c>
      <c r="N610">
        <f t="shared" si="109"/>
        <v>1</v>
      </c>
      <c r="O610">
        <f t="shared" si="110"/>
        <v>1</v>
      </c>
      <c r="P610">
        <v>603</v>
      </c>
      <c r="R610" s="8">
        <f>COUNTIFS(H$8:H609,"&gt;"&amp;G610,F$8:F609,"&lt;&gt;1")</f>
        <v>0</v>
      </c>
      <c r="S610">
        <f t="shared" si="111"/>
        <v>603</v>
      </c>
    </row>
    <row r="611" spans="1:19" x14ac:dyDescent="0.3">
      <c r="A611">
        <v>644</v>
      </c>
      <c r="B611">
        <v>0.56379894405957209</v>
      </c>
      <c r="C611">
        <v>0.85335856196783344</v>
      </c>
      <c r="D611" s="4">
        <f>-LN(B611)/F$3</f>
        <v>0.24385428646928875</v>
      </c>
      <c r="E611" s="4">
        <f t="shared" si="104"/>
        <v>0.21276595744680851</v>
      </c>
      <c r="F611" s="8">
        <v>3</v>
      </c>
      <c r="G611" s="4">
        <v>175.97328238013421</v>
      </c>
      <c r="H611" s="4">
        <f>IF(G611&gt;MAX(I$8:I610),G611,MAX(I$8:I610))</f>
        <v>176.23835569223394</v>
      </c>
      <c r="I611" s="4">
        <f t="shared" si="105"/>
        <v>176.45112164968074</v>
      </c>
      <c r="J611" s="4">
        <f t="shared" si="106"/>
        <v>0.26507331209973017</v>
      </c>
      <c r="K611" s="4">
        <f t="shared" si="107"/>
        <v>0.21276595744680549</v>
      </c>
      <c r="N611">
        <f t="shared" si="109"/>
        <v>1</v>
      </c>
      <c r="O611">
        <f t="shared" si="110"/>
        <v>1</v>
      </c>
      <c r="P611">
        <v>604</v>
      </c>
      <c r="R611" s="8">
        <f>COUNTIFS(H$8:H610,"&gt;"&amp;G611,F$8:F610,"&lt;&gt;1")</f>
        <v>0</v>
      </c>
      <c r="S611">
        <f t="shared" si="111"/>
        <v>604</v>
      </c>
    </row>
    <row r="612" spans="1:19" x14ac:dyDescent="0.3">
      <c r="A612">
        <v>645</v>
      </c>
      <c r="B612">
        <v>0.52061525315103607</v>
      </c>
      <c r="C612">
        <v>0.33204138309884945</v>
      </c>
      <c r="D612" s="4">
        <f>-LN(B612)/F$3</f>
        <v>0.27776339901058061</v>
      </c>
      <c r="E612" s="4">
        <f t="shared" si="104"/>
        <v>0.21276595744680851</v>
      </c>
      <c r="F612" s="8">
        <v>3</v>
      </c>
      <c r="G612" s="4">
        <v>176.25104577914479</v>
      </c>
      <c r="H612" s="4">
        <f>IF(G612&gt;MAX(I$8:I611),G612,MAX(I$8:I611))</f>
        <v>176.45112164968074</v>
      </c>
      <c r="I612" s="4">
        <f t="shared" si="105"/>
        <v>176.66388760712755</v>
      </c>
      <c r="J612" s="4">
        <f t="shared" si="106"/>
        <v>0.20007587053595444</v>
      </c>
      <c r="K612" s="4">
        <f t="shared" si="107"/>
        <v>0.21276595744680549</v>
      </c>
      <c r="N612">
        <f t="shared" si="109"/>
        <v>1</v>
      </c>
      <c r="O612">
        <f t="shared" si="110"/>
        <v>1</v>
      </c>
      <c r="P612">
        <v>605</v>
      </c>
      <c r="R612" s="8">
        <f>COUNTIFS(H$8:H611,"&gt;"&amp;G612,F$8:F611,"&lt;&gt;1")</f>
        <v>0</v>
      </c>
      <c r="S612">
        <f t="shared" si="111"/>
        <v>605</v>
      </c>
    </row>
    <row r="613" spans="1:19" x14ac:dyDescent="0.3">
      <c r="A613">
        <v>185</v>
      </c>
      <c r="B613">
        <v>0.30497146519363993</v>
      </c>
      <c r="C613">
        <v>0.13327433088167973</v>
      </c>
      <c r="D613" s="4">
        <f>-LN(B613)/D$3</f>
        <v>1.6844497354519075</v>
      </c>
      <c r="E613" s="4">
        <f t="shared" si="104"/>
        <v>0.21276595744680851</v>
      </c>
      <c r="F613" s="8">
        <v>2</v>
      </c>
      <c r="G613" s="4">
        <v>176.52350620011643</v>
      </c>
      <c r="H613" s="4">
        <f>IF(G613&gt;MAX(I$8:I612),G613,MAX(I$8:I612))</f>
        <v>176.66388760712755</v>
      </c>
      <c r="I613" s="4">
        <f t="shared" si="105"/>
        <v>176.87665356457435</v>
      </c>
      <c r="J613" s="4">
        <f t="shared" si="106"/>
        <v>0.14038140701111956</v>
      </c>
      <c r="K613" s="4">
        <f t="shared" si="107"/>
        <v>0.21276595744680549</v>
      </c>
      <c r="N613">
        <f t="shared" si="109"/>
        <v>1</v>
      </c>
      <c r="O613">
        <f t="shared" si="110"/>
        <v>1</v>
      </c>
      <c r="P613">
        <v>606</v>
      </c>
      <c r="R613" s="8">
        <f>COUNTIFS(H$8:H612,"&gt;"&amp;G613,F$8:F612,"&lt;&gt;1")</f>
        <v>0</v>
      </c>
      <c r="S613">
        <f t="shared" si="111"/>
        <v>606</v>
      </c>
    </row>
    <row r="614" spans="1:19" x14ac:dyDescent="0.3">
      <c r="A614">
        <v>646</v>
      </c>
      <c r="B614">
        <v>0.4706564531388287</v>
      </c>
      <c r="C614">
        <v>4.5838801232947785E-2</v>
      </c>
      <c r="D614" s="4">
        <f>-LN(B614)/F$3</f>
        <v>0.32069227657977784</v>
      </c>
      <c r="E614" s="4">
        <f t="shared" si="104"/>
        <v>0.21276595744680851</v>
      </c>
      <c r="F614" s="8">
        <v>3</v>
      </c>
      <c r="G614" s="4">
        <v>176.57173805572458</v>
      </c>
      <c r="H614" s="4">
        <f>IF(G614&gt;MAX(I$8:I613),G614,MAX(I$8:I613))</f>
        <v>176.87665356457435</v>
      </c>
      <c r="I614" s="4">
        <f t="shared" si="105"/>
        <v>177.08941952202116</v>
      </c>
      <c r="J614" s="4">
        <f t="shared" si="106"/>
        <v>0.30491550884977414</v>
      </c>
      <c r="K614" s="4">
        <f t="shared" si="107"/>
        <v>0.21276595744680549</v>
      </c>
      <c r="N614">
        <f t="shared" si="109"/>
        <v>1</v>
      </c>
      <c r="O614">
        <f t="shared" si="110"/>
        <v>1</v>
      </c>
      <c r="P614">
        <v>607</v>
      </c>
      <c r="R614" s="8">
        <f>COUNTIFS(H$8:H613,"&gt;"&amp;G614,F$8:F613,"&lt;&gt;1")</f>
        <v>1</v>
      </c>
      <c r="S614">
        <f t="shared" si="111"/>
        <v>607</v>
      </c>
    </row>
    <row r="615" spans="1:19" x14ac:dyDescent="0.3">
      <c r="A615">
        <v>647</v>
      </c>
      <c r="B615">
        <v>0.28547013763847773</v>
      </c>
      <c r="C615">
        <v>0.38212225714896086</v>
      </c>
      <c r="D615" s="4">
        <f>-LN(B615)/F$3</f>
        <v>0.53345440513597975</v>
      </c>
      <c r="E615" s="4">
        <f t="shared" si="104"/>
        <v>0.21276595744680851</v>
      </c>
      <c r="F615" s="8">
        <v>3</v>
      </c>
      <c r="G615" s="4">
        <v>177.10519246086056</v>
      </c>
      <c r="H615" s="4">
        <f>IF(G615&gt;MAX(I$8:I614),G615,MAX(I$8:I614))</f>
        <v>177.10519246086056</v>
      </c>
      <c r="I615" s="4">
        <f t="shared" si="105"/>
        <v>177.31795841830737</v>
      </c>
      <c r="J615" s="4">
        <f t="shared" si="106"/>
        <v>0</v>
      </c>
      <c r="K615" s="4">
        <f t="shared" si="107"/>
        <v>0.21276595744680549</v>
      </c>
      <c r="N615">
        <f t="shared" si="109"/>
        <v>1</v>
      </c>
      <c r="O615">
        <f t="shared" si="110"/>
        <v>1</v>
      </c>
      <c r="P615">
        <v>608</v>
      </c>
      <c r="R615" s="8">
        <f>COUNTIFS(H$8:H614,"&gt;"&amp;G615,F$8:F614,"&lt;&gt;1")</f>
        <v>0</v>
      </c>
      <c r="S615">
        <f t="shared" si="111"/>
        <v>608</v>
      </c>
    </row>
    <row r="616" spans="1:19" x14ac:dyDescent="0.3">
      <c r="A616">
        <v>648</v>
      </c>
      <c r="B616">
        <v>0.966795861690115</v>
      </c>
      <c r="C616">
        <v>0.65834528641621148</v>
      </c>
      <c r="D616" s="4">
        <f>-LN(B616)/F$3</f>
        <v>1.4369323651826917E-2</v>
      </c>
      <c r="E616" s="4">
        <f t="shared" si="104"/>
        <v>0.21276595744680851</v>
      </c>
      <c r="F616" s="8">
        <v>3</v>
      </c>
      <c r="G616" s="4">
        <v>177.1195617845124</v>
      </c>
      <c r="H616" s="4">
        <f>IF(G616&gt;MAX(I$8:I615),G616,MAX(I$8:I615))</f>
        <v>177.31795841830737</v>
      </c>
      <c r="I616" s="4">
        <f t="shared" si="105"/>
        <v>177.53072437575418</v>
      </c>
      <c r="J616" s="4">
        <f t="shared" si="106"/>
        <v>0.19839663379497097</v>
      </c>
      <c r="K616" s="4">
        <f t="shared" si="107"/>
        <v>0.21276595744680549</v>
      </c>
      <c r="N616">
        <f t="shared" si="109"/>
        <v>1</v>
      </c>
      <c r="O616">
        <f t="shared" si="110"/>
        <v>1</v>
      </c>
      <c r="P616">
        <v>609</v>
      </c>
      <c r="R616" s="8">
        <f>COUNTIFS(H$8:H615,"&gt;"&amp;G616,F$8:F615,"&lt;&gt;1")</f>
        <v>0</v>
      </c>
      <c r="S616">
        <f t="shared" si="111"/>
        <v>609</v>
      </c>
    </row>
    <row r="617" spans="1:19" x14ac:dyDescent="0.3">
      <c r="A617">
        <v>186</v>
      </c>
      <c r="B617">
        <v>0.49226355784783471</v>
      </c>
      <c r="C617">
        <v>0.57573168126468699</v>
      </c>
      <c r="D617" s="4">
        <f>-LN(B617)/D$3</f>
        <v>1.0053064102640132</v>
      </c>
      <c r="E617" s="4">
        <f t="shared" si="104"/>
        <v>0.21276595744680851</v>
      </c>
      <c r="F617" s="8">
        <v>2</v>
      </c>
      <c r="G617" s="4">
        <v>177.52881261038044</v>
      </c>
      <c r="H617" s="4">
        <f>IF(G617&gt;MAX(I$8:I616),G617,MAX(I$8:I616))</f>
        <v>177.53072437575418</v>
      </c>
      <c r="I617" s="4">
        <f t="shared" si="105"/>
        <v>177.74349033320098</v>
      </c>
      <c r="J617" s="4">
        <f t="shared" si="106"/>
        <v>1.9117653737339424E-3</v>
      </c>
      <c r="K617" s="4">
        <f t="shared" si="107"/>
        <v>0.21276595744680549</v>
      </c>
      <c r="N617">
        <f t="shared" si="109"/>
        <v>1</v>
      </c>
      <c r="O617">
        <f t="shared" si="110"/>
        <v>1</v>
      </c>
      <c r="P617">
        <v>611</v>
      </c>
      <c r="R617" s="8">
        <f>COUNTIFS(H$8:H616,"&gt;"&amp;G617,F$8:F616,"&lt;&gt;1")</f>
        <v>0</v>
      </c>
      <c r="S617">
        <f t="shared" si="111"/>
        <v>611</v>
      </c>
    </row>
    <row r="618" spans="1:19" x14ac:dyDescent="0.3">
      <c r="A618">
        <v>649</v>
      </c>
      <c r="B618">
        <v>0.68379772331919308</v>
      </c>
      <c r="C618">
        <v>0.3197119052705466</v>
      </c>
      <c r="D618" s="4">
        <f>-LN(B618)/F$3</f>
        <v>0.16174175797307033</v>
      </c>
      <c r="E618" s="4">
        <f t="shared" si="104"/>
        <v>0.21276595744680851</v>
      </c>
      <c r="F618" s="8">
        <v>3</v>
      </c>
      <c r="G618" s="4">
        <v>177.28130354248546</v>
      </c>
      <c r="H618" s="4">
        <f>IF(G618&gt;MAX(I$8:I617),G618,MAX(I$8:I617))</f>
        <v>177.74349033320098</v>
      </c>
      <c r="I618" s="4">
        <f t="shared" si="105"/>
        <v>177.95625629064779</v>
      </c>
      <c r="J618" s="4">
        <f t="shared" si="106"/>
        <v>0.4621867907155206</v>
      </c>
      <c r="K618" s="4">
        <f t="shared" si="107"/>
        <v>0.21276595744680549</v>
      </c>
      <c r="N618">
        <f t="shared" si="109"/>
        <v>1</v>
      </c>
      <c r="O618">
        <f t="shared" si="110"/>
        <v>1</v>
      </c>
      <c r="P618">
        <v>610</v>
      </c>
      <c r="R618" s="8">
        <f>COUNTIFS(H$8:H617,"&gt;"&amp;G618,F$8:F617,"&lt;&gt;1")</f>
        <v>2</v>
      </c>
      <c r="S618">
        <f t="shared" si="111"/>
        <v>610</v>
      </c>
    </row>
    <row r="619" spans="1:19" x14ac:dyDescent="0.3">
      <c r="A619">
        <v>187</v>
      </c>
      <c r="B619">
        <v>0.92669454023865472</v>
      </c>
      <c r="C619">
        <v>0.9310892056031983</v>
      </c>
      <c r="D619" s="4">
        <f>-LN(B619)/D$3</f>
        <v>0.10798763407618185</v>
      </c>
      <c r="E619" s="4">
        <f t="shared" si="104"/>
        <v>0.21276595744680851</v>
      </c>
      <c r="F619" s="8">
        <v>2</v>
      </c>
      <c r="G619" s="4">
        <v>177.63680024445662</v>
      </c>
      <c r="H619" s="4">
        <f>IF(G619&gt;MAX(I$8:I618),G619,MAX(I$8:I618))</f>
        <v>177.95625629064779</v>
      </c>
      <c r="I619" s="4">
        <f t="shared" si="105"/>
        <v>178.16902224809459</v>
      </c>
      <c r="J619" s="4">
        <f t="shared" si="106"/>
        <v>0.31945604619116352</v>
      </c>
      <c r="K619" s="4">
        <f t="shared" si="107"/>
        <v>0.21276595744680549</v>
      </c>
      <c r="N619">
        <f t="shared" si="109"/>
        <v>1</v>
      </c>
      <c r="O619">
        <f t="shared" si="110"/>
        <v>1</v>
      </c>
      <c r="P619">
        <v>612</v>
      </c>
      <c r="R619" s="8">
        <f>COUNTIFS(H$8:H618,"&gt;"&amp;G619,F$8:F618,"&lt;&gt;1")</f>
        <v>1</v>
      </c>
      <c r="S619">
        <f t="shared" si="111"/>
        <v>611</v>
      </c>
    </row>
    <row r="620" spans="1:19" x14ac:dyDescent="0.3">
      <c r="A620">
        <v>650</v>
      </c>
      <c r="B620">
        <v>0.33536790063173316</v>
      </c>
      <c r="C620">
        <v>0.32996612445448165</v>
      </c>
      <c r="D620" s="4">
        <f>-LN(B620)/F$3</f>
        <v>0.46490516549296163</v>
      </c>
      <c r="E620" s="4">
        <f t="shared" si="104"/>
        <v>0.21276595744680851</v>
      </c>
      <c r="F620" s="8">
        <v>3</v>
      </c>
      <c r="G620" s="4">
        <v>177.74620870797841</v>
      </c>
      <c r="H620" s="4">
        <f>IF(G620&gt;MAX(I$8:I619),G620,MAX(I$8:I619))</f>
        <v>178.16902224809459</v>
      </c>
      <c r="I620" s="4">
        <f t="shared" si="105"/>
        <v>178.3817882055414</v>
      </c>
      <c r="J620" s="4">
        <f t="shared" si="106"/>
        <v>0.42281354011618077</v>
      </c>
      <c r="K620" s="4">
        <f t="shared" si="107"/>
        <v>0.21276595744680549</v>
      </c>
      <c r="N620">
        <f t="shared" si="109"/>
        <v>1</v>
      </c>
      <c r="O620">
        <f t="shared" si="110"/>
        <v>1</v>
      </c>
      <c r="P620">
        <v>613</v>
      </c>
      <c r="R620" s="8">
        <f>COUNTIFS(H$8:H619,"&gt;"&amp;G620,F$8:F619,"&lt;&gt;1")</f>
        <v>1</v>
      </c>
      <c r="S620">
        <f t="shared" si="111"/>
        <v>613</v>
      </c>
    </row>
    <row r="621" spans="1:19" x14ac:dyDescent="0.3">
      <c r="A621">
        <v>651</v>
      </c>
      <c r="B621">
        <v>0.21625415814691609</v>
      </c>
      <c r="C621">
        <v>0.42301705984679711</v>
      </c>
      <c r="D621" s="4">
        <f>-LN(B621)/F$3</f>
        <v>0.65161740635317722</v>
      </c>
      <c r="E621" s="4">
        <f t="shared" si="104"/>
        <v>0.21276595744680851</v>
      </c>
      <c r="F621" s="8">
        <v>3</v>
      </c>
      <c r="G621" s="4">
        <v>178.39782611433159</v>
      </c>
      <c r="H621" s="4">
        <f>IF(G621&gt;MAX(I$8:I620),G621,MAX(I$8:I620))</f>
        <v>178.39782611433159</v>
      </c>
      <c r="I621" s="4">
        <f t="shared" si="105"/>
        <v>178.6105920717784</v>
      </c>
      <c r="J621" s="4">
        <f t="shared" si="106"/>
        <v>0</v>
      </c>
      <c r="K621" s="4">
        <f t="shared" si="107"/>
        <v>0.21276595744680549</v>
      </c>
      <c r="N621">
        <f t="shared" si="109"/>
        <v>1</v>
      </c>
      <c r="O621">
        <f t="shared" si="110"/>
        <v>1</v>
      </c>
      <c r="P621">
        <v>614</v>
      </c>
      <c r="R621" s="8">
        <f>COUNTIFS(H$8:H620,"&gt;"&amp;G621,F$8:F620,"&lt;&gt;1")</f>
        <v>0</v>
      </c>
      <c r="S621">
        <f t="shared" si="111"/>
        <v>614</v>
      </c>
    </row>
    <row r="622" spans="1:19" x14ac:dyDescent="0.3">
      <c r="A622">
        <v>652</v>
      </c>
      <c r="B622">
        <v>0.83581041901913511</v>
      </c>
      <c r="C622">
        <v>0.95162816248054449</v>
      </c>
      <c r="D622" s="4">
        <f>-LN(B622)/F$3</f>
        <v>7.6320622605188682E-2</v>
      </c>
      <c r="E622" s="4">
        <f t="shared" si="104"/>
        <v>0.21276595744680851</v>
      </c>
      <c r="F622" s="8">
        <v>3</v>
      </c>
      <c r="G622" s="4">
        <v>178.47414673693677</v>
      </c>
      <c r="H622" s="4">
        <f>IF(G622&gt;MAX(I$8:I621),G622,MAX(I$8:I621))</f>
        <v>178.6105920717784</v>
      </c>
      <c r="I622" s="4">
        <f t="shared" si="105"/>
        <v>178.8233580292252</v>
      </c>
      <c r="J622" s="4">
        <f t="shared" si="106"/>
        <v>0.1364453348416248</v>
      </c>
      <c r="K622" s="4">
        <f t="shared" si="107"/>
        <v>0.21276595744680549</v>
      </c>
      <c r="N622">
        <f t="shared" si="109"/>
        <v>1</v>
      </c>
      <c r="O622">
        <f t="shared" si="110"/>
        <v>1</v>
      </c>
      <c r="P622">
        <v>615</v>
      </c>
      <c r="R622" s="8">
        <f>COUNTIFS(H$8:H621,"&gt;"&amp;G622,F$8:F621,"&lt;&gt;1")</f>
        <v>0</v>
      </c>
      <c r="S622">
        <f t="shared" si="111"/>
        <v>615</v>
      </c>
    </row>
    <row r="623" spans="1:19" x14ac:dyDescent="0.3">
      <c r="A623">
        <v>188</v>
      </c>
      <c r="B623">
        <v>0.43476668599505602</v>
      </c>
      <c r="C623">
        <v>0.77748954741050447</v>
      </c>
      <c r="D623" s="4">
        <f>-LN(B623)/D$3</f>
        <v>1.1814833274001202</v>
      </c>
      <c r="E623" s="4">
        <f t="shared" si="104"/>
        <v>0.21276595744680851</v>
      </c>
      <c r="F623" s="8">
        <v>2</v>
      </c>
      <c r="G623" s="4">
        <v>178.81828357185674</v>
      </c>
      <c r="H623" s="4">
        <f>IF(G623&gt;MAX(I$8:I622),G623,MAX(I$8:I622))</f>
        <v>178.8233580292252</v>
      </c>
      <c r="I623" s="4">
        <f t="shared" si="105"/>
        <v>179.03612398667201</v>
      </c>
      <c r="J623" s="4">
        <f t="shared" si="106"/>
        <v>5.074457368465346E-3</v>
      </c>
      <c r="K623" s="4">
        <f t="shared" si="107"/>
        <v>0.21276595744680549</v>
      </c>
      <c r="N623">
        <f t="shared" si="109"/>
        <v>1</v>
      </c>
      <c r="O623">
        <f t="shared" si="110"/>
        <v>1</v>
      </c>
      <c r="P623">
        <v>616</v>
      </c>
      <c r="R623" s="8">
        <f>COUNTIFS(H$8:H622,"&gt;"&amp;G623,F$8:F622,"&lt;&gt;1")</f>
        <v>0</v>
      </c>
      <c r="S623">
        <f t="shared" si="111"/>
        <v>616</v>
      </c>
    </row>
    <row r="624" spans="1:19" x14ac:dyDescent="0.3">
      <c r="A624">
        <v>653</v>
      </c>
      <c r="B624">
        <v>0.38355662709433269</v>
      </c>
      <c r="C624">
        <v>0.90499588000122078</v>
      </c>
      <c r="D624" s="4">
        <f>-LN(B624)/F$3</f>
        <v>0.407773621455288</v>
      </c>
      <c r="E624" s="4">
        <f t="shared" si="104"/>
        <v>0.21276595744680851</v>
      </c>
      <c r="F624" s="8">
        <v>3</v>
      </c>
      <c r="G624" s="4">
        <v>178.88192035839205</v>
      </c>
      <c r="H624" s="4">
        <f>IF(G624&gt;MAX(I$8:I623),G624,MAX(I$8:I623))</f>
        <v>179.03612398667201</v>
      </c>
      <c r="I624" s="4">
        <f t="shared" si="105"/>
        <v>179.24888994411882</v>
      </c>
      <c r="J624" s="4">
        <f t="shared" si="106"/>
        <v>0.15420362827995859</v>
      </c>
      <c r="K624" s="4">
        <f t="shared" si="107"/>
        <v>0.21276595744680549</v>
      </c>
      <c r="N624">
        <f t="shared" si="109"/>
        <v>1</v>
      </c>
      <c r="O624">
        <f t="shared" si="110"/>
        <v>1</v>
      </c>
      <c r="P624">
        <v>617</v>
      </c>
      <c r="R624" s="8">
        <f>COUNTIFS(H$8:H623,"&gt;"&amp;G624,F$8:F623,"&lt;&gt;1")</f>
        <v>0</v>
      </c>
      <c r="S624">
        <f t="shared" si="111"/>
        <v>617</v>
      </c>
    </row>
    <row r="625" spans="1:19" x14ac:dyDescent="0.3">
      <c r="A625">
        <v>654</v>
      </c>
      <c r="B625">
        <v>0.44251838740195931</v>
      </c>
      <c r="C625">
        <v>4.0345469527268286E-2</v>
      </c>
      <c r="D625" s="4">
        <f>-LN(B625)/F$3</f>
        <v>0.34692479231775231</v>
      </c>
      <c r="E625" s="4">
        <f t="shared" si="104"/>
        <v>0.21276595744680851</v>
      </c>
      <c r="F625" s="8">
        <v>3</v>
      </c>
      <c r="G625" s="4">
        <v>179.22884515070982</v>
      </c>
      <c r="H625" s="4">
        <f>IF(G625&gt;MAX(I$8:I624),G625,MAX(I$8:I624))</f>
        <v>179.24888994411882</v>
      </c>
      <c r="I625" s="4">
        <f t="shared" si="105"/>
        <v>179.46165590156562</v>
      </c>
      <c r="J625" s="4">
        <f t="shared" si="106"/>
        <v>2.004479340899934E-2</v>
      </c>
      <c r="K625" s="4">
        <f t="shared" si="107"/>
        <v>0.21276595744680549</v>
      </c>
      <c r="N625">
        <f t="shared" si="109"/>
        <v>1</v>
      </c>
      <c r="O625">
        <f t="shared" si="110"/>
        <v>1</v>
      </c>
      <c r="P625">
        <v>618</v>
      </c>
      <c r="R625" s="8">
        <f>COUNTIFS(H$8:H624,"&gt;"&amp;G625,F$8:F624,"&lt;&gt;1")</f>
        <v>0</v>
      </c>
      <c r="S625">
        <f t="shared" si="111"/>
        <v>618</v>
      </c>
    </row>
    <row r="626" spans="1:19" x14ac:dyDescent="0.3">
      <c r="A626">
        <v>655</v>
      </c>
      <c r="B626">
        <v>0.89486373485518966</v>
      </c>
      <c r="C626">
        <v>0.30921353801080353</v>
      </c>
      <c r="D626" s="4">
        <f>-LN(B626)/F$3</f>
        <v>4.7269712279648539E-2</v>
      </c>
      <c r="E626" s="4">
        <f t="shared" si="104"/>
        <v>0.21276595744680851</v>
      </c>
      <c r="F626" s="8">
        <v>3</v>
      </c>
      <c r="G626" s="4">
        <v>179.27611486298946</v>
      </c>
      <c r="H626" s="4">
        <f>IF(G626&gt;MAX(I$8:I625),G626,MAX(I$8:I625))</f>
        <v>179.46165590156562</v>
      </c>
      <c r="I626" s="4">
        <f t="shared" si="105"/>
        <v>179.67442185901243</v>
      </c>
      <c r="J626" s="4">
        <f t="shared" si="106"/>
        <v>0.18554103857616155</v>
      </c>
      <c r="K626" s="4">
        <f t="shared" si="107"/>
        <v>0.21276595744680549</v>
      </c>
      <c r="N626">
        <f t="shared" si="109"/>
        <v>1</v>
      </c>
      <c r="O626">
        <f t="shared" si="110"/>
        <v>1</v>
      </c>
      <c r="P626">
        <v>619</v>
      </c>
      <c r="R626" s="8">
        <f>COUNTIFS(H$8:H625,"&gt;"&amp;G626,F$8:F625,"&lt;&gt;1")</f>
        <v>0</v>
      </c>
      <c r="S626">
        <f t="shared" si="111"/>
        <v>619</v>
      </c>
    </row>
    <row r="627" spans="1:19" x14ac:dyDescent="0.3">
      <c r="A627">
        <v>189</v>
      </c>
      <c r="B627">
        <v>0.57548753318887902</v>
      </c>
      <c r="C627">
        <v>0.11966307565538499</v>
      </c>
      <c r="D627" s="4">
        <f>-LN(B627)/D$3</f>
        <v>0.78374143777086713</v>
      </c>
      <c r="E627" s="4">
        <f t="shared" si="104"/>
        <v>0.21276595744680851</v>
      </c>
      <c r="F627" s="8">
        <v>2</v>
      </c>
      <c r="G627" s="4">
        <v>179.6020250096276</v>
      </c>
      <c r="H627" s="4">
        <f>IF(G627&gt;MAX(I$8:I626),G627,MAX(I$8:I626))</f>
        <v>179.67442185901243</v>
      </c>
      <c r="I627" s="4">
        <f t="shared" si="105"/>
        <v>179.88718781645923</v>
      </c>
      <c r="J627" s="4">
        <f t="shared" si="106"/>
        <v>7.2396849384830375E-2</v>
      </c>
      <c r="K627" s="4">
        <f t="shared" si="107"/>
        <v>0.21276595744680549</v>
      </c>
      <c r="N627">
        <f t="shared" si="109"/>
        <v>1</v>
      </c>
      <c r="O627">
        <f t="shared" si="110"/>
        <v>1</v>
      </c>
      <c r="P627">
        <v>621</v>
      </c>
      <c r="R627" s="8">
        <f>COUNTIFS(H$8:H626,"&gt;"&amp;G627,F$8:F626,"&lt;&gt;1")</f>
        <v>0</v>
      </c>
      <c r="S627">
        <f t="shared" si="111"/>
        <v>621</v>
      </c>
    </row>
    <row r="628" spans="1:19" x14ac:dyDescent="0.3">
      <c r="A628">
        <v>656</v>
      </c>
      <c r="B628">
        <v>0.94262520218512524</v>
      </c>
      <c r="C628">
        <v>0.99267555772576066</v>
      </c>
      <c r="D628" s="4">
        <f>-LN(B628)/F$3</f>
        <v>2.5143203390540141E-2</v>
      </c>
      <c r="E628" s="4">
        <f t="shared" si="104"/>
        <v>0.21276595744680851</v>
      </c>
      <c r="F628" s="8">
        <v>3</v>
      </c>
      <c r="G628" s="4">
        <v>179.30125806638</v>
      </c>
      <c r="H628" s="4">
        <f>IF(G628&gt;MAX(I$8:I627),G628,MAX(I$8:I627))</f>
        <v>179.88718781645923</v>
      </c>
      <c r="I628" s="4">
        <f t="shared" si="105"/>
        <v>180.09995377390604</v>
      </c>
      <c r="J628" s="4">
        <f t="shared" si="106"/>
        <v>0.58592975007923087</v>
      </c>
      <c r="K628" s="4">
        <f t="shared" si="107"/>
        <v>0.21276595744680549</v>
      </c>
      <c r="N628">
        <f t="shared" si="109"/>
        <v>1</v>
      </c>
      <c r="O628">
        <f t="shared" si="110"/>
        <v>1</v>
      </c>
      <c r="P628">
        <v>620</v>
      </c>
      <c r="R628" s="8">
        <f>COUNTIFS(H$8:H627,"&gt;"&amp;G628,F$8:F627,"&lt;&gt;1")</f>
        <v>2</v>
      </c>
      <c r="S628">
        <f t="shared" si="111"/>
        <v>620</v>
      </c>
    </row>
    <row r="629" spans="1:19" x14ac:dyDescent="0.3">
      <c r="A629">
        <v>657</v>
      </c>
      <c r="B629">
        <v>0.20752586443678092</v>
      </c>
      <c r="C629">
        <v>0.42689291055024875</v>
      </c>
      <c r="D629" s="4">
        <f>-LN(B629)/F$3</f>
        <v>0.66914863795369606</v>
      </c>
      <c r="E629" s="4">
        <f t="shared" si="104"/>
        <v>0.21276595744680851</v>
      </c>
      <c r="F629" s="8">
        <v>3</v>
      </c>
      <c r="G629" s="4">
        <v>179.9704067043337</v>
      </c>
      <c r="H629" s="4">
        <f>IF(G629&gt;MAX(I$8:I628),G629,MAX(I$8:I628))</f>
        <v>180.09995377390604</v>
      </c>
      <c r="I629" s="4">
        <f t="shared" si="105"/>
        <v>180.31271973135284</v>
      </c>
      <c r="J629" s="4">
        <f t="shared" si="106"/>
        <v>0.12954706957233952</v>
      </c>
      <c r="K629" s="4">
        <f t="shared" si="107"/>
        <v>0.21276595744680549</v>
      </c>
      <c r="N629">
        <f t="shared" si="109"/>
        <v>1</v>
      </c>
      <c r="O629">
        <f t="shared" si="110"/>
        <v>1</v>
      </c>
      <c r="P629">
        <v>622</v>
      </c>
      <c r="R629" s="8">
        <f>COUNTIFS(H$8:H628,"&gt;"&amp;G629,F$8:F628,"&lt;&gt;1")</f>
        <v>0</v>
      </c>
      <c r="S629">
        <f t="shared" si="111"/>
        <v>622</v>
      </c>
    </row>
    <row r="630" spans="1:19" x14ac:dyDescent="0.3">
      <c r="A630">
        <v>658</v>
      </c>
      <c r="B630">
        <v>0.82052064577166051</v>
      </c>
      <c r="C630">
        <v>0.30683309427167577</v>
      </c>
      <c r="D630" s="4">
        <f>-LN(B630)/F$3</f>
        <v>8.4177109081355672E-2</v>
      </c>
      <c r="E630" s="4">
        <f t="shared" si="104"/>
        <v>0.21276595744680851</v>
      </c>
      <c r="F630" s="8">
        <v>3</v>
      </c>
      <c r="G630" s="4">
        <v>180.05458381341506</v>
      </c>
      <c r="H630" s="4">
        <f>IF(G630&gt;MAX(I$8:I629),G630,MAX(I$8:I629))</f>
        <v>180.31271973135284</v>
      </c>
      <c r="I630" s="4">
        <f t="shared" si="105"/>
        <v>180.52548568879965</v>
      </c>
      <c r="J630" s="4">
        <f t="shared" si="106"/>
        <v>0.25813591793777846</v>
      </c>
      <c r="K630" s="4">
        <f t="shared" si="107"/>
        <v>0.21276595744680549</v>
      </c>
      <c r="N630">
        <f t="shared" si="109"/>
        <v>1</v>
      </c>
      <c r="O630">
        <f t="shared" si="110"/>
        <v>1</v>
      </c>
      <c r="P630">
        <v>623</v>
      </c>
      <c r="R630" s="8">
        <f>COUNTIFS(H$8:H629,"&gt;"&amp;G630,F$8:F629,"&lt;&gt;1")</f>
        <v>1</v>
      </c>
      <c r="S630">
        <f t="shared" si="111"/>
        <v>623</v>
      </c>
    </row>
    <row r="631" spans="1:19" x14ac:dyDescent="0.3">
      <c r="A631">
        <v>659</v>
      </c>
      <c r="B631">
        <v>0.36136967070528275</v>
      </c>
      <c r="C631">
        <v>0.71047090060121465</v>
      </c>
      <c r="D631" s="4">
        <f>-LN(B631)/F$3</f>
        <v>0.43312928766996889</v>
      </c>
      <c r="E631" s="4">
        <f t="shared" si="104"/>
        <v>0.21276595744680851</v>
      </c>
      <c r="F631" s="8">
        <v>3</v>
      </c>
      <c r="G631" s="4">
        <v>180.48771310108503</v>
      </c>
      <c r="H631" s="4">
        <f>IF(G631&gt;MAX(I$8:I630),G631,MAX(I$8:I630))</f>
        <v>180.52548568879965</v>
      </c>
      <c r="I631" s="4">
        <f t="shared" si="105"/>
        <v>180.73825164624645</v>
      </c>
      <c r="J631" s="4">
        <f t="shared" si="106"/>
        <v>3.7772587714613337E-2</v>
      </c>
      <c r="K631" s="4">
        <f t="shared" si="107"/>
        <v>0.21276595744680549</v>
      </c>
      <c r="N631">
        <f t="shared" si="109"/>
        <v>1</v>
      </c>
      <c r="O631">
        <f t="shared" si="110"/>
        <v>1</v>
      </c>
      <c r="P631">
        <v>624</v>
      </c>
      <c r="R631" s="8">
        <f>COUNTIFS(H$8:H630,"&gt;"&amp;G631,F$8:F630,"&lt;&gt;1")</f>
        <v>0</v>
      </c>
      <c r="S631">
        <f t="shared" si="111"/>
        <v>624</v>
      </c>
    </row>
    <row r="632" spans="1:19" x14ac:dyDescent="0.3">
      <c r="A632">
        <v>660</v>
      </c>
      <c r="B632">
        <v>0.2904446546830653</v>
      </c>
      <c r="C632">
        <v>9.5095675527207255E-2</v>
      </c>
      <c r="D632" s="4">
        <f>-LN(B632)/F$3</f>
        <v>0.52610308012044271</v>
      </c>
      <c r="E632" s="4">
        <f t="shared" si="104"/>
        <v>0.21276595744680851</v>
      </c>
      <c r="F632" s="8">
        <v>3</v>
      </c>
      <c r="G632" s="4">
        <v>181.01381618120547</v>
      </c>
      <c r="H632" s="4">
        <f>IF(G632&gt;MAX(I$8:I631),G632,MAX(I$8:I631))</f>
        <v>181.01381618120547</v>
      </c>
      <c r="I632" s="4">
        <f t="shared" si="105"/>
        <v>181.22658213865228</v>
      </c>
      <c r="J632" s="4">
        <f t="shared" si="106"/>
        <v>0</v>
      </c>
      <c r="K632" s="4">
        <f t="shared" si="107"/>
        <v>0.21276595744680549</v>
      </c>
      <c r="N632">
        <f t="shared" si="109"/>
        <v>1</v>
      </c>
      <c r="O632">
        <f t="shared" si="110"/>
        <v>1</v>
      </c>
      <c r="P632">
        <v>625</v>
      </c>
      <c r="R632" s="8">
        <f>COUNTIFS(H$8:H631,"&gt;"&amp;G632,F$8:F631,"&lt;&gt;1")</f>
        <v>0</v>
      </c>
      <c r="S632">
        <f t="shared" si="111"/>
        <v>625</v>
      </c>
    </row>
    <row r="633" spans="1:19" x14ac:dyDescent="0.3">
      <c r="A633">
        <v>190</v>
      </c>
      <c r="B633">
        <v>0.36106448561052279</v>
      </c>
      <c r="C633">
        <v>9.289834284493545E-2</v>
      </c>
      <c r="D633" s="4">
        <f>-LN(B633)/D$3</f>
        <v>1.4449627036903845</v>
      </c>
      <c r="E633" s="4">
        <f t="shared" si="104"/>
        <v>0.21276595744680851</v>
      </c>
      <c r="F633" s="8">
        <v>2</v>
      </c>
      <c r="G633" s="4">
        <v>181.04698771331798</v>
      </c>
      <c r="H633" s="4">
        <f>IF(G633&gt;MAX(I$8:I632),G633,MAX(I$8:I632))</f>
        <v>181.22658213865228</v>
      </c>
      <c r="I633" s="4">
        <f t="shared" si="105"/>
        <v>181.43934809609908</v>
      </c>
      <c r="J633" s="4">
        <f t="shared" si="106"/>
        <v>0.17959442533430092</v>
      </c>
      <c r="K633" s="4">
        <f t="shared" si="107"/>
        <v>0.21276595744680549</v>
      </c>
      <c r="N633">
        <f t="shared" si="109"/>
        <v>1</v>
      </c>
      <c r="O633">
        <f t="shared" si="110"/>
        <v>1</v>
      </c>
      <c r="P633">
        <v>626</v>
      </c>
      <c r="R633" s="8">
        <f>COUNTIFS(H$8:H632,"&gt;"&amp;G633,F$8:F632,"&lt;&gt;1")</f>
        <v>0</v>
      </c>
      <c r="S633">
        <f t="shared" si="111"/>
        <v>626</v>
      </c>
    </row>
    <row r="634" spans="1:19" x14ac:dyDescent="0.3">
      <c r="A634">
        <v>44</v>
      </c>
      <c r="B634">
        <v>0.27567369609668263</v>
      </c>
      <c r="C634">
        <v>0.3414105655079806</v>
      </c>
      <c r="D634" s="4">
        <f>-LN(B634)/B$3</f>
        <v>5.4831377583214476</v>
      </c>
      <c r="E634" s="4">
        <f t="shared" si="104"/>
        <v>0.21276595744680851</v>
      </c>
      <c r="F634" s="8">
        <v>1</v>
      </c>
      <c r="G634" s="4">
        <v>181.31023819538885</v>
      </c>
      <c r="H634" s="4">
        <f>IF(G634&gt;MAX(I$8:I633),G634,MAX(I$8:I633))</f>
        <v>181.43934809609908</v>
      </c>
      <c r="I634" s="4">
        <f t="shared" si="105"/>
        <v>181.65211405354589</v>
      </c>
      <c r="J634" s="4">
        <f t="shared" si="106"/>
        <v>0.12910990071023321</v>
      </c>
      <c r="K634" s="4">
        <f t="shared" si="107"/>
        <v>0.21276595744680549</v>
      </c>
      <c r="N634">
        <f t="shared" si="109"/>
        <v>1</v>
      </c>
      <c r="O634">
        <f t="shared" si="110"/>
        <v>1</v>
      </c>
      <c r="P634">
        <v>627</v>
      </c>
      <c r="R634" s="8">
        <f>COUNTIFS(H$8:H633,"&gt;"&amp;G634,F$8:F633,"&lt;&gt;1")</f>
        <v>0</v>
      </c>
      <c r="S634">
        <f t="shared" si="111"/>
        <v>627</v>
      </c>
    </row>
    <row r="635" spans="1:19" x14ac:dyDescent="0.3">
      <c r="A635">
        <v>661</v>
      </c>
      <c r="B635">
        <v>0.27539902951139866</v>
      </c>
      <c r="C635">
        <v>0.47657704397717215</v>
      </c>
      <c r="D635" s="4">
        <f>-LN(B635)/F$3</f>
        <v>0.54873796451810364</v>
      </c>
      <c r="E635" s="4">
        <f t="shared" si="104"/>
        <v>0.21276595744680851</v>
      </c>
      <c r="F635" s="8">
        <v>3</v>
      </c>
      <c r="G635" s="4">
        <v>181.56255414572357</v>
      </c>
      <c r="H635" s="4">
        <f>IF(G635&gt;MAX(I$8:I634),G635,MAX(I$8:I634))</f>
        <v>181.65211405354589</v>
      </c>
      <c r="I635" s="4">
        <f t="shared" si="105"/>
        <v>181.86488001099269</v>
      </c>
      <c r="J635" s="4">
        <f t="shared" si="106"/>
        <v>8.9559907822319929E-2</v>
      </c>
      <c r="K635" s="4">
        <f t="shared" si="107"/>
        <v>0.21276595744680549</v>
      </c>
      <c r="N635">
        <f t="shared" si="109"/>
        <v>1</v>
      </c>
      <c r="O635">
        <f t="shared" si="110"/>
        <v>1</v>
      </c>
      <c r="P635">
        <v>628</v>
      </c>
      <c r="R635" s="8">
        <f>COUNTIFS(H$8:H634,"&gt;"&amp;G635,F$8:F634,"&lt;&gt;1")</f>
        <v>0</v>
      </c>
      <c r="S635">
        <f t="shared" si="111"/>
        <v>628</v>
      </c>
    </row>
    <row r="636" spans="1:19" x14ac:dyDescent="0.3">
      <c r="A636">
        <v>662</v>
      </c>
      <c r="B636">
        <v>0.22232734153263956</v>
      </c>
      <c r="C636">
        <v>0.26075014496292004</v>
      </c>
      <c r="D636" s="4">
        <f>-LN(B636)/F$3</f>
        <v>0.63983169009620366</v>
      </c>
      <c r="E636" s="4">
        <f t="shared" si="104"/>
        <v>0.21276595744680851</v>
      </c>
      <c r="F636" s="8">
        <v>3</v>
      </c>
      <c r="G636" s="4">
        <v>182.20238583581977</v>
      </c>
      <c r="H636" s="4">
        <f>IF(G636&gt;MAX(I$8:I635),G636,MAX(I$8:I635))</f>
        <v>182.20238583581977</v>
      </c>
      <c r="I636" s="4">
        <f t="shared" si="105"/>
        <v>182.41515179326657</v>
      </c>
      <c r="J636" s="4">
        <f t="shared" si="106"/>
        <v>0</v>
      </c>
      <c r="K636" s="4">
        <f t="shared" si="107"/>
        <v>0.21276595744680549</v>
      </c>
      <c r="N636">
        <f t="shared" si="109"/>
        <v>1</v>
      </c>
      <c r="O636">
        <f t="shared" si="110"/>
        <v>1</v>
      </c>
      <c r="P636">
        <v>629</v>
      </c>
      <c r="R636" s="8">
        <f>COUNTIFS(H$8:H635,"&gt;"&amp;G636,F$8:F635,"&lt;&gt;1")</f>
        <v>0</v>
      </c>
      <c r="S636">
        <f t="shared" si="111"/>
        <v>629</v>
      </c>
    </row>
    <row r="637" spans="1:19" x14ac:dyDescent="0.3">
      <c r="A637">
        <v>663</v>
      </c>
      <c r="B637">
        <v>0.52137821588793598</v>
      </c>
      <c r="C637">
        <v>1.8341624195074312E-2</v>
      </c>
      <c r="D637" s="4">
        <f>-LN(B637)/F$3</f>
        <v>0.27714023761447948</v>
      </c>
      <c r="E637" s="4">
        <f t="shared" si="104"/>
        <v>0.21276595744680851</v>
      </c>
      <c r="F637" s="8">
        <v>3</v>
      </c>
      <c r="G637" s="4">
        <v>182.47952607343424</v>
      </c>
      <c r="H637" s="4">
        <f>IF(G637&gt;MAX(I$8:I636),G637,MAX(I$8:I636))</f>
        <v>182.47952607343424</v>
      </c>
      <c r="I637" s="4">
        <f t="shared" si="105"/>
        <v>182.69229203088105</v>
      </c>
      <c r="J637" s="4">
        <f t="shared" si="106"/>
        <v>0</v>
      </c>
      <c r="K637" s="4">
        <f t="shared" si="107"/>
        <v>0.21276595744680549</v>
      </c>
      <c r="N637">
        <f t="shared" si="109"/>
        <v>1</v>
      </c>
      <c r="O637">
        <f t="shared" si="110"/>
        <v>1</v>
      </c>
      <c r="P637">
        <v>630</v>
      </c>
      <c r="R637" s="8">
        <f>COUNTIFS(H$8:H636,"&gt;"&amp;G637,F$8:F636,"&lt;&gt;1")</f>
        <v>0</v>
      </c>
      <c r="S637">
        <f t="shared" si="111"/>
        <v>630</v>
      </c>
    </row>
    <row r="638" spans="1:19" x14ac:dyDescent="0.3">
      <c r="A638">
        <v>191</v>
      </c>
      <c r="B638">
        <v>0.27329325235755486</v>
      </c>
      <c r="C638">
        <v>0.74156926175725579</v>
      </c>
      <c r="D638" s="4">
        <f>-LN(B638)/D$3</f>
        <v>1.8400140083128678</v>
      </c>
      <c r="E638" s="4">
        <f t="shared" si="104"/>
        <v>0.21276595744680851</v>
      </c>
      <c r="F638" s="8">
        <v>2</v>
      </c>
      <c r="G638" s="4">
        <v>182.88700172163084</v>
      </c>
      <c r="H638" s="4">
        <f>IF(G638&gt;MAX(I$8:I637),G638,MAX(I$8:I637))</f>
        <v>182.88700172163084</v>
      </c>
      <c r="I638" s="4">
        <f t="shared" si="105"/>
        <v>183.09976767907764</v>
      </c>
      <c r="J638" s="4">
        <f t="shared" si="106"/>
        <v>0</v>
      </c>
      <c r="K638" s="4">
        <f t="shared" si="107"/>
        <v>0.21276595744680549</v>
      </c>
      <c r="N638">
        <f t="shared" si="109"/>
        <v>1</v>
      </c>
      <c r="O638">
        <f t="shared" si="110"/>
        <v>1</v>
      </c>
      <c r="P638">
        <v>631</v>
      </c>
      <c r="R638" s="8">
        <f>COUNTIFS(H$8:H637,"&gt;"&amp;G638,F$8:F637,"&lt;&gt;1")</f>
        <v>0</v>
      </c>
      <c r="S638">
        <f t="shared" si="111"/>
        <v>631</v>
      </c>
    </row>
    <row r="639" spans="1:19" x14ac:dyDescent="0.3">
      <c r="A639">
        <v>664</v>
      </c>
      <c r="B639">
        <v>0.16891994994964446</v>
      </c>
      <c r="C639">
        <v>0.22708822901089512</v>
      </c>
      <c r="D639" s="4">
        <f>-LN(B639)/F$3</f>
        <v>0.75673631711176448</v>
      </c>
      <c r="E639" s="4">
        <f t="shared" si="104"/>
        <v>0.21276595744680851</v>
      </c>
      <c r="F639" s="8">
        <v>3</v>
      </c>
      <c r="G639" s="4">
        <v>183.23626239054602</v>
      </c>
      <c r="H639" s="4">
        <f>IF(G639&gt;MAX(I$8:I638),G639,MAX(I$8:I638))</f>
        <v>183.23626239054602</v>
      </c>
      <c r="I639" s="4">
        <f t="shared" si="105"/>
        <v>183.44902834799282</v>
      </c>
      <c r="J639" s="4">
        <f t="shared" si="106"/>
        <v>0</v>
      </c>
      <c r="K639" s="4">
        <f t="shared" si="107"/>
        <v>0.21276595744680549</v>
      </c>
      <c r="N639">
        <f t="shared" si="109"/>
        <v>1</v>
      </c>
      <c r="O639">
        <f t="shared" si="110"/>
        <v>1</v>
      </c>
      <c r="P639">
        <v>632</v>
      </c>
      <c r="R639" s="8">
        <f>COUNTIFS(H$8:H638,"&gt;"&amp;G639,F$8:F638,"&lt;&gt;1")</f>
        <v>0</v>
      </c>
      <c r="S639">
        <f t="shared" si="111"/>
        <v>632</v>
      </c>
    </row>
    <row r="640" spans="1:19" x14ac:dyDescent="0.3">
      <c r="A640">
        <v>192</v>
      </c>
      <c r="B640">
        <v>0.5535752433851131</v>
      </c>
      <c r="C640">
        <v>0.8868984038819544</v>
      </c>
      <c r="D640" s="4">
        <f>-LN(B640)/D$3</f>
        <v>0.83880509928711267</v>
      </c>
      <c r="E640" s="4">
        <f t="shared" si="104"/>
        <v>0.21276595744680851</v>
      </c>
      <c r="F640" s="8">
        <v>2</v>
      </c>
      <c r="G640" s="4">
        <v>183.72580682091794</v>
      </c>
      <c r="H640" s="4">
        <f>IF(G640&gt;MAX(I$8:I639),G640,MAX(I$8:I639))</f>
        <v>183.72580682091794</v>
      </c>
      <c r="I640" s="4">
        <f t="shared" si="105"/>
        <v>183.93857277836474</v>
      </c>
      <c r="J640" s="4">
        <f t="shared" si="106"/>
        <v>0</v>
      </c>
      <c r="K640" s="4">
        <f t="shared" si="107"/>
        <v>0.21276595744680549</v>
      </c>
      <c r="N640">
        <f t="shared" si="109"/>
        <v>1</v>
      </c>
      <c r="O640">
        <f t="shared" si="110"/>
        <v>1</v>
      </c>
      <c r="P640">
        <v>633</v>
      </c>
      <c r="R640" s="8">
        <f>COUNTIFS(H$8:H639,"&gt;"&amp;G640,F$8:F639,"&lt;&gt;1")</f>
        <v>0</v>
      </c>
      <c r="S640">
        <f t="shared" si="111"/>
        <v>633</v>
      </c>
    </row>
    <row r="641" spans="1:19" x14ac:dyDescent="0.3">
      <c r="A641">
        <v>45</v>
      </c>
      <c r="B641">
        <v>0.54789880062257756</v>
      </c>
      <c r="C641">
        <v>2.5482955412457656E-2</v>
      </c>
      <c r="D641" s="4">
        <f>-LN(B641)/B$3</f>
        <v>2.5602752318491704</v>
      </c>
      <c r="E641" s="4">
        <f t="shared" si="104"/>
        <v>0.21276595744680851</v>
      </c>
      <c r="F641" s="8">
        <v>1</v>
      </c>
      <c r="G641" s="4">
        <v>183.87051342723802</v>
      </c>
      <c r="H641" s="4">
        <f>IF(G641&gt;MAX(I$8:I640),G641,MAX(I$8:I640))</f>
        <v>183.93857277836474</v>
      </c>
      <c r="I641" s="4">
        <f t="shared" si="105"/>
        <v>184.15133873581155</v>
      </c>
      <c r="J641" s="4">
        <f t="shared" si="106"/>
        <v>6.8059351126720458E-2</v>
      </c>
      <c r="K641" s="4">
        <f t="shared" si="107"/>
        <v>0.21276595744680549</v>
      </c>
      <c r="N641">
        <f t="shared" si="109"/>
        <v>1</v>
      </c>
      <c r="O641">
        <f t="shared" si="110"/>
        <v>1</v>
      </c>
      <c r="P641">
        <v>634</v>
      </c>
      <c r="R641" s="8">
        <f>COUNTIFS(H$8:H640,"&gt;"&amp;G641,F$8:F640,"&lt;&gt;1")</f>
        <v>0</v>
      </c>
      <c r="S641">
        <f t="shared" si="111"/>
        <v>634</v>
      </c>
    </row>
    <row r="642" spans="1:19" x14ac:dyDescent="0.3">
      <c r="A642">
        <v>665</v>
      </c>
      <c r="B642">
        <v>0.19919431134983367</v>
      </c>
      <c r="C642">
        <v>0.22016052735984373</v>
      </c>
      <c r="D642" s="4">
        <f>-LN(B642)/F$3</f>
        <v>0.68658489009368784</v>
      </c>
      <c r="E642" s="4">
        <f t="shared" si="104"/>
        <v>0.21276595744680851</v>
      </c>
      <c r="F642" s="8">
        <v>3</v>
      </c>
      <c r="G642" s="4">
        <v>183.9228472806397</v>
      </c>
      <c r="H642" s="4">
        <f>IF(G642&gt;MAX(I$8:I641),G642,MAX(I$8:I641))</f>
        <v>184.15133873581155</v>
      </c>
      <c r="I642" s="4">
        <f t="shared" si="105"/>
        <v>184.36410469325835</v>
      </c>
      <c r="J642" s="4">
        <f t="shared" si="106"/>
        <v>0.22849145517184866</v>
      </c>
      <c r="K642" s="4">
        <f t="shared" si="107"/>
        <v>0.21276595744680549</v>
      </c>
      <c r="N642">
        <f t="shared" si="109"/>
        <v>1</v>
      </c>
      <c r="O642">
        <f t="shared" si="110"/>
        <v>1</v>
      </c>
      <c r="P642">
        <v>635</v>
      </c>
      <c r="R642" s="8">
        <f>COUNTIFS(H$8:H641,"&gt;"&amp;G642,F$8:F641,"&lt;&gt;1")</f>
        <v>0</v>
      </c>
      <c r="S642">
        <f t="shared" si="111"/>
        <v>635</v>
      </c>
    </row>
    <row r="643" spans="1:19" x14ac:dyDescent="0.3">
      <c r="A643">
        <v>193</v>
      </c>
      <c r="B643">
        <v>0.69057283242286449</v>
      </c>
      <c r="C643">
        <v>0.28800317392498548</v>
      </c>
      <c r="D643" s="4">
        <f>-LN(B643)/D$3</f>
        <v>0.52515437431537249</v>
      </c>
      <c r="E643" s="4">
        <f t="shared" si="104"/>
        <v>0.21276595744680851</v>
      </c>
      <c r="F643" s="8">
        <v>2</v>
      </c>
      <c r="G643" s="4">
        <v>184.25096119523332</v>
      </c>
      <c r="H643" s="4">
        <f>IF(G643&gt;MAX(I$8:I642),G643,MAX(I$8:I642))</f>
        <v>184.36410469325835</v>
      </c>
      <c r="I643" s="4">
        <f t="shared" si="105"/>
        <v>184.57687065070516</v>
      </c>
      <c r="J643" s="4">
        <f t="shared" si="106"/>
        <v>0.11314349802503898</v>
      </c>
      <c r="K643" s="4">
        <f t="shared" si="107"/>
        <v>0.21276595744680549</v>
      </c>
      <c r="N643">
        <f t="shared" si="109"/>
        <v>1</v>
      </c>
      <c r="O643">
        <f t="shared" si="110"/>
        <v>1</v>
      </c>
      <c r="P643">
        <v>637</v>
      </c>
      <c r="R643" s="8">
        <f>COUNTIFS(H$8:H642,"&gt;"&amp;G643,F$8:F642,"&lt;&gt;1")</f>
        <v>0</v>
      </c>
      <c r="S643">
        <f t="shared" si="111"/>
        <v>637</v>
      </c>
    </row>
    <row r="644" spans="1:19" x14ac:dyDescent="0.3">
      <c r="A644">
        <v>666</v>
      </c>
      <c r="B644">
        <v>0.86886196478164002</v>
      </c>
      <c r="C644">
        <v>0.6913357951597644</v>
      </c>
      <c r="D644" s="4">
        <f>-LN(B644)/F$3</f>
        <v>5.9817451099276893E-2</v>
      </c>
      <c r="E644" s="4">
        <f t="shared" si="104"/>
        <v>0.21276595744680851</v>
      </c>
      <c r="F644" s="8">
        <v>3</v>
      </c>
      <c r="G644" s="4">
        <v>183.98266473173896</v>
      </c>
      <c r="H644" s="4">
        <f>IF(G644&gt;MAX(I$8:I643),G644,MAX(I$8:I643))</f>
        <v>184.57687065070516</v>
      </c>
      <c r="I644" s="4">
        <f t="shared" si="105"/>
        <v>184.78963660815197</v>
      </c>
      <c r="J644" s="4">
        <f t="shared" si="106"/>
        <v>0.59420591896619612</v>
      </c>
      <c r="K644" s="4">
        <f t="shared" si="107"/>
        <v>0.21276595744680549</v>
      </c>
      <c r="N644">
        <f t="shared" si="109"/>
        <v>1</v>
      </c>
      <c r="O644">
        <f t="shared" si="110"/>
        <v>1</v>
      </c>
      <c r="P644">
        <v>636</v>
      </c>
      <c r="R644" s="8">
        <f>COUNTIFS(H$8:H643,"&gt;"&amp;G644,F$8:F643,"&lt;&gt;1")</f>
        <v>2</v>
      </c>
      <c r="S644">
        <f t="shared" si="111"/>
        <v>636</v>
      </c>
    </row>
    <row r="645" spans="1:19" x14ac:dyDescent="0.3">
      <c r="A645">
        <v>194</v>
      </c>
      <c r="B645">
        <v>0.75975829340495005</v>
      </c>
      <c r="C645">
        <v>0.74074526200140389</v>
      </c>
      <c r="D645" s="4">
        <f>-LN(B645)/D$3</f>
        <v>0.38972330677886646</v>
      </c>
      <c r="E645" s="4">
        <f t="shared" si="104"/>
        <v>0.21276595744680851</v>
      </c>
      <c r="F645" s="8">
        <v>2</v>
      </c>
      <c r="G645" s="4">
        <v>184.64068450201219</v>
      </c>
      <c r="H645" s="4">
        <f>IF(G645&gt;MAX(I$8:I644),G645,MAX(I$8:I644))</f>
        <v>184.78963660815197</v>
      </c>
      <c r="I645" s="4">
        <f t="shared" si="105"/>
        <v>185.00240256559877</v>
      </c>
      <c r="J645" s="4">
        <f t="shared" si="106"/>
        <v>0.14895210613977383</v>
      </c>
      <c r="K645" s="4">
        <f t="shared" si="107"/>
        <v>0.21276595744680549</v>
      </c>
      <c r="N645">
        <f t="shared" si="109"/>
        <v>1</v>
      </c>
      <c r="O645">
        <f t="shared" si="110"/>
        <v>1</v>
      </c>
      <c r="P645">
        <v>638</v>
      </c>
      <c r="R645" s="8">
        <f>COUNTIFS(H$8:H644,"&gt;"&amp;G645,F$8:F644,"&lt;&gt;1")</f>
        <v>0</v>
      </c>
      <c r="S645">
        <f t="shared" si="111"/>
        <v>638</v>
      </c>
    </row>
    <row r="646" spans="1:19" x14ac:dyDescent="0.3">
      <c r="A646">
        <v>667</v>
      </c>
      <c r="B646">
        <v>4.1077913754692219E-2</v>
      </c>
      <c r="C646">
        <v>0.50227362895596184</v>
      </c>
      <c r="D646" s="4">
        <f>-LN(B646)/F$3</f>
        <v>1.3584190128300897</v>
      </c>
      <c r="E646" s="4">
        <f t="shared" si="104"/>
        <v>0.21276595744680851</v>
      </c>
      <c r="F646" s="8">
        <v>3</v>
      </c>
      <c r="G646" s="4">
        <v>185.34108374456906</v>
      </c>
      <c r="H646" s="4">
        <f>IF(G646&gt;MAX(I$8:I645),G646,MAX(I$8:I645))</f>
        <v>185.34108374456906</v>
      </c>
      <c r="I646" s="4">
        <f t="shared" si="105"/>
        <v>185.55384970201587</v>
      </c>
      <c r="J646" s="4">
        <f t="shared" si="106"/>
        <v>0</v>
      </c>
      <c r="K646" s="4">
        <f t="shared" si="107"/>
        <v>0.21276595744680549</v>
      </c>
      <c r="N646">
        <f t="shared" si="109"/>
        <v>1</v>
      </c>
      <c r="O646">
        <f t="shared" si="110"/>
        <v>1</v>
      </c>
      <c r="P646">
        <v>639</v>
      </c>
      <c r="R646" s="8">
        <f>COUNTIFS(H$8:H645,"&gt;"&amp;G646,F$8:F645,"&lt;&gt;1")</f>
        <v>0</v>
      </c>
      <c r="S646">
        <f t="shared" si="111"/>
        <v>639</v>
      </c>
    </row>
    <row r="647" spans="1:19" x14ac:dyDescent="0.3">
      <c r="A647">
        <v>195</v>
      </c>
      <c r="B647">
        <v>0.37089144566179388</v>
      </c>
      <c r="C647">
        <v>0.41175572985015413</v>
      </c>
      <c r="D647" s="4">
        <f>-LN(B647)/D$3</f>
        <v>1.4068735581341612</v>
      </c>
      <c r="E647" s="4">
        <f t="shared" si="104"/>
        <v>0.21276595744680851</v>
      </c>
      <c r="F647" s="8">
        <v>2</v>
      </c>
      <c r="G647" s="4">
        <v>186.04755806014634</v>
      </c>
      <c r="H647" s="4">
        <f>IF(G647&gt;MAX(I$8:I646),G647,MAX(I$8:I646))</f>
        <v>186.04755806014634</v>
      </c>
      <c r="I647" s="4">
        <f t="shared" si="105"/>
        <v>186.26032401759315</v>
      </c>
      <c r="J647" s="4">
        <f t="shared" si="106"/>
        <v>0</v>
      </c>
      <c r="K647" s="4">
        <f t="shared" si="107"/>
        <v>0.21276595744680549</v>
      </c>
      <c r="N647">
        <f t="shared" si="109"/>
        <v>1</v>
      </c>
      <c r="O647">
        <f t="shared" si="110"/>
        <v>1</v>
      </c>
      <c r="P647">
        <v>640</v>
      </c>
      <c r="R647" s="8">
        <f>COUNTIFS(H$8:H646,"&gt;"&amp;G647,F$8:F646,"&lt;&gt;1")</f>
        <v>0</v>
      </c>
      <c r="S647">
        <f t="shared" si="111"/>
        <v>640</v>
      </c>
    </row>
    <row r="648" spans="1:19" x14ac:dyDescent="0.3">
      <c r="A648">
        <v>668</v>
      </c>
      <c r="B648">
        <v>9.3600268562883393E-2</v>
      </c>
      <c r="C648">
        <v>0.16891994994964446</v>
      </c>
      <c r="D648" s="4">
        <f>-LN(B648)/F$3</f>
        <v>1.0079668196770775</v>
      </c>
      <c r="E648" s="4">
        <f t="shared" ref="E648:E711" si="113">1/B$4</f>
        <v>0.21276595744680851</v>
      </c>
      <c r="F648" s="8">
        <v>3</v>
      </c>
      <c r="G648" s="4">
        <v>186.34905056424614</v>
      </c>
      <c r="H648" s="4">
        <f>IF(G648&gt;MAX(I$8:I647),G648,MAX(I$8:I647))</f>
        <v>186.34905056424614</v>
      </c>
      <c r="I648" s="4">
        <f t="shared" ref="I648:I711" si="114">+H648+E648</f>
        <v>186.56181652169295</v>
      </c>
      <c r="J648" s="4">
        <f t="shared" ref="J648:J711" si="115">(H648-G648)*O648</f>
        <v>0</v>
      </c>
      <c r="K648" s="4">
        <f t="shared" ref="K648:K711" si="116">(I648-H648)*O648</f>
        <v>0.21276595744680549</v>
      </c>
      <c r="N648">
        <f t="shared" ref="N648:N711" si="117">IF(G648&lt;B$2,1,0)</f>
        <v>1</v>
      </c>
      <c r="O648">
        <f t="shared" ref="O648:O711" si="118">IF(I648&lt;B$2,1,0)</f>
        <v>1</v>
      </c>
      <c r="P648">
        <v>641</v>
      </c>
      <c r="R648" s="8">
        <f>COUNTIFS(H$8:H647,"&gt;"&amp;G648,F$8:F647,"&lt;&gt;1")</f>
        <v>0</v>
      </c>
      <c r="S648">
        <f t="shared" si="111"/>
        <v>641</v>
      </c>
    </row>
    <row r="649" spans="1:19" x14ac:dyDescent="0.3">
      <c r="A649">
        <v>196</v>
      </c>
      <c r="B649">
        <v>0.80349131748405411</v>
      </c>
      <c r="C649">
        <v>0.81850642414624475</v>
      </c>
      <c r="D649" s="4">
        <f>-LN(B649)/D$3</f>
        <v>0.31033886486838014</v>
      </c>
      <c r="E649" s="4">
        <f t="shared" si="113"/>
        <v>0.21276595744680851</v>
      </c>
      <c r="F649" s="8">
        <v>2</v>
      </c>
      <c r="G649" s="4">
        <v>186.35789692501473</v>
      </c>
      <c r="H649" s="4">
        <f>IF(G649&gt;MAX(I$8:I648),G649,MAX(I$8:I648))</f>
        <v>186.56181652169295</v>
      </c>
      <c r="I649" s="4">
        <f t="shared" si="114"/>
        <v>186.77458247913975</v>
      </c>
      <c r="J649" s="4">
        <f t="shared" si="115"/>
        <v>0.2039195966782188</v>
      </c>
      <c r="K649" s="4">
        <f t="shared" si="116"/>
        <v>0.21276595744680549</v>
      </c>
      <c r="N649">
        <f t="shared" si="117"/>
        <v>1</v>
      </c>
      <c r="O649">
        <f t="shared" si="118"/>
        <v>1</v>
      </c>
      <c r="P649">
        <v>642</v>
      </c>
      <c r="R649" s="8">
        <f>COUNTIFS(H$8:H648,"&gt;"&amp;G649,F$8:F648,"&lt;&gt;1")</f>
        <v>0</v>
      </c>
      <c r="S649">
        <f t="shared" ref="S649:S712" si="119">IF(F649=2,P649-R649,P649)</f>
        <v>642</v>
      </c>
    </row>
    <row r="650" spans="1:19" x14ac:dyDescent="0.3">
      <c r="A650">
        <v>669</v>
      </c>
      <c r="B650">
        <v>0.38984344004638816</v>
      </c>
      <c r="C650">
        <v>5.1637318033387253E-2</v>
      </c>
      <c r="D650" s="4">
        <f>-LN(B650)/F$3</f>
        <v>0.40085534307823378</v>
      </c>
      <c r="E650" s="4">
        <f t="shared" si="113"/>
        <v>0.21276595744680851</v>
      </c>
      <c r="F650" s="8">
        <v>3</v>
      </c>
      <c r="G650" s="4">
        <v>186.74990590732438</v>
      </c>
      <c r="H650" s="4">
        <f>IF(G650&gt;MAX(I$8:I649),G650,MAX(I$8:I649))</f>
        <v>186.77458247913975</v>
      </c>
      <c r="I650" s="4">
        <f t="shared" si="114"/>
        <v>186.98734843658656</v>
      </c>
      <c r="J650" s="4">
        <f t="shared" si="115"/>
        <v>2.4676571815376747E-2</v>
      </c>
      <c r="K650" s="4">
        <f t="shared" si="116"/>
        <v>0.21276595744680549</v>
      </c>
      <c r="N650">
        <f t="shared" si="117"/>
        <v>1</v>
      </c>
      <c r="O650">
        <f t="shared" si="118"/>
        <v>1</v>
      </c>
      <c r="P650">
        <v>643</v>
      </c>
      <c r="R650" s="8">
        <f>COUNTIFS(H$8:H649,"&gt;"&amp;G650,F$8:F649,"&lt;&gt;1")</f>
        <v>0</v>
      </c>
      <c r="S650">
        <f t="shared" si="119"/>
        <v>643</v>
      </c>
    </row>
    <row r="651" spans="1:19" x14ac:dyDescent="0.3">
      <c r="A651">
        <v>670</v>
      </c>
      <c r="B651">
        <v>0.15475936155278175</v>
      </c>
      <c r="C651">
        <v>0.71199682607501447</v>
      </c>
      <c r="D651" s="4">
        <f>-LN(B651)/F$3</f>
        <v>0.79399313811079353</v>
      </c>
      <c r="E651" s="4">
        <f t="shared" si="113"/>
        <v>0.21276595744680851</v>
      </c>
      <c r="F651" s="8">
        <v>3</v>
      </c>
      <c r="G651" s="4">
        <v>187.54389904543518</v>
      </c>
      <c r="H651" s="4">
        <f>IF(G651&gt;MAX(I$8:I650),G651,MAX(I$8:I650))</f>
        <v>187.54389904543518</v>
      </c>
      <c r="I651" s="4">
        <f t="shared" si="114"/>
        <v>187.75666500288199</v>
      </c>
      <c r="J651" s="4">
        <f t="shared" si="115"/>
        <v>0</v>
      </c>
      <c r="K651" s="4">
        <f t="shared" si="116"/>
        <v>0.21276595744680549</v>
      </c>
      <c r="N651">
        <f t="shared" si="117"/>
        <v>1</v>
      </c>
      <c r="O651">
        <f t="shared" si="118"/>
        <v>1</v>
      </c>
      <c r="P651">
        <v>644</v>
      </c>
      <c r="R651" s="8">
        <f>COUNTIFS(H$8:H650,"&gt;"&amp;G651,F$8:F650,"&lt;&gt;1")</f>
        <v>0</v>
      </c>
      <c r="S651">
        <f t="shared" si="119"/>
        <v>644</v>
      </c>
    </row>
    <row r="652" spans="1:19" x14ac:dyDescent="0.3">
      <c r="A652">
        <v>671</v>
      </c>
      <c r="B652">
        <v>0.35377056184575945</v>
      </c>
      <c r="C652">
        <v>0.43592638935514388</v>
      </c>
      <c r="D652" s="4">
        <f>-LN(B652)/F$3</f>
        <v>0.44217306653398536</v>
      </c>
      <c r="E652" s="4">
        <f t="shared" si="113"/>
        <v>0.21276595744680851</v>
      </c>
      <c r="F652" s="8">
        <v>3</v>
      </c>
      <c r="G652" s="4">
        <v>187.98607211196918</v>
      </c>
      <c r="H652" s="4">
        <f>IF(G652&gt;MAX(I$8:I651),G652,MAX(I$8:I651))</f>
        <v>187.98607211196918</v>
      </c>
      <c r="I652" s="4">
        <f t="shared" si="114"/>
        <v>188.19883806941598</v>
      </c>
      <c r="J652" s="4">
        <f t="shared" si="115"/>
        <v>0</v>
      </c>
      <c r="K652" s="4">
        <f t="shared" si="116"/>
        <v>0.21276595744680549</v>
      </c>
      <c r="N652">
        <f t="shared" si="117"/>
        <v>1</v>
      </c>
      <c r="O652">
        <f t="shared" si="118"/>
        <v>1</v>
      </c>
      <c r="P652">
        <v>645</v>
      </c>
      <c r="R652" s="8">
        <f>COUNTIFS(H$8:H651,"&gt;"&amp;G652,F$8:F651,"&lt;&gt;1")</f>
        <v>0</v>
      </c>
      <c r="S652">
        <f t="shared" si="119"/>
        <v>645</v>
      </c>
    </row>
    <row r="653" spans="1:19" x14ac:dyDescent="0.3">
      <c r="A653">
        <v>672</v>
      </c>
      <c r="B653">
        <v>0.41157261879329815</v>
      </c>
      <c r="C653">
        <v>0.75823236793115023</v>
      </c>
      <c r="D653" s="4">
        <f>-LN(B653)/F$3</f>
        <v>0.37777438343015174</v>
      </c>
      <c r="E653" s="4">
        <f t="shared" si="113"/>
        <v>0.21276595744680851</v>
      </c>
      <c r="F653" s="8">
        <v>3</v>
      </c>
      <c r="G653" s="4">
        <v>188.36384649539934</v>
      </c>
      <c r="H653" s="4">
        <f>IF(G653&gt;MAX(I$8:I652),G653,MAX(I$8:I652))</f>
        <v>188.36384649539934</v>
      </c>
      <c r="I653" s="4">
        <f t="shared" si="114"/>
        <v>188.57661245284615</v>
      </c>
      <c r="J653" s="4">
        <f t="shared" si="115"/>
        <v>0</v>
      </c>
      <c r="K653" s="4">
        <f t="shared" si="116"/>
        <v>0.21276595744680549</v>
      </c>
      <c r="N653">
        <f t="shared" si="117"/>
        <v>1</v>
      </c>
      <c r="O653">
        <f t="shared" si="118"/>
        <v>1</v>
      </c>
      <c r="P653">
        <v>646</v>
      </c>
      <c r="R653" s="8">
        <f>COUNTIFS(H$8:H652,"&gt;"&amp;G653,F$8:F652,"&lt;&gt;1")</f>
        <v>0</v>
      </c>
      <c r="S653">
        <f t="shared" si="119"/>
        <v>646</v>
      </c>
    </row>
    <row r="654" spans="1:19" x14ac:dyDescent="0.3">
      <c r="A654">
        <v>46</v>
      </c>
      <c r="B654">
        <v>0.32575457014679404</v>
      </c>
      <c r="C654">
        <v>1.1932737205114903E-2</v>
      </c>
      <c r="D654" s="4">
        <f>-LN(B654)/B$3</f>
        <v>4.7728129083467818</v>
      </c>
      <c r="E654" s="4">
        <f t="shared" si="113"/>
        <v>0.21276595744680851</v>
      </c>
      <c r="F654" s="8">
        <v>1</v>
      </c>
      <c r="G654" s="4">
        <v>188.64332633558482</v>
      </c>
      <c r="H654" s="4">
        <f>IF(G654&gt;MAX(I$8:I653),G654,MAX(I$8:I653))</f>
        <v>188.64332633558482</v>
      </c>
      <c r="I654" s="4">
        <f t="shared" si="114"/>
        <v>188.85609229303162</v>
      </c>
      <c r="J654" s="4">
        <f t="shared" si="115"/>
        <v>0</v>
      </c>
      <c r="K654" s="4">
        <f t="shared" si="116"/>
        <v>0.21276595744680549</v>
      </c>
      <c r="N654">
        <f t="shared" si="117"/>
        <v>1</v>
      </c>
      <c r="O654">
        <f t="shared" si="118"/>
        <v>1</v>
      </c>
      <c r="P654">
        <v>647</v>
      </c>
      <c r="R654" s="8">
        <f>COUNTIFS(H$8:H653,"&gt;"&amp;G654,F$8:F653,"&lt;&gt;1")</f>
        <v>0</v>
      </c>
      <c r="S654">
        <f t="shared" si="119"/>
        <v>647</v>
      </c>
    </row>
    <row r="655" spans="1:19" x14ac:dyDescent="0.3">
      <c r="A655">
        <v>673</v>
      </c>
      <c r="B655">
        <v>0.3652150028992584</v>
      </c>
      <c r="C655">
        <v>0.98229926450392158</v>
      </c>
      <c r="D655" s="4">
        <f t="shared" ref="D655:D661" si="120">-LN(B655)/F$3</f>
        <v>0.42862512756675208</v>
      </c>
      <c r="E655" s="4">
        <f t="shared" si="113"/>
        <v>0.21276595744680851</v>
      </c>
      <c r="F655" s="8">
        <v>3</v>
      </c>
      <c r="G655" s="4">
        <v>188.7924716229661</v>
      </c>
      <c r="H655" s="4">
        <f>IF(G655&gt;MAX(I$8:I654),G655,MAX(I$8:I654))</f>
        <v>188.85609229303162</v>
      </c>
      <c r="I655" s="4">
        <f t="shared" si="114"/>
        <v>189.06885825047843</v>
      </c>
      <c r="J655" s="4">
        <f t="shared" si="115"/>
        <v>6.362067006551797E-2</v>
      </c>
      <c r="K655" s="4">
        <f t="shared" si="116"/>
        <v>0.21276595744680549</v>
      </c>
      <c r="N655">
        <f t="shared" si="117"/>
        <v>1</v>
      </c>
      <c r="O655">
        <f t="shared" si="118"/>
        <v>1</v>
      </c>
      <c r="P655">
        <v>648</v>
      </c>
      <c r="R655" s="8">
        <f>COUNTIFS(H$8:H654,"&gt;"&amp;G655,F$8:F654,"&lt;&gt;1")</f>
        <v>0</v>
      </c>
      <c r="S655">
        <f t="shared" si="119"/>
        <v>648</v>
      </c>
    </row>
    <row r="656" spans="1:19" x14ac:dyDescent="0.3">
      <c r="A656">
        <v>674</v>
      </c>
      <c r="B656">
        <v>0.34925382244331188</v>
      </c>
      <c r="C656">
        <v>0.217261268959624</v>
      </c>
      <c r="D656" s="4">
        <f t="shared" si="120"/>
        <v>0.44764099412143954</v>
      </c>
      <c r="E656" s="4">
        <f t="shared" si="113"/>
        <v>0.21276595744680851</v>
      </c>
      <c r="F656" s="8">
        <v>3</v>
      </c>
      <c r="G656" s="4">
        <v>189.24011261708753</v>
      </c>
      <c r="H656" s="4">
        <f>IF(G656&gt;MAX(I$8:I655),G656,MAX(I$8:I655))</f>
        <v>189.24011261708753</v>
      </c>
      <c r="I656" s="4">
        <f t="shared" si="114"/>
        <v>189.45287857453434</v>
      </c>
      <c r="J656" s="4">
        <f t="shared" si="115"/>
        <v>0</v>
      </c>
      <c r="K656" s="4">
        <f t="shared" si="116"/>
        <v>0.21276595744680549</v>
      </c>
      <c r="N656">
        <f t="shared" si="117"/>
        <v>1</v>
      </c>
      <c r="O656">
        <f t="shared" si="118"/>
        <v>1</v>
      </c>
      <c r="P656">
        <v>649</v>
      </c>
      <c r="R656" s="8">
        <f>COUNTIFS(H$8:H655,"&gt;"&amp;G656,F$8:F655,"&lt;&gt;1")</f>
        <v>0</v>
      </c>
      <c r="S656">
        <f t="shared" si="119"/>
        <v>649</v>
      </c>
    </row>
    <row r="657" spans="1:19" x14ac:dyDescent="0.3">
      <c r="A657">
        <v>675</v>
      </c>
      <c r="B657">
        <v>0.68391979735709707</v>
      </c>
      <c r="C657">
        <v>0.85091708120975373</v>
      </c>
      <c r="D657" s="4">
        <f t="shared" si="120"/>
        <v>0.16166579725974944</v>
      </c>
      <c r="E657" s="4">
        <f t="shared" si="113"/>
        <v>0.21276595744680851</v>
      </c>
      <c r="F657" s="8">
        <v>3</v>
      </c>
      <c r="G657" s="4">
        <v>189.40177841434729</v>
      </c>
      <c r="H657" s="4">
        <f>IF(G657&gt;MAX(I$8:I656),G657,MAX(I$8:I656))</f>
        <v>189.45287857453434</v>
      </c>
      <c r="I657" s="4">
        <f t="shared" si="114"/>
        <v>189.66564453198114</v>
      </c>
      <c r="J657" s="4">
        <f t="shared" si="115"/>
        <v>5.110016018704755E-2</v>
      </c>
      <c r="K657" s="4">
        <f t="shared" si="116"/>
        <v>0.21276595744680549</v>
      </c>
      <c r="N657">
        <f t="shared" si="117"/>
        <v>1</v>
      </c>
      <c r="O657">
        <f t="shared" si="118"/>
        <v>1</v>
      </c>
      <c r="P657">
        <v>650</v>
      </c>
      <c r="R657" s="8">
        <f>COUNTIFS(H$8:H656,"&gt;"&amp;G657,F$8:F656,"&lt;&gt;1")</f>
        <v>0</v>
      </c>
      <c r="S657">
        <f t="shared" si="119"/>
        <v>650</v>
      </c>
    </row>
    <row r="658" spans="1:19" x14ac:dyDescent="0.3">
      <c r="A658">
        <v>676</v>
      </c>
      <c r="B658">
        <v>0.85421308023316145</v>
      </c>
      <c r="C658">
        <v>0.25415814691610461</v>
      </c>
      <c r="D658" s="4">
        <f t="shared" si="120"/>
        <v>6.705302461527006E-2</v>
      </c>
      <c r="E658" s="4">
        <f t="shared" si="113"/>
        <v>0.21276595744680851</v>
      </c>
      <c r="F658" s="8">
        <v>3</v>
      </c>
      <c r="G658" s="4">
        <v>189.46883143896255</v>
      </c>
      <c r="H658" s="4">
        <f>IF(G658&gt;MAX(I$8:I657),G658,MAX(I$8:I657))</f>
        <v>189.66564453198114</v>
      </c>
      <c r="I658" s="4">
        <f t="shared" si="114"/>
        <v>189.87841048942795</v>
      </c>
      <c r="J658" s="4">
        <f t="shared" si="115"/>
        <v>0.19681309301859073</v>
      </c>
      <c r="K658" s="4">
        <f t="shared" si="116"/>
        <v>0.21276595744680549</v>
      </c>
      <c r="N658">
        <f t="shared" si="117"/>
        <v>1</v>
      </c>
      <c r="O658">
        <f t="shared" si="118"/>
        <v>1</v>
      </c>
      <c r="P658">
        <v>651</v>
      </c>
      <c r="R658" s="8">
        <f>COUNTIFS(H$8:H657,"&gt;"&amp;G658,F$8:F657,"&lt;&gt;1")</f>
        <v>0</v>
      </c>
      <c r="S658">
        <f t="shared" si="119"/>
        <v>651</v>
      </c>
    </row>
    <row r="659" spans="1:19" x14ac:dyDescent="0.3">
      <c r="A659">
        <v>677</v>
      </c>
      <c r="B659">
        <v>0.21662038026062808</v>
      </c>
      <c r="C659">
        <v>0.67232276375621813</v>
      </c>
      <c r="D659" s="4">
        <f t="shared" si="120"/>
        <v>0.65089738602082636</v>
      </c>
      <c r="E659" s="4">
        <f t="shared" si="113"/>
        <v>0.21276595744680851</v>
      </c>
      <c r="F659" s="8">
        <v>3</v>
      </c>
      <c r="G659" s="4">
        <v>190.11972882498338</v>
      </c>
      <c r="H659" s="4">
        <f>IF(G659&gt;MAX(I$8:I658),G659,MAX(I$8:I658))</f>
        <v>190.11972882498338</v>
      </c>
      <c r="I659" s="4">
        <f t="shared" si="114"/>
        <v>190.33249478243019</v>
      </c>
      <c r="J659" s="4">
        <f t="shared" si="115"/>
        <v>0</v>
      </c>
      <c r="K659" s="4">
        <f t="shared" si="116"/>
        <v>0.21276595744680549</v>
      </c>
      <c r="N659">
        <f t="shared" si="117"/>
        <v>1</v>
      </c>
      <c r="O659">
        <f t="shared" si="118"/>
        <v>1</v>
      </c>
      <c r="P659">
        <v>652</v>
      </c>
      <c r="R659" s="8">
        <f>COUNTIFS(H$8:H658,"&gt;"&amp;G659,F$8:F658,"&lt;&gt;1")</f>
        <v>0</v>
      </c>
      <c r="S659">
        <f t="shared" si="119"/>
        <v>652</v>
      </c>
    </row>
    <row r="660" spans="1:19" x14ac:dyDescent="0.3">
      <c r="A660">
        <v>678</v>
      </c>
      <c r="B660">
        <v>0.8214056825464644</v>
      </c>
      <c r="C660">
        <v>0.41239661854915005</v>
      </c>
      <c r="D660" s="4">
        <f t="shared" si="120"/>
        <v>8.3718365685245211E-2</v>
      </c>
      <c r="E660" s="4">
        <f t="shared" si="113"/>
        <v>0.21276595744680851</v>
      </c>
      <c r="F660" s="8">
        <v>3</v>
      </c>
      <c r="G660" s="4">
        <v>190.20344719066864</v>
      </c>
      <c r="H660" s="4">
        <f>IF(G660&gt;MAX(I$8:I659),G660,MAX(I$8:I659))</f>
        <v>190.33249478243019</v>
      </c>
      <c r="I660" s="4">
        <f t="shared" si="114"/>
        <v>190.54526073987699</v>
      </c>
      <c r="J660" s="4">
        <f t="shared" si="115"/>
        <v>0.12904759176154812</v>
      </c>
      <c r="K660" s="4">
        <f t="shared" si="116"/>
        <v>0.21276595744680549</v>
      </c>
      <c r="N660">
        <f t="shared" si="117"/>
        <v>1</v>
      </c>
      <c r="O660">
        <f t="shared" si="118"/>
        <v>1</v>
      </c>
      <c r="P660">
        <v>653</v>
      </c>
      <c r="R660" s="8">
        <f>COUNTIFS(H$8:H659,"&gt;"&amp;G660,F$8:F659,"&lt;&gt;1")</f>
        <v>0</v>
      </c>
      <c r="S660">
        <f t="shared" si="119"/>
        <v>653</v>
      </c>
    </row>
    <row r="661" spans="1:19" x14ac:dyDescent="0.3">
      <c r="A661">
        <v>679</v>
      </c>
      <c r="B661">
        <v>0.49494918668172244</v>
      </c>
      <c r="C661">
        <v>7.3366496780297247E-2</v>
      </c>
      <c r="D661" s="4">
        <f t="shared" si="120"/>
        <v>0.2992766701493112</v>
      </c>
      <c r="E661" s="4">
        <f t="shared" si="113"/>
        <v>0.21276595744680851</v>
      </c>
      <c r="F661" s="8">
        <v>3</v>
      </c>
      <c r="G661" s="4">
        <v>190.50272386081795</v>
      </c>
      <c r="H661" s="4">
        <f>IF(G661&gt;MAX(I$8:I660),G661,MAX(I$8:I660))</f>
        <v>190.54526073987699</v>
      </c>
      <c r="I661" s="4">
        <f t="shared" si="114"/>
        <v>190.7580266973238</v>
      </c>
      <c r="J661" s="4">
        <f t="shared" si="115"/>
        <v>4.2536879059042576E-2</v>
      </c>
      <c r="K661" s="4">
        <f t="shared" si="116"/>
        <v>0.21276595744680549</v>
      </c>
      <c r="N661">
        <f t="shared" si="117"/>
        <v>1</v>
      </c>
      <c r="O661">
        <f t="shared" si="118"/>
        <v>1</v>
      </c>
      <c r="P661">
        <v>654</v>
      </c>
      <c r="R661" s="8">
        <f>COUNTIFS(H$8:H660,"&gt;"&amp;G661,F$8:F660,"&lt;&gt;1")</f>
        <v>0</v>
      </c>
      <c r="S661">
        <f t="shared" si="119"/>
        <v>654</v>
      </c>
    </row>
    <row r="662" spans="1:19" x14ac:dyDescent="0.3">
      <c r="A662">
        <v>47</v>
      </c>
      <c r="B662">
        <v>0.63209936826685387</v>
      </c>
      <c r="C662">
        <v>0.7857295449690237</v>
      </c>
      <c r="D662" s="4">
        <f>-LN(B662)/B$3</f>
        <v>1.951951782655363</v>
      </c>
      <c r="E662" s="4">
        <f t="shared" si="113"/>
        <v>0.21276595744680851</v>
      </c>
      <c r="F662" s="8">
        <v>1</v>
      </c>
      <c r="G662" s="4">
        <v>190.59527811824017</v>
      </c>
      <c r="H662" s="4">
        <f>IF(G662&gt;MAX(I$8:I661),G662,MAX(I$8:I661))</f>
        <v>190.7580266973238</v>
      </c>
      <c r="I662" s="4">
        <f t="shared" si="114"/>
        <v>190.97079265477061</v>
      </c>
      <c r="J662" s="4">
        <f t="shared" si="115"/>
        <v>0.16274857908362605</v>
      </c>
      <c r="K662" s="4">
        <f t="shared" si="116"/>
        <v>0.21276595744680549</v>
      </c>
      <c r="N662">
        <f t="shared" si="117"/>
        <v>1</v>
      </c>
      <c r="O662">
        <f t="shared" si="118"/>
        <v>1</v>
      </c>
      <c r="P662">
        <v>655</v>
      </c>
      <c r="R662" s="8">
        <f>COUNTIFS(H$8:H661,"&gt;"&amp;G662,F$8:F661,"&lt;&gt;1")</f>
        <v>0</v>
      </c>
      <c r="S662">
        <f t="shared" si="119"/>
        <v>655</v>
      </c>
    </row>
    <row r="663" spans="1:19" x14ac:dyDescent="0.3">
      <c r="A663">
        <v>197</v>
      </c>
      <c r="B663">
        <v>4.1322061830500197E-2</v>
      </c>
      <c r="C663">
        <v>0.31672109134189885</v>
      </c>
      <c r="D663" s="4">
        <f>-LN(B663)/D$3</f>
        <v>4.519657782812998</v>
      </c>
      <c r="E663" s="4">
        <f t="shared" si="113"/>
        <v>0.21276595744680851</v>
      </c>
      <c r="F663" s="8">
        <v>2</v>
      </c>
      <c r="G663" s="4">
        <v>190.87755470782773</v>
      </c>
      <c r="H663" s="4">
        <f>IF(G663&gt;MAX(I$8:I662),G663,MAX(I$8:I662))</f>
        <v>190.97079265477061</v>
      </c>
      <c r="I663" s="4">
        <f t="shared" si="114"/>
        <v>191.18355861221741</v>
      </c>
      <c r="J663" s="4">
        <f t="shared" si="115"/>
        <v>9.3237946942878125E-2</v>
      </c>
      <c r="K663" s="4">
        <f t="shared" si="116"/>
        <v>0.21276595744680549</v>
      </c>
      <c r="N663">
        <f t="shared" si="117"/>
        <v>1</v>
      </c>
      <c r="O663">
        <f t="shared" si="118"/>
        <v>1</v>
      </c>
      <c r="P663">
        <v>659</v>
      </c>
      <c r="R663" s="8">
        <f>COUNTIFS(H$8:H662,"&gt;"&amp;G663,F$8:F662,"&lt;&gt;1")</f>
        <v>0</v>
      </c>
      <c r="S663">
        <f t="shared" si="119"/>
        <v>659</v>
      </c>
    </row>
    <row r="664" spans="1:19" x14ac:dyDescent="0.3">
      <c r="A664">
        <v>680</v>
      </c>
      <c r="B664">
        <v>0.81875057222205272</v>
      </c>
      <c r="C664">
        <v>0.35245826593829155</v>
      </c>
      <c r="D664" s="4">
        <f t="shared" ref="D664:D670" si="121">-LN(B664)/F$3</f>
        <v>8.5096082185428065E-2</v>
      </c>
      <c r="E664" s="4">
        <f t="shared" si="113"/>
        <v>0.21276595744680851</v>
      </c>
      <c r="F664" s="8">
        <v>3</v>
      </c>
      <c r="G664" s="4">
        <v>190.58781994300338</v>
      </c>
      <c r="H664" s="4">
        <f>IF(G664&gt;MAX(I$8:I663),G664,MAX(I$8:I663))</f>
        <v>191.18355861221741</v>
      </c>
      <c r="I664" s="4">
        <f t="shared" si="114"/>
        <v>191.39632456966422</v>
      </c>
      <c r="J664" s="4">
        <f t="shared" si="115"/>
        <v>0.59573866921402896</v>
      </c>
      <c r="K664" s="4">
        <f t="shared" si="116"/>
        <v>0.21276595744680549</v>
      </c>
      <c r="N664">
        <f t="shared" si="117"/>
        <v>1</v>
      </c>
      <c r="O664">
        <f t="shared" si="118"/>
        <v>1</v>
      </c>
      <c r="P664">
        <v>656</v>
      </c>
      <c r="R664" s="8">
        <f>COUNTIFS(H$8:H663,"&gt;"&amp;G664,F$8:F663,"&lt;&gt;1")</f>
        <v>1</v>
      </c>
      <c r="S664">
        <f t="shared" si="119"/>
        <v>656</v>
      </c>
    </row>
    <row r="665" spans="1:19" x14ac:dyDescent="0.3">
      <c r="A665">
        <v>681</v>
      </c>
      <c r="B665">
        <v>0.88973662526322217</v>
      </c>
      <c r="C665">
        <v>0.51176488540299692</v>
      </c>
      <c r="D665" s="4">
        <f t="shared" si="121"/>
        <v>4.9714802860181213E-2</v>
      </c>
      <c r="E665" s="4">
        <f t="shared" si="113"/>
        <v>0.21276595744680851</v>
      </c>
      <c r="F665" s="8">
        <v>3</v>
      </c>
      <c r="G665" s="4">
        <v>190.63753474586358</v>
      </c>
      <c r="H665" s="4">
        <f>IF(G665&gt;MAX(I$8:I664),G665,MAX(I$8:I664))</f>
        <v>191.39632456966422</v>
      </c>
      <c r="I665" s="4">
        <f t="shared" si="114"/>
        <v>191.60909052711102</v>
      </c>
      <c r="J665" s="4">
        <f t="shared" si="115"/>
        <v>0.75878982380064031</v>
      </c>
      <c r="K665" s="4">
        <f t="shared" si="116"/>
        <v>0.21276595744680549</v>
      </c>
      <c r="N665">
        <f t="shared" si="117"/>
        <v>1</v>
      </c>
      <c r="O665">
        <f t="shared" si="118"/>
        <v>1</v>
      </c>
      <c r="P665">
        <v>657</v>
      </c>
      <c r="R665" s="8">
        <f>COUNTIFS(H$8:H664,"&gt;"&amp;G665,F$8:F664,"&lt;&gt;1")</f>
        <v>2</v>
      </c>
      <c r="S665">
        <f t="shared" si="119"/>
        <v>657</v>
      </c>
    </row>
    <row r="666" spans="1:19" x14ac:dyDescent="0.3">
      <c r="A666">
        <v>682</v>
      </c>
      <c r="B666">
        <v>0.82268745994445636</v>
      </c>
      <c r="C666">
        <v>0.19617297891170996</v>
      </c>
      <c r="D666" s="4">
        <f t="shared" si="121"/>
        <v>8.3054854249004939E-2</v>
      </c>
      <c r="E666" s="4">
        <f t="shared" si="113"/>
        <v>0.21276595744680851</v>
      </c>
      <c r="F666" s="8">
        <v>3</v>
      </c>
      <c r="G666" s="4">
        <v>190.72058960011259</v>
      </c>
      <c r="H666" s="4">
        <f>IF(G666&gt;MAX(I$8:I665),G666,MAX(I$8:I665))</f>
        <v>191.60909052711102</v>
      </c>
      <c r="I666" s="4">
        <f t="shared" si="114"/>
        <v>191.82185648455783</v>
      </c>
      <c r="J666" s="4">
        <f t="shared" si="115"/>
        <v>0.88850092699843231</v>
      </c>
      <c r="K666" s="4">
        <f t="shared" si="116"/>
        <v>0.21276595744680549</v>
      </c>
      <c r="N666">
        <f t="shared" si="117"/>
        <v>1</v>
      </c>
      <c r="O666">
        <f t="shared" si="118"/>
        <v>1</v>
      </c>
      <c r="P666">
        <v>658</v>
      </c>
      <c r="R666" s="8">
        <f>COUNTIFS(H$8:H665,"&gt;"&amp;G666,F$8:F665,"&lt;&gt;1")</f>
        <v>3</v>
      </c>
      <c r="S666">
        <f t="shared" si="119"/>
        <v>658</v>
      </c>
    </row>
    <row r="667" spans="1:19" x14ac:dyDescent="0.3">
      <c r="A667">
        <v>683</v>
      </c>
      <c r="B667">
        <v>0.26734214300973541</v>
      </c>
      <c r="C667">
        <v>0.70046082949308752</v>
      </c>
      <c r="D667" s="4">
        <f t="shared" si="121"/>
        <v>0.56137276869146668</v>
      </c>
      <c r="E667" s="4">
        <f t="shared" si="113"/>
        <v>0.21276595744680851</v>
      </c>
      <c r="F667" s="8">
        <v>3</v>
      </c>
      <c r="G667" s="4">
        <v>191.28196236880405</v>
      </c>
      <c r="H667" s="4">
        <f>IF(G667&gt;MAX(I$8:I666),G667,MAX(I$8:I666))</f>
        <v>191.82185648455783</v>
      </c>
      <c r="I667" s="4">
        <f t="shared" si="114"/>
        <v>192.03462244200463</v>
      </c>
      <c r="J667" s="4">
        <f t="shared" si="115"/>
        <v>0.53989411575378199</v>
      </c>
      <c r="K667" s="4">
        <f t="shared" si="116"/>
        <v>0.21276595744680549</v>
      </c>
      <c r="N667">
        <f t="shared" si="117"/>
        <v>1</v>
      </c>
      <c r="O667">
        <f t="shared" si="118"/>
        <v>1</v>
      </c>
      <c r="P667">
        <v>660</v>
      </c>
      <c r="R667" s="8">
        <f>COUNTIFS(H$8:H666,"&gt;"&amp;G667,F$8:F666,"&lt;&gt;1")</f>
        <v>2</v>
      </c>
      <c r="S667">
        <f t="shared" si="119"/>
        <v>660</v>
      </c>
    </row>
    <row r="668" spans="1:19" x14ac:dyDescent="0.3">
      <c r="A668">
        <v>684</v>
      </c>
      <c r="B668">
        <v>0.65926084170049137</v>
      </c>
      <c r="C668">
        <v>0.88164922025208292</v>
      </c>
      <c r="D668" s="4">
        <f t="shared" si="121"/>
        <v>0.17729191845828271</v>
      </c>
      <c r="E668" s="4">
        <f t="shared" si="113"/>
        <v>0.21276595744680851</v>
      </c>
      <c r="F668" s="8">
        <v>3</v>
      </c>
      <c r="G668" s="4">
        <v>191.45925428726233</v>
      </c>
      <c r="H668" s="4">
        <f>IF(G668&gt;MAX(I$8:I667),G668,MAX(I$8:I667))</f>
        <v>192.03462244200463</v>
      </c>
      <c r="I668" s="4">
        <f t="shared" si="114"/>
        <v>192.24738839945144</v>
      </c>
      <c r="J668" s="4">
        <f t="shared" si="115"/>
        <v>0.57536815474230707</v>
      </c>
      <c r="K668" s="4">
        <f t="shared" si="116"/>
        <v>0.21276595744680549</v>
      </c>
      <c r="N668">
        <f t="shared" si="117"/>
        <v>1</v>
      </c>
      <c r="O668">
        <f t="shared" si="118"/>
        <v>1</v>
      </c>
      <c r="P668">
        <v>661</v>
      </c>
      <c r="R668" s="8">
        <f>COUNTIFS(H$8:H667,"&gt;"&amp;G668,F$8:F667,"&lt;&gt;1")</f>
        <v>2</v>
      </c>
      <c r="S668">
        <f t="shared" si="119"/>
        <v>661</v>
      </c>
    </row>
    <row r="669" spans="1:19" x14ac:dyDescent="0.3">
      <c r="A669">
        <v>685</v>
      </c>
      <c r="B669">
        <v>0.43604846339304787</v>
      </c>
      <c r="C669">
        <v>0.65611743522446364</v>
      </c>
      <c r="D669" s="4">
        <f t="shared" si="121"/>
        <v>0.35319229244217176</v>
      </c>
      <c r="E669" s="4">
        <f t="shared" si="113"/>
        <v>0.21276595744680851</v>
      </c>
      <c r="F669" s="8">
        <v>3</v>
      </c>
      <c r="G669" s="4">
        <v>191.8124465797045</v>
      </c>
      <c r="H669" s="4">
        <f>IF(G669&gt;MAX(I$8:I668),G669,MAX(I$8:I668))</f>
        <v>192.24738839945144</v>
      </c>
      <c r="I669" s="4">
        <f t="shared" si="114"/>
        <v>192.46015435689824</v>
      </c>
      <c r="J669" s="4">
        <f t="shared" si="115"/>
        <v>0.43494181974693902</v>
      </c>
      <c r="K669" s="4">
        <f t="shared" si="116"/>
        <v>0.21276595744680549</v>
      </c>
      <c r="N669">
        <f t="shared" si="117"/>
        <v>1</v>
      </c>
      <c r="O669">
        <f t="shared" si="118"/>
        <v>1</v>
      </c>
      <c r="P669">
        <v>662</v>
      </c>
      <c r="R669" s="8">
        <f>COUNTIFS(H$8:H668,"&gt;"&amp;G669,F$8:F668,"&lt;&gt;1")</f>
        <v>2</v>
      </c>
      <c r="S669">
        <f t="shared" si="119"/>
        <v>662</v>
      </c>
    </row>
    <row r="670" spans="1:19" x14ac:dyDescent="0.3">
      <c r="A670">
        <v>686</v>
      </c>
      <c r="B670">
        <v>0.35712759788811915</v>
      </c>
      <c r="C670">
        <v>0.67876216925565358</v>
      </c>
      <c r="D670" s="4">
        <f t="shared" si="121"/>
        <v>0.43815410383285208</v>
      </c>
      <c r="E670" s="4">
        <f t="shared" si="113"/>
        <v>0.21276595744680851</v>
      </c>
      <c r="F670" s="8">
        <v>3</v>
      </c>
      <c r="G670" s="4">
        <v>192.25060068353736</v>
      </c>
      <c r="H670" s="4">
        <f>IF(G670&gt;MAX(I$8:I669),G670,MAX(I$8:I669))</f>
        <v>192.46015435689824</v>
      </c>
      <c r="I670" s="4">
        <f t="shared" si="114"/>
        <v>192.67292031434505</v>
      </c>
      <c r="J670" s="4">
        <f t="shared" si="115"/>
        <v>0.20955367336088671</v>
      </c>
      <c r="K670" s="4">
        <f t="shared" si="116"/>
        <v>0.21276595744680549</v>
      </c>
      <c r="N670">
        <f t="shared" si="117"/>
        <v>1</v>
      </c>
      <c r="O670">
        <f t="shared" si="118"/>
        <v>1</v>
      </c>
      <c r="P670">
        <v>663</v>
      </c>
      <c r="R670" s="8">
        <f>COUNTIFS(H$8:H669,"&gt;"&amp;G670,F$8:F669,"&lt;&gt;1")</f>
        <v>0</v>
      </c>
      <c r="S670">
        <f t="shared" si="119"/>
        <v>663</v>
      </c>
    </row>
    <row r="671" spans="1:19" x14ac:dyDescent="0.3">
      <c r="A671">
        <v>198</v>
      </c>
      <c r="B671">
        <v>0.22040467543565173</v>
      </c>
      <c r="C671">
        <v>0.23252052369762261</v>
      </c>
      <c r="D671" s="4">
        <f>-LN(B671)/D$3</f>
        <v>2.1450921822950084</v>
      </c>
      <c r="E671" s="4">
        <f t="shared" si="113"/>
        <v>0.21276595744680851</v>
      </c>
      <c r="F671" s="8">
        <v>2</v>
      </c>
      <c r="G671" s="4">
        <v>193.02264689012273</v>
      </c>
      <c r="H671" s="4">
        <f>IF(G671&gt;MAX(I$8:I670),G671,MAX(I$8:I670))</f>
        <v>193.02264689012273</v>
      </c>
      <c r="I671" s="4">
        <f t="shared" si="114"/>
        <v>193.23541284756953</v>
      </c>
      <c r="J671" s="4">
        <f t="shared" si="115"/>
        <v>0</v>
      </c>
      <c r="K671" s="4">
        <f t="shared" si="116"/>
        <v>0.21276595744680549</v>
      </c>
      <c r="N671">
        <f t="shared" si="117"/>
        <v>1</v>
      </c>
      <c r="O671">
        <f t="shared" si="118"/>
        <v>1</v>
      </c>
      <c r="P671">
        <v>664</v>
      </c>
      <c r="R671" s="8">
        <f>COUNTIFS(H$8:H670,"&gt;"&amp;G671,F$8:F670,"&lt;&gt;1")</f>
        <v>0</v>
      </c>
      <c r="S671">
        <f t="shared" si="119"/>
        <v>664</v>
      </c>
    </row>
    <row r="672" spans="1:19" x14ac:dyDescent="0.3">
      <c r="A672">
        <v>687</v>
      </c>
      <c r="B672">
        <v>1.2817773979918821E-2</v>
      </c>
      <c r="C672">
        <v>0.1717886898403882</v>
      </c>
      <c r="D672" s="4">
        <f t="shared" ref="D672:D685" si="122">-LN(B672)/F$3</f>
        <v>1.8540095655650937</v>
      </c>
      <c r="E672" s="4">
        <f t="shared" si="113"/>
        <v>0.21276595744680851</v>
      </c>
      <c r="F672" s="8">
        <v>3</v>
      </c>
      <c r="G672" s="4">
        <v>194.10461024910245</v>
      </c>
      <c r="H672" s="4">
        <f>IF(G672&gt;MAX(I$8:I671),G672,MAX(I$8:I671))</f>
        <v>194.10461024910245</v>
      </c>
      <c r="I672" s="4">
        <f t="shared" si="114"/>
        <v>194.31737620654926</v>
      </c>
      <c r="J672" s="4">
        <f t="shared" si="115"/>
        <v>0</v>
      </c>
      <c r="K672" s="4">
        <f t="shared" si="116"/>
        <v>0.21276595744680549</v>
      </c>
      <c r="N672">
        <f t="shared" si="117"/>
        <v>1</v>
      </c>
      <c r="O672">
        <f t="shared" si="118"/>
        <v>1</v>
      </c>
      <c r="P672">
        <v>665</v>
      </c>
      <c r="R672" s="8">
        <f>COUNTIFS(H$8:H671,"&gt;"&amp;G672,F$8:F671,"&lt;&gt;1")</f>
        <v>0</v>
      </c>
      <c r="S672">
        <f t="shared" si="119"/>
        <v>665</v>
      </c>
    </row>
    <row r="673" spans="1:19" x14ac:dyDescent="0.3">
      <c r="A673">
        <v>688</v>
      </c>
      <c r="B673">
        <v>0.76885280922879728</v>
      </c>
      <c r="C673">
        <v>0.71239356669820242</v>
      </c>
      <c r="D673" s="4">
        <f t="shared" si="122"/>
        <v>0.11185350349831481</v>
      </c>
      <c r="E673" s="4">
        <f t="shared" si="113"/>
        <v>0.21276595744680851</v>
      </c>
      <c r="F673" s="8">
        <v>3</v>
      </c>
      <c r="G673" s="4">
        <v>194.21646375260076</v>
      </c>
      <c r="H673" s="4">
        <f>IF(G673&gt;MAX(I$8:I672),G673,MAX(I$8:I672))</f>
        <v>194.31737620654926</v>
      </c>
      <c r="I673" s="4">
        <f t="shared" si="114"/>
        <v>194.53014216399606</v>
      </c>
      <c r="J673" s="4">
        <f t="shared" si="115"/>
        <v>0.10091245394849579</v>
      </c>
      <c r="K673" s="4">
        <f t="shared" si="116"/>
        <v>0.21276595744680549</v>
      </c>
      <c r="N673">
        <f t="shared" si="117"/>
        <v>1</v>
      </c>
      <c r="O673">
        <f t="shared" si="118"/>
        <v>1</v>
      </c>
      <c r="P673">
        <v>666</v>
      </c>
      <c r="R673" s="8">
        <f>COUNTIFS(H$8:H672,"&gt;"&amp;G673,F$8:F672,"&lt;&gt;1")</f>
        <v>0</v>
      </c>
      <c r="S673">
        <f t="shared" si="119"/>
        <v>666</v>
      </c>
    </row>
    <row r="674" spans="1:19" x14ac:dyDescent="0.3">
      <c r="A674">
        <v>689</v>
      </c>
      <c r="B674">
        <v>0.89156773583178195</v>
      </c>
      <c r="C674">
        <v>0.42353587450788904</v>
      </c>
      <c r="D674" s="4">
        <f t="shared" si="122"/>
        <v>4.8839942529628935E-2</v>
      </c>
      <c r="E674" s="4">
        <f t="shared" si="113"/>
        <v>0.21276595744680851</v>
      </c>
      <c r="F674" s="8">
        <v>3</v>
      </c>
      <c r="G674" s="4">
        <v>194.2653036951304</v>
      </c>
      <c r="H674" s="4">
        <f>IF(G674&gt;MAX(I$8:I673),G674,MAX(I$8:I673))</f>
        <v>194.53014216399606</v>
      </c>
      <c r="I674" s="4">
        <f t="shared" si="114"/>
        <v>194.74290812144287</v>
      </c>
      <c r="J674" s="4">
        <f t="shared" si="115"/>
        <v>0.26483846886566198</v>
      </c>
      <c r="K674" s="4">
        <f t="shared" si="116"/>
        <v>0.21276595744680549</v>
      </c>
      <c r="N674">
        <f t="shared" si="117"/>
        <v>1</v>
      </c>
      <c r="O674">
        <f t="shared" si="118"/>
        <v>1</v>
      </c>
      <c r="P674">
        <v>667</v>
      </c>
      <c r="R674" s="8">
        <f>COUNTIFS(H$8:H673,"&gt;"&amp;G674,F$8:F673,"&lt;&gt;1")</f>
        <v>1</v>
      </c>
      <c r="S674">
        <f t="shared" si="119"/>
        <v>667</v>
      </c>
    </row>
    <row r="675" spans="1:19" x14ac:dyDescent="0.3">
      <c r="A675">
        <v>690</v>
      </c>
      <c r="B675">
        <v>0.17084261604663228</v>
      </c>
      <c r="C675">
        <v>0.61516159550767535</v>
      </c>
      <c r="D675" s="4">
        <f t="shared" si="122"/>
        <v>0.75192022139573833</v>
      </c>
      <c r="E675" s="4">
        <f t="shared" si="113"/>
        <v>0.21276595744680851</v>
      </c>
      <c r="F675" s="8">
        <v>3</v>
      </c>
      <c r="G675" s="4">
        <v>195.01722391652615</v>
      </c>
      <c r="H675" s="4">
        <f>IF(G675&gt;MAX(I$8:I674),G675,MAX(I$8:I674))</f>
        <v>195.01722391652615</v>
      </c>
      <c r="I675" s="4">
        <f t="shared" si="114"/>
        <v>195.22998987397295</v>
      </c>
      <c r="J675" s="4">
        <f t="shared" si="115"/>
        <v>0</v>
      </c>
      <c r="K675" s="4">
        <f t="shared" si="116"/>
        <v>0.21276595744680549</v>
      </c>
      <c r="N675">
        <f t="shared" si="117"/>
        <v>1</v>
      </c>
      <c r="O675">
        <f t="shared" si="118"/>
        <v>1</v>
      </c>
      <c r="P675">
        <v>668</v>
      </c>
      <c r="R675" s="8">
        <f>COUNTIFS(H$8:H674,"&gt;"&amp;G675,F$8:F674,"&lt;&gt;1")</f>
        <v>0</v>
      </c>
      <c r="S675">
        <f t="shared" si="119"/>
        <v>668</v>
      </c>
    </row>
    <row r="676" spans="1:19" x14ac:dyDescent="0.3">
      <c r="A676">
        <v>691</v>
      </c>
      <c r="B676">
        <v>0.43116550187688835</v>
      </c>
      <c r="C676">
        <v>0.59382915738395337</v>
      </c>
      <c r="D676" s="4">
        <f t="shared" si="122"/>
        <v>0.35798436915389048</v>
      </c>
      <c r="E676" s="4">
        <f t="shared" si="113"/>
        <v>0.21276595744680851</v>
      </c>
      <c r="F676" s="8">
        <v>3</v>
      </c>
      <c r="G676" s="4">
        <v>195.37520828568003</v>
      </c>
      <c r="H676" s="4">
        <f>IF(G676&gt;MAX(I$8:I675),G676,MAX(I$8:I675))</f>
        <v>195.37520828568003</v>
      </c>
      <c r="I676" s="4">
        <f t="shared" si="114"/>
        <v>195.58797424312684</v>
      </c>
      <c r="J676" s="4">
        <f t="shared" si="115"/>
        <v>0</v>
      </c>
      <c r="K676" s="4">
        <f t="shared" si="116"/>
        <v>0.21276595744680549</v>
      </c>
      <c r="N676">
        <f t="shared" si="117"/>
        <v>1</v>
      </c>
      <c r="O676">
        <f t="shared" si="118"/>
        <v>1</v>
      </c>
      <c r="P676">
        <v>669</v>
      </c>
      <c r="R676" s="8">
        <f>COUNTIFS(H$8:H675,"&gt;"&amp;G676,F$8:F675,"&lt;&gt;1")</f>
        <v>0</v>
      </c>
      <c r="S676">
        <f t="shared" si="119"/>
        <v>669</v>
      </c>
    </row>
    <row r="677" spans="1:19" x14ac:dyDescent="0.3">
      <c r="A677">
        <v>692</v>
      </c>
      <c r="B677">
        <v>0.73412274544511247</v>
      </c>
      <c r="C677">
        <v>0.91094698934904017</v>
      </c>
      <c r="D677" s="4">
        <f t="shared" si="122"/>
        <v>0.13152299413694885</v>
      </c>
      <c r="E677" s="4">
        <f t="shared" si="113"/>
        <v>0.21276595744680851</v>
      </c>
      <c r="F677" s="8">
        <v>3</v>
      </c>
      <c r="G677" s="4">
        <v>195.50673127981699</v>
      </c>
      <c r="H677" s="4">
        <f>IF(G677&gt;MAX(I$8:I676),G677,MAX(I$8:I676))</f>
        <v>195.58797424312684</v>
      </c>
      <c r="I677" s="4">
        <f t="shared" si="114"/>
        <v>195.80074020057364</v>
      </c>
      <c r="J677" s="4">
        <f t="shared" si="115"/>
        <v>8.1242963309847482E-2</v>
      </c>
      <c r="K677" s="4">
        <f t="shared" si="116"/>
        <v>0.21276595744680549</v>
      </c>
      <c r="N677">
        <f t="shared" si="117"/>
        <v>1</v>
      </c>
      <c r="O677">
        <f t="shared" si="118"/>
        <v>1</v>
      </c>
      <c r="P677">
        <v>670</v>
      </c>
      <c r="R677" s="8">
        <f>COUNTIFS(H$8:H676,"&gt;"&amp;G677,F$8:F676,"&lt;&gt;1")</f>
        <v>0</v>
      </c>
      <c r="S677">
        <f t="shared" si="119"/>
        <v>670</v>
      </c>
    </row>
    <row r="678" spans="1:19" x14ac:dyDescent="0.3">
      <c r="A678">
        <v>693</v>
      </c>
      <c r="B678">
        <v>0.93847468489638963</v>
      </c>
      <c r="C678">
        <v>0.95947141941587577</v>
      </c>
      <c r="D678" s="4">
        <f t="shared" si="122"/>
        <v>2.7021020137996184E-2</v>
      </c>
      <c r="E678" s="4">
        <f t="shared" si="113"/>
        <v>0.21276595744680851</v>
      </c>
      <c r="F678" s="8">
        <v>3</v>
      </c>
      <c r="G678" s="4">
        <v>195.53375229995498</v>
      </c>
      <c r="H678" s="4">
        <f>IF(G678&gt;MAX(I$8:I677),G678,MAX(I$8:I677))</f>
        <v>195.80074020057364</v>
      </c>
      <c r="I678" s="4">
        <f t="shared" si="114"/>
        <v>196.01350615802045</v>
      </c>
      <c r="J678" s="4">
        <f t="shared" si="115"/>
        <v>0.26698790061865907</v>
      </c>
      <c r="K678" s="4">
        <f t="shared" si="116"/>
        <v>0.21276595744680549</v>
      </c>
      <c r="N678">
        <f t="shared" si="117"/>
        <v>1</v>
      </c>
      <c r="O678">
        <f t="shared" si="118"/>
        <v>1</v>
      </c>
      <c r="P678">
        <v>671</v>
      </c>
      <c r="R678" s="8">
        <f>COUNTIFS(H$8:H677,"&gt;"&amp;G678,F$8:F677,"&lt;&gt;1")</f>
        <v>1</v>
      </c>
      <c r="S678">
        <f t="shared" si="119"/>
        <v>671</v>
      </c>
    </row>
    <row r="679" spans="1:19" x14ac:dyDescent="0.3">
      <c r="A679">
        <v>694</v>
      </c>
      <c r="B679">
        <v>0.391644032105472</v>
      </c>
      <c r="C679">
        <v>3.6439100314340646E-2</v>
      </c>
      <c r="D679" s="4">
        <f t="shared" si="122"/>
        <v>0.39889443962166926</v>
      </c>
      <c r="E679" s="4">
        <f t="shared" si="113"/>
        <v>0.21276595744680851</v>
      </c>
      <c r="F679" s="8">
        <v>3</v>
      </c>
      <c r="G679" s="4">
        <v>195.93264673957665</v>
      </c>
      <c r="H679" s="4">
        <f>IF(G679&gt;MAX(I$8:I678),G679,MAX(I$8:I678))</f>
        <v>196.01350615802045</v>
      </c>
      <c r="I679" s="4">
        <f t="shared" si="114"/>
        <v>196.22627211546725</v>
      </c>
      <c r="J679" s="4">
        <f t="shared" si="115"/>
        <v>8.0859418443793629E-2</v>
      </c>
      <c r="K679" s="4">
        <f t="shared" si="116"/>
        <v>0.21276595744680549</v>
      </c>
      <c r="N679">
        <f t="shared" si="117"/>
        <v>1</v>
      </c>
      <c r="O679">
        <f t="shared" si="118"/>
        <v>1</v>
      </c>
      <c r="P679">
        <v>672</v>
      </c>
      <c r="R679" s="8">
        <f>COUNTIFS(H$8:H678,"&gt;"&amp;G679,F$8:F678,"&lt;&gt;1")</f>
        <v>0</v>
      </c>
      <c r="S679">
        <f t="shared" si="119"/>
        <v>672</v>
      </c>
    </row>
    <row r="680" spans="1:19" x14ac:dyDescent="0.3">
      <c r="A680">
        <v>695</v>
      </c>
      <c r="B680">
        <v>0.11600085451826533</v>
      </c>
      <c r="C680">
        <v>0.97143467513046666</v>
      </c>
      <c r="D680" s="4">
        <f t="shared" si="122"/>
        <v>0.91666286015580201</v>
      </c>
      <c r="E680" s="4">
        <f t="shared" si="113"/>
        <v>0.21276595744680851</v>
      </c>
      <c r="F680" s="8">
        <v>3</v>
      </c>
      <c r="G680" s="4">
        <v>196.84930959973246</v>
      </c>
      <c r="H680" s="4">
        <f>IF(G680&gt;MAX(I$8:I679),G680,MAX(I$8:I679))</f>
        <v>196.84930959973246</v>
      </c>
      <c r="I680" s="4">
        <f t="shared" si="114"/>
        <v>197.06207555717927</v>
      </c>
      <c r="J680" s="4">
        <f t="shared" si="115"/>
        <v>0</v>
      </c>
      <c r="K680" s="4">
        <f t="shared" si="116"/>
        <v>0.21276595744680549</v>
      </c>
      <c r="N680">
        <f t="shared" si="117"/>
        <v>1</v>
      </c>
      <c r="O680">
        <f t="shared" si="118"/>
        <v>1</v>
      </c>
      <c r="P680">
        <v>673</v>
      </c>
      <c r="R680" s="8">
        <f>COUNTIFS(H$8:H679,"&gt;"&amp;G680,F$8:F679,"&lt;&gt;1")</f>
        <v>0</v>
      </c>
      <c r="S680">
        <f t="shared" si="119"/>
        <v>673</v>
      </c>
    </row>
    <row r="681" spans="1:19" x14ac:dyDescent="0.3">
      <c r="A681">
        <v>696</v>
      </c>
      <c r="B681">
        <v>0.34299752800073247</v>
      </c>
      <c r="C681">
        <v>0.66805017242957854</v>
      </c>
      <c r="D681" s="4">
        <f t="shared" si="122"/>
        <v>0.45533278248387943</v>
      </c>
      <c r="E681" s="4">
        <f t="shared" si="113"/>
        <v>0.21276595744680851</v>
      </c>
      <c r="F681" s="8">
        <v>3</v>
      </c>
      <c r="G681" s="4">
        <v>197.30464238221634</v>
      </c>
      <c r="H681" s="4">
        <f>IF(G681&gt;MAX(I$8:I680),G681,MAX(I$8:I680))</f>
        <v>197.30464238221634</v>
      </c>
      <c r="I681" s="4">
        <f t="shared" si="114"/>
        <v>197.51740833966315</v>
      </c>
      <c r="J681" s="4">
        <f t="shared" si="115"/>
        <v>0</v>
      </c>
      <c r="K681" s="4">
        <f t="shared" si="116"/>
        <v>0.21276595744680549</v>
      </c>
      <c r="N681">
        <f t="shared" si="117"/>
        <v>1</v>
      </c>
      <c r="O681">
        <f t="shared" si="118"/>
        <v>1</v>
      </c>
      <c r="P681">
        <v>674</v>
      </c>
      <c r="R681" s="8">
        <f>COUNTIFS(H$8:H680,"&gt;"&amp;G681,F$8:F680,"&lt;&gt;1")</f>
        <v>0</v>
      </c>
      <c r="S681">
        <f t="shared" si="119"/>
        <v>674</v>
      </c>
    </row>
    <row r="682" spans="1:19" x14ac:dyDescent="0.3">
      <c r="A682">
        <v>697</v>
      </c>
      <c r="B682">
        <v>6.2562944425794244E-3</v>
      </c>
      <c r="C682">
        <v>0.57499923703726308</v>
      </c>
      <c r="D682" s="4">
        <f t="shared" si="122"/>
        <v>2.1592200898795642</v>
      </c>
      <c r="E682" s="4">
        <f t="shared" si="113"/>
        <v>0.21276595744680851</v>
      </c>
      <c r="F682" s="8">
        <v>3</v>
      </c>
      <c r="G682" s="4">
        <v>199.46386247209591</v>
      </c>
      <c r="H682" s="4">
        <f>IF(G682&gt;MAX(I$8:I681),G682,MAX(I$8:I681))</f>
        <v>199.46386247209591</v>
      </c>
      <c r="I682" s="4">
        <f t="shared" si="114"/>
        <v>199.67662842954272</v>
      </c>
      <c r="J682" s="4">
        <f t="shared" si="115"/>
        <v>0</v>
      </c>
      <c r="K682" s="4">
        <f t="shared" si="116"/>
        <v>0.21276595744680549</v>
      </c>
      <c r="N682">
        <f t="shared" si="117"/>
        <v>1</v>
      </c>
      <c r="O682">
        <f t="shared" si="118"/>
        <v>1</v>
      </c>
      <c r="P682">
        <v>675</v>
      </c>
      <c r="R682" s="8">
        <f>COUNTIFS(H$8:H681,"&gt;"&amp;G682,F$8:F681,"&lt;&gt;1")</f>
        <v>0</v>
      </c>
      <c r="S682">
        <f t="shared" si="119"/>
        <v>675</v>
      </c>
    </row>
    <row r="683" spans="1:19" x14ac:dyDescent="0.3">
      <c r="A683">
        <v>698</v>
      </c>
      <c r="B683">
        <v>0.85048982207708979</v>
      </c>
      <c r="C683">
        <v>0.85921811578722496</v>
      </c>
      <c r="D683" s="4">
        <f t="shared" si="122"/>
        <v>6.8911844342712469E-2</v>
      </c>
      <c r="E683" s="4">
        <f t="shared" si="113"/>
        <v>0.21276595744680851</v>
      </c>
      <c r="F683" s="8">
        <v>3</v>
      </c>
      <c r="G683" s="4">
        <v>199.53277431643863</v>
      </c>
      <c r="H683" s="4">
        <f>IF(G683&gt;MAX(I$8:I682),G683,MAX(I$8:I682))</f>
        <v>199.67662842954272</v>
      </c>
      <c r="I683" s="4">
        <f t="shared" si="114"/>
        <v>199.88939438698952</v>
      </c>
      <c r="J683" s="4">
        <f t="shared" si="115"/>
        <v>0.14385411310408358</v>
      </c>
      <c r="K683" s="4">
        <f t="shared" si="116"/>
        <v>0.21276595744680549</v>
      </c>
      <c r="N683">
        <f t="shared" si="117"/>
        <v>1</v>
      </c>
      <c r="O683">
        <f t="shared" si="118"/>
        <v>1</v>
      </c>
      <c r="P683">
        <v>676</v>
      </c>
      <c r="R683" s="8">
        <f>COUNTIFS(H$8:H682,"&gt;"&amp;G683,F$8:F682,"&lt;&gt;1")</f>
        <v>0</v>
      </c>
      <c r="S683">
        <f t="shared" si="119"/>
        <v>676</v>
      </c>
    </row>
    <row r="684" spans="1:19" x14ac:dyDescent="0.3">
      <c r="A684">
        <v>699</v>
      </c>
      <c r="B684">
        <v>0.71556749168370615</v>
      </c>
      <c r="C684">
        <v>0.50471510971404154</v>
      </c>
      <c r="D684" s="4">
        <f t="shared" si="122"/>
        <v>0.14241674741899921</v>
      </c>
      <c r="E684" s="4">
        <f t="shared" si="113"/>
        <v>0.21276595744680851</v>
      </c>
      <c r="F684" s="8">
        <v>3</v>
      </c>
      <c r="G684" s="4">
        <v>199.67519106385762</v>
      </c>
      <c r="H684" s="4">
        <f>IF(G684&gt;MAX(I$8:I683),G684,MAX(I$8:I683))</f>
        <v>199.88939438698952</v>
      </c>
      <c r="I684" s="4">
        <f t="shared" si="114"/>
        <v>200.10216034443633</v>
      </c>
      <c r="J684" s="4">
        <f t="shared" si="115"/>
        <v>0.2142033231318976</v>
      </c>
      <c r="K684" s="4">
        <f t="shared" si="116"/>
        <v>0.21276595744680549</v>
      </c>
      <c r="N684">
        <f t="shared" si="117"/>
        <v>1</v>
      </c>
      <c r="O684">
        <f t="shared" si="118"/>
        <v>1</v>
      </c>
      <c r="P684">
        <v>677</v>
      </c>
      <c r="R684" s="8">
        <f>COUNTIFS(H$8:H683,"&gt;"&amp;G684,F$8:F683,"&lt;&gt;1")</f>
        <v>1</v>
      </c>
      <c r="S684">
        <f t="shared" si="119"/>
        <v>677</v>
      </c>
    </row>
    <row r="685" spans="1:19" x14ac:dyDescent="0.3">
      <c r="A685">
        <v>700</v>
      </c>
      <c r="B685">
        <v>0.72756126590777304</v>
      </c>
      <c r="C685">
        <v>3.4302804651020848E-2</v>
      </c>
      <c r="D685" s="4">
        <f t="shared" si="122"/>
        <v>0.13534343369195651</v>
      </c>
      <c r="E685" s="4">
        <f t="shared" si="113"/>
        <v>0.21276595744680851</v>
      </c>
      <c r="F685" s="8">
        <v>3</v>
      </c>
      <c r="G685" s="4">
        <v>199.81053449754958</v>
      </c>
      <c r="H685" s="4">
        <f>IF(G685&gt;MAX(I$8:I684),G685,MAX(I$8:I684))</f>
        <v>200.10216034443633</v>
      </c>
      <c r="I685" s="4">
        <f t="shared" si="114"/>
        <v>200.31492630188313</v>
      </c>
      <c r="J685" s="4">
        <f t="shared" si="115"/>
        <v>0.29162584688674542</v>
      </c>
      <c r="K685" s="4">
        <f t="shared" si="116"/>
        <v>0.21276595744680549</v>
      </c>
      <c r="N685">
        <f t="shared" si="117"/>
        <v>1</v>
      </c>
      <c r="O685">
        <f t="shared" si="118"/>
        <v>1</v>
      </c>
      <c r="P685">
        <v>678</v>
      </c>
      <c r="R685" s="8">
        <f>COUNTIFS(H$8:H684,"&gt;"&amp;G685,F$8:F684,"&lt;&gt;1")</f>
        <v>1</v>
      </c>
      <c r="S685">
        <f t="shared" si="119"/>
        <v>678</v>
      </c>
    </row>
    <row r="686" spans="1:19" x14ac:dyDescent="0.3">
      <c r="A686">
        <v>199</v>
      </c>
      <c r="B686">
        <v>6.7140720847193823E-3</v>
      </c>
      <c r="C686">
        <v>5.6031983397930848E-2</v>
      </c>
      <c r="D686" s="4">
        <f>-LN(B686)/D$3</f>
        <v>7.0972335375929392</v>
      </c>
      <c r="E686" s="4">
        <f t="shared" si="113"/>
        <v>0.21276595744680851</v>
      </c>
      <c r="F686" s="8">
        <v>2</v>
      </c>
      <c r="G686" s="4">
        <v>200.11988042771566</v>
      </c>
      <c r="H686" s="4">
        <f>IF(G686&gt;MAX(I$8:I685),G686,MAX(I$8:I685))</f>
        <v>200.31492630188313</v>
      </c>
      <c r="I686" s="4">
        <f t="shared" si="114"/>
        <v>200.52769225932994</v>
      </c>
      <c r="J686" s="4">
        <f t="shared" si="115"/>
        <v>0.19504587416747654</v>
      </c>
      <c r="K686" s="4">
        <f t="shared" si="116"/>
        <v>0.21276595744680549</v>
      </c>
      <c r="N686">
        <f t="shared" si="117"/>
        <v>1</v>
      </c>
      <c r="O686">
        <f t="shared" si="118"/>
        <v>1</v>
      </c>
      <c r="P686">
        <v>681</v>
      </c>
      <c r="R686" s="8">
        <f>COUNTIFS(H$8:H685,"&gt;"&amp;G686,F$8:F685,"&lt;&gt;1")</f>
        <v>0</v>
      </c>
      <c r="S686">
        <f t="shared" si="119"/>
        <v>681</v>
      </c>
    </row>
    <row r="687" spans="1:19" x14ac:dyDescent="0.3">
      <c r="A687">
        <v>701</v>
      </c>
      <c r="B687">
        <v>0.96887112033448286</v>
      </c>
      <c r="C687">
        <v>0.6657612842188787</v>
      </c>
      <c r="D687" s="4">
        <f t="shared" ref="D687:D695" si="123">-LN(B687)/F$3</f>
        <v>1.3456884548005402E-2</v>
      </c>
      <c r="E687" s="4">
        <f t="shared" si="113"/>
        <v>0.21276595744680851</v>
      </c>
      <c r="F687" s="8">
        <v>3</v>
      </c>
      <c r="G687" s="4">
        <v>199.82399138209757</v>
      </c>
      <c r="H687" s="4">
        <f>IF(G687&gt;MAX(I$8:I686),G687,MAX(I$8:I686))</f>
        <v>200.52769225932994</v>
      </c>
      <c r="I687" s="4">
        <f t="shared" si="114"/>
        <v>200.74045821677674</v>
      </c>
      <c r="J687" s="4">
        <f t="shared" si="115"/>
        <v>0.70370087723236452</v>
      </c>
      <c r="K687" s="4">
        <f t="shared" si="116"/>
        <v>0.21276595744680549</v>
      </c>
      <c r="N687">
        <f t="shared" si="117"/>
        <v>1</v>
      </c>
      <c r="O687">
        <f t="shared" si="118"/>
        <v>1</v>
      </c>
      <c r="P687">
        <v>679</v>
      </c>
      <c r="R687" s="8">
        <f>COUNTIFS(H$8:H686,"&gt;"&amp;G687,F$8:F686,"&lt;&gt;1")</f>
        <v>3</v>
      </c>
      <c r="S687">
        <f t="shared" si="119"/>
        <v>679</v>
      </c>
    </row>
    <row r="688" spans="1:19" x14ac:dyDescent="0.3">
      <c r="A688">
        <v>702</v>
      </c>
      <c r="B688">
        <v>0.61577196569719539</v>
      </c>
      <c r="C688">
        <v>0.75469222083193455</v>
      </c>
      <c r="D688" s="4">
        <f t="shared" si="123"/>
        <v>0.2063313061875344</v>
      </c>
      <c r="E688" s="4">
        <f t="shared" si="113"/>
        <v>0.21276595744680851</v>
      </c>
      <c r="F688" s="8">
        <v>3</v>
      </c>
      <c r="G688" s="4">
        <v>200.03032268828511</v>
      </c>
      <c r="H688" s="4">
        <f>IF(G688&gt;MAX(I$8:I687),G688,MAX(I$8:I687))</f>
        <v>200.74045821677674</v>
      </c>
      <c r="I688" s="4">
        <f t="shared" si="114"/>
        <v>200.95322417422355</v>
      </c>
      <c r="J688" s="4">
        <f t="shared" si="115"/>
        <v>0.71013552849163375</v>
      </c>
      <c r="K688" s="4">
        <f t="shared" si="116"/>
        <v>0.21276595744680549</v>
      </c>
      <c r="N688">
        <f t="shared" si="117"/>
        <v>1</v>
      </c>
      <c r="O688">
        <f t="shared" si="118"/>
        <v>1</v>
      </c>
      <c r="P688">
        <v>680</v>
      </c>
      <c r="R688" s="8">
        <f>COUNTIFS(H$8:H687,"&gt;"&amp;G688,F$8:F687,"&lt;&gt;1")</f>
        <v>3</v>
      </c>
      <c r="S688">
        <f t="shared" si="119"/>
        <v>680</v>
      </c>
    </row>
    <row r="689" spans="1:19" x14ac:dyDescent="0.3">
      <c r="A689">
        <v>703</v>
      </c>
      <c r="B689">
        <v>0.45469527268288218</v>
      </c>
      <c r="C689">
        <v>0.10611285744804223</v>
      </c>
      <c r="D689" s="4">
        <f t="shared" si="123"/>
        <v>0.33537353819916793</v>
      </c>
      <c r="E689" s="4">
        <f t="shared" si="113"/>
        <v>0.21276595744680851</v>
      </c>
      <c r="F689" s="8">
        <v>3</v>
      </c>
      <c r="G689" s="4">
        <v>200.36569622648429</v>
      </c>
      <c r="H689" s="4">
        <f>IF(G689&gt;MAX(I$8:I688),G689,MAX(I$8:I688))</f>
        <v>200.95322417422355</v>
      </c>
      <c r="I689" s="4">
        <f t="shared" si="114"/>
        <v>201.16599013167036</v>
      </c>
      <c r="J689" s="4">
        <f t="shared" si="115"/>
        <v>0.58752794773926098</v>
      </c>
      <c r="K689" s="4">
        <f t="shared" si="116"/>
        <v>0.21276595744680549</v>
      </c>
      <c r="N689">
        <f t="shared" si="117"/>
        <v>1</v>
      </c>
      <c r="O689">
        <f t="shared" si="118"/>
        <v>1</v>
      </c>
      <c r="P689">
        <v>682</v>
      </c>
      <c r="R689" s="8">
        <f>COUNTIFS(H$8:H688,"&gt;"&amp;G689,F$8:F688,"&lt;&gt;1")</f>
        <v>2</v>
      </c>
      <c r="S689">
        <f t="shared" si="119"/>
        <v>682</v>
      </c>
    </row>
    <row r="690" spans="1:19" x14ac:dyDescent="0.3">
      <c r="A690">
        <v>704</v>
      </c>
      <c r="B690">
        <v>0.42271187475203709</v>
      </c>
      <c r="C690">
        <v>0.99362163151951655</v>
      </c>
      <c r="D690" s="4">
        <f t="shared" si="123"/>
        <v>0.36641041667246183</v>
      </c>
      <c r="E690" s="4">
        <f t="shared" si="113"/>
        <v>0.21276595744680851</v>
      </c>
      <c r="F690" s="8">
        <v>3</v>
      </c>
      <c r="G690" s="4">
        <v>200.73210664315675</v>
      </c>
      <c r="H690" s="4">
        <f>IF(G690&gt;MAX(I$8:I689),G690,MAX(I$8:I689))</f>
        <v>201.16599013167036</v>
      </c>
      <c r="I690" s="4">
        <f t="shared" si="114"/>
        <v>201.37875608911716</v>
      </c>
      <c r="J690" s="4">
        <f t="shared" si="115"/>
        <v>0.43388348851360092</v>
      </c>
      <c r="K690" s="4">
        <f t="shared" si="116"/>
        <v>0.21276595744680549</v>
      </c>
      <c r="N690">
        <f t="shared" si="117"/>
        <v>1</v>
      </c>
      <c r="O690">
        <f t="shared" si="118"/>
        <v>1</v>
      </c>
      <c r="P690">
        <v>683</v>
      </c>
      <c r="R690" s="8">
        <f>COUNTIFS(H$8:H689,"&gt;"&amp;G690,F$8:F689,"&lt;&gt;1")</f>
        <v>2</v>
      </c>
      <c r="S690">
        <f t="shared" si="119"/>
        <v>683</v>
      </c>
    </row>
    <row r="691" spans="1:19" x14ac:dyDescent="0.3">
      <c r="A691">
        <v>705</v>
      </c>
      <c r="B691">
        <v>9.3173009430219431E-2</v>
      </c>
      <c r="C691">
        <v>0.6165349284340953</v>
      </c>
      <c r="D691" s="4">
        <f t="shared" si="123"/>
        <v>1.0099137011151089</v>
      </c>
      <c r="E691" s="4">
        <f t="shared" si="113"/>
        <v>0.21276595744680851</v>
      </c>
      <c r="F691" s="8">
        <v>3</v>
      </c>
      <c r="G691" s="4">
        <v>201.74202034427185</v>
      </c>
      <c r="H691" s="4">
        <f>IF(G691&gt;MAX(I$8:I690),G691,MAX(I$8:I690))</f>
        <v>201.74202034427185</v>
      </c>
      <c r="I691" s="4">
        <f t="shared" si="114"/>
        <v>201.95478630171866</v>
      </c>
      <c r="J691" s="4">
        <f t="shared" si="115"/>
        <v>0</v>
      </c>
      <c r="K691" s="4">
        <f t="shared" si="116"/>
        <v>0.21276595744680549</v>
      </c>
      <c r="N691">
        <f t="shared" si="117"/>
        <v>1</v>
      </c>
      <c r="O691">
        <f t="shared" si="118"/>
        <v>1</v>
      </c>
      <c r="P691">
        <v>684</v>
      </c>
      <c r="R691" s="8">
        <f>COUNTIFS(H$8:H690,"&gt;"&amp;G691,F$8:F690,"&lt;&gt;1")</f>
        <v>0</v>
      </c>
      <c r="S691">
        <f t="shared" si="119"/>
        <v>684</v>
      </c>
    </row>
    <row r="692" spans="1:19" x14ac:dyDescent="0.3">
      <c r="A692">
        <v>706</v>
      </c>
      <c r="B692">
        <v>0.77190466017639703</v>
      </c>
      <c r="C692">
        <v>5.9144871364482557E-2</v>
      </c>
      <c r="D692" s="4">
        <f t="shared" si="123"/>
        <v>0.1101677590487653</v>
      </c>
      <c r="E692" s="4">
        <f t="shared" si="113"/>
        <v>0.21276595744680851</v>
      </c>
      <c r="F692" s="8">
        <v>3</v>
      </c>
      <c r="G692" s="4">
        <v>201.85218810332063</v>
      </c>
      <c r="H692" s="4">
        <f>IF(G692&gt;MAX(I$8:I691),G692,MAX(I$8:I691))</f>
        <v>201.95478630171866</v>
      </c>
      <c r="I692" s="4">
        <f t="shared" si="114"/>
        <v>202.16755225916546</v>
      </c>
      <c r="J692" s="4">
        <f t="shared" si="115"/>
        <v>0.10259819839802731</v>
      </c>
      <c r="K692" s="4">
        <f t="shared" si="116"/>
        <v>0.21276595744680549</v>
      </c>
      <c r="N692">
        <f t="shared" si="117"/>
        <v>1</v>
      </c>
      <c r="O692">
        <f t="shared" si="118"/>
        <v>1</v>
      </c>
      <c r="P692">
        <v>685</v>
      </c>
      <c r="R692" s="8">
        <f>COUNTIFS(H$8:H691,"&gt;"&amp;G692,F$8:F691,"&lt;&gt;1")</f>
        <v>0</v>
      </c>
      <c r="S692">
        <f t="shared" si="119"/>
        <v>685</v>
      </c>
    </row>
    <row r="693" spans="1:19" x14ac:dyDescent="0.3">
      <c r="A693">
        <v>707</v>
      </c>
      <c r="B693">
        <v>0.92461928159428697</v>
      </c>
      <c r="C693">
        <v>0.79461043122653885</v>
      </c>
      <c r="D693" s="4">
        <f t="shared" si="123"/>
        <v>3.3350303685411586E-2</v>
      </c>
      <c r="E693" s="4">
        <f t="shared" si="113"/>
        <v>0.21276595744680851</v>
      </c>
      <c r="F693" s="8">
        <v>3</v>
      </c>
      <c r="G693" s="4">
        <v>201.88553840700604</v>
      </c>
      <c r="H693" s="4">
        <f>IF(G693&gt;MAX(I$8:I692),G693,MAX(I$8:I692))</f>
        <v>202.16755225916546</v>
      </c>
      <c r="I693" s="4">
        <f t="shared" si="114"/>
        <v>202.38031821661227</v>
      </c>
      <c r="J693" s="4">
        <f t="shared" si="115"/>
        <v>0.2820138521594231</v>
      </c>
      <c r="K693" s="4">
        <f t="shared" si="116"/>
        <v>0.21276595744680549</v>
      </c>
      <c r="N693">
        <f t="shared" si="117"/>
        <v>1</v>
      </c>
      <c r="O693">
        <f t="shared" si="118"/>
        <v>1</v>
      </c>
      <c r="P693">
        <v>686</v>
      </c>
      <c r="R693" s="8">
        <f>COUNTIFS(H$8:H692,"&gt;"&amp;G693,F$8:F692,"&lt;&gt;1")</f>
        <v>1</v>
      </c>
      <c r="S693">
        <f t="shared" si="119"/>
        <v>686</v>
      </c>
    </row>
    <row r="694" spans="1:19" x14ac:dyDescent="0.3">
      <c r="A694">
        <v>708</v>
      </c>
      <c r="B694">
        <v>0.62205877864925074</v>
      </c>
      <c r="C694">
        <v>0.90554521317178871</v>
      </c>
      <c r="D694" s="4">
        <f t="shared" si="123"/>
        <v>0.20200880479644834</v>
      </c>
      <c r="E694" s="4">
        <f t="shared" si="113"/>
        <v>0.21276595744680851</v>
      </c>
      <c r="F694" s="8">
        <v>3</v>
      </c>
      <c r="G694" s="4">
        <v>202.08754721180247</v>
      </c>
      <c r="H694" s="4">
        <f>IF(G694&gt;MAX(I$8:I693),G694,MAX(I$8:I693))</f>
        <v>202.38031821661227</v>
      </c>
      <c r="I694" s="4">
        <f t="shared" si="114"/>
        <v>202.59308417405907</v>
      </c>
      <c r="J694" s="4">
        <f t="shared" si="115"/>
        <v>0.29277100480979357</v>
      </c>
      <c r="K694" s="4">
        <f t="shared" si="116"/>
        <v>0.21276595744680549</v>
      </c>
      <c r="N694">
        <f t="shared" si="117"/>
        <v>1</v>
      </c>
      <c r="O694">
        <f t="shared" si="118"/>
        <v>1</v>
      </c>
      <c r="P694">
        <v>687</v>
      </c>
      <c r="R694" s="8">
        <f>COUNTIFS(H$8:H693,"&gt;"&amp;G694,F$8:F693,"&lt;&gt;1")</f>
        <v>1</v>
      </c>
      <c r="S694">
        <f t="shared" si="119"/>
        <v>687</v>
      </c>
    </row>
    <row r="695" spans="1:19" x14ac:dyDescent="0.3">
      <c r="A695">
        <v>709</v>
      </c>
      <c r="B695">
        <v>0.39637440107425154</v>
      </c>
      <c r="C695">
        <v>0.59886471144749287</v>
      </c>
      <c r="D695" s="4">
        <f t="shared" si="123"/>
        <v>0.3937855562266584</v>
      </c>
      <c r="E695" s="4">
        <f t="shared" si="113"/>
        <v>0.21276595744680851</v>
      </c>
      <c r="F695" s="8">
        <v>3</v>
      </c>
      <c r="G695" s="4">
        <v>202.48133276802912</v>
      </c>
      <c r="H695" s="4">
        <f>IF(G695&gt;MAX(I$8:I694),G695,MAX(I$8:I694))</f>
        <v>202.59308417405907</v>
      </c>
      <c r="I695" s="4">
        <f t="shared" si="114"/>
        <v>202.80585013150588</v>
      </c>
      <c r="J695" s="4">
        <f t="shared" si="115"/>
        <v>0.1117514060299527</v>
      </c>
      <c r="K695" s="4">
        <f t="shared" si="116"/>
        <v>0.21276595744680549</v>
      </c>
      <c r="N695">
        <f t="shared" si="117"/>
        <v>1</v>
      </c>
      <c r="O695">
        <f t="shared" si="118"/>
        <v>1</v>
      </c>
      <c r="P695">
        <v>688</v>
      </c>
      <c r="R695" s="8">
        <f>COUNTIFS(H$8:H694,"&gt;"&amp;G695,F$8:F694,"&lt;&gt;1")</f>
        <v>0</v>
      </c>
      <c r="S695">
        <f t="shared" si="119"/>
        <v>688</v>
      </c>
    </row>
    <row r="696" spans="1:19" x14ac:dyDescent="0.3">
      <c r="A696">
        <v>200</v>
      </c>
      <c r="B696">
        <v>0.1727958006530961</v>
      </c>
      <c r="C696">
        <v>0.96612445448164308</v>
      </c>
      <c r="D696" s="4">
        <f>-LN(B696)/D$3</f>
        <v>2.4902762052248781</v>
      </c>
      <c r="E696" s="4">
        <f t="shared" si="113"/>
        <v>0.21276595744680851</v>
      </c>
      <c r="F696" s="8">
        <v>2</v>
      </c>
      <c r="G696" s="4">
        <v>202.61015663294054</v>
      </c>
      <c r="H696" s="4">
        <f>IF(G696&gt;MAX(I$8:I695),G696,MAX(I$8:I695))</f>
        <v>202.80585013150588</v>
      </c>
      <c r="I696" s="4">
        <f t="shared" si="114"/>
        <v>203.01861608895268</v>
      </c>
      <c r="J696" s="4">
        <f t="shared" si="115"/>
        <v>0.19569349856533336</v>
      </c>
      <c r="K696" s="4">
        <f t="shared" si="116"/>
        <v>0.21276595744680549</v>
      </c>
      <c r="N696">
        <f t="shared" si="117"/>
        <v>1</v>
      </c>
      <c r="O696">
        <f t="shared" si="118"/>
        <v>1</v>
      </c>
      <c r="P696">
        <v>690</v>
      </c>
      <c r="R696" s="8">
        <f>COUNTIFS(H$8:H695,"&gt;"&amp;G696,F$8:F695,"&lt;&gt;1")</f>
        <v>0</v>
      </c>
      <c r="S696">
        <f t="shared" si="119"/>
        <v>690</v>
      </c>
    </row>
    <row r="697" spans="1:19" x14ac:dyDescent="0.3">
      <c r="A697">
        <v>710</v>
      </c>
      <c r="B697">
        <v>0.97293008209479048</v>
      </c>
      <c r="C697">
        <v>6.4699240089114048E-3</v>
      </c>
      <c r="D697" s="4">
        <f t="shared" ref="D697:D703" si="124">-LN(B697)/F$3</f>
        <v>1.1677896787758529E-2</v>
      </c>
      <c r="E697" s="4">
        <f t="shared" si="113"/>
        <v>0.21276595744680851</v>
      </c>
      <c r="F697" s="8">
        <v>3</v>
      </c>
      <c r="G697" s="4">
        <v>202.49301066481686</v>
      </c>
      <c r="H697" s="4">
        <f>IF(G697&gt;MAX(I$8:I696),G697,MAX(I$8:I696))</f>
        <v>203.01861608895268</v>
      </c>
      <c r="I697" s="4">
        <f t="shared" si="114"/>
        <v>203.23138204639949</v>
      </c>
      <c r="J697" s="4">
        <f t="shared" si="115"/>
        <v>0.52560542413581857</v>
      </c>
      <c r="K697" s="4">
        <f t="shared" si="116"/>
        <v>0.21276595744680549</v>
      </c>
      <c r="N697">
        <f t="shared" si="117"/>
        <v>1</v>
      </c>
      <c r="O697">
        <f t="shared" si="118"/>
        <v>1</v>
      </c>
      <c r="P697">
        <v>689</v>
      </c>
      <c r="R697" s="8">
        <f>COUNTIFS(H$8:H696,"&gt;"&amp;G697,F$8:F696,"&lt;&gt;1")</f>
        <v>2</v>
      </c>
      <c r="S697">
        <f t="shared" si="119"/>
        <v>689</v>
      </c>
    </row>
    <row r="698" spans="1:19" x14ac:dyDescent="0.3">
      <c r="A698">
        <v>711</v>
      </c>
      <c r="B698">
        <v>0.54634235663930175</v>
      </c>
      <c r="C698">
        <v>0.12298959318826869</v>
      </c>
      <c r="D698" s="4">
        <f t="shared" si="124"/>
        <v>0.25723807358489348</v>
      </c>
      <c r="E698" s="4">
        <f t="shared" si="113"/>
        <v>0.21276595744680851</v>
      </c>
      <c r="F698" s="8">
        <v>3</v>
      </c>
      <c r="G698" s="4">
        <v>202.75024873840175</v>
      </c>
      <c r="H698" s="4">
        <f>IF(G698&gt;MAX(I$8:I697),G698,MAX(I$8:I697))</f>
        <v>203.23138204639949</v>
      </c>
      <c r="I698" s="4">
        <f t="shared" si="114"/>
        <v>203.44414800384629</v>
      </c>
      <c r="J698" s="4">
        <f t="shared" si="115"/>
        <v>0.48113330799773735</v>
      </c>
      <c r="K698" s="4">
        <f t="shared" si="116"/>
        <v>0.21276595744680549</v>
      </c>
      <c r="N698">
        <f t="shared" si="117"/>
        <v>1</v>
      </c>
      <c r="O698">
        <f t="shared" si="118"/>
        <v>1</v>
      </c>
      <c r="P698">
        <v>691</v>
      </c>
      <c r="R698" s="8">
        <f>COUNTIFS(H$8:H697,"&gt;"&amp;G698,F$8:F697,"&lt;&gt;1")</f>
        <v>2</v>
      </c>
      <c r="S698">
        <f t="shared" si="119"/>
        <v>691</v>
      </c>
    </row>
    <row r="699" spans="1:19" x14ac:dyDescent="0.3">
      <c r="A699">
        <v>712</v>
      </c>
      <c r="B699">
        <v>0.41257972960600603</v>
      </c>
      <c r="C699">
        <v>0.84844508194219792</v>
      </c>
      <c r="D699" s="4">
        <f t="shared" si="124"/>
        <v>0.37673438637913981</v>
      </c>
      <c r="E699" s="4">
        <f t="shared" si="113"/>
        <v>0.21276595744680851</v>
      </c>
      <c r="F699" s="8">
        <v>3</v>
      </c>
      <c r="G699" s="4">
        <v>203.12698312478088</v>
      </c>
      <c r="H699" s="4">
        <f>IF(G699&gt;MAX(I$8:I698),G699,MAX(I$8:I698))</f>
        <v>203.44414800384629</v>
      </c>
      <c r="I699" s="4">
        <f t="shared" si="114"/>
        <v>203.6569139612931</v>
      </c>
      <c r="J699" s="4">
        <f t="shared" si="115"/>
        <v>0.31716487906541602</v>
      </c>
      <c r="K699" s="4">
        <f t="shared" si="116"/>
        <v>0.21276595744680549</v>
      </c>
      <c r="N699">
        <f t="shared" si="117"/>
        <v>1</v>
      </c>
      <c r="O699">
        <f t="shared" si="118"/>
        <v>1</v>
      </c>
      <c r="P699">
        <v>692</v>
      </c>
      <c r="R699" s="8">
        <f>COUNTIFS(H$8:H698,"&gt;"&amp;G699,F$8:F698,"&lt;&gt;1")</f>
        <v>1</v>
      </c>
      <c r="S699">
        <f t="shared" si="119"/>
        <v>692</v>
      </c>
    </row>
    <row r="700" spans="1:19" x14ac:dyDescent="0.3">
      <c r="A700">
        <v>713</v>
      </c>
      <c r="B700">
        <v>6.7323831904049808E-2</v>
      </c>
      <c r="C700">
        <v>0.66740928373058261</v>
      </c>
      <c r="D700" s="4">
        <f t="shared" si="124"/>
        <v>1.1481876555497601</v>
      </c>
      <c r="E700" s="4">
        <f t="shared" si="113"/>
        <v>0.21276595744680851</v>
      </c>
      <c r="F700" s="8">
        <v>3</v>
      </c>
      <c r="G700" s="4">
        <v>204.27517078033063</v>
      </c>
      <c r="H700" s="4">
        <f>IF(G700&gt;MAX(I$8:I699),G700,MAX(I$8:I699))</f>
        <v>204.27517078033063</v>
      </c>
      <c r="I700" s="4">
        <f t="shared" si="114"/>
        <v>204.48793673777743</v>
      </c>
      <c r="J700" s="4">
        <f t="shared" si="115"/>
        <v>0</v>
      </c>
      <c r="K700" s="4">
        <f t="shared" si="116"/>
        <v>0.21276595744680549</v>
      </c>
      <c r="N700">
        <f t="shared" si="117"/>
        <v>1</v>
      </c>
      <c r="O700">
        <f t="shared" si="118"/>
        <v>1</v>
      </c>
      <c r="P700">
        <v>693</v>
      </c>
      <c r="R700" s="8">
        <f>COUNTIFS(H$8:H699,"&gt;"&amp;G700,F$8:F699,"&lt;&gt;1")</f>
        <v>0</v>
      </c>
      <c r="S700">
        <f t="shared" si="119"/>
        <v>693</v>
      </c>
    </row>
    <row r="701" spans="1:19" x14ac:dyDescent="0.3">
      <c r="A701">
        <v>714</v>
      </c>
      <c r="B701">
        <v>0.80312509537034216</v>
      </c>
      <c r="C701">
        <v>6.4180425428022089E-2</v>
      </c>
      <c r="D701" s="4">
        <f t="shared" si="124"/>
        <v>9.3295656233827795E-2</v>
      </c>
      <c r="E701" s="4">
        <f t="shared" si="113"/>
        <v>0.21276595744680851</v>
      </c>
      <c r="F701" s="8">
        <v>3</v>
      </c>
      <c r="G701" s="4">
        <v>204.36846643656446</v>
      </c>
      <c r="H701" s="4">
        <f>IF(G701&gt;MAX(I$8:I700),G701,MAX(I$8:I700))</f>
        <v>204.48793673777743</v>
      </c>
      <c r="I701" s="4">
        <f t="shared" si="114"/>
        <v>204.70070269522424</v>
      </c>
      <c r="J701" s="4">
        <f t="shared" si="115"/>
        <v>0.11947030121297075</v>
      </c>
      <c r="K701" s="4">
        <f t="shared" si="116"/>
        <v>0.21276595744680549</v>
      </c>
      <c r="N701">
        <f t="shared" si="117"/>
        <v>1</v>
      </c>
      <c r="O701">
        <f t="shared" si="118"/>
        <v>1</v>
      </c>
      <c r="P701">
        <v>694</v>
      </c>
      <c r="R701" s="8">
        <f>COUNTIFS(H$8:H700,"&gt;"&amp;G701,F$8:F700,"&lt;&gt;1")</f>
        <v>0</v>
      </c>
      <c r="S701">
        <f t="shared" si="119"/>
        <v>694</v>
      </c>
    </row>
    <row r="702" spans="1:19" x14ac:dyDescent="0.3">
      <c r="A702">
        <v>715</v>
      </c>
      <c r="B702">
        <v>0.61436811426129945</v>
      </c>
      <c r="C702">
        <v>0.29486983855708487</v>
      </c>
      <c r="D702" s="4">
        <f t="shared" si="124"/>
        <v>0.20730255142832149</v>
      </c>
      <c r="E702" s="4">
        <f t="shared" si="113"/>
        <v>0.21276595744680851</v>
      </c>
      <c r="F702" s="8">
        <v>3</v>
      </c>
      <c r="G702" s="4">
        <v>204.57576898799277</v>
      </c>
      <c r="H702" s="4">
        <f>IF(G702&gt;MAX(I$8:I701),G702,MAX(I$8:I701))</f>
        <v>204.70070269522424</v>
      </c>
      <c r="I702" s="4">
        <f t="shared" si="114"/>
        <v>204.91346865267104</v>
      </c>
      <c r="J702" s="4">
        <f t="shared" si="115"/>
        <v>0.12493370723146313</v>
      </c>
      <c r="K702" s="4">
        <f t="shared" si="116"/>
        <v>0.21276595744680549</v>
      </c>
      <c r="N702">
        <f t="shared" si="117"/>
        <v>1</v>
      </c>
      <c r="O702">
        <f t="shared" si="118"/>
        <v>1</v>
      </c>
      <c r="P702">
        <v>695</v>
      </c>
      <c r="R702" s="8">
        <f>COUNTIFS(H$8:H701,"&gt;"&amp;G702,F$8:F701,"&lt;&gt;1")</f>
        <v>0</v>
      </c>
      <c r="S702">
        <f t="shared" si="119"/>
        <v>695</v>
      </c>
    </row>
    <row r="703" spans="1:19" x14ac:dyDescent="0.3">
      <c r="A703">
        <v>716</v>
      </c>
      <c r="B703">
        <v>0.26877651295510729</v>
      </c>
      <c r="C703">
        <v>0.89385662404248178</v>
      </c>
      <c r="D703" s="4">
        <f t="shared" si="124"/>
        <v>0.55909576661698901</v>
      </c>
      <c r="E703" s="4">
        <f t="shared" si="113"/>
        <v>0.21276595744680851</v>
      </c>
      <c r="F703" s="8">
        <v>3</v>
      </c>
      <c r="G703" s="4">
        <v>205.13486475460977</v>
      </c>
      <c r="H703" s="4">
        <f>IF(G703&gt;MAX(I$8:I702),G703,MAX(I$8:I702))</f>
        <v>205.13486475460977</v>
      </c>
      <c r="I703" s="4">
        <f t="shared" si="114"/>
        <v>205.34763071205657</v>
      </c>
      <c r="J703" s="4">
        <f t="shared" si="115"/>
        <v>0</v>
      </c>
      <c r="K703" s="4">
        <f t="shared" si="116"/>
        <v>0.21276595744680549</v>
      </c>
      <c r="N703">
        <f t="shared" si="117"/>
        <v>1</v>
      </c>
      <c r="O703">
        <f t="shared" si="118"/>
        <v>1</v>
      </c>
      <c r="P703">
        <v>696</v>
      </c>
      <c r="R703" s="8">
        <f>COUNTIFS(H$8:H702,"&gt;"&amp;G703,F$8:F702,"&lt;&gt;1")</f>
        <v>0</v>
      </c>
      <c r="S703">
        <f t="shared" si="119"/>
        <v>696</v>
      </c>
    </row>
    <row r="704" spans="1:19" x14ac:dyDescent="0.3">
      <c r="A704">
        <v>201</v>
      </c>
      <c r="B704">
        <v>0.11258278145695365</v>
      </c>
      <c r="C704">
        <v>0.31415753654591511</v>
      </c>
      <c r="D704" s="4">
        <f>-LN(B704)/D$3</f>
        <v>3.097966656395331</v>
      </c>
      <c r="E704" s="4">
        <f t="shared" si="113"/>
        <v>0.21276595744680851</v>
      </c>
      <c r="F704" s="8">
        <v>2</v>
      </c>
      <c r="G704" s="4">
        <v>205.70812328933587</v>
      </c>
      <c r="H704" s="4">
        <f>IF(G704&gt;MAX(I$8:I703),G704,MAX(I$8:I703))</f>
        <v>205.70812328933587</v>
      </c>
      <c r="I704" s="4">
        <f t="shared" si="114"/>
        <v>205.92088924678268</v>
      </c>
      <c r="J704" s="4">
        <f t="shared" si="115"/>
        <v>0</v>
      </c>
      <c r="K704" s="4">
        <f t="shared" si="116"/>
        <v>0.21276595744680549</v>
      </c>
      <c r="N704">
        <f t="shared" si="117"/>
        <v>1</v>
      </c>
      <c r="O704">
        <f t="shared" si="118"/>
        <v>1</v>
      </c>
      <c r="P704">
        <v>697</v>
      </c>
      <c r="R704" s="8">
        <f>COUNTIFS(H$8:H703,"&gt;"&amp;G704,F$8:F703,"&lt;&gt;1")</f>
        <v>0</v>
      </c>
      <c r="S704">
        <f t="shared" si="119"/>
        <v>697</v>
      </c>
    </row>
    <row r="705" spans="1:19" x14ac:dyDescent="0.3">
      <c r="A705">
        <v>717</v>
      </c>
      <c r="B705">
        <v>0.10879848628192999</v>
      </c>
      <c r="C705">
        <v>6.1189611499374373E-2</v>
      </c>
      <c r="D705" s="4">
        <f>-LN(B705)/F$3</f>
        <v>0.94393951383276065</v>
      </c>
      <c r="E705" s="4">
        <f t="shared" si="113"/>
        <v>0.21276595744680851</v>
      </c>
      <c r="F705" s="8">
        <v>3</v>
      </c>
      <c r="G705" s="4">
        <v>206.07880426844252</v>
      </c>
      <c r="H705" s="4">
        <f>IF(G705&gt;MAX(I$8:I704),G705,MAX(I$8:I704))</f>
        <v>206.07880426844252</v>
      </c>
      <c r="I705" s="4">
        <f t="shared" si="114"/>
        <v>206.29157022588933</v>
      </c>
      <c r="J705" s="4">
        <f t="shared" si="115"/>
        <v>0</v>
      </c>
      <c r="K705" s="4">
        <f t="shared" si="116"/>
        <v>0.21276595744680549</v>
      </c>
      <c r="N705">
        <f t="shared" si="117"/>
        <v>1</v>
      </c>
      <c r="O705">
        <f t="shared" si="118"/>
        <v>1</v>
      </c>
      <c r="P705">
        <v>698</v>
      </c>
      <c r="R705" s="8">
        <f>COUNTIFS(H$8:H704,"&gt;"&amp;G705,F$8:F704,"&lt;&gt;1")</f>
        <v>0</v>
      </c>
      <c r="S705">
        <f t="shared" si="119"/>
        <v>698</v>
      </c>
    </row>
    <row r="706" spans="1:19" x14ac:dyDescent="0.3">
      <c r="A706">
        <v>718</v>
      </c>
      <c r="B706">
        <v>0.47538682210760824</v>
      </c>
      <c r="C706">
        <v>0.65413373210852377</v>
      </c>
      <c r="D706" s="4">
        <f>-LN(B706)/F$3</f>
        <v>0.31643678469309705</v>
      </c>
      <c r="E706" s="4">
        <f t="shared" si="113"/>
        <v>0.21276595744680851</v>
      </c>
      <c r="F706" s="8">
        <v>3</v>
      </c>
      <c r="G706" s="4">
        <v>206.39524105313563</v>
      </c>
      <c r="H706" s="4">
        <f>IF(G706&gt;MAX(I$8:I705),G706,MAX(I$8:I705))</f>
        <v>206.39524105313563</v>
      </c>
      <c r="I706" s="4">
        <f t="shared" si="114"/>
        <v>206.60800701058244</v>
      </c>
      <c r="J706" s="4">
        <f t="shared" si="115"/>
        <v>0</v>
      </c>
      <c r="K706" s="4">
        <f t="shared" si="116"/>
        <v>0.21276595744680549</v>
      </c>
      <c r="N706">
        <f t="shared" si="117"/>
        <v>1</v>
      </c>
      <c r="O706">
        <f t="shared" si="118"/>
        <v>1</v>
      </c>
      <c r="P706">
        <v>699</v>
      </c>
      <c r="R706" s="8">
        <f>COUNTIFS(H$8:H705,"&gt;"&amp;G706,F$8:F705,"&lt;&gt;1")</f>
        <v>0</v>
      </c>
      <c r="S706">
        <f t="shared" si="119"/>
        <v>699</v>
      </c>
    </row>
    <row r="707" spans="1:19" x14ac:dyDescent="0.3">
      <c r="A707">
        <v>48</v>
      </c>
      <c r="B707">
        <v>2.3285622730185859E-2</v>
      </c>
      <c r="C707">
        <v>0.21778008362071596</v>
      </c>
      <c r="D707" s="4">
        <f>-LN(B707)/B$3</f>
        <v>15.999655996046496</v>
      </c>
      <c r="E707" s="4">
        <f t="shared" si="113"/>
        <v>0.21276595744680851</v>
      </c>
      <c r="F707" s="8">
        <v>1</v>
      </c>
      <c r="G707" s="4">
        <v>206.59493411428667</v>
      </c>
      <c r="H707" s="4">
        <f>IF(G707&gt;MAX(I$8:I706),G707,MAX(I$8:I706))</f>
        <v>206.60800701058244</v>
      </c>
      <c r="I707" s="4">
        <f t="shared" si="114"/>
        <v>206.82077296802925</v>
      </c>
      <c r="J707" s="4">
        <f t="shared" si="115"/>
        <v>1.3072896295767578E-2</v>
      </c>
      <c r="K707" s="4">
        <f t="shared" si="116"/>
        <v>0.21276595744680549</v>
      </c>
      <c r="N707">
        <f t="shared" si="117"/>
        <v>1</v>
      </c>
      <c r="O707">
        <f t="shared" si="118"/>
        <v>1</v>
      </c>
      <c r="P707">
        <v>700</v>
      </c>
      <c r="R707" s="8">
        <f>COUNTIFS(H$8:H706,"&gt;"&amp;G707,F$8:F706,"&lt;&gt;1")</f>
        <v>0</v>
      </c>
      <c r="S707">
        <f t="shared" si="119"/>
        <v>700</v>
      </c>
    </row>
    <row r="708" spans="1:19" x14ac:dyDescent="0.3">
      <c r="A708">
        <v>719</v>
      </c>
      <c r="B708">
        <v>0.32651753288369395</v>
      </c>
      <c r="C708">
        <v>0.12695699942014832</v>
      </c>
      <c r="D708" s="4">
        <f>-LN(B708)/F$3</f>
        <v>0.47628580094330947</v>
      </c>
      <c r="E708" s="4">
        <f t="shared" si="113"/>
        <v>0.21276595744680851</v>
      </c>
      <c r="F708" s="8">
        <v>3</v>
      </c>
      <c r="G708" s="4">
        <v>206.87152685407895</v>
      </c>
      <c r="H708" s="4">
        <f>IF(G708&gt;MAX(I$8:I707),G708,MAX(I$8:I707))</f>
        <v>206.87152685407895</v>
      </c>
      <c r="I708" s="4">
        <f t="shared" si="114"/>
        <v>207.08429281152576</v>
      </c>
      <c r="J708" s="4">
        <f t="shared" si="115"/>
        <v>0</v>
      </c>
      <c r="K708" s="4">
        <f t="shared" si="116"/>
        <v>0.21276595744680549</v>
      </c>
      <c r="N708">
        <f t="shared" si="117"/>
        <v>1</v>
      </c>
      <c r="O708">
        <f t="shared" si="118"/>
        <v>1</v>
      </c>
      <c r="P708">
        <v>701</v>
      </c>
      <c r="R708" s="8">
        <f>COUNTIFS(H$8:H707,"&gt;"&amp;G708,F$8:F707,"&lt;&gt;1")</f>
        <v>0</v>
      </c>
      <c r="S708">
        <f t="shared" si="119"/>
        <v>701</v>
      </c>
    </row>
    <row r="709" spans="1:19" x14ac:dyDescent="0.3">
      <c r="A709">
        <v>202</v>
      </c>
      <c r="B709">
        <v>0.43955809198278756</v>
      </c>
      <c r="C709">
        <v>0.87462996307260354</v>
      </c>
      <c r="D709" s="4">
        <f>-LN(B709)/D$3</f>
        <v>1.1659367278813246</v>
      </c>
      <c r="E709" s="4">
        <f t="shared" si="113"/>
        <v>0.21276595744680851</v>
      </c>
      <c r="F709" s="8">
        <v>2</v>
      </c>
      <c r="G709" s="4">
        <v>206.8740600172172</v>
      </c>
      <c r="H709" s="4">
        <f>IF(G709&gt;MAX(I$8:I708),G709,MAX(I$8:I708))</f>
        <v>207.08429281152576</v>
      </c>
      <c r="I709" s="4">
        <f t="shared" si="114"/>
        <v>207.29705876897256</v>
      </c>
      <c r="J709" s="4">
        <f t="shared" si="115"/>
        <v>0.21023279430855268</v>
      </c>
      <c r="K709" s="4">
        <f t="shared" si="116"/>
        <v>0.21276595744680549</v>
      </c>
      <c r="N709">
        <f t="shared" si="117"/>
        <v>1</v>
      </c>
      <c r="O709">
        <f t="shared" si="118"/>
        <v>1</v>
      </c>
      <c r="P709">
        <v>702</v>
      </c>
      <c r="R709" s="8">
        <f>COUNTIFS(H$8:H708,"&gt;"&amp;G709,F$8:F708,"&lt;&gt;1")</f>
        <v>0</v>
      </c>
      <c r="S709">
        <f t="shared" si="119"/>
        <v>702</v>
      </c>
    </row>
    <row r="710" spans="1:19" x14ac:dyDescent="0.3">
      <c r="A710">
        <v>720</v>
      </c>
      <c r="B710">
        <v>0.58800012207403796</v>
      </c>
      <c r="C710">
        <v>0.84386730552079836</v>
      </c>
      <c r="D710" s="4">
        <f>-LN(B710)/F$3</f>
        <v>0.22596941424452066</v>
      </c>
      <c r="E710" s="4">
        <f t="shared" si="113"/>
        <v>0.21276595744680851</v>
      </c>
      <c r="F710" s="8">
        <v>3</v>
      </c>
      <c r="G710" s="4">
        <v>207.09749626832348</v>
      </c>
      <c r="H710" s="4">
        <f>IF(G710&gt;MAX(I$8:I709),G710,MAX(I$8:I709))</f>
        <v>207.29705876897256</v>
      </c>
      <c r="I710" s="4">
        <f t="shared" si="114"/>
        <v>207.50982472641937</v>
      </c>
      <c r="J710" s="4">
        <f t="shared" si="115"/>
        <v>0.19956250064907977</v>
      </c>
      <c r="K710" s="4">
        <f t="shared" si="116"/>
        <v>0.21276595744680549</v>
      </c>
      <c r="N710">
        <f t="shared" si="117"/>
        <v>1</v>
      </c>
      <c r="O710">
        <f t="shared" si="118"/>
        <v>1</v>
      </c>
      <c r="P710">
        <v>703</v>
      </c>
      <c r="R710" s="8">
        <f>COUNTIFS(H$8:H709,"&gt;"&amp;G710,F$8:F709,"&lt;&gt;1")</f>
        <v>0</v>
      </c>
      <c r="S710">
        <f t="shared" si="119"/>
        <v>703</v>
      </c>
    </row>
    <row r="711" spans="1:19" x14ac:dyDescent="0.3">
      <c r="A711">
        <v>721</v>
      </c>
      <c r="B711">
        <v>0.85665456099124115</v>
      </c>
      <c r="C711">
        <v>0.11655018768883328</v>
      </c>
      <c r="D711" s="4">
        <f>-LN(B711)/F$3</f>
        <v>6.583851957423649E-2</v>
      </c>
      <c r="E711" s="4">
        <f t="shared" si="113"/>
        <v>0.21276595744680851</v>
      </c>
      <c r="F711" s="8">
        <v>3</v>
      </c>
      <c r="G711" s="4">
        <v>207.16333478789772</v>
      </c>
      <c r="H711" s="4">
        <f>IF(G711&gt;MAX(I$8:I710),G711,MAX(I$8:I710))</f>
        <v>207.50982472641937</v>
      </c>
      <c r="I711" s="4">
        <f t="shared" si="114"/>
        <v>207.72259068386617</v>
      </c>
      <c r="J711" s="4">
        <f t="shared" si="115"/>
        <v>0.34648993852164267</v>
      </c>
      <c r="K711" s="4">
        <f t="shared" si="116"/>
        <v>0.21276595744680549</v>
      </c>
      <c r="N711">
        <f t="shared" si="117"/>
        <v>1</v>
      </c>
      <c r="O711">
        <f t="shared" si="118"/>
        <v>1</v>
      </c>
      <c r="P711">
        <v>704</v>
      </c>
      <c r="R711" s="8">
        <f>COUNTIFS(H$8:H710,"&gt;"&amp;G711,F$8:F710,"&lt;&gt;1")</f>
        <v>1</v>
      </c>
      <c r="S711">
        <f t="shared" si="119"/>
        <v>704</v>
      </c>
    </row>
    <row r="712" spans="1:19" x14ac:dyDescent="0.3">
      <c r="A712">
        <v>722</v>
      </c>
      <c r="B712">
        <v>0.89873958555864131</v>
      </c>
      <c r="C712">
        <v>3.9490951261940369E-2</v>
      </c>
      <c r="D712" s="4">
        <f>-LN(B712)/F$3</f>
        <v>4.5430620301936044E-2</v>
      </c>
      <c r="E712" s="4">
        <f t="shared" ref="E712:E766" si="125">1/B$4</f>
        <v>0.21276595744680851</v>
      </c>
      <c r="F712" s="8">
        <v>3</v>
      </c>
      <c r="G712" s="4">
        <v>207.20876540819967</v>
      </c>
      <c r="H712" s="4">
        <f>IF(G712&gt;MAX(I$8:I711),G712,MAX(I$8:I711))</f>
        <v>207.72259068386617</v>
      </c>
      <c r="I712" s="4">
        <f t="shared" ref="I712:I766" si="126">+H712+E712</f>
        <v>207.93535664131298</v>
      </c>
      <c r="J712" s="4">
        <f t="shared" ref="J712:J766" si="127">(H712-G712)*O712</f>
        <v>0.51382527566650538</v>
      </c>
      <c r="K712" s="4">
        <f t="shared" ref="K712:K766" si="128">(I712-H712)*O712</f>
        <v>0.21276595744680549</v>
      </c>
      <c r="N712">
        <f t="shared" ref="N712:N766" si="129">IF(G712&lt;B$2,1,0)</f>
        <v>1</v>
      </c>
      <c r="O712">
        <f t="shared" ref="O712:O766" si="130">IF(I712&lt;B$2,1,0)</f>
        <v>1</v>
      </c>
      <c r="P712">
        <v>705</v>
      </c>
      <c r="R712" s="8">
        <f>COUNTIFS(H$8:H711,"&gt;"&amp;G712,F$8:F711,"&lt;&gt;1")</f>
        <v>2</v>
      </c>
      <c r="S712">
        <f t="shared" si="119"/>
        <v>705</v>
      </c>
    </row>
    <row r="713" spans="1:19" x14ac:dyDescent="0.3">
      <c r="A713">
        <v>723</v>
      </c>
      <c r="B713">
        <v>0.70638142033143103</v>
      </c>
      <c r="C713">
        <v>0.51371807000946079</v>
      </c>
      <c r="D713" s="4">
        <f>-LN(B713)/F$3</f>
        <v>0.14791486465845138</v>
      </c>
      <c r="E713" s="4">
        <f t="shared" si="125"/>
        <v>0.21276595744680851</v>
      </c>
      <c r="F713" s="8">
        <v>3</v>
      </c>
      <c r="G713" s="4">
        <v>207.35668027285811</v>
      </c>
      <c r="H713" s="4">
        <f>IF(G713&gt;MAX(I$8:I712),G713,MAX(I$8:I712))</f>
        <v>207.93535664131298</v>
      </c>
      <c r="I713" s="4">
        <f t="shared" si="126"/>
        <v>208.14812259875978</v>
      </c>
      <c r="J713" s="4">
        <f t="shared" si="127"/>
        <v>0.57867636845486459</v>
      </c>
      <c r="K713" s="4">
        <f t="shared" si="128"/>
        <v>0.21276595744680549</v>
      </c>
      <c r="N713">
        <f t="shared" si="129"/>
        <v>1</v>
      </c>
      <c r="O713">
        <f t="shared" si="130"/>
        <v>1</v>
      </c>
      <c r="P713">
        <v>706</v>
      </c>
      <c r="R713" s="8">
        <f>COUNTIFS(H$8:H712,"&gt;"&amp;G713,F$8:F712,"&lt;&gt;1")</f>
        <v>2</v>
      </c>
      <c r="S713">
        <f t="shared" ref="S713:S766" si="131">IF(F713=2,P713-R713,P713)</f>
        <v>706</v>
      </c>
    </row>
    <row r="714" spans="1:19" x14ac:dyDescent="0.3">
      <c r="A714">
        <v>49</v>
      </c>
      <c r="B714">
        <v>0.72896511734366898</v>
      </c>
      <c r="C714">
        <v>0.30350657673879206</v>
      </c>
      <c r="D714" s="4">
        <f>-LN(B714)/B$3</f>
        <v>1.3452314813915387</v>
      </c>
      <c r="E714" s="4">
        <f t="shared" si="125"/>
        <v>0.21276595744680851</v>
      </c>
      <c r="F714" s="8">
        <v>1</v>
      </c>
      <c r="G714" s="4">
        <v>207.94016559567822</v>
      </c>
      <c r="H714" s="4">
        <f>IF(G714&gt;MAX(I$8:I713),G714,MAX(I$8:I713))</f>
        <v>208.14812259875978</v>
      </c>
      <c r="I714" s="4">
        <f t="shared" si="126"/>
        <v>208.36088855620659</v>
      </c>
      <c r="J714" s="4">
        <f t="shared" si="127"/>
        <v>0.20795700308156029</v>
      </c>
      <c r="K714" s="4">
        <f t="shared" si="128"/>
        <v>0.21276595744680549</v>
      </c>
      <c r="N714">
        <f t="shared" si="129"/>
        <v>1</v>
      </c>
      <c r="O714">
        <f t="shared" si="130"/>
        <v>1</v>
      </c>
      <c r="P714">
        <v>707</v>
      </c>
      <c r="R714" s="8">
        <f>COUNTIFS(H$8:H713,"&gt;"&amp;G714,F$8:F713,"&lt;&gt;1")</f>
        <v>0</v>
      </c>
      <c r="S714">
        <f t="shared" si="131"/>
        <v>707</v>
      </c>
    </row>
    <row r="715" spans="1:19" x14ac:dyDescent="0.3">
      <c r="A715">
        <v>724</v>
      </c>
      <c r="B715">
        <v>0.54789880062257756</v>
      </c>
      <c r="C715">
        <v>0.46281319620349742</v>
      </c>
      <c r="D715" s="4">
        <f t="shared" ref="D715:D720" si="132">-LN(B715)/F$3</f>
        <v>0.25602752318491701</v>
      </c>
      <c r="E715" s="4">
        <f t="shared" si="125"/>
        <v>0.21276595744680851</v>
      </c>
      <c r="F715" s="8">
        <v>3</v>
      </c>
      <c r="G715" s="4">
        <v>207.61270779604303</v>
      </c>
      <c r="H715" s="4">
        <f>IF(G715&gt;MAX(I$8:I714),G715,MAX(I$8:I714))</f>
        <v>208.36088855620659</v>
      </c>
      <c r="I715" s="4">
        <f t="shared" si="126"/>
        <v>208.57365451365339</v>
      </c>
      <c r="J715" s="4">
        <f t="shared" si="127"/>
        <v>0.74818076016356372</v>
      </c>
      <c r="K715" s="4">
        <f t="shared" si="128"/>
        <v>0.21276595744680549</v>
      </c>
      <c r="N715">
        <f t="shared" si="129"/>
        <v>1</v>
      </c>
      <c r="O715">
        <f t="shared" si="130"/>
        <v>1</v>
      </c>
      <c r="P715">
        <v>708</v>
      </c>
      <c r="R715" s="8">
        <f>COUNTIFS(H$8:H714,"&gt;"&amp;G715,F$8:F714,"&lt;&gt;1")</f>
        <v>2</v>
      </c>
      <c r="S715">
        <f t="shared" si="131"/>
        <v>708</v>
      </c>
    </row>
    <row r="716" spans="1:19" x14ac:dyDescent="0.3">
      <c r="A716">
        <v>725</v>
      </c>
      <c r="B716">
        <v>0.53218176824243901</v>
      </c>
      <c r="C716">
        <v>0.69716483046967981</v>
      </c>
      <c r="D716" s="4">
        <f t="shared" si="132"/>
        <v>0.26841284185856323</v>
      </c>
      <c r="E716" s="4">
        <f t="shared" si="125"/>
        <v>0.21276595744680851</v>
      </c>
      <c r="F716" s="8">
        <v>3</v>
      </c>
      <c r="G716" s="4">
        <v>207.8811206379016</v>
      </c>
      <c r="H716" s="4">
        <f>IF(G716&gt;MAX(I$8:I715),G716,MAX(I$8:I715))</f>
        <v>208.57365451365339</v>
      </c>
      <c r="I716" s="4">
        <f t="shared" si="126"/>
        <v>208.7864204711002</v>
      </c>
      <c r="J716" s="4">
        <f t="shared" si="127"/>
        <v>0.69253387575179204</v>
      </c>
      <c r="K716" s="4">
        <f t="shared" si="128"/>
        <v>0.21276595744680549</v>
      </c>
      <c r="N716">
        <f t="shared" si="129"/>
        <v>1</v>
      </c>
      <c r="O716">
        <f t="shared" si="130"/>
        <v>1</v>
      </c>
      <c r="P716">
        <v>709</v>
      </c>
      <c r="R716" s="8">
        <f>COUNTIFS(H$8:H715,"&gt;"&amp;G716,F$8:F715,"&lt;&gt;1")</f>
        <v>2</v>
      </c>
      <c r="S716">
        <f t="shared" si="131"/>
        <v>709</v>
      </c>
    </row>
    <row r="717" spans="1:19" x14ac:dyDescent="0.3">
      <c r="A717">
        <v>726</v>
      </c>
      <c r="B717">
        <v>0.64601580858790852</v>
      </c>
      <c r="C717">
        <v>0.65898617511520741</v>
      </c>
      <c r="D717" s="4">
        <f t="shared" si="132"/>
        <v>0.18592821446836041</v>
      </c>
      <c r="E717" s="4">
        <f t="shared" si="125"/>
        <v>0.21276595744680851</v>
      </c>
      <c r="F717" s="8">
        <v>3</v>
      </c>
      <c r="G717" s="4">
        <v>208.06704885236996</v>
      </c>
      <c r="H717" s="4">
        <f>IF(G717&gt;MAX(I$8:I716),G717,MAX(I$8:I716))</f>
        <v>208.7864204711002</v>
      </c>
      <c r="I717" s="4">
        <f t="shared" si="126"/>
        <v>208.99918642854701</v>
      </c>
      <c r="J717" s="4">
        <f t="shared" si="127"/>
        <v>0.7193716187302357</v>
      </c>
      <c r="K717" s="4">
        <f t="shared" si="128"/>
        <v>0.21276595744680549</v>
      </c>
      <c r="N717">
        <f t="shared" si="129"/>
        <v>1</v>
      </c>
      <c r="O717">
        <f t="shared" si="130"/>
        <v>1</v>
      </c>
      <c r="P717">
        <v>710</v>
      </c>
      <c r="R717" s="8">
        <f>COUNTIFS(H$8:H716,"&gt;"&amp;G717,F$8:F716,"&lt;&gt;1")</f>
        <v>2</v>
      </c>
      <c r="S717">
        <f t="shared" si="131"/>
        <v>710</v>
      </c>
    </row>
    <row r="718" spans="1:19" x14ac:dyDescent="0.3">
      <c r="A718">
        <v>727</v>
      </c>
      <c r="B718">
        <v>0.82467116306039612</v>
      </c>
      <c r="C718">
        <v>0.55006561479537341</v>
      </c>
      <c r="D718" s="4">
        <f t="shared" si="132"/>
        <v>8.2030026525735947E-2</v>
      </c>
      <c r="E718" s="4">
        <f t="shared" si="125"/>
        <v>0.21276595744680851</v>
      </c>
      <c r="F718" s="8">
        <v>3</v>
      </c>
      <c r="G718" s="4">
        <v>208.14907887889569</v>
      </c>
      <c r="H718" s="4">
        <f>IF(G718&gt;MAX(I$8:I717),G718,MAX(I$8:I717))</f>
        <v>208.99918642854701</v>
      </c>
      <c r="I718" s="4">
        <f t="shared" si="126"/>
        <v>209.21195238599381</v>
      </c>
      <c r="J718" s="4">
        <f t="shared" si="127"/>
        <v>0.85010754965131241</v>
      </c>
      <c r="K718" s="4">
        <f t="shared" si="128"/>
        <v>0.21276595744680549</v>
      </c>
      <c r="N718">
        <f t="shared" si="129"/>
        <v>1</v>
      </c>
      <c r="O718">
        <f t="shared" si="130"/>
        <v>1</v>
      </c>
      <c r="P718">
        <v>711</v>
      </c>
      <c r="R718" s="8">
        <f>COUNTIFS(H$8:H717,"&gt;"&amp;G718,F$8:F717,"&lt;&gt;1")</f>
        <v>3</v>
      </c>
      <c r="S718">
        <f t="shared" si="131"/>
        <v>711</v>
      </c>
    </row>
    <row r="719" spans="1:19" x14ac:dyDescent="0.3">
      <c r="A719">
        <v>728</v>
      </c>
      <c r="B719">
        <v>6.7598498489333775E-2</v>
      </c>
      <c r="C719">
        <v>0.73424481948301645</v>
      </c>
      <c r="D719" s="4">
        <f t="shared" si="132"/>
        <v>1.146455109734531</v>
      </c>
      <c r="E719" s="4">
        <f t="shared" si="125"/>
        <v>0.21276595744680851</v>
      </c>
      <c r="F719" s="8">
        <v>3</v>
      </c>
      <c r="G719" s="4">
        <v>209.29553398863021</v>
      </c>
      <c r="H719" s="4">
        <f>IF(G719&gt;MAX(I$8:I718),G719,MAX(I$8:I718))</f>
        <v>209.29553398863021</v>
      </c>
      <c r="I719" s="4">
        <f t="shared" si="126"/>
        <v>209.50829994607702</v>
      </c>
      <c r="J719" s="4">
        <f t="shared" si="127"/>
        <v>0</v>
      </c>
      <c r="K719" s="4">
        <f t="shared" si="128"/>
        <v>0.21276595744680549</v>
      </c>
      <c r="N719">
        <f t="shared" si="129"/>
        <v>1</v>
      </c>
      <c r="O719">
        <f t="shared" si="130"/>
        <v>1</v>
      </c>
      <c r="P719">
        <v>712</v>
      </c>
      <c r="R719" s="8">
        <f>COUNTIFS(H$8:H718,"&gt;"&amp;G719,F$8:F718,"&lt;&gt;1")</f>
        <v>0</v>
      </c>
      <c r="S719">
        <f t="shared" si="131"/>
        <v>712</v>
      </c>
    </row>
    <row r="720" spans="1:19" x14ac:dyDescent="0.3">
      <c r="A720">
        <v>729</v>
      </c>
      <c r="B720">
        <v>0.48390148625141149</v>
      </c>
      <c r="C720">
        <v>0.54835657826471751</v>
      </c>
      <c r="D720" s="4">
        <f t="shared" si="132"/>
        <v>0.30888252501515512</v>
      </c>
      <c r="E720" s="4">
        <f t="shared" si="125"/>
        <v>0.21276595744680851</v>
      </c>
      <c r="F720" s="8">
        <v>3</v>
      </c>
      <c r="G720" s="4">
        <v>209.60441651364536</v>
      </c>
      <c r="H720" s="4">
        <f>IF(G720&gt;MAX(I$8:I719),G720,MAX(I$8:I719))</f>
        <v>209.60441651364536</v>
      </c>
      <c r="I720" s="4">
        <f t="shared" si="126"/>
        <v>209.81718247109217</v>
      </c>
      <c r="J720" s="4">
        <f t="shared" si="127"/>
        <v>0</v>
      </c>
      <c r="K720" s="4">
        <f t="shared" si="128"/>
        <v>0.21276595744680549</v>
      </c>
      <c r="N720">
        <f t="shared" si="129"/>
        <v>1</v>
      </c>
      <c r="O720">
        <f t="shared" si="130"/>
        <v>1</v>
      </c>
      <c r="P720">
        <v>713</v>
      </c>
      <c r="R720" s="8">
        <f>COUNTIFS(H$8:H719,"&gt;"&amp;G720,F$8:F719,"&lt;&gt;1")</f>
        <v>0</v>
      </c>
      <c r="S720">
        <f t="shared" si="131"/>
        <v>713</v>
      </c>
    </row>
    <row r="721" spans="1:19" x14ac:dyDescent="0.3">
      <c r="A721">
        <v>203</v>
      </c>
      <c r="B721">
        <v>0.13834040345469528</v>
      </c>
      <c r="C721">
        <v>0.36133915219580676</v>
      </c>
      <c r="D721" s="4">
        <f>-LN(B721)/D$3</f>
        <v>2.8057275736376379</v>
      </c>
      <c r="E721" s="4">
        <f t="shared" si="125"/>
        <v>0.21276595744680851</v>
      </c>
      <c r="F721" s="8">
        <v>2</v>
      </c>
      <c r="G721" s="4">
        <v>209.67978759085483</v>
      </c>
      <c r="H721" s="4">
        <f>IF(G721&gt;MAX(I$8:I720),G721,MAX(I$8:I720))</f>
        <v>209.81718247109217</v>
      </c>
      <c r="I721" s="4">
        <f t="shared" si="126"/>
        <v>210.02994842853897</v>
      </c>
      <c r="J721" s="4">
        <f t="shared" si="127"/>
        <v>0.1373948802373377</v>
      </c>
      <c r="K721" s="4">
        <f t="shared" si="128"/>
        <v>0.21276595744680549</v>
      </c>
      <c r="N721">
        <f t="shared" si="129"/>
        <v>1</v>
      </c>
      <c r="O721">
        <f t="shared" si="130"/>
        <v>1</v>
      </c>
      <c r="P721">
        <v>715</v>
      </c>
      <c r="R721" s="8">
        <f>COUNTIFS(H$8:H720,"&gt;"&amp;G721,F$8:F720,"&lt;&gt;1")</f>
        <v>0</v>
      </c>
      <c r="S721">
        <f t="shared" si="131"/>
        <v>715</v>
      </c>
    </row>
    <row r="722" spans="1:19" x14ac:dyDescent="0.3">
      <c r="A722">
        <v>730</v>
      </c>
      <c r="B722">
        <v>0.85372478408154551</v>
      </c>
      <c r="C722">
        <v>0.68910794396801656</v>
      </c>
      <c r="D722" s="4">
        <f t="shared" ref="D722:D728" si="133">-LN(B722)/F$3</f>
        <v>6.7296342134525358E-2</v>
      </c>
      <c r="E722" s="4">
        <f t="shared" si="125"/>
        <v>0.21276595744680851</v>
      </c>
      <c r="F722" s="8">
        <v>3</v>
      </c>
      <c r="G722" s="4">
        <v>209.67171285577987</v>
      </c>
      <c r="H722" s="4">
        <f>IF(G722&gt;MAX(I$8:I721),G722,MAX(I$8:I721))</f>
        <v>210.02994842853897</v>
      </c>
      <c r="I722" s="4">
        <f t="shared" si="126"/>
        <v>210.24271438598578</v>
      </c>
      <c r="J722" s="4">
        <f t="shared" si="127"/>
        <v>0.35823557275909934</v>
      </c>
      <c r="K722" s="4">
        <f t="shared" si="128"/>
        <v>0.21276595744680549</v>
      </c>
      <c r="N722">
        <f t="shared" si="129"/>
        <v>1</v>
      </c>
      <c r="O722">
        <f t="shared" si="130"/>
        <v>1</v>
      </c>
      <c r="P722">
        <v>714</v>
      </c>
      <c r="R722" s="8">
        <f>COUNTIFS(H$8:H721,"&gt;"&amp;G722,F$8:F721,"&lt;&gt;1")</f>
        <v>1</v>
      </c>
      <c r="S722">
        <f t="shared" si="131"/>
        <v>714</v>
      </c>
    </row>
    <row r="723" spans="1:19" x14ac:dyDescent="0.3">
      <c r="A723">
        <v>731</v>
      </c>
      <c r="B723">
        <v>0.22565385906552324</v>
      </c>
      <c r="C723">
        <v>0.96832178716391493</v>
      </c>
      <c r="D723" s="4">
        <f t="shared" si="133"/>
        <v>0.6335119365356624</v>
      </c>
      <c r="E723" s="4">
        <f t="shared" si="125"/>
        <v>0.21276595744680851</v>
      </c>
      <c r="F723" s="8">
        <v>3</v>
      </c>
      <c r="G723" s="4">
        <v>210.30522479231553</v>
      </c>
      <c r="H723" s="4">
        <f>IF(G723&gt;MAX(I$8:I722),G723,MAX(I$8:I722))</f>
        <v>210.30522479231553</v>
      </c>
      <c r="I723" s="4">
        <f t="shared" si="126"/>
        <v>210.51799074976233</v>
      </c>
      <c r="J723" s="4">
        <f t="shared" si="127"/>
        <v>0</v>
      </c>
      <c r="K723" s="4">
        <f t="shared" si="128"/>
        <v>0.21276595744680549</v>
      </c>
      <c r="N723">
        <f t="shared" si="129"/>
        <v>1</v>
      </c>
      <c r="O723">
        <f t="shared" si="130"/>
        <v>1</v>
      </c>
      <c r="P723">
        <v>716</v>
      </c>
      <c r="R723" s="8">
        <f>COUNTIFS(H$8:H722,"&gt;"&amp;G723,F$8:F722,"&lt;&gt;1")</f>
        <v>0</v>
      </c>
      <c r="S723">
        <f t="shared" si="131"/>
        <v>716</v>
      </c>
    </row>
    <row r="724" spans="1:19" x14ac:dyDescent="0.3">
      <c r="A724">
        <v>732</v>
      </c>
      <c r="B724">
        <v>0.15356913968321786</v>
      </c>
      <c r="C724">
        <v>0.17432172612689598</v>
      </c>
      <c r="D724" s="4">
        <f t="shared" si="133"/>
        <v>0.79727846467025854</v>
      </c>
      <c r="E724" s="4">
        <f t="shared" si="125"/>
        <v>0.21276595744680851</v>
      </c>
      <c r="F724" s="8">
        <v>3</v>
      </c>
      <c r="G724" s="4">
        <v>211.10250325698578</v>
      </c>
      <c r="H724" s="4">
        <f>IF(G724&gt;MAX(I$8:I723),G724,MAX(I$8:I723))</f>
        <v>211.10250325698578</v>
      </c>
      <c r="I724" s="4">
        <f t="shared" si="126"/>
        <v>211.31526921443259</v>
      </c>
      <c r="J724" s="4">
        <f t="shared" si="127"/>
        <v>0</v>
      </c>
      <c r="K724" s="4">
        <f t="shared" si="128"/>
        <v>0.21276595744680549</v>
      </c>
      <c r="N724">
        <f t="shared" si="129"/>
        <v>1</v>
      </c>
      <c r="O724">
        <f t="shared" si="130"/>
        <v>1</v>
      </c>
      <c r="P724">
        <v>717</v>
      </c>
      <c r="R724" s="8">
        <f>COUNTIFS(H$8:H723,"&gt;"&amp;G724,F$8:F723,"&lt;&gt;1")</f>
        <v>0</v>
      </c>
      <c r="S724">
        <f t="shared" si="131"/>
        <v>717</v>
      </c>
    </row>
    <row r="725" spans="1:19" x14ac:dyDescent="0.3">
      <c r="A725">
        <v>733</v>
      </c>
      <c r="B725">
        <v>0.27521591845454269</v>
      </c>
      <c r="C725">
        <v>0.4812768944364757</v>
      </c>
      <c r="D725" s="4">
        <f t="shared" si="133"/>
        <v>0.5490209920741933</v>
      </c>
      <c r="E725" s="4">
        <f t="shared" si="125"/>
        <v>0.21276595744680851</v>
      </c>
      <c r="F725" s="8">
        <v>3</v>
      </c>
      <c r="G725" s="4">
        <v>211.65152424905997</v>
      </c>
      <c r="H725" s="4">
        <f>IF(G725&gt;MAX(I$8:I724),G725,MAX(I$8:I724))</f>
        <v>211.65152424905997</v>
      </c>
      <c r="I725" s="4">
        <f t="shared" si="126"/>
        <v>211.86429020650678</v>
      </c>
      <c r="J725" s="4">
        <f t="shared" si="127"/>
        <v>0</v>
      </c>
      <c r="K725" s="4">
        <f t="shared" si="128"/>
        <v>0.21276595744680549</v>
      </c>
      <c r="N725">
        <f t="shared" si="129"/>
        <v>1</v>
      </c>
      <c r="O725">
        <f t="shared" si="130"/>
        <v>1</v>
      </c>
      <c r="P725">
        <v>718</v>
      </c>
      <c r="R725" s="8">
        <f>COUNTIFS(H$8:H724,"&gt;"&amp;G725,F$8:F724,"&lt;&gt;1")</f>
        <v>0</v>
      </c>
      <c r="S725">
        <f t="shared" si="131"/>
        <v>718</v>
      </c>
    </row>
    <row r="726" spans="1:19" x14ac:dyDescent="0.3">
      <c r="A726">
        <v>734</v>
      </c>
      <c r="B726">
        <v>0.5842463454084903</v>
      </c>
      <c r="C726">
        <v>0.11685537278359324</v>
      </c>
      <c r="D726" s="4">
        <f t="shared" si="133"/>
        <v>0.22869470670943595</v>
      </c>
      <c r="E726" s="4">
        <f t="shared" si="125"/>
        <v>0.21276595744680851</v>
      </c>
      <c r="F726" s="8">
        <v>3</v>
      </c>
      <c r="G726" s="4">
        <v>211.88021895576941</v>
      </c>
      <c r="H726" s="4">
        <f>IF(G726&gt;MAX(I$8:I725),G726,MAX(I$8:I725))</f>
        <v>211.88021895576941</v>
      </c>
      <c r="I726" s="4">
        <f t="shared" si="126"/>
        <v>212.09298491321621</v>
      </c>
      <c r="J726" s="4">
        <f t="shared" si="127"/>
        <v>0</v>
      </c>
      <c r="K726" s="4">
        <f t="shared" si="128"/>
        <v>0.21276595744680549</v>
      </c>
      <c r="N726">
        <f t="shared" si="129"/>
        <v>1</v>
      </c>
      <c r="O726">
        <f t="shared" si="130"/>
        <v>1</v>
      </c>
      <c r="P726">
        <v>719</v>
      </c>
      <c r="R726" s="8">
        <f>COUNTIFS(H$8:H725,"&gt;"&amp;G726,F$8:F725,"&lt;&gt;1")</f>
        <v>0</v>
      </c>
      <c r="S726">
        <f t="shared" si="131"/>
        <v>719</v>
      </c>
    </row>
    <row r="727" spans="1:19" x14ac:dyDescent="0.3">
      <c r="A727">
        <v>735</v>
      </c>
      <c r="B727">
        <v>0.96487319559312723</v>
      </c>
      <c r="C727">
        <v>4.6235541856135744E-2</v>
      </c>
      <c r="D727" s="4">
        <f t="shared" si="133"/>
        <v>1.5216421194804049E-2</v>
      </c>
      <c r="E727" s="4">
        <f t="shared" si="125"/>
        <v>0.21276595744680851</v>
      </c>
      <c r="F727" s="8">
        <v>3</v>
      </c>
      <c r="G727" s="4">
        <v>211.8954353769642</v>
      </c>
      <c r="H727" s="4">
        <f>IF(G727&gt;MAX(I$8:I726),G727,MAX(I$8:I726))</f>
        <v>212.09298491321621</v>
      </c>
      <c r="I727" s="4">
        <f t="shared" si="126"/>
        <v>212.30575087066302</v>
      </c>
      <c r="J727" s="4">
        <f t="shared" si="127"/>
        <v>0.1975495362520121</v>
      </c>
      <c r="K727" s="4">
        <f t="shared" si="128"/>
        <v>0.21276595744680549</v>
      </c>
      <c r="N727">
        <f t="shared" si="129"/>
        <v>1</v>
      </c>
      <c r="O727">
        <f t="shared" si="130"/>
        <v>1</v>
      </c>
      <c r="P727">
        <v>720</v>
      </c>
      <c r="R727" s="8">
        <f>COUNTIFS(H$8:H726,"&gt;"&amp;G727,F$8:F726,"&lt;&gt;1")</f>
        <v>0</v>
      </c>
      <c r="S727">
        <f t="shared" si="131"/>
        <v>720</v>
      </c>
    </row>
    <row r="728" spans="1:19" x14ac:dyDescent="0.3">
      <c r="A728">
        <v>736</v>
      </c>
      <c r="B728">
        <v>0.41123691518906219</v>
      </c>
      <c r="C728">
        <v>0.73363444929349653</v>
      </c>
      <c r="D728" s="4">
        <f t="shared" si="133"/>
        <v>0.37812161471412165</v>
      </c>
      <c r="E728" s="4">
        <f t="shared" si="125"/>
        <v>0.21276595744680851</v>
      </c>
      <c r="F728" s="8">
        <v>3</v>
      </c>
      <c r="G728" s="4">
        <v>212.27355699167833</v>
      </c>
      <c r="H728" s="4">
        <f>IF(G728&gt;MAX(I$8:I727),G728,MAX(I$8:I727))</f>
        <v>212.30575087066302</v>
      </c>
      <c r="I728" s="4">
        <f t="shared" si="126"/>
        <v>212.51851682810982</v>
      </c>
      <c r="J728" s="4">
        <f t="shared" si="127"/>
        <v>3.2193878984685398E-2</v>
      </c>
      <c r="K728" s="4">
        <f t="shared" si="128"/>
        <v>0.21276595744680549</v>
      </c>
      <c r="N728">
        <f t="shared" si="129"/>
        <v>1</v>
      </c>
      <c r="O728">
        <f t="shared" si="130"/>
        <v>1</v>
      </c>
      <c r="P728">
        <v>721</v>
      </c>
      <c r="R728" s="8">
        <f>COUNTIFS(H$8:H727,"&gt;"&amp;G728,F$8:F727,"&lt;&gt;1")</f>
        <v>0</v>
      </c>
      <c r="S728">
        <f t="shared" si="131"/>
        <v>721</v>
      </c>
    </row>
    <row r="729" spans="1:19" x14ac:dyDescent="0.3">
      <c r="A729">
        <v>204</v>
      </c>
      <c r="B729">
        <v>0.14682454908902248</v>
      </c>
      <c r="C729">
        <v>0.95101779229102446</v>
      </c>
      <c r="D729" s="4">
        <f>-LN(B729)/D$3</f>
        <v>2.7213006363913905</v>
      </c>
      <c r="E729" s="4">
        <f t="shared" si="125"/>
        <v>0.21276595744680851</v>
      </c>
      <c r="F729" s="8">
        <v>2</v>
      </c>
      <c r="G729" s="4">
        <v>212.40108822724622</v>
      </c>
      <c r="H729" s="4">
        <f>IF(G729&gt;MAX(I$8:I728),G729,MAX(I$8:I728))</f>
        <v>212.51851682810982</v>
      </c>
      <c r="I729" s="4">
        <f t="shared" si="126"/>
        <v>212.73128278555663</v>
      </c>
      <c r="J729" s="4">
        <f t="shared" si="127"/>
        <v>0.11742860086360452</v>
      </c>
      <c r="K729" s="4">
        <f t="shared" si="128"/>
        <v>0.21276595744680549</v>
      </c>
      <c r="N729">
        <f t="shared" si="129"/>
        <v>1</v>
      </c>
      <c r="O729">
        <f t="shared" si="130"/>
        <v>1</v>
      </c>
      <c r="P729">
        <v>722</v>
      </c>
      <c r="R729" s="8">
        <f>COUNTIFS(H$8:H728,"&gt;"&amp;G729,F$8:F728,"&lt;&gt;1")</f>
        <v>0</v>
      </c>
      <c r="S729">
        <f t="shared" si="131"/>
        <v>722</v>
      </c>
    </row>
    <row r="730" spans="1:19" x14ac:dyDescent="0.3">
      <c r="A730">
        <v>205</v>
      </c>
      <c r="B730">
        <v>0.87487411114841152</v>
      </c>
      <c r="C730">
        <v>0.869960631122776</v>
      </c>
      <c r="D730" s="4">
        <f>-LN(B730)/D$3</f>
        <v>0.18961032049429166</v>
      </c>
      <c r="E730" s="4">
        <f t="shared" si="125"/>
        <v>0.21276595744680851</v>
      </c>
      <c r="F730" s="8">
        <v>2</v>
      </c>
      <c r="G730" s="4">
        <v>212.59069854774052</v>
      </c>
      <c r="H730" s="4">
        <f>IF(G730&gt;MAX(I$8:I729),G730,MAX(I$8:I729))</f>
        <v>212.73128278555663</v>
      </c>
      <c r="I730" s="4">
        <f t="shared" si="126"/>
        <v>212.94404874300344</v>
      </c>
      <c r="J730" s="4">
        <f t="shared" si="127"/>
        <v>0.14058423781611395</v>
      </c>
      <c r="K730" s="4">
        <f t="shared" si="128"/>
        <v>0.21276595744680549</v>
      </c>
      <c r="N730">
        <f t="shared" si="129"/>
        <v>1</v>
      </c>
      <c r="O730">
        <f t="shared" si="130"/>
        <v>1</v>
      </c>
      <c r="P730">
        <v>723</v>
      </c>
      <c r="R730" s="8">
        <f>COUNTIFS(H$8:H729,"&gt;"&amp;G730,F$8:F729,"&lt;&gt;1")</f>
        <v>0</v>
      </c>
      <c r="S730">
        <f t="shared" si="131"/>
        <v>723</v>
      </c>
    </row>
    <row r="731" spans="1:19" x14ac:dyDescent="0.3">
      <c r="A731">
        <v>737</v>
      </c>
      <c r="B731">
        <v>0.27372051149021881</v>
      </c>
      <c r="C731">
        <v>0.79342020935697499</v>
      </c>
      <c r="D731" s="4">
        <f>-LN(B731)/F$3</f>
        <v>0.5513394571222896</v>
      </c>
      <c r="E731" s="4">
        <f t="shared" si="125"/>
        <v>0.21276595744680851</v>
      </c>
      <c r="F731" s="8">
        <v>3</v>
      </c>
      <c r="G731" s="4">
        <v>212.82489644880062</v>
      </c>
      <c r="H731" s="4">
        <f>IF(G731&gt;MAX(I$8:I730),G731,MAX(I$8:I730))</f>
        <v>212.94404874300344</v>
      </c>
      <c r="I731" s="4">
        <f t="shared" si="126"/>
        <v>213.15681470045024</v>
      </c>
      <c r="J731" s="4">
        <f t="shared" si="127"/>
        <v>0.11915229420282003</v>
      </c>
      <c r="K731" s="4">
        <f t="shared" si="128"/>
        <v>0.21276595744680549</v>
      </c>
      <c r="N731">
        <f t="shared" si="129"/>
        <v>1</v>
      </c>
      <c r="O731">
        <f t="shared" si="130"/>
        <v>1</v>
      </c>
      <c r="P731">
        <v>724</v>
      </c>
      <c r="R731" s="8">
        <f>COUNTIFS(H$8:H730,"&gt;"&amp;G731,F$8:F730,"&lt;&gt;1")</f>
        <v>0</v>
      </c>
      <c r="S731">
        <f t="shared" si="131"/>
        <v>724</v>
      </c>
    </row>
    <row r="732" spans="1:19" x14ac:dyDescent="0.3">
      <c r="A732">
        <v>206</v>
      </c>
      <c r="B732">
        <v>0.72682882168034912</v>
      </c>
      <c r="C732">
        <v>3.7202063051240575E-2</v>
      </c>
      <c r="D732" s="4">
        <f>-LN(B732)/D$3</f>
        <v>0.45257345767343488</v>
      </c>
      <c r="E732" s="4">
        <f t="shared" si="125"/>
        <v>0.21276595744680851</v>
      </c>
      <c r="F732" s="8">
        <v>2</v>
      </c>
      <c r="G732" s="4">
        <v>213.04327200541394</v>
      </c>
      <c r="H732" s="4">
        <f>IF(G732&gt;MAX(I$8:I731),G732,MAX(I$8:I731))</f>
        <v>213.15681470045024</v>
      </c>
      <c r="I732" s="4">
        <f t="shared" si="126"/>
        <v>213.36958065789705</v>
      </c>
      <c r="J732" s="4">
        <f t="shared" si="127"/>
        <v>0.11354269503630121</v>
      </c>
      <c r="K732" s="4">
        <f t="shared" si="128"/>
        <v>0.21276595744680549</v>
      </c>
      <c r="N732">
        <f t="shared" si="129"/>
        <v>1</v>
      </c>
      <c r="O732">
        <f t="shared" si="130"/>
        <v>1</v>
      </c>
      <c r="P732">
        <v>726</v>
      </c>
      <c r="R732" s="8">
        <f>COUNTIFS(H$8:H731,"&gt;"&amp;G732,F$8:F731,"&lt;&gt;1")</f>
        <v>0</v>
      </c>
      <c r="S732">
        <f t="shared" si="131"/>
        <v>726</v>
      </c>
    </row>
    <row r="733" spans="1:19" x14ac:dyDescent="0.3">
      <c r="A733">
        <v>738</v>
      </c>
      <c r="B733">
        <v>0.68248542741172524</v>
      </c>
      <c r="C733">
        <v>0.10315256202887051</v>
      </c>
      <c r="D733" s="4">
        <f>-LN(B733)/F$3</f>
        <v>0.16255919316113474</v>
      </c>
      <c r="E733" s="4">
        <f t="shared" si="125"/>
        <v>0.21276595744680851</v>
      </c>
      <c r="F733" s="8">
        <v>3</v>
      </c>
      <c r="G733" s="4">
        <v>212.98745564196176</v>
      </c>
      <c r="H733" s="4">
        <f>IF(G733&gt;MAX(I$8:I732),G733,MAX(I$8:I732))</f>
        <v>213.36958065789705</v>
      </c>
      <c r="I733" s="4">
        <f t="shared" si="126"/>
        <v>213.58234661534385</v>
      </c>
      <c r="J733" s="4">
        <f t="shared" si="127"/>
        <v>0.38212501593528714</v>
      </c>
      <c r="K733" s="4">
        <f t="shared" si="128"/>
        <v>0.21276595744680549</v>
      </c>
      <c r="N733">
        <f t="shared" si="129"/>
        <v>1</v>
      </c>
      <c r="O733">
        <f t="shared" si="130"/>
        <v>1</v>
      </c>
      <c r="P733">
        <v>725</v>
      </c>
      <c r="R733" s="8">
        <f>COUNTIFS(H$8:H732,"&gt;"&amp;G733,F$8:F732,"&lt;&gt;1")</f>
        <v>1</v>
      </c>
      <c r="S733">
        <f t="shared" si="131"/>
        <v>725</v>
      </c>
    </row>
    <row r="734" spans="1:19" x14ac:dyDescent="0.3">
      <c r="A734">
        <v>207</v>
      </c>
      <c r="B734">
        <v>0.67354350413525799</v>
      </c>
      <c r="C734">
        <v>0.2997222815637684</v>
      </c>
      <c r="D734" s="4">
        <f>-LN(B734)/D$3</f>
        <v>0.56057119305617287</v>
      </c>
      <c r="E734" s="4">
        <f t="shared" si="125"/>
        <v>0.21276595744680851</v>
      </c>
      <c r="F734" s="8">
        <v>2</v>
      </c>
      <c r="G734" s="4">
        <v>213.60384319847012</v>
      </c>
      <c r="H734" s="4">
        <f>IF(G734&gt;MAX(I$8:I733),G734,MAX(I$8:I733))</f>
        <v>213.60384319847012</v>
      </c>
      <c r="I734" s="4">
        <f t="shared" si="126"/>
        <v>213.81660915591692</v>
      </c>
      <c r="J734" s="4">
        <f t="shared" si="127"/>
        <v>0</v>
      </c>
      <c r="K734" s="4">
        <f t="shared" si="128"/>
        <v>0.21276595744680549</v>
      </c>
      <c r="N734">
        <f t="shared" si="129"/>
        <v>1</v>
      </c>
      <c r="O734">
        <f t="shared" si="130"/>
        <v>1</v>
      </c>
      <c r="P734">
        <v>727</v>
      </c>
      <c r="R734" s="8">
        <f>COUNTIFS(H$8:H733,"&gt;"&amp;G734,F$8:F733,"&lt;&gt;1")</f>
        <v>0</v>
      </c>
      <c r="S734">
        <f t="shared" si="131"/>
        <v>727</v>
      </c>
    </row>
    <row r="735" spans="1:19" x14ac:dyDescent="0.3">
      <c r="A735">
        <v>208</v>
      </c>
      <c r="B735">
        <v>0.99295022431104463</v>
      </c>
      <c r="C735">
        <v>0.10946989349040193</v>
      </c>
      <c r="D735" s="4">
        <f>-LN(B735)/D$3</f>
        <v>1.0035096125281475E-2</v>
      </c>
      <c r="E735" s="4">
        <f t="shared" si="125"/>
        <v>0.21276595744680851</v>
      </c>
      <c r="F735" s="8">
        <v>2</v>
      </c>
      <c r="G735" s="4">
        <v>213.61387829459539</v>
      </c>
      <c r="H735" s="4">
        <f>IF(G735&gt;MAX(I$8:I734),G735,MAX(I$8:I734))</f>
        <v>213.81660915591692</v>
      </c>
      <c r="I735" s="4">
        <f t="shared" si="126"/>
        <v>214.02937511336373</v>
      </c>
      <c r="J735" s="4">
        <f t="shared" si="127"/>
        <v>0.20273086132152685</v>
      </c>
      <c r="K735" s="4">
        <f t="shared" si="128"/>
        <v>0.21276595744680549</v>
      </c>
      <c r="N735">
        <f t="shared" si="129"/>
        <v>1</v>
      </c>
      <c r="O735">
        <f t="shared" si="130"/>
        <v>1</v>
      </c>
      <c r="P735">
        <v>728</v>
      </c>
      <c r="R735" s="8">
        <f>COUNTIFS(H$8:H734,"&gt;"&amp;G735,F$8:F734,"&lt;&gt;1")</f>
        <v>0</v>
      </c>
      <c r="S735">
        <f t="shared" si="131"/>
        <v>728</v>
      </c>
    </row>
    <row r="736" spans="1:19" x14ac:dyDescent="0.3">
      <c r="A736">
        <v>739</v>
      </c>
      <c r="B736">
        <v>0.16428113650929288</v>
      </c>
      <c r="C736">
        <v>0.64171269875179293</v>
      </c>
      <c r="D736" s="4">
        <f t="shared" ref="D736:D743" si="134">-LN(B736)/F$3</f>
        <v>0.76858556246571341</v>
      </c>
      <c r="E736" s="4">
        <f t="shared" si="125"/>
        <v>0.21276595744680851</v>
      </c>
      <c r="F736" s="8">
        <v>3</v>
      </c>
      <c r="G736" s="4">
        <v>213.75604120442748</v>
      </c>
      <c r="H736" s="4">
        <f>IF(G736&gt;MAX(I$8:I735),G736,MAX(I$8:I735))</f>
        <v>214.02937511336373</v>
      </c>
      <c r="I736" s="4">
        <f t="shared" si="126"/>
        <v>214.24214107081053</v>
      </c>
      <c r="J736" s="4">
        <f t="shared" si="127"/>
        <v>0.27333390893625165</v>
      </c>
      <c r="K736" s="4">
        <f t="shared" si="128"/>
        <v>0.21276595744680549</v>
      </c>
      <c r="N736">
        <f t="shared" si="129"/>
        <v>1</v>
      </c>
      <c r="O736">
        <f t="shared" si="130"/>
        <v>1</v>
      </c>
      <c r="P736">
        <v>729</v>
      </c>
      <c r="R736" s="8">
        <f>COUNTIFS(H$8:H735,"&gt;"&amp;G736,F$8:F735,"&lt;&gt;1")</f>
        <v>1</v>
      </c>
      <c r="S736">
        <f t="shared" si="131"/>
        <v>729</v>
      </c>
    </row>
    <row r="737" spans="1:19" x14ac:dyDescent="0.3">
      <c r="A737">
        <v>740</v>
      </c>
      <c r="B737">
        <v>4.2725913266396069E-3</v>
      </c>
      <c r="C737">
        <v>0.31745353556932282</v>
      </c>
      <c r="D737" s="4">
        <f t="shared" si="134"/>
        <v>2.321504156487693</v>
      </c>
      <c r="E737" s="4">
        <f t="shared" si="125"/>
        <v>0.21276595744680851</v>
      </c>
      <c r="F737" s="8">
        <v>3</v>
      </c>
      <c r="G737" s="4">
        <v>216.07754536091517</v>
      </c>
      <c r="H737" s="4">
        <f>IF(G737&gt;MAX(I$8:I736),G737,MAX(I$8:I736))</f>
        <v>216.07754536091517</v>
      </c>
      <c r="I737" s="4">
        <f t="shared" si="126"/>
        <v>216.29031131836197</v>
      </c>
      <c r="J737" s="4">
        <f t="shared" si="127"/>
        <v>0</v>
      </c>
      <c r="K737" s="4">
        <f t="shared" si="128"/>
        <v>0.21276595744680549</v>
      </c>
      <c r="N737">
        <f t="shared" si="129"/>
        <v>1</v>
      </c>
      <c r="O737">
        <f t="shared" si="130"/>
        <v>1</v>
      </c>
      <c r="P737">
        <v>730</v>
      </c>
      <c r="R737" s="8">
        <f>COUNTIFS(H$8:H736,"&gt;"&amp;G737,F$8:F736,"&lt;&gt;1")</f>
        <v>0</v>
      </c>
      <c r="S737">
        <f t="shared" si="131"/>
        <v>730</v>
      </c>
    </row>
    <row r="738" spans="1:19" x14ac:dyDescent="0.3">
      <c r="A738">
        <v>741</v>
      </c>
      <c r="B738">
        <v>0.89898373363444928</v>
      </c>
      <c r="C738">
        <v>0.8316599017303995</v>
      </c>
      <c r="D738" s="4">
        <f t="shared" si="134"/>
        <v>4.5315037667227234E-2</v>
      </c>
      <c r="E738" s="4">
        <f t="shared" si="125"/>
        <v>0.21276595744680851</v>
      </c>
      <c r="F738" s="8">
        <v>3</v>
      </c>
      <c r="G738" s="4">
        <v>216.12286039858239</v>
      </c>
      <c r="H738" s="4">
        <f>IF(G738&gt;MAX(I$8:I737),G738,MAX(I$8:I737))</f>
        <v>216.29031131836197</v>
      </c>
      <c r="I738" s="4">
        <f t="shared" si="126"/>
        <v>216.50307727580878</v>
      </c>
      <c r="J738" s="4">
        <f t="shared" si="127"/>
        <v>0.16745091977958282</v>
      </c>
      <c r="K738" s="4">
        <f t="shared" si="128"/>
        <v>0.21276595744680549</v>
      </c>
      <c r="N738">
        <f t="shared" si="129"/>
        <v>1</v>
      </c>
      <c r="O738">
        <f t="shared" si="130"/>
        <v>1</v>
      </c>
      <c r="P738">
        <v>731</v>
      </c>
      <c r="R738" s="8">
        <f>COUNTIFS(H$8:H737,"&gt;"&amp;G738,F$8:F737,"&lt;&gt;1")</f>
        <v>0</v>
      </c>
      <c r="S738">
        <f t="shared" si="131"/>
        <v>731</v>
      </c>
    </row>
    <row r="739" spans="1:19" x14ac:dyDescent="0.3">
      <c r="A739">
        <v>742</v>
      </c>
      <c r="B739">
        <v>0.65782647175511944</v>
      </c>
      <c r="C739">
        <v>0.91824091311380351</v>
      </c>
      <c r="D739" s="4">
        <f t="shared" si="134"/>
        <v>0.17821876730814848</v>
      </c>
      <c r="E739" s="4">
        <f t="shared" si="125"/>
        <v>0.21276595744680851</v>
      </c>
      <c r="F739" s="8">
        <v>3</v>
      </c>
      <c r="G739" s="4">
        <v>216.30107916589054</v>
      </c>
      <c r="H739" s="4">
        <f>IF(G739&gt;MAX(I$8:I738),G739,MAX(I$8:I738))</f>
        <v>216.50307727580878</v>
      </c>
      <c r="I739" s="4">
        <f t="shared" si="126"/>
        <v>216.71584323325558</v>
      </c>
      <c r="J739" s="4">
        <f t="shared" si="127"/>
        <v>0.20199810991823597</v>
      </c>
      <c r="K739" s="4">
        <f t="shared" si="128"/>
        <v>0.21276595744680549</v>
      </c>
      <c r="N739">
        <f t="shared" si="129"/>
        <v>1</v>
      </c>
      <c r="O739">
        <f t="shared" si="130"/>
        <v>1</v>
      </c>
      <c r="P739">
        <v>732</v>
      </c>
      <c r="R739" s="8">
        <f>COUNTIFS(H$8:H738,"&gt;"&amp;G739,F$8:F738,"&lt;&gt;1")</f>
        <v>0</v>
      </c>
      <c r="S739">
        <f t="shared" si="131"/>
        <v>732</v>
      </c>
    </row>
    <row r="740" spans="1:19" x14ac:dyDescent="0.3">
      <c r="A740">
        <v>743</v>
      </c>
      <c r="B740">
        <v>0.49162266914883879</v>
      </c>
      <c r="C740">
        <v>0.51075777459028904</v>
      </c>
      <c r="D740" s="4">
        <f t="shared" si="134"/>
        <v>0.30214629334358223</v>
      </c>
      <c r="E740" s="4">
        <f t="shared" si="125"/>
        <v>0.21276595744680851</v>
      </c>
      <c r="F740" s="8">
        <v>3</v>
      </c>
      <c r="G740" s="4">
        <v>216.60322545923412</v>
      </c>
      <c r="H740" s="4">
        <f>IF(G740&gt;MAX(I$8:I739),G740,MAX(I$8:I739))</f>
        <v>216.71584323325558</v>
      </c>
      <c r="I740" s="4">
        <f t="shared" si="126"/>
        <v>216.92860919070239</v>
      </c>
      <c r="J740" s="4">
        <f t="shared" si="127"/>
        <v>0.11261777402145867</v>
      </c>
      <c r="K740" s="4">
        <f t="shared" si="128"/>
        <v>0.21276595744680549</v>
      </c>
      <c r="N740">
        <f t="shared" si="129"/>
        <v>1</v>
      </c>
      <c r="O740">
        <f t="shared" si="130"/>
        <v>1</v>
      </c>
      <c r="P740">
        <v>733</v>
      </c>
      <c r="R740" s="8">
        <f>COUNTIFS(H$8:H739,"&gt;"&amp;G740,F$8:F739,"&lt;&gt;1")</f>
        <v>0</v>
      </c>
      <c r="S740">
        <f t="shared" si="131"/>
        <v>733</v>
      </c>
    </row>
    <row r="741" spans="1:19" x14ac:dyDescent="0.3">
      <c r="A741">
        <v>744</v>
      </c>
      <c r="B741">
        <v>0.84228034302804655</v>
      </c>
      <c r="C741">
        <v>0.45704519791253395</v>
      </c>
      <c r="D741" s="4">
        <f t="shared" si="134"/>
        <v>7.3039306889613187E-2</v>
      </c>
      <c r="E741" s="4">
        <f t="shared" si="125"/>
        <v>0.21276595744680851</v>
      </c>
      <c r="F741" s="8">
        <v>3</v>
      </c>
      <c r="G741" s="4">
        <v>216.67626476612375</v>
      </c>
      <c r="H741" s="4">
        <f>IF(G741&gt;MAX(I$8:I740),G741,MAX(I$8:I740))</f>
        <v>216.92860919070239</v>
      </c>
      <c r="I741" s="4">
        <f t="shared" si="126"/>
        <v>217.14137514814919</v>
      </c>
      <c r="J741" s="4">
        <f t="shared" si="127"/>
        <v>0.25234442457863793</v>
      </c>
      <c r="K741" s="4">
        <f t="shared" si="128"/>
        <v>0.21276595744680549</v>
      </c>
      <c r="N741">
        <f t="shared" si="129"/>
        <v>1</v>
      </c>
      <c r="O741">
        <f t="shared" si="130"/>
        <v>1</v>
      </c>
      <c r="P741">
        <v>734</v>
      </c>
      <c r="R741" s="8">
        <f>COUNTIFS(H$8:H740,"&gt;"&amp;G741,F$8:F740,"&lt;&gt;1")</f>
        <v>1</v>
      </c>
      <c r="S741">
        <f t="shared" si="131"/>
        <v>734</v>
      </c>
    </row>
    <row r="742" spans="1:19" x14ac:dyDescent="0.3">
      <c r="A742">
        <v>745</v>
      </c>
      <c r="B742">
        <v>0.18463698232978301</v>
      </c>
      <c r="C742">
        <v>0.10425122837000642</v>
      </c>
      <c r="D742" s="4">
        <f t="shared" si="134"/>
        <v>0.71887814439595599</v>
      </c>
      <c r="E742" s="4">
        <f t="shared" si="125"/>
        <v>0.21276595744680851</v>
      </c>
      <c r="F742" s="8">
        <v>3</v>
      </c>
      <c r="G742" s="4">
        <v>217.3951429105197</v>
      </c>
      <c r="H742" s="4">
        <f>IF(G742&gt;MAX(I$8:I741),G742,MAX(I$8:I741))</f>
        <v>217.3951429105197</v>
      </c>
      <c r="I742" s="4">
        <f t="shared" si="126"/>
        <v>217.6079088679665</v>
      </c>
      <c r="J742" s="4">
        <f t="shared" si="127"/>
        <v>0</v>
      </c>
      <c r="K742" s="4">
        <f t="shared" si="128"/>
        <v>0.21276595744680549</v>
      </c>
      <c r="N742">
        <f t="shared" si="129"/>
        <v>1</v>
      </c>
      <c r="O742">
        <f t="shared" si="130"/>
        <v>1</v>
      </c>
      <c r="P742">
        <v>735</v>
      </c>
      <c r="R742" s="8">
        <f>COUNTIFS(H$8:H741,"&gt;"&amp;G742,F$8:F741,"&lt;&gt;1")</f>
        <v>0</v>
      </c>
      <c r="S742">
        <f t="shared" si="131"/>
        <v>735</v>
      </c>
    </row>
    <row r="743" spans="1:19" x14ac:dyDescent="0.3">
      <c r="A743">
        <v>746</v>
      </c>
      <c r="B743">
        <v>0.62266914883877067</v>
      </c>
      <c r="C743">
        <v>0.23102511673329876</v>
      </c>
      <c r="D743" s="4">
        <f t="shared" si="134"/>
        <v>0.20159147340920663</v>
      </c>
      <c r="E743" s="4">
        <f t="shared" si="125"/>
        <v>0.21276595744680851</v>
      </c>
      <c r="F743" s="8">
        <v>3</v>
      </c>
      <c r="G743" s="4">
        <v>217.59673438392889</v>
      </c>
      <c r="H743" s="4">
        <f>IF(G743&gt;MAX(I$8:I742),G743,MAX(I$8:I742))</f>
        <v>217.6079088679665</v>
      </c>
      <c r="I743" s="4">
        <f t="shared" si="126"/>
        <v>217.82067482541331</v>
      </c>
      <c r="J743" s="4">
        <f t="shared" si="127"/>
        <v>1.1174484037610455E-2</v>
      </c>
      <c r="K743" s="4">
        <f t="shared" si="128"/>
        <v>0.21276595744680549</v>
      </c>
      <c r="N743">
        <f t="shared" si="129"/>
        <v>1</v>
      </c>
      <c r="O743">
        <f t="shared" si="130"/>
        <v>1</v>
      </c>
      <c r="P743">
        <v>736</v>
      </c>
      <c r="R743" s="8">
        <f>COUNTIFS(H$8:H742,"&gt;"&amp;G743,F$8:F742,"&lt;&gt;1")</f>
        <v>0</v>
      </c>
      <c r="S743">
        <f t="shared" si="131"/>
        <v>736</v>
      </c>
    </row>
    <row r="744" spans="1:19" x14ac:dyDescent="0.3">
      <c r="A744">
        <v>209</v>
      </c>
      <c r="B744">
        <v>5.3621021149327069E-2</v>
      </c>
      <c r="C744">
        <v>0.71782586138492999</v>
      </c>
      <c r="D744" s="4">
        <f>-LN(B744)/D$3</f>
        <v>4.1500909250613995</v>
      </c>
      <c r="E744" s="4">
        <f t="shared" si="125"/>
        <v>0.21276595744680851</v>
      </c>
      <c r="F744" s="8">
        <v>2</v>
      </c>
      <c r="G744" s="4">
        <v>217.76396921965679</v>
      </c>
      <c r="H744" s="4">
        <f>IF(G744&gt;MAX(I$8:I743),G744,MAX(I$8:I743))</f>
        <v>217.82067482541331</v>
      </c>
      <c r="I744" s="4">
        <f t="shared" si="126"/>
        <v>218.03344078286011</v>
      </c>
      <c r="J744" s="4">
        <f t="shared" si="127"/>
        <v>5.6705605756519617E-2</v>
      </c>
      <c r="K744" s="4">
        <f t="shared" si="128"/>
        <v>0.21276595744680549</v>
      </c>
      <c r="N744">
        <f t="shared" si="129"/>
        <v>1</v>
      </c>
      <c r="O744">
        <f t="shared" si="130"/>
        <v>1</v>
      </c>
      <c r="P744">
        <v>737</v>
      </c>
      <c r="R744" s="8">
        <f>COUNTIFS(H$8:H743,"&gt;"&amp;G744,F$8:F743,"&lt;&gt;1")</f>
        <v>0</v>
      </c>
      <c r="S744">
        <f t="shared" si="131"/>
        <v>737</v>
      </c>
    </row>
    <row r="745" spans="1:19" x14ac:dyDescent="0.3">
      <c r="A745">
        <v>747</v>
      </c>
      <c r="B745">
        <v>0.46946623126926479</v>
      </c>
      <c r="C745">
        <v>0.56495864741966006</v>
      </c>
      <c r="D745" s="4">
        <f>-LN(B745)/F$3</f>
        <v>0.32176974799984376</v>
      </c>
      <c r="E745" s="4">
        <f t="shared" si="125"/>
        <v>0.21276595744680851</v>
      </c>
      <c r="F745" s="8">
        <v>3</v>
      </c>
      <c r="G745" s="4">
        <v>217.91850413192873</v>
      </c>
      <c r="H745" s="4">
        <f>IF(G745&gt;MAX(I$8:I744),G745,MAX(I$8:I744))</f>
        <v>218.03344078286011</v>
      </c>
      <c r="I745" s="4">
        <f t="shared" si="126"/>
        <v>218.24620674030692</v>
      </c>
      <c r="J745" s="4">
        <f t="shared" si="127"/>
        <v>0.11493665093138361</v>
      </c>
      <c r="K745" s="4">
        <f t="shared" si="128"/>
        <v>0.21276595744680549</v>
      </c>
      <c r="N745">
        <f t="shared" si="129"/>
        <v>1</v>
      </c>
      <c r="O745">
        <f t="shared" si="130"/>
        <v>1</v>
      </c>
      <c r="P745">
        <v>738</v>
      </c>
      <c r="R745" s="8">
        <f>COUNTIFS(H$8:H744,"&gt;"&amp;G745,F$8:F744,"&lt;&gt;1")</f>
        <v>0</v>
      </c>
      <c r="S745">
        <f t="shared" si="131"/>
        <v>738</v>
      </c>
    </row>
    <row r="746" spans="1:19" x14ac:dyDescent="0.3">
      <c r="A746">
        <v>210</v>
      </c>
      <c r="B746">
        <v>0.8221991637928403</v>
      </c>
      <c r="C746">
        <v>0.79110080263679927</v>
      </c>
      <c r="D746" s="4">
        <f>-LN(B746)/D$3</f>
        <v>0.27769166178024318</v>
      </c>
      <c r="E746" s="4">
        <f t="shared" si="125"/>
        <v>0.21276595744680851</v>
      </c>
      <c r="F746" s="8">
        <v>2</v>
      </c>
      <c r="G746" s="4">
        <v>218.04166088143702</v>
      </c>
      <c r="H746" s="4">
        <f>IF(G746&gt;MAX(I$8:I745),G746,MAX(I$8:I745))</f>
        <v>218.24620674030692</v>
      </c>
      <c r="I746" s="4">
        <f t="shared" si="126"/>
        <v>218.45897269775372</v>
      </c>
      <c r="J746" s="4">
        <f t="shared" si="127"/>
        <v>0.20454585886989207</v>
      </c>
      <c r="K746" s="4">
        <f t="shared" si="128"/>
        <v>0.21276595744680549</v>
      </c>
      <c r="N746">
        <f t="shared" si="129"/>
        <v>1</v>
      </c>
      <c r="O746">
        <f t="shared" si="130"/>
        <v>1</v>
      </c>
      <c r="P746">
        <v>739</v>
      </c>
      <c r="R746" s="8">
        <f>COUNTIFS(H$8:H745,"&gt;"&amp;G746,F$8:F745,"&lt;&gt;1")</f>
        <v>0</v>
      </c>
      <c r="S746">
        <f t="shared" si="131"/>
        <v>739</v>
      </c>
    </row>
    <row r="747" spans="1:19" x14ac:dyDescent="0.3">
      <c r="A747">
        <v>748</v>
      </c>
      <c r="B747">
        <v>0.27793206579790641</v>
      </c>
      <c r="C747">
        <v>0.16223639637440107</v>
      </c>
      <c r="D747" s="4">
        <f>-LN(B747)/F$3</f>
        <v>0.54484194161172994</v>
      </c>
      <c r="E747" s="4">
        <f t="shared" si="125"/>
        <v>0.21276595744680851</v>
      </c>
      <c r="F747" s="8">
        <v>3</v>
      </c>
      <c r="G747" s="4">
        <v>218.46334607354046</v>
      </c>
      <c r="H747" s="4">
        <f>IF(G747&gt;MAX(I$8:I746),G747,MAX(I$8:I746))</f>
        <v>218.46334607354046</v>
      </c>
      <c r="I747" s="4">
        <f t="shared" si="126"/>
        <v>218.67611203098727</v>
      </c>
      <c r="J747" s="4">
        <f t="shared" si="127"/>
        <v>0</v>
      </c>
      <c r="K747" s="4">
        <f t="shared" si="128"/>
        <v>0.21276595744680549</v>
      </c>
      <c r="N747">
        <f t="shared" si="129"/>
        <v>1</v>
      </c>
      <c r="O747">
        <f t="shared" si="130"/>
        <v>1</v>
      </c>
      <c r="P747">
        <v>740</v>
      </c>
      <c r="R747" s="8">
        <f>COUNTIFS(H$8:H746,"&gt;"&amp;G747,F$8:F746,"&lt;&gt;1")</f>
        <v>0</v>
      </c>
      <c r="S747">
        <f t="shared" si="131"/>
        <v>740</v>
      </c>
    </row>
    <row r="748" spans="1:19" x14ac:dyDescent="0.3">
      <c r="A748">
        <v>749</v>
      </c>
      <c r="B748">
        <v>0.8112735374004334</v>
      </c>
      <c r="C748">
        <v>0.84804834131900997</v>
      </c>
      <c r="D748" s="4">
        <f>-LN(B748)/F$3</f>
        <v>8.899999899573266E-2</v>
      </c>
      <c r="E748" s="4">
        <f t="shared" si="125"/>
        <v>0.21276595744680851</v>
      </c>
      <c r="F748" s="8">
        <v>3</v>
      </c>
      <c r="G748" s="4">
        <v>218.55234607253621</v>
      </c>
      <c r="H748" s="4">
        <f>IF(G748&gt;MAX(I$8:I747),G748,MAX(I$8:I747))</f>
        <v>218.67611203098727</v>
      </c>
      <c r="I748" s="4">
        <f t="shared" si="126"/>
        <v>218.88887798843407</v>
      </c>
      <c r="J748" s="4">
        <f t="shared" si="127"/>
        <v>0.12376595845105953</v>
      </c>
      <c r="K748" s="4">
        <f t="shared" si="128"/>
        <v>0.21276595744680549</v>
      </c>
      <c r="N748">
        <f t="shared" si="129"/>
        <v>1</v>
      </c>
      <c r="O748">
        <f t="shared" si="130"/>
        <v>1</v>
      </c>
      <c r="P748">
        <v>741</v>
      </c>
      <c r="R748" s="8">
        <f>COUNTIFS(H$8:H747,"&gt;"&amp;G748,F$8:F747,"&lt;&gt;1")</f>
        <v>0</v>
      </c>
      <c r="S748">
        <f t="shared" si="131"/>
        <v>741</v>
      </c>
    </row>
    <row r="749" spans="1:19" x14ac:dyDescent="0.3">
      <c r="A749">
        <v>750</v>
      </c>
      <c r="B749">
        <v>0.81902523880733669</v>
      </c>
      <c r="C749">
        <v>3.3112582781456956E-2</v>
      </c>
      <c r="D749" s="4">
        <f>-LN(B749)/F$3</f>
        <v>8.4953352761410653E-2</v>
      </c>
      <c r="E749" s="4">
        <f t="shared" si="125"/>
        <v>0.21276595744680851</v>
      </c>
      <c r="F749" s="8">
        <v>3</v>
      </c>
      <c r="G749" s="4">
        <v>218.63729942529761</v>
      </c>
      <c r="H749" s="4">
        <f>IF(G749&gt;MAX(I$8:I748),G749,MAX(I$8:I748))</f>
        <v>218.88887798843407</v>
      </c>
      <c r="I749" s="4">
        <f t="shared" si="126"/>
        <v>219.10164394588088</v>
      </c>
      <c r="J749" s="4">
        <f t="shared" si="127"/>
        <v>0.25157856313646221</v>
      </c>
      <c r="K749" s="4">
        <f t="shared" si="128"/>
        <v>0.21276595744680549</v>
      </c>
      <c r="N749">
        <f t="shared" si="129"/>
        <v>1</v>
      </c>
      <c r="O749">
        <f t="shared" si="130"/>
        <v>1</v>
      </c>
      <c r="P749">
        <v>742</v>
      </c>
      <c r="R749" s="8">
        <f>COUNTIFS(H$8:H748,"&gt;"&amp;G749,F$8:F748,"&lt;&gt;1")</f>
        <v>1</v>
      </c>
      <c r="S749">
        <f t="shared" si="131"/>
        <v>742</v>
      </c>
    </row>
    <row r="750" spans="1:19" x14ac:dyDescent="0.3">
      <c r="A750">
        <v>751</v>
      </c>
      <c r="B750">
        <v>2.0722067934202094E-2</v>
      </c>
      <c r="C750">
        <v>0.22470778527176732</v>
      </c>
      <c r="D750" s="4">
        <f>-LN(B750)/F$3</f>
        <v>1.6495983245943351</v>
      </c>
      <c r="E750" s="4">
        <f t="shared" si="125"/>
        <v>0.21276595744680851</v>
      </c>
      <c r="F750" s="8">
        <v>3</v>
      </c>
      <c r="G750" s="4">
        <v>220.28689774989195</v>
      </c>
      <c r="H750" s="4">
        <f>IF(G750&gt;MAX(I$8:I749),G750,MAX(I$8:I749))</f>
        <v>220.28689774989195</v>
      </c>
      <c r="I750" s="4">
        <f t="shared" si="126"/>
        <v>220.49966370733875</v>
      </c>
      <c r="J750" s="4">
        <f t="shared" si="127"/>
        <v>0</v>
      </c>
      <c r="K750" s="4">
        <f t="shared" si="128"/>
        <v>0.21276595744680549</v>
      </c>
      <c r="N750">
        <f t="shared" si="129"/>
        <v>1</v>
      </c>
      <c r="O750">
        <f t="shared" si="130"/>
        <v>1</v>
      </c>
      <c r="P750">
        <v>743</v>
      </c>
      <c r="R750" s="8">
        <f>COUNTIFS(H$8:H749,"&gt;"&amp;G750,F$8:F749,"&lt;&gt;1")</f>
        <v>0</v>
      </c>
      <c r="S750">
        <f t="shared" si="131"/>
        <v>743</v>
      </c>
    </row>
    <row r="751" spans="1:19" x14ac:dyDescent="0.3">
      <c r="A751">
        <v>211</v>
      </c>
      <c r="B751">
        <v>0.14273506881923886</v>
      </c>
      <c r="C751">
        <v>0.34275337992492444</v>
      </c>
      <c r="D751" s="4">
        <f>-LN(B751)/D$3</f>
        <v>2.7613688406092165</v>
      </c>
      <c r="E751" s="4">
        <f t="shared" si="125"/>
        <v>0.21276595744680851</v>
      </c>
      <c r="F751" s="8">
        <v>2</v>
      </c>
      <c r="G751" s="4">
        <v>220.80302972204623</v>
      </c>
      <c r="H751" s="4">
        <f>IF(G751&gt;MAX(I$8:I750),G751,MAX(I$8:I750))</f>
        <v>220.80302972204623</v>
      </c>
      <c r="I751" s="4">
        <f t="shared" si="126"/>
        <v>221.01579567949304</v>
      </c>
      <c r="J751" s="4">
        <f t="shared" si="127"/>
        <v>0</v>
      </c>
      <c r="K751" s="4">
        <f t="shared" si="128"/>
        <v>0.21276595744680549</v>
      </c>
      <c r="N751">
        <f t="shared" si="129"/>
        <v>1</v>
      </c>
      <c r="O751">
        <f t="shared" si="130"/>
        <v>1</v>
      </c>
      <c r="P751">
        <v>744</v>
      </c>
      <c r="R751" s="8">
        <f>COUNTIFS(H$8:H750,"&gt;"&amp;G751,F$8:F750,"&lt;&gt;1")</f>
        <v>0</v>
      </c>
      <c r="S751">
        <f t="shared" si="131"/>
        <v>744</v>
      </c>
    </row>
    <row r="752" spans="1:19" x14ac:dyDescent="0.3">
      <c r="A752">
        <v>50</v>
      </c>
      <c r="B752">
        <v>4.3824579607531972E-2</v>
      </c>
      <c r="C752">
        <v>0.47425763725699638</v>
      </c>
      <c r="D752" s="4">
        <f>-LN(B752)/B$3</f>
        <v>13.308767832966868</v>
      </c>
      <c r="E752" s="4">
        <f t="shared" si="125"/>
        <v>0.21276595744680851</v>
      </c>
      <c r="F752" s="8">
        <v>1</v>
      </c>
      <c r="G752" s="4">
        <v>221.2489334286451</v>
      </c>
      <c r="H752" s="4">
        <f>IF(G752&gt;MAX(I$8:I751),G752,MAX(I$8:I751))</f>
        <v>221.2489334286451</v>
      </c>
      <c r="I752" s="4">
        <f t="shared" si="126"/>
        <v>221.46169938609191</v>
      </c>
      <c r="J752" s="4">
        <f t="shared" si="127"/>
        <v>0</v>
      </c>
      <c r="K752" s="4">
        <f t="shared" si="128"/>
        <v>0.21276595744680549</v>
      </c>
      <c r="N752">
        <f t="shared" si="129"/>
        <v>1</v>
      </c>
      <c r="O752">
        <f t="shared" si="130"/>
        <v>1</v>
      </c>
      <c r="P752">
        <v>745</v>
      </c>
      <c r="R752" s="8">
        <f>COUNTIFS(H$8:H751,"&gt;"&amp;G752,F$8:F751,"&lt;&gt;1")</f>
        <v>0</v>
      </c>
      <c r="S752">
        <f t="shared" si="131"/>
        <v>745</v>
      </c>
    </row>
    <row r="753" spans="1:19" x14ac:dyDescent="0.3">
      <c r="A753">
        <v>752</v>
      </c>
      <c r="B753">
        <v>9.5553453169347213E-2</v>
      </c>
      <c r="C753">
        <v>0.48695333719901118</v>
      </c>
      <c r="D753" s="4">
        <f>-LN(B753)/F$3</f>
        <v>0.99917849745913956</v>
      </c>
      <c r="E753" s="4">
        <f t="shared" si="125"/>
        <v>0.21276595744680851</v>
      </c>
      <c r="F753" s="8">
        <v>3</v>
      </c>
      <c r="G753" s="4">
        <v>221.28607624735108</v>
      </c>
      <c r="H753" s="4">
        <f>IF(G753&gt;MAX(I$8:I752),G753,MAX(I$8:I752))</f>
        <v>221.46169938609191</v>
      </c>
      <c r="I753" s="4">
        <f t="shared" si="126"/>
        <v>221.67446534353871</v>
      </c>
      <c r="J753" s="4">
        <f t="shared" si="127"/>
        <v>0.17562313874083202</v>
      </c>
      <c r="K753" s="4">
        <f t="shared" si="128"/>
        <v>0.21276595744680549</v>
      </c>
      <c r="N753">
        <f t="shared" si="129"/>
        <v>1</v>
      </c>
      <c r="O753">
        <f t="shared" si="130"/>
        <v>1</v>
      </c>
      <c r="P753">
        <v>746</v>
      </c>
      <c r="R753" s="8">
        <f>COUNTIFS(H$8:H752,"&gt;"&amp;G753,F$8:F752,"&lt;&gt;1")</f>
        <v>0</v>
      </c>
      <c r="S753">
        <f t="shared" si="131"/>
        <v>746</v>
      </c>
    </row>
    <row r="754" spans="1:19" x14ac:dyDescent="0.3">
      <c r="A754">
        <v>753</v>
      </c>
      <c r="B754">
        <v>0.2661519211401715</v>
      </c>
      <c r="C754">
        <v>0.45631275368511004</v>
      </c>
      <c r="D754" s="4">
        <f>-LN(B754)/F$3</f>
        <v>0.56327148984187159</v>
      </c>
      <c r="E754" s="4">
        <f t="shared" si="125"/>
        <v>0.21276595744680851</v>
      </c>
      <c r="F754" s="8">
        <v>3</v>
      </c>
      <c r="G754" s="4">
        <v>221.84934773719294</v>
      </c>
      <c r="H754" s="4">
        <f>IF(G754&gt;MAX(I$8:I753),G754,MAX(I$8:I753))</f>
        <v>221.84934773719294</v>
      </c>
      <c r="I754" s="4">
        <f t="shared" si="126"/>
        <v>222.06211369463975</v>
      </c>
      <c r="J754" s="4">
        <f t="shared" si="127"/>
        <v>0</v>
      </c>
      <c r="K754" s="4">
        <f t="shared" si="128"/>
        <v>0.21276595744680549</v>
      </c>
      <c r="N754">
        <f t="shared" si="129"/>
        <v>1</v>
      </c>
      <c r="O754">
        <f t="shared" si="130"/>
        <v>1</v>
      </c>
      <c r="P754">
        <v>747</v>
      </c>
      <c r="R754" s="8">
        <f>COUNTIFS(H$8:H753,"&gt;"&amp;G754,F$8:F753,"&lt;&gt;1")</f>
        <v>0</v>
      </c>
      <c r="S754">
        <f t="shared" si="131"/>
        <v>747</v>
      </c>
    </row>
    <row r="755" spans="1:19" x14ac:dyDescent="0.3">
      <c r="A755">
        <v>754</v>
      </c>
      <c r="B755">
        <v>0.76409192175054175</v>
      </c>
      <c r="C755">
        <v>0.97863704336680202</v>
      </c>
      <c r="D755" s="4">
        <f>-LN(B755)/F$3</f>
        <v>0.11449667260665818</v>
      </c>
      <c r="E755" s="4">
        <f t="shared" si="125"/>
        <v>0.21276595744680851</v>
      </c>
      <c r="F755" s="8">
        <v>3</v>
      </c>
      <c r="G755" s="4">
        <v>221.96384440979961</v>
      </c>
      <c r="H755" s="4">
        <f>IF(G755&gt;MAX(I$8:I754),G755,MAX(I$8:I754))</f>
        <v>222.06211369463975</v>
      </c>
      <c r="I755" s="4">
        <f t="shared" si="126"/>
        <v>222.27487965208655</v>
      </c>
      <c r="J755" s="4">
        <f t="shared" si="127"/>
        <v>9.8269284840142745E-2</v>
      </c>
      <c r="K755" s="4">
        <f t="shared" si="128"/>
        <v>0.21276595744680549</v>
      </c>
      <c r="N755">
        <f t="shared" si="129"/>
        <v>1</v>
      </c>
      <c r="O755">
        <f t="shared" si="130"/>
        <v>1</v>
      </c>
      <c r="P755">
        <v>748</v>
      </c>
      <c r="R755" s="8">
        <f>COUNTIFS(H$8:H754,"&gt;"&amp;G755,F$8:F754,"&lt;&gt;1")</f>
        <v>0</v>
      </c>
      <c r="S755">
        <f t="shared" si="131"/>
        <v>748</v>
      </c>
    </row>
    <row r="756" spans="1:19" x14ac:dyDescent="0.3">
      <c r="A756">
        <v>212</v>
      </c>
      <c r="B756">
        <v>0.36838892788476213</v>
      </c>
      <c r="C756">
        <v>0.47447126682332835</v>
      </c>
      <c r="D756" s="4">
        <f>-LN(B756)/D$3</f>
        <v>1.4164766378074565</v>
      </c>
      <c r="E756" s="4">
        <f t="shared" si="125"/>
        <v>0.21276595744680851</v>
      </c>
      <c r="F756" s="8">
        <v>2</v>
      </c>
      <c r="G756" s="4">
        <v>222.21950635985368</v>
      </c>
      <c r="H756" s="4">
        <f>IF(G756&gt;MAX(I$8:I755),G756,MAX(I$8:I755))</f>
        <v>222.27487965208655</v>
      </c>
      <c r="I756" s="4">
        <f t="shared" si="126"/>
        <v>222.48764560953336</v>
      </c>
      <c r="J756" s="4">
        <f t="shared" si="127"/>
        <v>5.5373292232872018E-2</v>
      </c>
      <c r="K756" s="4">
        <f t="shared" si="128"/>
        <v>0.21276595744680549</v>
      </c>
      <c r="N756">
        <f t="shared" si="129"/>
        <v>1</v>
      </c>
      <c r="O756">
        <f t="shared" si="130"/>
        <v>1</v>
      </c>
      <c r="P756">
        <v>749</v>
      </c>
      <c r="R756" s="8">
        <f>COUNTIFS(H$8:H755,"&gt;"&amp;G756,F$8:F755,"&lt;&gt;1")</f>
        <v>0</v>
      </c>
      <c r="S756">
        <f t="shared" si="131"/>
        <v>749</v>
      </c>
    </row>
    <row r="757" spans="1:19" x14ac:dyDescent="0.3">
      <c r="A757">
        <v>755</v>
      </c>
      <c r="B757">
        <v>0.15692617572557757</v>
      </c>
      <c r="C757">
        <v>0.52415540025025176</v>
      </c>
      <c r="D757" s="4">
        <f>-LN(B757)/F$3</f>
        <v>0.78807651171470172</v>
      </c>
      <c r="E757" s="4">
        <f t="shared" si="125"/>
        <v>0.21276595744680851</v>
      </c>
      <c r="F757" s="8">
        <v>3</v>
      </c>
      <c r="G757" s="4">
        <v>222.75192092151431</v>
      </c>
      <c r="H757" s="4">
        <f>IF(G757&gt;MAX(I$8:I756),G757,MAX(I$8:I756))</f>
        <v>222.75192092151431</v>
      </c>
      <c r="I757" s="4">
        <f t="shared" si="126"/>
        <v>222.96468687896112</v>
      </c>
      <c r="J757" s="4">
        <f t="shared" si="127"/>
        <v>0</v>
      </c>
      <c r="K757" s="4">
        <f t="shared" si="128"/>
        <v>0.21276595744680549</v>
      </c>
      <c r="N757">
        <f t="shared" si="129"/>
        <v>1</v>
      </c>
      <c r="O757">
        <f t="shared" si="130"/>
        <v>1</v>
      </c>
      <c r="P757">
        <v>750</v>
      </c>
      <c r="R757" s="8">
        <f>COUNTIFS(H$8:H756,"&gt;"&amp;G757,F$8:F756,"&lt;&gt;1")</f>
        <v>0</v>
      </c>
      <c r="S757">
        <f t="shared" si="131"/>
        <v>750</v>
      </c>
    </row>
    <row r="758" spans="1:19" x14ac:dyDescent="0.3">
      <c r="A758">
        <v>213</v>
      </c>
      <c r="B758">
        <v>0.43174535355693228</v>
      </c>
      <c r="C758">
        <v>0.91589098788415169</v>
      </c>
      <c r="D758" s="4">
        <f>-LN(B758)/D$3</f>
        <v>1.1913749275126944</v>
      </c>
      <c r="E758" s="4">
        <f t="shared" si="125"/>
        <v>0.21276595744680851</v>
      </c>
      <c r="F758" s="8">
        <v>2</v>
      </c>
      <c r="G758" s="4">
        <v>223.41088128736638</v>
      </c>
      <c r="H758" s="4">
        <f>IF(G758&gt;MAX(I$8:I757),G758,MAX(I$8:I757))</f>
        <v>223.41088128736638</v>
      </c>
      <c r="I758" s="4">
        <f t="shared" si="126"/>
        <v>223.62364724481318</v>
      </c>
      <c r="J758" s="4">
        <f t="shared" si="127"/>
        <v>0</v>
      </c>
      <c r="K758" s="4">
        <f t="shared" si="128"/>
        <v>0.21276595744680549</v>
      </c>
      <c r="N758">
        <f t="shared" si="129"/>
        <v>1</v>
      </c>
      <c r="O758">
        <f t="shared" si="130"/>
        <v>1</v>
      </c>
      <c r="P758">
        <v>751</v>
      </c>
      <c r="R758" s="8">
        <f>COUNTIFS(H$8:H757,"&gt;"&amp;G758,F$8:F757,"&lt;&gt;1")</f>
        <v>0</v>
      </c>
      <c r="S758">
        <f t="shared" si="131"/>
        <v>751</v>
      </c>
    </row>
    <row r="759" spans="1:19" x14ac:dyDescent="0.3">
      <c r="A759">
        <v>756</v>
      </c>
      <c r="B759">
        <v>7.1871089815973385E-2</v>
      </c>
      <c r="C759">
        <v>0.83886226996673485</v>
      </c>
      <c r="D759" s="4">
        <f>-LN(B759)/F$3</f>
        <v>1.1203749718744109</v>
      </c>
      <c r="E759" s="4">
        <f t="shared" si="125"/>
        <v>0.21276595744680851</v>
      </c>
      <c r="F759" s="8">
        <v>3</v>
      </c>
      <c r="G759" s="4">
        <v>223.87229589338872</v>
      </c>
      <c r="H759" s="4">
        <f>IF(G759&gt;MAX(I$8:I758),G759,MAX(I$8:I758))</f>
        <v>223.87229589338872</v>
      </c>
      <c r="I759" s="4">
        <f t="shared" si="126"/>
        <v>224.08506185083553</v>
      </c>
      <c r="J759" s="4">
        <f t="shared" si="127"/>
        <v>0</v>
      </c>
      <c r="K759" s="4">
        <f t="shared" si="128"/>
        <v>0.21276595744680549</v>
      </c>
      <c r="N759">
        <f t="shared" si="129"/>
        <v>1</v>
      </c>
      <c r="O759">
        <f t="shared" si="130"/>
        <v>1</v>
      </c>
      <c r="P759">
        <v>752</v>
      </c>
      <c r="R759" s="8">
        <f>COUNTIFS(H$8:H758,"&gt;"&amp;G759,F$8:F758,"&lt;&gt;1")</f>
        <v>0</v>
      </c>
      <c r="S759">
        <f t="shared" si="131"/>
        <v>752</v>
      </c>
    </row>
    <row r="760" spans="1:19" x14ac:dyDescent="0.3">
      <c r="A760">
        <v>214</v>
      </c>
      <c r="B760">
        <v>0.61400189214758749</v>
      </c>
      <c r="C760">
        <v>0.99185155796990876</v>
      </c>
      <c r="D760" s="4">
        <f>-LN(B760)/D$3</f>
        <v>0.69185428250517411</v>
      </c>
      <c r="E760" s="4">
        <f t="shared" si="125"/>
        <v>0.21276595744680851</v>
      </c>
      <c r="F760" s="8">
        <v>2</v>
      </c>
      <c r="G760" s="4">
        <v>224.10273556987156</v>
      </c>
      <c r="H760" s="4">
        <f>IF(G760&gt;MAX(I$8:I759),G760,MAX(I$8:I759))</f>
        <v>224.10273556987156</v>
      </c>
      <c r="I760" s="4">
        <f t="shared" si="126"/>
        <v>224.31550152731836</v>
      </c>
      <c r="J760" s="4">
        <f t="shared" si="127"/>
        <v>0</v>
      </c>
      <c r="K760" s="4">
        <f t="shared" si="128"/>
        <v>0.21276595744680549</v>
      </c>
      <c r="N760">
        <f t="shared" si="129"/>
        <v>1</v>
      </c>
      <c r="O760">
        <f t="shared" si="130"/>
        <v>1</v>
      </c>
      <c r="P760">
        <v>753</v>
      </c>
      <c r="R760" s="8">
        <f>COUNTIFS(H$8:H759,"&gt;"&amp;G760,F$8:F759,"&lt;&gt;1")</f>
        <v>0</v>
      </c>
      <c r="S760">
        <f t="shared" si="131"/>
        <v>753</v>
      </c>
    </row>
    <row r="761" spans="1:19" x14ac:dyDescent="0.3">
      <c r="A761">
        <v>757</v>
      </c>
      <c r="B761">
        <v>0.28623310037537769</v>
      </c>
      <c r="C761">
        <v>0.67531357768486588</v>
      </c>
      <c r="D761" s="4">
        <f>-LN(B761)/F$3</f>
        <v>0.53231862291338095</v>
      </c>
      <c r="E761" s="4">
        <f t="shared" si="125"/>
        <v>0.21276595744680851</v>
      </c>
      <c r="F761" s="8">
        <v>3</v>
      </c>
      <c r="G761" s="4">
        <v>224.4046145163021</v>
      </c>
      <c r="H761" s="4">
        <f>IF(G761&gt;MAX(I$8:I760),G761,MAX(I$8:I760))</f>
        <v>224.4046145163021</v>
      </c>
      <c r="I761" s="4">
        <f t="shared" si="126"/>
        <v>224.61738047374891</v>
      </c>
      <c r="J761" s="4">
        <f t="shared" si="127"/>
        <v>0</v>
      </c>
      <c r="K761" s="4">
        <f t="shared" si="128"/>
        <v>0.21276595744680549</v>
      </c>
      <c r="N761">
        <f t="shared" si="129"/>
        <v>1</v>
      </c>
      <c r="O761">
        <f t="shared" si="130"/>
        <v>1</v>
      </c>
      <c r="P761">
        <v>754</v>
      </c>
      <c r="R761" s="8">
        <f>COUNTIFS(H$8:H760,"&gt;"&amp;G761,F$8:F760,"&lt;&gt;1")</f>
        <v>0</v>
      </c>
      <c r="S761">
        <f t="shared" si="131"/>
        <v>754</v>
      </c>
    </row>
    <row r="762" spans="1:19" x14ac:dyDescent="0.3">
      <c r="A762">
        <v>758</v>
      </c>
      <c r="B762">
        <v>0.54618976409192177</v>
      </c>
      <c r="C762">
        <v>0.42152165288247323</v>
      </c>
      <c r="D762" s="4">
        <f>-LN(B762)/F$3</f>
        <v>0.25735694056935127</v>
      </c>
      <c r="E762" s="4">
        <f t="shared" si="125"/>
        <v>0.21276595744680851</v>
      </c>
      <c r="F762" s="8">
        <v>3</v>
      </c>
      <c r="G762" s="4">
        <v>224.66197145687144</v>
      </c>
      <c r="H762" s="4">
        <f>IF(G762&gt;MAX(I$8:I761),G762,MAX(I$8:I761))</f>
        <v>224.66197145687144</v>
      </c>
      <c r="I762" s="4">
        <f t="shared" si="126"/>
        <v>224.87473741431825</v>
      </c>
      <c r="J762" s="4">
        <f t="shared" si="127"/>
        <v>0</v>
      </c>
      <c r="K762" s="4">
        <f t="shared" si="128"/>
        <v>0.21276595744680549</v>
      </c>
      <c r="N762">
        <f t="shared" si="129"/>
        <v>1</v>
      </c>
      <c r="O762">
        <f t="shared" si="130"/>
        <v>1</v>
      </c>
      <c r="P762">
        <v>755</v>
      </c>
      <c r="R762" s="8">
        <f>COUNTIFS(H$8:H761,"&gt;"&amp;G762,F$8:F761,"&lt;&gt;1")</f>
        <v>0</v>
      </c>
      <c r="S762">
        <f t="shared" si="131"/>
        <v>755</v>
      </c>
    </row>
    <row r="763" spans="1:19" x14ac:dyDescent="0.3">
      <c r="A763">
        <v>215</v>
      </c>
      <c r="B763">
        <v>0.67040009765923037</v>
      </c>
      <c r="C763">
        <v>0.33439130832850122</v>
      </c>
      <c r="D763" s="4">
        <f>-LN(B763)/D$3</f>
        <v>0.56720650232794056</v>
      </c>
      <c r="E763" s="4">
        <f t="shared" si="125"/>
        <v>0.21276595744680851</v>
      </c>
      <c r="F763" s="8">
        <v>2</v>
      </c>
      <c r="G763" s="4">
        <v>224.66994207219949</v>
      </c>
      <c r="H763" s="4">
        <f>IF(G763&gt;MAX(I$8:I762),G763,MAX(I$8:I762))</f>
        <v>224.87473741431825</v>
      </c>
      <c r="I763" s="4">
        <f t="shared" si="126"/>
        <v>225.08750337176505</v>
      </c>
      <c r="J763" s="4">
        <f t="shared" si="127"/>
        <v>0</v>
      </c>
      <c r="K763" s="4">
        <f t="shared" si="128"/>
        <v>0</v>
      </c>
      <c r="N763">
        <f t="shared" si="129"/>
        <v>1</v>
      </c>
      <c r="O763">
        <f t="shared" si="130"/>
        <v>0</v>
      </c>
      <c r="P763">
        <v>756</v>
      </c>
      <c r="R763" s="8">
        <f>COUNTIFS(H$8:H762,"&gt;"&amp;G763,F$8:F762,"&lt;&gt;1")</f>
        <v>0</v>
      </c>
      <c r="S763">
        <f t="shared" si="131"/>
        <v>756</v>
      </c>
    </row>
    <row r="764" spans="1:19" x14ac:dyDescent="0.3">
      <c r="A764" s="2">
        <v>759</v>
      </c>
      <c r="B764" s="2">
        <v>0.21491134372997223</v>
      </c>
      <c r="C764" s="2">
        <v>0.12460707419049653</v>
      </c>
      <c r="D764" s="5">
        <f>-LN(B764)/F$3</f>
        <v>0.65426795346399402</v>
      </c>
      <c r="E764" s="4">
        <f t="shared" si="125"/>
        <v>0.21276595744680851</v>
      </c>
      <c r="F764" s="13">
        <v>3</v>
      </c>
      <c r="G764" s="5">
        <v>225.31623941033544</v>
      </c>
      <c r="H764" s="4">
        <f>IF(G764&gt;MAX(I$8:I763),G764,MAX(I$8:I763))</f>
        <v>225.31623941033544</v>
      </c>
      <c r="I764" s="4">
        <f t="shared" si="126"/>
        <v>225.52900536778225</v>
      </c>
      <c r="J764" s="4">
        <f t="shared" si="127"/>
        <v>0</v>
      </c>
      <c r="K764" s="4">
        <f t="shared" si="128"/>
        <v>0</v>
      </c>
      <c r="N764">
        <f t="shared" si="129"/>
        <v>0</v>
      </c>
      <c r="O764">
        <f t="shared" si="130"/>
        <v>0</v>
      </c>
      <c r="P764">
        <v>757</v>
      </c>
      <c r="R764" s="8">
        <f>COUNTIFS(H$8:H763,"&gt;"&amp;G764,F$8:F763,"&lt;&gt;1")</f>
        <v>0</v>
      </c>
      <c r="S764">
        <f t="shared" si="131"/>
        <v>757</v>
      </c>
    </row>
    <row r="765" spans="1:19" x14ac:dyDescent="0.3">
      <c r="A765" s="2">
        <v>216</v>
      </c>
      <c r="B765" s="2">
        <v>3.1128879665517136E-2</v>
      </c>
      <c r="C765" s="2">
        <v>0.78237250892666399</v>
      </c>
      <c r="D765" s="5">
        <f>-LN(B765)/D$3</f>
        <v>4.9214457930171163</v>
      </c>
      <c r="E765" s="4">
        <f t="shared" si="125"/>
        <v>0.21276595744680851</v>
      </c>
      <c r="F765" s="13">
        <v>2</v>
      </c>
      <c r="G765" s="5">
        <v>229.5913878652166</v>
      </c>
      <c r="H765" s="4">
        <f>IF(G765&gt;MAX(I$8:I764),G765,MAX(I$8:I764))</f>
        <v>229.5913878652166</v>
      </c>
      <c r="I765" s="4">
        <f t="shared" si="126"/>
        <v>229.80415382266341</v>
      </c>
      <c r="J765" s="4">
        <f t="shared" si="127"/>
        <v>0</v>
      </c>
      <c r="K765" s="4">
        <f t="shared" si="128"/>
        <v>0</v>
      </c>
      <c r="N765">
        <f t="shared" si="129"/>
        <v>0</v>
      </c>
      <c r="O765">
        <f t="shared" si="130"/>
        <v>0</v>
      </c>
      <c r="P765">
        <v>758</v>
      </c>
      <c r="R765" s="8">
        <f>COUNTIFS(H$8:H764,"&gt;"&amp;G765,F$8:F764,"&lt;&gt;1")</f>
        <v>0</v>
      </c>
      <c r="S765">
        <f t="shared" si="131"/>
        <v>758</v>
      </c>
    </row>
    <row r="766" spans="1:19" x14ac:dyDescent="0.3">
      <c r="A766" s="2">
        <v>51</v>
      </c>
      <c r="B766" s="2">
        <v>9.4119083223975344E-2</v>
      </c>
      <c r="C766" s="2">
        <v>0.45713675344096194</v>
      </c>
      <c r="D766" s="4">
        <f>-LN(B766)/B$3</f>
        <v>10.056146619881547</v>
      </c>
      <c r="E766" s="4">
        <f t="shared" si="125"/>
        <v>0.21276595744680851</v>
      </c>
      <c r="F766" s="8">
        <v>1</v>
      </c>
      <c r="G766" s="4">
        <v>231.30508004852666</v>
      </c>
      <c r="H766" s="4">
        <f>IF(G766&gt;MAX(I$8:I765),G766,MAX(I$8:I765))</f>
        <v>231.30508004852666</v>
      </c>
      <c r="I766" s="4">
        <f t="shared" si="126"/>
        <v>231.51784600597347</v>
      </c>
      <c r="J766" s="4">
        <f t="shared" si="127"/>
        <v>0</v>
      </c>
      <c r="K766" s="4">
        <f t="shared" si="128"/>
        <v>0</v>
      </c>
      <c r="N766">
        <f t="shared" si="129"/>
        <v>0</v>
      </c>
      <c r="O766">
        <f t="shared" si="130"/>
        <v>0</v>
      </c>
      <c r="P766">
        <v>759</v>
      </c>
      <c r="R766" s="8">
        <f>COUNTIFS(H$8:H765,"&gt;"&amp;G766,F$8:F765,"&lt;&gt;1")</f>
        <v>0</v>
      </c>
      <c r="S766">
        <f t="shared" si="131"/>
        <v>759</v>
      </c>
    </row>
    <row r="767" spans="1:19" x14ac:dyDescent="0.3">
      <c r="D767" s="4"/>
      <c r="E767" s="4"/>
      <c r="G767" s="4"/>
      <c r="H767" s="4"/>
      <c r="I767" s="4"/>
      <c r="J767" s="4"/>
      <c r="K767" s="4"/>
    </row>
    <row r="768" spans="1:19" x14ac:dyDescent="0.3">
      <c r="D768" s="4"/>
      <c r="E768" s="4"/>
      <c r="G768" s="4"/>
      <c r="H768" s="4"/>
      <c r="I768" s="4"/>
      <c r="J768" s="4"/>
      <c r="K768" s="4"/>
    </row>
    <row r="769" spans="4:11" x14ac:dyDescent="0.3">
      <c r="D769" s="4"/>
      <c r="E769" s="4"/>
      <c r="G769" s="4"/>
      <c r="H769" s="4"/>
      <c r="I769" s="4"/>
      <c r="J769" s="4"/>
      <c r="K769" s="4"/>
    </row>
    <row r="770" spans="4:11" x14ac:dyDescent="0.3">
      <c r="D770" s="4"/>
      <c r="E770" s="4"/>
      <c r="G770" s="4"/>
      <c r="H770" s="4"/>
      <c r="I770" s="4"/>
      <c r="J770" s="4"/>
      <c r="K770" s="4"/>
    </row>
    <row r="771" spans="4:11" x14ac:dyDescent="0.3">
      <c r="D771" s="4"/>
      <c r="E771" s="4"/>
      <c r="G771" s="4"/>
      <c r="H771" s="4"/>
      <c r="I771" s="4"/>
      <c r="J771" s="4"/>
      <c r="K771" s="4"/>
    </row>
    <row r="772" spans="4:11" x14ac:dyDescent="0.3">
      <c r="D772" s="4"/>
      <c r="E772" s="4"/>
      <c r="G772" s="4"/>
      <c r="H772" s="4"/>
      <c r="I772" s="4"/>
      <c r="J772" s="4"/>
      <c r="K772" s="4"/>
    </row>
    <row r="773" spans="4:11" x14ac:dyDescent="0.3">
      <c r="D773" s="4"/>
      <c r="E773" s="4"/>
      <c r="G773" s="4"/>
      <c r="H773" s="4"/>
      <c r="I773" s="4"/>
      <c r="J773" s="4"/>
      <c r="K773" s="4"/>
    </row>
    <row r="774" spans="4:11" x14ac:dyDescent="0.3">
      <c r="D774" s="4"/>
      <c r="E774" s="4"/>
      <c r="G774" s="4"/>
      <c r="H774" s="4"/>
      <c r="I774" s="4"/>
      <c r="J774" s="4"/>
      <c r="K774" s="4"/>
    </row>
    <row r="775" spans="4:11" x14ac:dyDescent="0.3">
      <c r="D775" s="4"/>
      <c r="E775" s="4"/>
      <c r="G775" s="4"/>
      <c r="H775" s="4"/>
      <c r="I775" s="4"/>
      <c r="J775" s="4"/>
      <c r="K775" s="4"/>
    </row>
    <row r="776" spans="4:11" x14ac:dyDescent="0.3">
      <c r="D776" s="4"/>
      <c r="E776" s="4"/>
      <c r="G776" s="4"/>
      <c r="H776" s="4"/>
      <c r="I776" s="4"/>
      <c r="J776" s="4"/>
      <c r="K776" s="4"/>
    </row>
    <row r="777" spans="4:11" x14ac:dyDescent="0.3">
      <c r="D777" s="4"/>
      <c r="E777" s="4"/>
      <c r="G777" s="4"/>
      <c r="H777" s="4"/>
      <c r="I777" s="4"/>
      <c r="J777" s="4"/>
      <c r="K777" s="4"/>
    </row>
    <row r="778" spans="4:11" x14ac:dyDescent="0.3">
      <c r="D778" s="4"/>
      <c r="E778" s="4"/>
      <c r="G778" s="4"/>
      <c r="H778" s="4"/>
      <c r="I778" s="4"/>
      <c r="J778" s="4"/>
      <c r="K778" s="4"/>
    </row>
    <row r="779" spans="4:11" x14ac:dyDescent="0.3">
      <c r="D779" s="4"/>
      <c r="E779" s="4"/>
      <c r="G779" s="4"/>
      <c r="H779" s="4"/>
      <c r="I779" s="4"/>
      <c r="J779" s="4"/>
      <c r="K779" s="4"/>
    </row>
    <row r="780" spans="4:11" x14ac:dyDescent="0.3">
      <c r="D780" s="4"/>
      <c r="E780" s="4"/>
      <c r="G780" s="4"/>
      <c r="H780" s="4"/>
      <c r="I780" s="4"/>
      <c r="J780" s="4"/>
      <c r="K780" s="4"/>
    </row>
    <row r="781" spans="4:11" x14ac:dyDescent="0.3">
      <c r="D781" s="4"/>
      <c r="E781" s="4"/>
      <c r="G781" s="4"/>
      <c r="H781" s="4"/>
      <c r="I781" s="4"/>
      <c r="J781" s="4"/>
      <c r="K781" s="4"/>
    </row>
    <row r="782" spans="4:11" x14ac:dyDescent="0.3">
      <c r="D782" s="4"/>
      <c r="E782" s="4"/>
      <c r="G782" s="4"/>
      <c r="H782" s="4"/>
      <c r="I782" s="4"/>
      <c r="J782" s="4"/>
      <c r="K782" s="4"/>
    </row>
    <row r="783" spans="4:11" x14ac:dyDescent="0.3">
      <c r="D783" s="4"/>
      <c r="E783" s="4"/>
      <c r="G783" s="4"/>
      <c r="H783" s="4"/>
      <c r="I783" s="4"/>
      <c r="J783" s="4"/>
      <c r="K783" s="4"/>
    </row>
    <row r="784" spans="4:11" x14ac:dyDescent="0.3">
      <c r="D784" s="4"/>
      <c r="E784" s="4"/>
      <c r="G784" s="4"/>
      <c r="H784" s="4"/>
      <c r="I784" s="4"/>
      <c r="J784" s="4"/>
      <c r="K784" s="4"/>
    </row>
    <row r="785" spans="4:11" x14ac:dyDescent="0.3">
      <c r="D785" s="4"/>
      <c r="E785" s="4"/>
      <c r="G785" s="4"/>
      <c r="H785" s="4"/>
      <c r="I785" s="4"/>
      <c r="J785" s="4"/>
      <c r="K785" s="4"/>
    </row>
    <row r="786" spans="4:11" x14ac:dyDescent="0.3">
      <c r="D786" s="4"/>
      <c r="E786" s="4"/>
      <c r="G786" s="4"/>
      <c r="H786" s="4"/>
      <c r="I786" s="4"/>
      <c r="J786" s="4"/>
      <c r="K786" s="4"/>
    </row>
    <row r="787" spans="4:11" x14ac:dyDescent="0.3">
      <c r="D787" s="4"/>
      <c r="E787" s="4"/>
      <c r="G787" s="4"/>
      <c r="H787" s="4"/>
      <c r="I787" s="4"/>
      <c r="J787" s="4"/>
      <c r="K787" s="4"/>
    </row>
    <row r="788" spans="4:11" x14ac:dyDescent="0.3">
      <c r="D788" s="4"/>
      <c r="E788" s="4"/>
      <c r="G788" s="4"/>
      <c r="H788" s="4"/>
      <c r="I788" s="4"/>
      <c r="J788" s="4"/>
      <c r="K788" s="4"/>
    </row>
    <row r="789" spans="4:11" x14ac:dyDescent="0.3">
      <c r="D789" s="4"/>
      <c r="E789" s="4"/>
      <c r="G789" s="4"/>
      <c r="H789" s="4"/>
      <c r="I789" s="4"/>
      <c r="J789" s="4"/>
      <c r="K789" s="4"/>
    </row>
    <row r="790" spans="4:11" x14ac:dyDescent="0.3">
      <c r="D790" s="4"/>
      <c r="E790" s="4"/>
      <c r="G790" s="4"/>
      <c r="H790" s="4"/>
      <c r="I790" s="4"/>
      <c r="J790" s="4"/>
      <c r="K790" s="4"/>
    </row>
    <row r="791" spans="4:11" x14ac:dyDescent="0.3">
      <c r="D791" s="4"/>
      <c r="E791" s="4"/>
      <c r="G791" s="4"/>
      <c r="H791" s="4"/>
      <c r="I791" s="4"/>
      <c r="J791" s="4"/>
      <c r="K791" s="4"/>
    </row>
    <row r="792" spans="4:11" x14ac:dyDescent="0.3">
      <c r="D792" s="4"/>
      <c r="E792" s="4"/>
      <c r="G792" s="4"/>
      <c r="H792" s="4"/>
      <c r="I792" s="4"/>
      <c r="J792" s="4"/>
      <c r="K792" s="4"/>
    </row>
    <row r="793" spans="4:11" x14ac:dyDescent="0.3">
      <c r="D793" s="4"/>
      <c r="E793" s="4"/>
      <c r="G793" s="4"/>
      <c r="H793" s="4"/>
      <c r="I793" s="4"/>
      <c r="J793" s="4"/>
      <c r="K793" s="4"/>
    </row>
    <row r="794" spans="4:11" x14ac:dyDescent="0.3">
      <c r="D794" s="4"/>
      <c r="E794" s="4"/>
      <c r="G794" s="4"/>
      <c r="H794" s="4"/>
      <c r="I794" s="4"/>
      <c r="J794" s="4"/>
      <c r="K794" s="4"/>
    </row>
    <row r="795" spans="4:11" x14ac:dyDescent="0.3">
      <c r="D795" s="4"/>
      <c r="E795" s="4"/>
      <c r="G795" s="4"/>
      <c r="H795" s="4"/>
      <c r="I795" s="4"/>
      <c r="J795" s="4"/>
      <c r="K795" s="4"/>
    </row>
    <row r="796" spans="4:11" x14ac:dyDescent="0.3">
      <c r="D796" s="4"/>
      <c r="E796" s="4"/>
      <c r="G796" s="4"/>
      <c r="H796" s="4"/>
      <c r="I796" s="4"/>
      <c r="J796" s="4"/>
      <c r="K796" s="4"/>
    </row>
    <row r="797" spans="4:11" x14ac:dyDescent="0.3">
      <c r="D797" s="4"/>
      <c r="E797" s="4"/>
      <c r="G797" s="4"/>
      <c r="H797" s="4"/>
      <c r="I797" s="4"/>
      <c r="J797" s="4"/>
      <c r="K797" s="4"/>
    </row>
    <row r="798" spans="4:11" x14ac:dyDescent="0.3">
      <c r="D798" s="4"/>
      <c r="E798" s="4"/>
      <c r="G798" s="4"/>
      <c r="H798" s="4"/>
      <c r="I798" s="4"/>
      <c r="J798" s="4"/>
      <c r="K798" s="4"/>
    </row>
    <row r="799" spans="4:11" x14ac:dyDescent="0.3">
      <c r="D799" s="4"/>
      <c r="E799" s="4"/>
      <c r="G799" s="4"/>
      <c r="H799" s="4"/>
      <c r="I799" s="4"/>
      <c r="J799" s="4"/>
      <c r="K799" s="4"/>
    </row>
    <row r="800" spans="4:11" x14ac:dyDescent="0.3">
      <c r="D800" s="4"/>
      <c r="E800" s="4"/>
      <c r="G800" s="4"/>
      <c r="H800" s="4"/>
      <c r="I800" s="4"/>
      <c r="J800" s="4"/>
      <c r="K800" s="4"/>
    </row>
    <row r="801" spans="4:11" x14ac:dyDescent="0.3">
      <c r="D801" s="4"/>
      <c r="E801" s="4"/>
      <c r="G801" s="4"/>
      <c r="H801" s="4"/>
      <c r="I801" s="4"/>
      <c r="J801" s="4"/>
      <c r="K801" s="4"/>
    </row>
    <row r="802" spans="4:11" x14ac:dyDescent="0.3">
      <c r="D802" s="4"/>
      <c r="E802" s="4"/>
      <c r="G802" s="4"/>
      <c r="H802" s="4"/>
      <c r="I802" s="4"/>
      <c r="J802" s="4"/>
      <c r="K802" s="4"/>
    </row>
    <row r="803" spans="4:11" x14ac:dyDescent="0.3">
      <c r="D803" s="4"/>
      <c r="E803" s="4"/>
      <c r="G803" s="4"/>
      <c r="H803" s="4"/>
      <c r="I803" s="4"/>
      <c r="J803" s="4"/>
      <c r="K803" s="4"/>
    </row>
    <row r="804" spans="4:11" x14ac:dyDescent="0.3">
      <c r="D804" s="4"/>
      <c r="E804" s="4"/>
      <c r="G804" s="4"/>
      <c r="H804" s="4"/>
      <c r="I804" s="4"/>
      <c r="J804" s="4"/>
      <c r="K804" s="4"/>
    </row>
    <row r="805" spans="4:11" x14ac:dyDescent="0.3">
      <c r="D805" s="4"/>
      <c r="E805" s="4"/>
      <c r="G805" s="4"/>
      <c r="H805" s="4"/>
      <c r="I805" s="4"/>
      <c r="J805" s="4"/>
      <c r="K805" s="4"/>
    </row>
    <row r="806" spans="4:11" x14ac:dyDescent="0.3">
      <c r="D806" s="4"/>
      <c r="E806" s="4"/>
      <c r="G806" s="4"/>
      <c r="H806" s="4"/>
      <c r="I806" s="4"/>
      <c r="J806" s="4"/>
      <c r="K806" s="4"/>
    </row>
    <row r="807" spans="4:11" x14ac:dyDescent="0.3">
      <c r="D807" s="4"/>
      <c r="E807" s="4"/>
      <c r="G807" s="4"/>
      <c r="H807" s="4"/>
      <c r="I807" s="4"/>
      <c r="J807" s="4"/>
      <c r="K807" s="4"/>
    </row>
    <row r="808" spans="4:11" x14ac:dyDescent="0.3">
      <c r="D808" s="4"/>
      <c r="E808" s="4"/>
      <c r="G808" s="4"/>
      <c r="H808" s="4"/>
      <c r="I808" s="4"/>
      <c r="J808" s="4"/>
      <c r="K808" s="4"/>
    </row>
    <row r="809" spans="4:11" x14ac:dyDescent="0.3">
      <c r="D809" s="4"/>
      <c r="E809" s="4"/>
      <c r="G809" s="4"/>
      <c r="H809" s="4"/>
      <c r="I809" s="4"/>
      <c r="J809" s="4"/>
      <c r="K809" s="4"/>
    </row>
    <row r="810" spans="4:11" x14ac:dyDescent="0.3">
      <c r="D810" s="4"/>
      <c r="E810" s="4"/>
      <c r="G810" s="4"/>
      <c r="H810" s="4"/>
      <c r="I810" s="4"/>
      <c r="J810" s="4"/>
      <c r="K810" s="4"/>
    </row>
    <row r="811" spans="4:11" x14ac:dyDescent="0.3">
      <c r="D811" s="4"/>
      <c r="E811" s="4"/>
      <c r="G811" s="4"/>
      <c r="H811" s="4"/>
      <c r="I811" s="4"/>
      <c r="J811" s="4"/>
      <c r="K811" s="4"/>
    </row>
    <row r="812" spans="4:11" x14ac:dyDescent="0.3">
      <c r="D812" s="4"/>
      <c r="E812" s="4"/>
      <c r="G812" s="4"/>
      <c r="H812" s="4"/>
      <c r="I812" s="4"/>
      <c r="J812" s="4"/>
      <c r="K812" s="4"/>
    </row>
    <row r="813" spans="4:11" x14ac:dyDescent="0.3">
      <c r="D813" s="4"/>
      <c r="E813" s="4"/>
      <c r="G813" s="4"/>
      <c r="H813" s="4"/>
      <c r="I813" s="4"/>
      <c r="J813" s="4"/>
      <c r="K813" s="4"/>
    </row>
    <row r="814" spans="4:11" x14ac:dyDescent="0.3">
      <c r="D814" s="4"/>
      <c r="E814" s="4"/>
      <c r="G814" s="4"/>
      <c r="H814" s="4"/>
      <c r="I814" s="4"/>
      <c r="J814" s="4"/>
      <c r="K814" s="4"/>
    </row>
    <row r="815" spans="4:11" x14ac:dyDescent="0.3">
      <c r="D815" s="4"/>
      <c r="E815" s="4"/>
      <c r="G815" s="4"/>
      <c r="H815" s="4"/>
      <c r="I815" s="4"/>
      <c r="J815" s="4"/>
      <c r="K815" s="4"/>
    </row>
    <row r="816" spans="4:11" x14ac:dyDescent="0.3">
      <c r="D816" s="4"/>
      <c r="E816" s="4"/>
      <c r="G816" s="4"/>
      <c r="H816" s="4"/>
      <c r="I816" s="4"/>
      <c r="J816" s="4"/>
      <c r="K816" s="4"/>
    </row>
    <row r="817" spans="4:11" x14ac:dyDescent="0.3">
      <c r="D817" s="4"/>
      <c r="E817" s="4"/>
      <c r="G817" s="4"/>
      <c r="H817" s="4"/>
      <c r="I817" s="4"/>
      <c r="J817" s="4"/>
      <c r="K817" s="4"/>
    </row>
    <row r="818" spans="4:11" x14ac:dyDescent="0.3">
      <c r="D818" s="4"/>
      <c r="E818" s="4"/>
      <c r="G818" s="4"/>
      <c r="H818" s="4"/>
      <c r="I818" s="4"/>
      <c r="J818" s="4"/>
      <c r="K818" s="4"/>
    </row>
    <row r="819" spans="4:11" x14ac:dyDescent="0.3">
      <c r="D819" s="4"/>
      <c r="E819" s="4"/>
      <c r="G819" s="4"/>
      <c r="H819" s="4"/>
      <c r="I819" s="4"/>
      <c r="J819" s="4"/>
      <c r="K819" s="4"/>
    </row>
    <row r="820" spans="4:11" x14ac:dyDescent="0.3">
      <c r="D820" s="4"/>
      <c r="E820" s="4"/>
      <c r="G820" s="4"/>
      <c r="H820" s="4"/>
      <c r="I820" s="4"/>
      <c r="J820" s="4"/>
      <c r="K820" s="4"/>
    </row>
    <row r="821" spans="4:11" x14ac:dyDescent="0.3">
      <c r="D821" s="4"/>
      <c r="E821" s="4"/>
      <c r="G821" s="4"/>
      <c r="H821" s="4"/>
      <c r="I821" s="4"/>
      <c r="J821" s="4"/>
      <c r="K821" s="4"/>
    </row>
    <row r="822" spans="4:11" x14ac:dyDescent="0.3">
      <c r="D822" s="4"/>
      <c r="E822" s="4"/>
      <c r="G822" s="4"/>
      <c r="H822" s="4"/>
      <c r="I822" s="4"/>
      <c r="J822" s="4"/>
      <c r="K822" s="4"/>
    </row>
    <row r="823" spans="4:11" x14ac:dyDescent="0.3">
      <c r="D823" s="4"/>
      <c r="E823" s="4"/>
      <c r="G823" s="4"/>
      <c r="H823" s="4"/>
      <c r="I823" s="4"/>
      <c r="J823" s="4"/>
      <c r="K823" s="4"/>
    </row>
    <row r="824" spans="4:11" x14ac:dyDescent="0.3">
      <c r="D824" s="4"/>
      <c r="E824" s="4"/>
      <c r="G824" s="4"/>
      <c r="H824" s="4"/>
      <c r="I824" s="4"/>
      <c r="J824" s="4"/>
      <c r="K824" s="4"/>
    </row>
    <row r="825" spans="4:11" x14ac:dyDescent="0.3">
      <c r="D825" s="4"/>
      <c r="E825" s="4"/>
      <c r="G825" s="4"/>
      <c r="H825" s="4"/>
      <c r="I825" s="4"/>
      <c r="J825" s="4"/>
      <c r="K825" s="4"/>
    </row>
    <row r="826" spans="4:11" x14ac:dyDescent="0.3">
      <c r="D826" s="4"/>
      <c r="E826" s="4"/>
      <c r="G826" s="4"/>
      <c r="H826" s="4"/>
      <c r="I826" s="4"/>
      <c r="J826" s="4"/>
      <c r="K826" s="4"/>
    </row>
    <row r="827" spans="4:11" x14ac:dyDescent="0.3">
      <c r="D827" s="4"/>
      <c r="E827" s="4"/>
      <c r="G827" s="4"/>
      <c r="H827" s="4"/>
      <c r="I827" s="4"/>
      <c r="J827" s="4"/>
      <c r="K827" s="4"/>
    </row>
    <row r="828" spans="4:11" x14ac:dyDescent="0.3">
      <c r="D828" s="4"/>
      <c r="E828" s="4"/>
      <c r="G828" s="4"/>
      <c r="H828" s="4"/>
      <c r="I828" s="4"/>
      <c r="J828" s="4"/>
      <c r="K828" s="4"/>
    </row>
    <row r="829" spans="4:11" x14ac:dyDescent="0.3">
      <c r="D829" s="4"/>
      <c r="E829" s="4"/>
      <c r="G829" s="4"/>
      <c r="H829" s="4"/>
      <c r="I829" s="4"/>
      <c r="J829" s="4"/>
      <c r="K829" s="4"/>
    </row>
    <row r="830" spans="4:11" x14ac:dyDescent="0.3">
      <c r="D830" s="4"/>
      <c r="E830" s="4"/>
      <c r="G830" s="4"/>
      <c r="H830" s="4"/>
      <c r="I830" s="4"/>
      <c r="J830" s="4"/>
      <c r="K830" s="4"/>
    </row>
    <row r="831" spans="4:11" x14ac:dyDescent="0.3">
      <c r="D831" s="4"/>
      <c r="E831" s="4"/>
      <c r="G831" s="4"/>
      <c r="H831" s="4"/>
      <c r="I831" s="4"/>
      <c r="J831" s="4"/>
      <c r="K831" s="4"/>
    </row>
    <row r="832" spans="4:11" x14ac:dyDescent="0.3">
      <c r="D832" s="4"/>
      <c r="E832" s="4"/>
      <c r="G832" s="4"/>
      <c r="H832" s="4"/>
      <c r="I832" s="4"/>
      <c r="J832" s="4"/>
      <c r="K832" s="4"/>
    </row>
    <row r="833" spans="4:11" x14ac:dyDescent="0.3">
      <c r="D833" s="4"/>
      <c r="E833" s="4"/>
      <c r="G833" s="4"/>
      <c r="H833" s="4"/>
      <c r="I833" s="4"/>
      <c r="J833" s="4"/>
      <c r="K833" s="4"/>
    </row>
    <row r="834" spans="4:11" x14ac:dyDescent="0.3">
      <c r="D834" s="4"/>
      <c r="E834" s="4"/>
      <c r="G834" s="4"/>
      <c r="H834" s="4"/>
      <c r="I834" s="4"/>
      <c r="J834" s="4"/>
      <c r="K834" s="4"/>
    </row>
    <row r="835" spans="4:11" x14ac:dyDescent="0.3">
      <c r="D835" s="4"/>
      <c r="E835" s="4"/>
      <c r="G835" s="4"/>
      <c r="H835" s="4"/>
      <c r="I835" s="4"/>
      <c r="J835" s="4"/>
      <c r="K835" s="4"/>
    </row>
    <row r="836" spans="4:11" x14ac:dyDescent="0.3">
      <c r="D836" s="4"/>
      <c r="E836" s="4"/>
      <c r="G836" s="4"/>
      <c r="H836" s="4"/>
      <c r="I836" s="4"/>
      <c r="J836" s="4"/>
      <c r="K836" s="4"/>
    </row>
    <row r="837" spans="4:11" x14ac:dyDescent="0.3">
      <c r="D837" s="4"/>
      <c r="E837" s="4"/>
      <c r="G837" s="4"/>
      <c r="H837" s="4"/>
      <c r="I837" s="4"/>
      <c r="J837" s="4"/>
      <c r="K837" s="4"/>
    </row>
    <row r="838" spans="4:11" x14ac:dyDescent="0.3">
      <c r="D838" s="4"/>
      <c r="E838" s="4"/>
      <c r="G838" s="4"/>
      <c r="H838" s="4"/>
      <c r="I838" s="4"/>
      <c r="J838" s="4"/>
      <c r="K838" s="4"/>
    </row>
    <row r="839" spans="4:11" x14ac:dyDescent="0.3">
      <c r="D839" s="4"/>
      <c r="E839" s="4"/>
      <c r="G839" s="4"/>
      <c r="H839" s="4"/>
      <c r="I839" s="4"/>
      <c r="J839" s="4"/>
      <c r="K839" s="4"/>
    </row>
    <row r="840" spans="4:11" x14ac:dyDescent="0.3">
      <c r="D840" s="4"/>
      <c r="E840" s="4"/>
      <c r="G840" s="4"/>
      <c r="H840" s="4"/>
      <c r="I840" s="4"/>
      <c r="J840" s="4"/>
      <c r="K840" s="4"/>
    </row>
    <row r="841" spans="4:11" x14ac:dyDescent="0.3">
      <c r="D841" s="4"/>
      <c r="E841" s="4"/>
      <c r="G841" s="4"/>
      <c r="H841" s="4"/>
      <c r="I841" s="4"/>
      <c r="J841" s="4"/>
      <c r="K841" s="4"/>
    </row>
    <row r="842" spans="4:11" x14ac:dyDescent="0.3">
      <c r="D842" s="4"/>
      <c r="E842" s="4"/>
      <c r="G842" s="4"/>
      <c r="H842" s="4"/>
      <c r="I842" s="4"/>
      <c r="J842" s="4"/>
      <c r="K842" s="4"/>
    </row>
    <row r="843" spans="4:11" x14ac:dyDescent="0.3">
      <c r="D843" s="4"/>
      <c r="E843" s="4"/>
      <c r="G843" s="4"/>
      <c r="H843" s="4"/>
      <c r="I843" s="4"/>
      <c r="J843" s="4"/>
      <c r="K843" s="4"/>
    </row>
    <row r="844" spans="4:11" x14ac:dyDescent="0.3">
      <c r="D844" s="4"/>
      <c r="E844" s="4"/>
      <c r="G844" s="4"/>
      <c r="H844" s="4"/>
      <c r="I844" s="4"/>
      <c r="J844" s="4"/>
      <c r="K844" s="4"/>
    </row>
    <row r="845" spans="4:11" x14ac:dyDescent="0.3">
      <c r="D845" s="4"/>
      <c r="E845" s="4"/>
      <c r="G845" s="4"/>
      <c r="H845" s="4"/>
      <c r="I845" s="4"/>
      <c r="J845" s="4"/>
      <c r="K845" s="4"/>
    </row>
    <row r="846" spans="4:11" x14ac:dyDescent="0.3">
      <c r="D846" s="4"/>
      <c r="E846" s="4"/>
      <c r="G846" s="4"/>
      <c r="H846" s="4"/>
      <c r="I846" s="4"/>
      <c r="J846" s="4"/>
      <c r="K846" s="4"/>
    </row>
    <row r="847" spans="4:11" x14ac:dyDescent="0.3">
      <c r="D847" s="4"/>
      <c r="E847" s="4"/>
      <c r="G847" s="4"/>
      <c r="H847" s="4"/>
      <c r="I847" s="4"/>
      <c r="J847" s="4"/>
      <c r="K847" s="4"/>
    </row>
    <row r="848" spans="4:11" x14ac:dyDescent="0.3">
      <c r="D848" s="4"/>
      <c r="E848" s="4"/>
      <c r="G848" s="4"/>
      <c r="H848" s="4"/>
      <c r="I848" s="4"/>
      <c r="J848" s="4"/>
      <c r="K848" s="4"/>
    </row>
    <row r="849" spans="4:11" x14ac:dyDescent="0.3">
      <c r="D849" s="4"/>
      <c r="E849" s="4"/>
      <c r="G849" s="4"/>
      <c r="H849" s="4"/>
      <c r="I849" s="4"/>
      <c r="J849" s="4"/>
      <c r="K849" s="4"/>
    </row>
    <row r="850" spans="4:11" x14ac:dyDescent="0.3">
      <c r="D850" s="4"/>
      <c r="E850" s="4"/>
      <c r="G850" s="4"/>
      <c r="H850" s="4"/>
      <c r="I850" s="4"/>
      <c r="J850" s="4"/>
      <c r="K850" s="4"/>
    </row>
    <row r="851" spans="4:11" x14ac:dyDescent="0.3">
      <c r="D851" s="4"/>
      <c r="E851" s="4"/>
      <c r="G851" s="4"/>
      <c r="H851" s="4"/>
      <c r="I851" s="4"/>
      <c r="J851" s="4"/>
      <c r="K851" s="4"/>
    </row>
    <row r="852" spans="4:11" x14ac:dyDescent="0.3">
      <c r="D852" s="4"/>
      <c r="E852" s="4"/>
      <c r="G852" s="4"/>
      <c r="H852" s="4"/>
      <c r="I852" s="4"/>
      <c r="J852" s="4"/>
      <c r="K852" s="4"/>
    </row>
    <row r="853" spans="4:11" x14ac:dyDescent="0.3">
      <c r="D853" s="4"/>
      <c r="E853" s="4"/>
      <c r="G853" s="4"/>
      <c r="H853" s="4"/>
      <c r="I853" s="4"/>
      <c r="J853" s="4"/>
      <c r="K853" s="4"/>
    </row>
    <row r="854" spans="4:11" x14ac:dyDescent="0.3">
      <c r="D854" s="4"/>
      <c r="E854" s="4"/>
      <c r="G854" s="4"/>
      <c r="H854" s="4"/>
      <c r="I854" s="4"/>
      <c r="J854" s="4"/>
      <c r="K854" s="4"/>
    </row>
    <row r="855" spans="4:11" x14ac:dyDescent="0.3">
      <c r="D855" s="4"/>
      <c r="E855" s="4"/>
      <c r="G855" s="4"/>
      <c r="H855" s="4"/>
      <c r="I855" s="4"/>
      <c r="J855" s="4"/>
      <c r="K855" s="4"/>
    </row>
    <row r="856" spans="4:11" x14ac:dyDescent="0.3">
      <c r="D856" s="4"/>
      <c r="E856" s="4"/>
      <c r="G856" s="4"/>
      <c r="H856" s="4"/>
      <c r="I856" s="4"/>
      <c r="J856" s="4"/>
      <c r="K856" s="4"/>
    </row>
    <row r="857" spans="4:11" x14ac:dyDescent="0.3">
      <c r="D857" s="4"/>
      <c r="E857" s="4"/>
      <c r="G857" s="4"/>
      <c r="H857" s="4"/>
      <c r="I857" s="4"/>
      <c r="J857" s="4"/>
      <c r="K857" s="4"/>
    </row>
    <row r="858" spans="4:11" x14ac:dyDescent="0.3">
      <c r="D858" s="4"/>
      <c r="E858" s="4"/>
      <c r="G858" s="4"/>
      <c r="H858" s="4"/>
      <c r="I858" s="4"/>
      <c r="J858" s="4"/>
      <c r="K858" s="4"/>
    </row>
    <row r="859" spans="4:11" x14ac:dyDescent="0.3">
      <c r="D859" s="4"/>
      <c r="E859" s="4"/>
      <c r="G859" s="4"/>
      <c r="H859" s="4"/>
      <c r="I859" s="4"/>
      <c r="J859" s="4"/>
      <c r="K859" s="4"/>
    </row>
    <row r="860" spans="4:11" x14ac:dyDescent="0.3">
      <c r="D860" s="4"/>
      <c r="E860" s="4"/>
      <c r="G860" s="4"/>
      <c r="H860" s="4"/>
      <c r="I860" s="4"/>
      <c r="J860" s="4"/>
      <c r="K860" s="4"/>
    </row>
    <row r="861" spans="4:11" x14ac:dyDescent="0.3">
      <c r="D861" s="4"/>
      <c r="E861" s="4"/>
      <c r="G861" s="4"/>
      <c r="H861" s="4"/>
      <c r="I861" s="4"/>
      <c r="J861" s="4"/>
      <c r="K861" s="4"/>
    </row>
    <row r="862" spans="4:11" x14ac:dyDescent="0.3">
      <c r="D862" s="4"/>
      <c r="E862" s="4"/>
      <c r="G862" s="4"/>
      <c r="H862" s="4"/>
      <c r="I862" s="4"/>
      <c r="J862" s="4"/>
      <c r="K862" s="4"/>
    </row>
    <row r="863" spans="4:11" x14ac:dyDescent="0.3">
      <c r="D863" s="4"/>
      <c r="E863" s="4"/>
      <c r="G863" s="4"/>
      <c r="H863" s="4"/>
      <c r="I863" s="4"/>
      <c r="J863" s="4"/>
      <c r="K863" s="4"/>
    </row>
    <row r="864" spans="4:11" x14ac:dyDescent="0.3">
      <c r="D864" s="4"/>
      <c r="E864" s="4"/>
      <c r="G864" s="4"/>
      <c r="H864" s="4"/>
      <c r="I864" s="4"/>
      <c r="J864" s="4"/>
      <c r="K864" s="4"/>
    </row>
    <row r="865" spans="4:11" x14ac:dyDescent="0.3">
      <c r="D865" s="4"/>
      <c r="E865" s="4"/>
      <c r="G865" s="4"/>
      <c r="H865" s="4"/>
      <c r="I865" s="4"/>
      <c r="J865" s="4"/>
      <c r="K865" s="4"/>
    </row>
    <row r="866" spans="4:11" x14ac:dyDescent="0.3">
      <c r="D866" s="4"/>
      <c r="E866" s="4"/>
      <c r="G866" s="4"/>
      <c r="H866" s="4"/>
      <c r="I866" s="4"/>
      <c r="J866" s="4"/>
      <c r="K866" s="4"/>
    </row>
    <row r="867" spans="4:11" x14ac:dyDescent="0.3">
      <c r="D867" s="4"/>
      <c r="E867" s="4"/>
      <c r="G867" s="4"/>
      <c r="H867" s="4"/>
      <c r="I867" s="4"/>
      <c r="J867" s="4"/>
      <c r="K867" s="4"/>
    </row>
    <row r="868" spans="4:11" x14ac:dyDescent="0.3">
      <c r="D868" s="4"/>
      <c r="E868" s="4"/>
      <c r="G868" s="4"/>
      <c r="H868" s="4"/>
      <c r="I868" s="4"/>
      <c r="J868" s="4"/>
      <c r="K868" s="4"/>
    </row>
    <row r="869" spans="4:11" x14ac:dyDescent="0.3">
      <c r="D869" s="4"/>
      <c r="E869" s="4"/>
      <c r="G869" s="4"/>
      <c r="H869" s="4"/>
      <c r="I869" s="4"/>
      <c r="J869" s="4"/>
      <c r="K869" s="4"/>
    </row>
    <row r="870" spans="4:11" x14ac:dyDescent="0.3">
      <c r="D870" s="4"/>
      <c r="E870" s="4"/>
      <c r="G870" s="4"/>
      <c r="H870" s="4"/>
      <c r="I870" s="4"/>
      <c r="J870" s="4"/>
      <c r="K870" s="4"/>
    </row>
    <row r="871" spans="4:11" x14ac:dyDescent="0.3">
      <c r="D871" s="4"/>
      <c r="E871" s="4"/>
      <c r="G871" s="4"/>
      <c r="H871" s="4"/>
      <c r="I871" s="4"/>
      <c r="J871" s="4"/>
      <c r="K871" s="4"/>
    </row>
    <row r="872" spans="4:11" x14ac:dyDescent="0.3">
      <c r="D872" s="4"/>
      <c r="E872" s="4"/>
      <c r="G872" s="4"/>
      <c r="H872" s="4"/>
      <c r="I872" s="4"/>
      <c r="J872" s="4"/>
      <c r="K872" s="4"/>
    </row>
    <row r="873" spans="4:11" x14ac:dyDescent="0.3">
      <c r="D873" s="4"/>
      <c r="E873" s="4"/>
      <c r="G873" s="4"/>
      <c r="H873" s="4"/>
      <c r="I873" s="4"/>
      <c r="J873" s="4"/>
      <c r="K873" s="4"/>
    </row>
    <row r="874" spans="4:11" x14ac:dyDescent="0.3">
      <c r="D874" s="4"/>
      <c r="E874" s="4"/>
      <c r="G874" s="4"/>
      <c r="H874" s="4"/>
      <c r="I874" s="4"/>
      <c r="J874" s="4"/>
      <c r="K874" s="4"/>
    </row>
    <row r="875" spans="4:11" x14ac:dyDescent="0.3">
      <c r="D875" s="4"/>
      <c r="E875" s="4"/>
      <c r="G875" s="4"/>
      <c r="H875" s="4"/>
      <c r="I875" s="4"/>
      <c r="J875" s="4"/>
      <c r="K875" s="4"/>
    </row>
    <row r="876" spans="4:11" x14ac:dyDescent="0.3">
      <c r="D876" s="4"/>
      <c r="E876" s="4"/>
      <c r="G876" s="4"/>
      <c r="H876" s="4"/>
      <c r="I876" s="4"/>
      <c r="J876" s="4"/>
      <c r="K876" s="4"/>
    </row>
    <row r="877" spans="4:11" x14ac:dyDescent="0.3">
      <c r="D877" s="4"/>
      <c r="E877" s="4"/>
      <c r="G877" s="4"/>
      <c r="H877" s="4"/>
      <c r="I877" s="4"/>
      <c r="J877" s="4"/>
      <c r="K877" s="4"/>
    </row>
    <row r="878" spans="4:11" x14ac:dyDescent="0.3">
      <c r="D878" s="4"/>
      <c r="E878" s="4"/>
      <c r="G878" s="4"/>
      <c r="H878" s="4"/>
      <c r="I878" s="4"/>
      <c r="J878" s="4"/>
      <c r="K878" s="4"/>
    </row>
    <row r="879" spans="4:11" x14ac:dyDescent="0.3">
      <c r="D879" s="4"/>
      <c r="E879" s="4"/>
      <c r="G879" s="4"/>
      <c r="H879" s="4"/>
      <c r="I879" s="4"/>
      <c r="J879" s="4"/>
      <c r="K879" s="4"/>
    </row>
    <row r="880" spans="4:11" x14ac:dyDescent="0.3">
      <c r="D880" s="4"/>
      <c r="E880" s="4"/>
      <c r="G880" s="4"/>
      <c r="H880" s="4"/>
      <c r="I880" s="4"/>
      <c r="J880" s="4"/>
      <c r="K880" s="4"/>
    </row>
    <row r="881" spans="4:11" x14ac:dyDescent="0.3">
      <c r="D881" s="4"/>
      <c r="E881" s="4"/>
      <c r="G881" s="4"/>
      <c r="H881" s="4"/>
      <c r="I881" s="4"/>
      <c r="J881" s="4"/>
      <c r="K881" s="4"/>
    </row>
    <row r="882" spans="4:11" x14ac:dyDescent="0.3">
      <c r="D882" s="4"/>
      <c r="E882" s="4"/>
      <c r="G882" s="4"/>
      <c r="H882" s="4"/>
      <c r="I882" s="4"/>
      <c r="J882" s="4"/>
      <c r="K882" s="4"/>
    </row>
    <row r="883" spans="4:11" x14ac:dyDescent="0.3">
      <c r="D883" s="4"/>
      <c r="E883" s="4"/>
      <c r="G883" s="4"/>
      <c r="H883" s="4"/>
      <c r="I883" s="4"/>
      <c r="J883" s="4"/>
      <c r="K883" s="4"/>
    </row>
    <row r="884" spans="4:11" x14ac:dyDescent="0.3">
      <c r="D884" s="4"/>
      <c r="E884" s="4"/>
      <c r="G884" s="4"/>
      <c r="H884" s="4"/>
      <c r="I884" s="4"/>
      <c r="J884" s="4"/>
      <c r="K884" s="4"/>
    </row>
    <row r="885" spans="4:11" x14ac:dyDescent="0.3">
      <c r="D885" s="4"/>
      <c r="E885" s="4"/>
      <c r="G885" s="4"/>
      <c r="H885" s="4"/>
      <c r="I885" s="4"/>
      <c r="J885" s="4"/>
      <c r="K885" s="4"/>
    </row>
    <row r="886" spans="4:11" x14ac:dyDescent="0.3">
      <c r="D886" s="4"/>
      <c r="E886" s="4"/>
      <c r="G886" s="4"/>
      <c r="H886" s="4"/>
      <c r="I886" s="4"/>
      <c r="J886" s="4"/>
      <c r="K886" s="4"/>
    </row>
    <row r="887" spans="4:11" x14ac:dyDescent="0.3">
      <c r="D887" s="4"/>
      <c r="E887" s="4"/>
      <c r="G887" s="4"/>
      <c r="H887" s="4"/>
      <c r="I887" s="4"/>
      <c r="J887" s="4"/>
      <c r="K887" s="4"/>
    </row>
    <row r="888" spans="4:11" x14ac:dyDescent="0.3">
      <c r="D888" s="4"/>
      <c r="E888" s="4"/>
      <c r="G888" s="4"/>
      <c r="H888" s="4"/>
      <c r="I888" s="4"/>
      <c r="J888" s="4"/>
      <c r="K888" s="4"/>
    </row>
    <row r="889" spans="4:11" x14ac:dyDescent="0.3">
      <c r="D889" s="4"/>
      <c r="E889" s="4"/>
      <c r="G889" s="4"/>
      <c r="H889" s="4"/>
      <c r="I889" s="4"/>
      <c r="J889" s="4"/>
      <c r="K889" s="4"/>
    </row>
    <row r="890" spans="4:11" x14ac:dyDescent="0.3">
      <c r="D890" s="4"/>
      <c r="E890" s="4"/>
      <c r="G890" s="4"/>
      <c r="H890" s="4"/>
      <c r="I890" s="4"/>
      <c r="J890" s="4"/>
      <c r="K890" s="4"/>
    </row>
    <row r="891" spans="4:11" x14ac:dyDescent="0.3">
      <c r="D891" s="4"/>
      <c r="E891" s="4"/>
      <c r="G891" s="4"/>
      <c r="H891" s="4"/>
      <c r="I891" s="4"/>
      <c r="J891" s="4"/>
      <c r="K891" s="4"/>
    </row>
    <row r="892" spans="4:11" x14ac:dyDescent="0.3">
      <c r="D892" s="4"/>
      <c r="E892" s="4"/>
      <c r="G892" s="4"/>
      <c r="H892" s="4"/>
      <c r="I892" s="4"/>
      <c r="J892" s="4"/>
      <c r="K892" s="4"/>
    </row>
    <row r="893" spans="4:11" x14ac:dyDescent="0.3">
      <c r="D893" s="4"/>
      <c r="E893" s="4"/>
      <c r="G893" s="4"/>
      <c r="H893" s="4"/>
      <c r="I893" s="4"/>
      <c r="J893" s="4"/>
      <c r="K893" s="4"/>
    </row>
    <row r="894" spans="4:11" x14ac:dyDescent="0.3">
      <c r="D894" s="4"/>
      <c r="E894" s="4"/>
      <c r="G894" s="4"/>
      <c r="H894" s="4"/>
      <c r="I894" s="4"/>
      <c r="J894" s="4"/>
      <c r="K894" s="4"/>
    </row>
    <row r="895" spans="4:11" x14ac:dyDescent="0.3">
      <c r="D895" s="4"/>
      <c r="E895" s="4"/>
      <c r="G895" s="4"/>
      <c r="H895" s="4"/>
      <c r="I895" s="4"/>
      <c r="J895" s="4"/>
      <c r="K895" s="4"/>
    </row>
    <row r="896" spans="4:11" x14ac:dyDescent="0.3">
      <c r="D896" s="4"/>
      <c r="E896" s="4"/>
      <c r="G896" s="4"/>
      <c r="H896" s="4"/>
      <c r="I896" s="4"/>
      <c r="J896" s="4"/>
      <c r="K896" s="4"/>
    </row>
    <row r="897" spans="4:11" x14ac:dyDescent="0.3">
      <c r="D897" s="4"/>
      <c r="E897" s="4"/>
      <c r="G897" s="4"/>
      <c r="H897" s="4"/>
      <c r="I897" s="4"/>
      <c r="J897" s="4"/>
      <c r="K897" s="4"/>
    </row>
    <row r="898" spans="4:11" x14ac:dyDescent="0.3">
      <c r="D898" s="4"/>
      <c r="E898" s="4"/>
      <c r="G898" s="4"/>
      <c r="H898" s="4"/>
      <c r="I898" s="4"/>
      <c r="J898" s="4"/>
      <c r="K898" s="4"/>
    </row>
    <row r="899" spans="4:11" x14ac:dyDescent="0.3">
      <c r="D899" s="4"/>
      <c r="E899" s="4"/>
      <c r="G899" s="4"/>
      <c r="H899" s="4"/>
      <c r="I899" s="4"/>
      <c r="J899" s="4"/>
      <c r="K899" s="4"/>
    </row>
    <row r="900" spans="4:11" x14ac:dyDescent="0.3">
      <c r="D900" s="4"/>
      <c r="E900" s="4"/>
      <c r="G900" s="4"/>
      <c r="H900" s="4"/>
      <c r="I900" s="4"/>
      <c r="J900" s="4"/>
      <c r="K900" s="4"/>
    </row>
    <row r="901" spans="4:11" x14ac:dyDescent="0.3">
      <c r="D901" s="4"/>
      <c r="E901" s="4"/>
      <c r="G901" s="4"/>
      <c r="H901" s="4"/>
      <c r="I901" s="4"/>
      <c r="J901" s="4"/>
      <c r="K901" s="4"/>
    </row>
    <row r="902" spans="4:11" x14ac:dyDescent="0.3">
      <c r="D902" s="4"/>
      <c r="E902" s="4"/>
      <c r="G902" s="4"/>
      <c r="H902" s="4"/>
      <c r="I902" s="4"/>
      <c r="J902" s="4"/>
      <c r="K902" s="4"/>
    </row>
    <row r="903" spans="4:11" x14ac:dyDescent="0.3">
      <c r="D903" s="4"/>
      <c r="E903" s="4"/>
      <c r="G903" s="4"/>
      <c r="H903" s="4"/>
      <c r="I903" s="4"/>
      <c r="J903" s="4"/>
      <c r="K903" s="4"/>
    </row>
    <row r="904" spans="4:11" x14ac:dyDescent="0.3">
      <c r="D904" s="4"/>
      <c r="E904" s="4"/>
      <c r="G904" s="4"/>
      <c r="H904" s="4"/>
      <c r="I904" s="4"/>
      <c r="J904" s="4"/>
      <c r="K904" s="4"/>
    </row>
    <row r="905" spans="4:11" x14ac:dyDescent="0.3">
      <c r="D905" s="4"/>
      <c r="E905" s="4"/>
      <c r="G905" s="4"/>
      <c r="H905" s="4"/>
      <c r="I905" s="4"/>
      <c r="J905" s="4"/>
      <c r="K905" s="4"/>
    </row>
    <row r="906" spans="4:11" x14ac:dyDescent="0.3">
      <c r="D906" s="4"/>
      <c r="E906" s="4"/>
      <c r="G906" s="4"/>
      <c r="H906" s="4"/>
      <c r="I906" s="4"/>
      <c r="J906" s="4"/>
      <c r="K906" s="4"/>
    </row>
    <row r="907" spans="4:11" x14ac:dyDescent="0.3">
      <c r="D907" s="4"/>
      <c r="E907" s="4"/>
      <c r="G907" s="4"/>
      <c r="H907" s="4"/>
      <c r="I907" s="4"/>
      <c r="J907" s="4"/>
      <c r="K907" s="4"/>
    </row>
    <row r="908" spans="4:11" x14ac:dyDescent="0.3">
      <c r="D908" s="4"/>
      <c r="E908" s="4"/>
      <c r="G908" s="4"/>
      <c r="H908" s="4"/>
      <c r="I908" s="4"/>
      <c r="J908" s="4"/>
      <c r="K908" s="4"/>
    </row>
    <row r="909" spans="4:11" x14ac:dyDescent="0.3">
      <c r="D909" s="4"/>
      <c r="E909" s="4"/>
      <c r="G909" s="4"/>
      <c r="H909" s="4"/>
      <c r="I909" s="4"/>
      <c r="J909" s="4"/>
      <c r="K909" s="4"/>
    </row>
    <row r="910" spans="4:11" x14ac:dyDescent="0.3">
      <c r="D910" s="4"/>
      <c r="E910" s="4"/>
      <c r="G910" s="4"/>
      <c r="H910" s="4"/>
      <c r="I910" s="4"/>
      <c r="J910" s="4"/>
      <c r="K910" s="4"/>
    </row>
    <row r="911" spans="4:11" x14ac:dyDescent="0.3">
      <c r="D911" s="4"/>
      <c r="E911" s="4"/>
      <c r="G911" s="4"/>
      <c r="H911" s="4"/>
      <c r="I911" s="4"/>
      <c r="J911" s="4"/>
      <c r="K911" s="4"/>
    </row>
    <row r="912" spans="4:11" x14ac:dyDescent="0.3">
      <c r="D912" s="4"/>
      <c r="E912" s="4"/>
      <c r="G912" s="4"/>
      <c r="H912" s="4"/>
      <c r="I912" s="4"/>
      <c r="J912" s="4"/>
      <c r="K912" s="4"/>
    </row>
    <row r="913" spans="4:11" x14ac:dyDescent="0.3">
      <c r="D913" s="4"/>
      <c r="E913" s="4"/>
      <c r="G913" s="4"/>
      <c r="H913" s="4"/>
      <c r="I913" s="4"/>
      <c r="J913" s="4"/>
      <c r="K913" s="4"/>
    </row>
    <row r="914" spans="4:11" x14ac:dyDescent="0.3">
      <c r="D914" s="4"/>
      <c r="E914" s="4"/>
      <c r="G914" s="4"/>
      <c r="H914" s="4"/>
      <c r="I914" s="4"/>
      <c r="J914" s="4"/>
      <c r="K914" s="4"/>
    </row>
    <row r="915" spans="4:11" x14ac:dyDescent="0.3">
      <c r="D915" s="4"/>
      <c r="E915" s="4"/>
      <c r="G915" s="4"/>
      <c r="H915" s="4"/>
      <c r="I915" s="4"/>
      <c r="J915" s="4"/>
      <c r="K915" s="4"/>
    </row>
    <row r="916" spans="4:11" x14ac:dyDescent="0.3">
      <c r="D916" s="4"/>
      <c r="E916" s="4"/>
      <c r="G916" s="4"/>
      <c r="H916" s="4"/>
      <c r="I916" s="4"/>
      <c r="J916" s="4"/>
      <c r="K916" s="4"/>
    </row>
    <row r="917" spans="4:11" x14ac:dyDescent="0.3">
      <c r="D917" s="4"/>
      <c r="E917" s="4"/>
      <c r="G917" s="4"/>
      <c r="H917" s="4"/>
      <c r="I917" s="4"/>
      <c r="J917" s="4"/>
      <c r="K917" s="4"/>
    </row>
    <row r="918" spans="4:11" x14ac:dyDescent="0.3">
      <c r="D918" s="4"/>
      <c r="E918" s="4"/>
      <c r="G918" s="4"/>
      <c r="H918" s="4"/>
      <c r="I918" s="4"/>
      <c r="J918" s="4"/>
      <c r="K918" s="4"/>
    </row>
    <row r="919" spans="4:11" x14ac:dyDescent="0.3">
      <c r="D919" s="4"/>
      <c r="E919" s="4"/>
      <c r="G919" s="4"/>
      <c r="H919" s="4"/>
      <c r="I919" s="4"/>
      <c r="J919" s="4"/>
      <c r="K919" s="4"/>
    </row>
    <row r="920" spans="4:11" x14ac:dyDescent="0.3">
      <c r="D920" s="4"/>
      <c r="E920" s="4"/>
      <c r="G920" s="4"/>
      <c r="H920" s="4"/>
      <c r="I920" s="4"/>
      <c r="J920" s="4"/>
      <c r="K920" s="4"/>
    </row>
    <row r="921" spans="4:11" x14ac:dyDescent="0.3">
      <c r="D921" s="4"/>
      <c r="E921" s="4"/>
      <c r="G921" s="4"/>
      <c r="H921" s="4"/>
      <c r="I921" s="4"/>
      <c r="J921" s="4"/>
      <c r="K921" s="4"/>
    </row>
    <row r="922" spans="4:11" x14ac:dyDescent="0.3">
      <c r="D922" s="4"/>
      <c r="E922" s="4"/>
      <c r="G922" s="4"/>
      <c r="H922" s="4"/>
      <c r="I922" s="4"/>
      <c r="J922" s="4"/>
      <c r="K922" s="4"/>
    </row>
    <row r="923" spans="4:11" x14ac:dyDescent="0.3">
      <c r="D923" s="4"/>
      <c r="E923" s="4"/>
      <c r="G923" s="4"/>
      <c r="H923" s="4"/>
      <c r="I923" s="4"/>
      <c r="J923" s="4"/>
      <c r="K923" s="4"/>
    </row>
    <row r="924" spans="4:11" x14ac:dyDescent="0.3">
      <c r="D924" s="4"/>
      <c r="E924" s="4"/>
      <c r="G924" s="4"/>
      <c r="H924" s="4"/>
      <c r="I924" s="4"/>
      <c r="J924" s="4"/>
      <c r="K924" s="4"/>
    </row>
    <row r="925" spans="4:11" x14ac:dyDescent="0.3">
      <c r="D925" s="4"/>
      <c r="E925" s="4"/>
      <c r="G925" s="4"/>
      <c r="H925" s="4"/>
      <c r="I925" s="4"/>
      <c r="J925" s="4"/>
      <c r="K925" s="4"/>
    </row>
    <row r="926" spans="4:11" x14ac:dyDescent="0.3">
      <c r="D926" s="4"/>
      <c r="E926" s="4"/>
      <c r="G926" s="4"/>
      <c r="H926" s="4"/>
      <c r="I926" s="4"/>
      <c r="J926" s="4"/>
      <c r="K926" s="4"/>
    </row>
    <row r="927" spans="4:11" x14ac:dyDescent="0.3">
      <c r="D927" s="4"/>
      <c r="E927" s="4"/>
      <c r="G927" s="4"/>
      <c r="H927" s="4"/>
      <c r="I927" s="4"/>
      <c r="J927" s="4"/>
      <c r="K927" s="4"/>
    </row>
    <row r="928" spans="4:11" x14ac:dyDescent="0.3">
      <c r="D928" s="4"/>
      <c r="E928" s="4"/>
      <c r="G928" s="4"/>
      <c r="H928" s="4"/>
      <c r="I928" s="4"/>
      <c r="J928" s="4"/>
      <c r="K928" s="4"/>
    </row>
    <row r="929" spans="4:11" x14ac:dyDescent="0.3">
      <c r="D929" s="4"/>
      <c r="E929" s="4"/>
      <c r="G929" s="4"/>
      <c r="H929" s="4"/>
      <c r="I929" s="4"/>
      <c r="J929" s="4"/>
      <c r="K929" s="4"/>
    </row>
    <row r="930" spans="4:11" x14ac:dyDescent="0.3">
      <c r="D930" s="4"/>
      <c r="E930" s="4"/>
      <c r="G930" s="4"/>
      <c r="H930" s="4"/>
      <c r="I930" s="4"/>
      <c r="J930" s="4"/>
      <c r="K930" s="4"/>
    </row>
    <row r="931" spans="4:11" x14ac:dyDescent="0.3">
      <c r="D931" s="4"/>
      <c r="E931" s="4"/>
      <c r="G931" s="4"/>
      <c r="H931" s="4"/>
      <c r="I931" s="4"/>
      <c r="J931" s="4"/>
      <c r="K931" s="4"/>
    </row>
    <row r="932" spans="4:11" x14ac:dyDescent="0.3">
      <c r="D932" s="4"/>
      <c r="E932" s="4"/>
      <c r="G932" s="4"/>
      <c r="H932" s="4"/>
      <c r="I932" s="4"/>
      <c r="J932" s="4"/>
      <c r="K932" s="4"/>
    </row>
    <row r="933" spans="4:11" x14ac:dyDescent="0.3">
      <c r="D933" s="4"/>
      <c r="E933" s="4"/>
      <c r="G933" s="4"/>
      <c r="H933" s="4"/>
      <c r="I933" s="4"/>
      <c r="J933" s="4"/>
      <c r="K933" s="4"/>
    </row>
    <row r="934" spans="4:11" x14ac:dyDescent="0.3">
      <c r="D934" s="4"/>
      <c r="E934" s="4"/>
      <c r="G934" s="4"/>
      <c r="H934" s="4"/>
      <c r="I934" s="4"/>
      <c r="J934" s="4"/>
      <c r="K934" s="4"/>
    </row>
    <row r="935" spans="4:11" x14ac:dyDescent="0.3">
      <c r="D935" s="4"/>
      <c r="E935" s="4"/>
      <c r="G935" s="4"/>
      <c r="H935" s="4"/>
      <c r="I935" s="4"/>
      <c r="J935" s="4"/>
      <c r="K935" s="4"/>
    </row>
    <row r="936" spans="4:11" x14ac:dyDescent="0.3">
      <c r="D936" s="4"/>
      <c r="E936" s="4"/>
      <c r="G936" s="4"/>
      <c r="H936" s="4"/>
      <c r="I936" s="4"/>
      <c r="J936" s="4"/>
      <c r="K936" s="4"/>
    </row>
    <row r="937" spans="4:11" x14ac:dyDescent="0.3">
      <c r="D937" s="4"/>
      <c r="E937" s="4"/>
      <c r="G937" s="4"/>
      <c r="H937" s="4"/>
      <c r="I937" s="4"/>
      <c r="J937" s="4"/>
      <c r="K937" s="4"/>
    </row>
    <row r="938" spans="4:11" x14ac:dyDescent="0.3">
      <c r="D938" s="4"/>
      <c r="E938" s="4"/>
      <c r="G938" s="4"/>
      <c r="H938" s="4"/>
      <c r="I938" s="4"/>
      <c r="J938" s="4"/>
      <c r="K938" s="4"/>
    </row>
    <row r="939" spans="4:11" x14ac:dyDescent="0.3">
      <c r="D939" s="4"/>
      <c r="E939" s="4"/>
      <c r="G939" s="4"/>
      <c r="H939" s="4"/>
      <c r="I939" s="4"/>
      <c r="J939" s="4"/>
      <c r="K939" s="4"/>
    </row>
    <row r="940" spans="4:11" x14ac:dyDescent="0.3">
      <c r="D940" s="4"/>
      <c r="E940" s="4"/>
      <c r="G940" s="4"/>
      <c r="H940" s="4"/>
      <c r="I940" s="4"/>
      <c r="J940" s="4"/>
      <c r="K940" s="4"/>
    </row>
    <row r="941" spans="4:11" x14ac:dyDescent="0.3">
      <c r="D941" s="4"/>
      <c r="E941" s="4"/>
      <c r="G941" s="4"/>
      <c r="H941" s="4"/>
      <c r="I941" s="4"/>
      <c r="J941" s="4"/>
      <c r="K941" s="4"/>
    </row>
    <row r="942" spans="4:11" x14ac:dyDescent="0.3">
      <c r="D942" s="4"/>
      <c r="E942" s="4"/>
      <c r="G942" s="4"/>
      <c r="H942" s="4"/>
      <c r="I942" s="4"/>
      <c r="J942" s="4"/>
      <c r="K942" s="4"/>
    </row>
    <row r="943" spans="4:11" x14ac:dyDescent="0.3">
      <c r="D943" s="4"/>
      <c r="E943" s="4"/>
      <c r="G943" s="4"/>
      <c r="H943" s="4"/>
      <c r="I943" s="4"/>
      <c r="J943" s="4"/>
      <c r="K943" s="4"/>
    </row>
    <row r="944" spans="4:11" x14ac:dyDescent="0.3">
      <c r="D944" s="4"/>
      <c r="E944" s="4"/>
      <c r="G944" s="4"/>
      <c r="H944" s="4"/>
      <c r="I944" s="4"/>
      <c r="J944" s="4"/>
      <c r="K944" s="4"/>
    </row>
    <row r="945" spans="4:11" x14ac:dyDescent="0.3">
      <c r="D945" s="4"/>
      <c r="E945" s="4"/>
      <c r="G945" s="4"/>
      <c r="H945" s="4"/>
      <c r="I945" s="4"/>
      <c r="J945" s="4"/>
      <c r="K945" s="4"/>
    </row>
    <row r="946" spans="4:11" x14ac:dyDescent="0.3">
      <c r="D946" s="4"/>
      <c r="E946" s="4"/>
      <c r="G946" s="4"/>
      <c r="H946" s="4"/>
      <c r="I946" s="4"/>
      <c r="J946" s="4"/>
      <c r="K946" s="4"/>
    </row>
    <row r="947" spans="4:11" x14ac:dyDescent="0.3">
      <c r="D947" s="4"/>
      <c r="E947" s="4"/>
      <c r="G947" s="4"/>
      <c r="H947" s="4"/>
      <c r="I947" s="4"/>
      <c r="J947" s="4"/>
      <c r="K947" s="4"/>
    </row>
    <row r="948" spans="4:11" x14ac:dyDescent="0.3">
      <c r="D948" s="4"/>
      <c r="E948" s="4"/>
      <c r="G948" s="4"/>
      <c r="H948" s="4"/>
      <c r="I948" s="4"/>
      <c r="J948" s="4"/>
      <c r="K948" s="4"/>
    </row>
    <row r="949" spans="4:11" x14ac:dyDescent="0.3">
      <c r="D949" s="4"/>
      <c r="E949" s="4"/>
      <c r="G949" s="4"/>
      <c r="H949" s="4"/>
      <c r="I949" s="4"/>
      <c r="J949" s="4"/>
      <c r="K949" s="4"/>
    </row>
    <row r="950" spans="4:11" x14ac:dyDescent="0.3">
      <c r="D950" s="4"/>
      <c r="E950" s="4"/>
      <c r="G950" s="4"/>
      <c r="H950" s="4"/>
      <c r="I950" s="4"/>
      <c r="J950" s="4"/>
      <c r="K950" s="4"/>
    </row>
    <row r="951" spans="4:11" x14ac:dyDescent="0.3">
      <c r="D951" s="4"/>
      <c r="E951" s="4"/>
      <c r="G951" s="4"/>
      <c r="H951" s="4"/>
      <c r="I951" s="4"/>
      <c r="J951" s="4"/>
      <c r="K951" s="4"/>
    </row>
    <row r="952" spans="4:11" x14ac:dyDescent="0.3">
      <c r="D952" s="4"/>
      <c r="E952" s="4"/>
      <c r="G952" s="4"/>
      <c r="H952" s="4"/>
      <c r="I952" s="4"/>
      <c r="J952" s="4"/>
      <c r="K952" s="4"/>
    </row>
    <row r="953" spans="4:11" x14ac:dyDescent="0.3">
      <c r="D953" s="4"/>
      <c r="E953" s="4"/>
      <c r="G953" s="4"/>
      <c r="H953" s="4"/>
      <c r="I953" s="4"/>
      <c r="J953" s="4"/>
      <c r="K953" s="4"/>
    </row>
    <row r="954" spans="4:11" x14ac:dyDescent="0.3">
      <c r="D954" s="4"/>
      <c r="E954" s="4"/>
      <c r="G954" s="4"/>
      <c r="H954" s="4"/>
      <c r="I954" s="4"/>
      <c r="J954" s="4"/>
      <c r="K954" s="4"/>
    </row>
    <row r="955" spans="4:11" x14ac:dyDescent="0.3">
      <c r="D955" s="4"/>
      <c r="E955" s="4"/>
      <c r="G955" s="4"/>
      <c r="H955" s="4"/>
      <c r="I955" s="4"/>
      <c r="J955" s="4"/>
      <c r="K955" s="4"/>
    </row>
    <row r="956" spans="4:11" x14ac:dyDescent="0.3">
      <c r="D956" s="4"/>
      <c r="E956" s="4"/>
      <c r="G956" s="4"/>
      <c r="H956" s="4"/>
      <c r="I956" s="4"/>
      <c r="J956" s="4"/>
      <c r="K956" s="4"/>
    </row>
    <row r="957" spans="4:11" x14ac:dyDescent="0.3">
      <c r="D957" s="4"/>
      <c r="E957" s="4"/>
      <c r="G957" s="4"/>
      <c r="H957" s="4"/>
      <c r="I957" s="4"/>
      <c r="J957" s="4"/>
      <c r="K957" s="4"/>
    </row>
    <row r="958" spans="4:11" x14ac:dyDescent="0.3">
      <c r="D958" s="4"/>
      <c r="E958" s="4"/>
      <c r="G958" s="4"/>
      <c r="H958" s="4"/>
      <c r="I958" s="4"/>
      <c r="J958" s="4"/>
      <c r="K958" s="4"/>
    </row>
    <row r="959" spans="4:11" x14ac:dyDescent="0.3">
      <c r="D959" s="4"/>
      <c r="E959" s="4"/>
      <c r="G959" s="4"/>
      <c r="H959" s="4"/>
      <c r="I959" s="4"/>
      <c r="J959" s="4"/>
      <c r="K959" s="4"/>
    </row>
    <row r="960" spans="4:11" x14ac:dyDescent="0.3">
      <c r="D960" s="4"/>
      <c r="E960" s="4"/>
      <c r="G960" s="4"/>
      <c r="H960" s="4"/>
      <c r="I960" s="4"/>
      <c r="J960" s="4"/>
      <c r="K960" s="4"/>
    </row>
    <row r="961" spans="4:11" x14ac:dyDescent="0.3">
      <c r="D961" s="4"/>
      <c r="E961" s="4"/>
      <c r="G961" s="4"/>
      <c r="H961" s="4"/>
      <c r="I961" s="4"/>
      <c r="J961" s="4"/>
      <c r="K961" s="4"/>
    </row>
    <row r="962" spans="4:11" x14ac:dyDescent="0.3">
      <c r="D962" s="4"/>
      <c r="E962" s="4"/>
      <c r="G962" s="4"/>
      <c r="H962" s="4"/>
      <c r="I962" s="4"/>
      <c r="J962" s="4"/>
      <c r="K962" s="4"/>
    </row>
    <row r="963" spans="4:11" x14ac:dyDescent="0.3">
      <c r="D963" s="4"/>
      <c r="E963" s="4"/>
      <c r="G963" s="4"/>
      <c r="H963" s="4"/>
      <c r="I963" s="4"/>
      <c r="J963" s="4"/>
      <c r="K963" s="4"/>
    </row>
    <row r="964" spans="4:11" x14ac:dyDescent="0.3">
      <c r="D964" s="4"/>
      <c r="E964" s="4"/>
      <c r="G964" s="4"/>
      <c r="H964" s="4"/>
      <c r="I964" s="4"/>
      <c r="J964" s="4"/>
      <c r="K964" s="4"/>
    </row>
    <row r="965" spans="4:11" x14ac:dyDescent="0.3">
      <c r="D965" s="4"/>
      <c r="E965" s="4"/>
      <c r="G965" s="4"/>
      <c r="H965" s="4"/>
      <c r="I965" s="4"/>
      <c r="J965" s="4"/>
      <c r="K965" s="4"/>
    </row>
    <row r="966" spans="4:11" x14ac:dyDescent="0.3">
      <c r="D966" s="4"/>
      <c r="E966" s="4"/>
      <c r="G966" s="4"/>
      <c r="H966" s="4"/>
      <c r="I966" s="4"/>
      <c r="J966" s="4"/>
      <c r="K966" s="4"/>
    </row>
    <row r="967" spans="4:11" x14ac:dyDescent="0.3">
      <c r="D967" s="4"/>
      <c r="E967" s="4"/>
      <c r="G967" s="4"/>
      <c r="H967" s="4"/>
      <c r="I967" s="4"/>
      <c r="J967" s="4"/>
      <c r="K967" s="4"/>
    </row>
    <row r="968" spans="4:11" x14ac:dyDescent="0.3">
      <c r="D968" s="4"/>
      <c r="E968" s="4"/>
      <c r="G968" s="4"/>
      <c r="H968" s="4"/>
      <c r="I968" s="4"/>
      <c r="J968" s="4"/>
      <c r="K968" s="4"/>
    </row>
    <row r="969" spans="4:11" x14ac:dyDescent="0.3">
      <c r="D969" s="4"/>
      <c r="E969" s="4"/>
      <c r="G969" s="4"/>
      <c r="H969" s="4"/>
      <c r="I969" s="4"/>
      <c r="J969" s="4"/>
      <c r="K969" s="4"/>
    </row>
    <row r="970" spans="4:11" x14ac:dyDescent="0.3">
      <c r="D970" s="4"/>
      <c r="E970" s="4"/>
      <c r="G970" s="4"/>
      <c r="H970" s="4"/>
      <c r="I970" s="4"/>
      <c r="J970" s="4"/>
      <c r="K970" s="4"/>
    </row>
    <row r="971" spans="4:11" x14ac:dyDescent="0.3">
      <c r="D971" s="4"/>
      <c r="E971" s="4"/>
      <c r="G971" s="4"/>
      <c r="H971" s="4"/>
      <c r="I971" s="4"/>
      <c r="J971" s="4"/>
      <c r="K971" s="4"/>
    </row>
    <row r="972" spans="4:11" x14ac:dyDescent="0.3">
      <c r="D972" s="4"/>
      <c r="E972" s="4"/>
      <c r="G972" s="4"/>
      <c r="H972" s="4"/>
      <c r="I972" s="4"/>
      <c r="J972" s="4"/>
      <c r="K972" s="4"/>
    </row>
    <row r="973" spans="4:11" x14ac:dyDescent="0.3">
      <c r="D973" s="4"/>
      <c r="E973" s="4"/>
      <c r="G973" s="4"/>
      <c r="H973" s="4"/>
      <c r="I973" s="4"/>
      <c r="J973" s="4"/>
      <c r="K973" s="4"/>
    </row>
    <row r="974" spans="4:11" x14ac:dyDescent="0.3">
      <c r="D974" s="4"/>
      <c r="E974" s="4"/>
      <c r="G974" s="4"/>
      <c r="H974" s="4"/>
      <c r="I974" s="4"/>
      <c r="J974" s="4"/>
      <c r="K974" s="4"/>
    </row>
    <row r="975" spans="4:11" x14ac:dyDescent="0.3">
      <c r="D975" s="4"/>
      <c r="E975" s="4"/>
      <c r="G975" s="4"/>
      <c r="H975" s="4"/>
      <c r="I975" s="4"/>
      <c r="J975" s="4"/>
      <c r="K975" s="4"/>
    </row>
    <row r="976" spans="4:11" x14ac:dyDescent="0.3">
      <c r="D976" s="4"/>
      <c r="E976" s="4"/>
      <c r="G976" s="4"/>
      <c r="H976" s="4"/>
      <c r="I976" s="4"/>
      <c r="J976" s="4"/>
      <c r="K976" s="4"/>
    </row>
    <row r="977" spans="4:11" x14ac:dyDescent="0.3">
      <c r="D977" s="4"/>
      <c r="E977" s="4"/>
      <c r="G977" s="4"/>
      <c r="H977" s="4"/>
      <c r="I977" s="4"/>
      <c r="J977" s="4"/>
      <c r="K977" s="4"/>
    </row>
    <row r="978" spans="4:11" x14ac:dyDescent="0.3">
      <c r="D978" s="4"/>
      <c r="E978" s="4"/>
      <c r="G978" s="4"/>
      <c r="H978" s="4"/>
      <c r="I978" s="4"/>
      <c r="J978" s="4"/>
      <c r="K978" s="4"/>
    </row>
    <row r="979" spans="4:11" x14ac:dyDescent="0.3">
      <c r="D979" s="4"/>
      <c r="E979" s="4"/>
      <c r="G979" s="4"/>
      <c r="H979" s="4"/>
      <c r="I979" s="4"/>
      <c r="J979" s="4"/>
      <c r="K979" s="4"/>
    </row>
    <row r="980" spans="4:11" x14ac:dyDescent="0.3">
      <c r="D980" s="4"/>
      <c r="E980" s="4"/>
      <c r="G980" s="4"/>
      <c r="H980" s="4"/>
      <c r="I980" s="4"/>
      <c r="J980" s="4"/>
      <c r="K980" s="4"/>
    </row>
    <row r="981" spans="4:11" x14ac:dyDescent="0.3">
      <c r="D981" s="4"/>
      <c r="E981" s="4"/>
      <c r="G981" s="4"/>
      <c r="H981" s="4"/>
      <c r="I981" s="4"/>
      <c r="J981" s="4"/>
      <c r="K981" s="4"/>
    </row>
    <row r="982" spans="4:11" x14ac:dyDescent="0.3">
      <c r="D982" s="4"/>
      <c r="E982" s="4"/>
      <c r="G982" s="4"/>
      <c r="H982" s="4"/>
      <c r="I982" s="4"/>
      <c r="J982" s="4"/>
      <c r="K982" s="4"/>
    </row>
    <row r="983" spans="4:11" x14ac:dyDescent="0.3">
      <c r="D983" s="4"/>
      <c r="E983" s="4"/>
      <c r="G983" s="4"/>
      <c r="H983" s="4"/>
      <c r="I983" s="4"/>
      <c r="J983" s="4"/>
      <c r="K983" s="4"/>
    </row>
    <row r="984" spans="4:11" x14ac:dyDescent="0.3">
      <c r="D984" s="4"/>
      <c r="E984" s="4"/>
      <c r="G984" s="4"/>
      <c r="H984" s="4"/>
      <c r="I984" s="4"/>
      <c r="J984" s="4"/>
      <c r="K984" s="4"/>
    </row>
    <row r="985" spans="4:11" x14ac:dyDescent="0.3">
      <c r="D985" s="4"/>
      <c r="E985" s="4"/>
      <c r="G985" s="4"/>
      <c r="H985" s="4"/>
      <c r="I985" s="4"/>
      <c r="J985" s="4"/>
      <c r="K985" s="4"/>
    </row>
    <row r="986" spans="4:11" x14ac:dyDescent="0.3">
      <c r="D986" s="4"/>
      <c r="E986" s="4"/>
      <c r="G986" s="4"/>
      <c r="H986" s="4"/>
      <c r="I986" s="4"/>
      <c r="J986" s="4"/>
      <c r="K986" s="4"/>
    </row>
    <row r="987" spans="4:11" x14ac:dyDescent="0.3">
      <c r="D987" s="4"/>
      <c r="E987" s="4"/>
      <c r="G987" s="4"/>
      <c r="H987" s="4"/>
      <c r="I987" s="4"/>
      <c r="J987" s="4"/>
      <c r="K987" s="4"/>
    </row>
    <row r="988" spans="4:11" x14ac:dyDescent="0.3">
      <c r="D988" s="4"/>
      <c r="E988" s="4"/>
      <c r="G988" s="4"/>
      <c r="H988" s="4"/>
      <c r="I988" s="4"/>
      <c r="J988" s="4"/>
      <c r="K988" s="4"/>
    </row>
    <row r="989" spans="4:11" x14ac:dyDescent="0.3">
      <c r="D989" s="4"/>
      <c r="E989" s="4"/>
      <c r="G989" s="4"/>
      <c r="H989" s="4"/>
      <c r="I989" s="4"/>
      <c r="J989" s="4"/>
      <c r="K989" s="4"/>
    </row>
    <row r="990" spans="4:11" x14ac:dyDescent="0.3">
      <c r="D990" s="4"/>
      <c r="E990" s="4"/>
      <c r="G990" s="4"/>
      <c r="H990" s="4"/>
      <c r="I990" s="4"/>
      <c r="J990" s="4"/>
      <c r="K990" s="4"/>
    </row>
    <row r="991" spans="4:11" x14ac:dyDescent="0.3">
      <c r="D991" s="4"/>
      <c r="E991" s="4"/>
      <c r="G991" s="4"/>
      <c r="H991" s="4"/>
      <c r="I991" s="4"/>
      <c r="J991" s="4"/>
      <c r="K991" s="4"/>
    </row>
    <row r="992" spans="4:11" x14ac:dyDescent="0.3">
      <c r="D992" s="4"/>
      <c r="E992" s="4"/>
      <c r="G992" s="4"/>
      <c r="H992" s="4"/>
      <c r="I992" s="4"/>
      <c r="J992" s="4"/>
      <c r="K992" s="4"/>
    </row>
    <row r="993" spans="4:11" x14ac:dyDescent="0.3">
      <c r="D993" s="4"/>
      <c r="E993" s="4"/>
      <c r="G993" s="4"/>
      <c r="H993" s="4"/>
      <c r="I993" s="4"/>
      <c r="J993" s="4"/>
      <c r="K993" s="4"/>
    </row>
    <row r="994" spans="4:11" x14ac:dyDescent="0.3">
      <c r="D994" s="4"/>
      <c r="E994" s="4"/>
      <c r="G994" s="4"/>
      <c r="H994" s="4"/>
      <c r="I994" s="4"/>
      <c r="J994" s="4"/>
      <c r="K994" s="4"/>
    </row>
    <row r="995" spans="4:11" x14ac:dyDescent="0.3">
      <c r="D995" s="4"/>
      <c r="E995" s="4"/>
      <c r="G995" s="4"/>
      <c r="H995" s="4"/>
      <c r="I995" s="4"/>
      <c r="J995" s="4"/>
      <c r="K995" s="4"/>
    </row>
    <row r="996" spans="4:11" x14ac:dyDescent="0.3">
      <c r="D996" s="4"/>
      <c r="E996" s="4"/>
      <c r="G996" s="4"/>
      <c r="H996" s="4"/>
      <c r="I996" s="4"/>
      <c r="J996" s="4"/>
      <c r="K996" s="4"/>
    </row>
    <row r="997" spans="4:11" x14ac:dyDescent="0.3">
      <c r="D997" s="4"/>
      <c r="E997" s="4"/>
      <c r="G997" s="4"/>
      <c r="H997" s="4"/>
      <c r="I997" s="4"/>
      <c r="J997" s="4"/>
      <c r="K997" s="4"/>
    </row>
    <row r="998" spans="4:11" x14ac:dyDescent="0.3">
      <c r="D998" s="4"/>
      <c r="E998" s="4"/>
      <c r="G998" s="4"/>
      <c r="H998" s="4"/>
      <c r="I998" s="4"/>
      <c r="J998" s="4"/>
      <c r="K998" s="4"/>
    </row>
    <row r="999" spans="4:11" x14ac:dyDescent="0.3">
      <c r="D999" s="4"/>
      <c r="E999" s="4"/>
      <c r="G999" s="4"/>
      <c r="H999" s="4"/>
      <c r="I999" s="4"/>
      <c r="J999" s="4"/>
      <c r="K999" s="4"/>
    </row>
    <row r="1000" spans="4:11" x14ac:dyDescent="0.3">
      <c r="D1000" s="4"/>
      <c r="E1000" s="4"/>
      <c r="G1000" s="4"/>
      <c r="H1000" s="4"/>
      <c r="I1000" s="4"/>
      <c r="J1000" s="4"/>
      <c r="K1000" s="4"/>
    </row>
    <row r="1001" spans="4:11" x14ac:dyDescent="0.3">
      <c r="D1001" s="4"/>
      <c r="E1001" s="4"/>
      <c r="G1001" s="4"/>
      <c r="H1001" s="4"/>
      <c r="I1001" s="4"/>
      <c r="J1001" s="4"/>
      <c r="K1001" s="4"/>
    </row>
    <row r="1002" spans="4:11" x14ac:dyDescent="0.3">
      <c r="D1002" s="4"/>
      <c r="E1002" s="4"/>
      <c r="G1002" s="4"/>
      <c r="H1002" s="4"/>
      <c r="I1002" s="4"/>
      <c r="J1002" s="4"/>
      <c r="K1002" s="4"/>
    </row>
    <row r="1003" spans="4:11" x14ac:dyDescent="0.3">
      <c r="D1003" s="4"/>
      <c r="E1003" s="4"/>
      <c r="G1003" s="4"/>
      <c r="H1003" s="4"/>
      <c r="I1003" s="4"/>
      <c r="J1003" s="4"/>
      <c r="K1003" s="4"/>
    </row>
    <row r="1004" spans="4:11" x14ac:dyDescent="0.3">
      <c r="D1004" s="4"/>
      <c r="E1004" s="4"/>
      <c r="G1004" s="4"/>
      <c r="H1004" s="4"/>
      <c r="I1004" s="4"/>
      <c r="J1004" s="4"/>
      <c r="K1004" s="4"/>
    </row>
    <row r="1005" spans="4:11" x14ac:dyDescent="0.3">
      <c r="D1005" s="4"/>
      <c r="E1005" s="4"/>
      <c r="G1005" s="4"/>
      <c r="H1005" s="4"/>
      <c r="I1005" s="4"/>
      <c r="J1005" s="4"/>
      <c r="K1005" s="4"/>
    </row>
    <row r="1006" spans="4:11" x14ac:dyDescent="0.3">
      <c r="D1006" s="4"/>
      <c r="E1006" s="4"/>
      <c r="G1006" s="4"/>
      <c r="H1006" s="4"/>
      <c r="I1006" s="4"/>
      <c r="J1006" s="4"/>
      <c r="K1006" s="4"/>
    </row>
    <row r="1007" spans="4:11" x14ac:dyDescent="0.3">
      <c r="D1007" s="4"/>
      <c r="E1007" s="4"/>
      <c r="G1007" s="4"/>
      <c r="H1007" s="4"/>
      <c r="I1007" s="4"/>
      <c r="J1007" s="4"/>
      <c r="K1007" s="4"/>
    </row>
    <row r="1008" spans="4:11" x14ac:dyDescent="0.3">
      <c r="H1008" s="4"/>
      <c r="I1008" s="4"/>
      <c r="J1008" s="4"/>
      <c r="K1008" s="4"/>
    </row>
    <row r="1009" spans="8:11" x14ac:dyDescent="0.3">
      <c r="H1009" s="4"/>
      <c r="I1009" s="4"/>
      <c r="J1009" s="4"/>
      <c r="K1009" s="4"/>
    </row>
    <row r="1010" spans="8:11" x14ac:dyDescent="0.3">
      <c r="H1010" s="4"/>
      <c r="I1010" s="4"/>
      <c r="J1010" s="4"/>
      <c r="K1010" s="4"/>
    </row>
    <row r="1011" spans="8:11" x14ac:dyDescent="0.3">
      <c r="H1011" s="4"/>
      <c r="I1011" s="4"/>
      <c r="J1011" s="4"/>
      <c r="K1011" s="4"/>
    </row>
    <row r="1012" spans="8:11" x14ac:dyDescent="0.3">
      <c r="H1012" s="4"/>
      <c r="I1012" s="4"/>
      <c r="J1012" s="4"/>
      <c r="K1012" s="4"/>
    </row>
    <row r="1013" spans="8:11" x14ac:dyDescent="0.3">
      <c r="H1013" s="4"/>
      <c r="I1013" s="4"/>
      <c r="J1013" s="4"/>
      <c r="K1013" s="4"/>
    </row>
    <row r="1014" spans="8:11" x14ac:dyDescent="0.3">
      <c r="H1014" s="4"/>
      <c r="I1014" s="4"/>
      <c r="J1014" s="4"/>
      <c r="K1014" s="4"/>
    </row>
    <row r="1015" spans="8:11" x14ac:dyDescent="0.3">
      <c r="H1015" s="4"/>
      <c r="I1015" s="4"/>
      <c r="J1015" s="4"/>
      <c r="K1015" s="4"/>
    </row>
    <row r="1016" spans="8:11" x14ac:dyDescent="0.3">
      <c r="H1016" s="4"/>
      <c r="I1016" s="4"/>
      <c r="J1016" s="4"/>
      <c r="K1016" s="4"/>
    </row>
    <row r="1017" spans="8:11" x14ac:dyDescent="0.3">
      <c r="H1017" s="4"/>
      <c r="I1017" s="4"/>
      <c r="J1017" s="4"/>
      <c r="K1017" s="4"/>
    </row>
    <row r="1018" spans="8:11" x14ac:dyDescent="0.3">
      <c r="H1018" s="4"/>
      <c r="I1018" s="4"/>
      <c r="J1018" s="4"/>
      <c r="K1018" s="4"/>
    </row>
    <row r="1019" spans="8:11" x14ac:dyDescent="0.3">
      <c r="H1019" s="4"/>
      <c r="I1019" s="4"/>
      <c r="J1019" s="4"/>
      <c r="K1019" s="4"/>
    </row>
    <row r="1020" spans="8:11" x14ac:dyDescent="0.3">
      <c r="H1020" s="4"/>
      <c r="I1020" s="4"/>
      <c r="J1020" s="4"/>
      <c r="K1020" s="4"/>
    </row>
    <row r="1021" spans="8:11" x14ac:dyDescent="0.3">
      <c r="H1021" s="4"/>
      <c r="I1021" s="4"/>
      <c r="J1021" s="4"/>
      <c r="K1021" s="4"/>
    </row>
    <row r="1022" spans="8:11" x14ac:dyDescent="0.3">
      <c r="H1022" s="4"/>
      <c r="I1022" s="4"/>
      <c r="J1022" s="4"/>
      <c r="K1022" s="4"/>
    </row>
    <row r="1023" spans="8:11" x14ac:dyDescent="0.3">
      <c r="H1023" s="4"/>
      <c r="I1023" s="4"/>
      <c r="J1023" s="4"/>
      <c r="K1023" s="4"/>
    </row>
    <row r="1024" spans="8:11" x14ac:dyDescent="0.3">
      <c r="H1024" s="4"/>
      <c r="I1024" s="4"/>
      <c r="J1024" s="4"/>
      <c r="K1024" s="4"/>
    </row>
    <row r="1025" spans="8:11" x14ac:dyDescent="0.3">
      <c r="H1025" s="4"/>
      <c r="I1025" s="4"/>
      <c r="J1025" s="4"/>
      <c r="K1025" s="4"/>
    </row>
    <row r="1026" spans="8:11" x14ac:dyDescent="0.3">
      <c r="H1026" s="4"/>
      <c r="I1026" s="4"/>
      <c r="J1026" s="4"/>
      <c r="K1026" s="4"/>
    </row>
    <row r="1027" spans="8:11" x14ac:dyDescent="0.3">
      <c r="H1027" s="4"/>
      <c r="I1027" s="4"/>
      <c r="J1027" s="4"/>
      <c r="K1027" s="4"/>
    </row>
    <row r="1028" spans="8:11" x14ac:dyDescent="0.3">
      <c r="H1028" s="4"/>
      <c r="I1028" s="4"/>
      <c r="J1028" s="4"/>
      <c r="K1028" s="4"/>
    </row>
    <row r="1029" spans="8:11" x14ac:dyDescent="0.3">
      <c r="H1029" s="4"/>
      <c r="I1029" s="4"/>
      <c r="J1029" s="4"/>
      <c r="K1029" s="4"/>
    </row>
    <row r="1030" spans="8:11" x14ac:dyDescent="0.3">
      <c r="H1030" s="4"/>
      <c r="I1030" s="4"/>
      <c r="J1030" s="4"/>
      <c r="K1030" s="4"/>
    </row>
    <row r="1031" spans="8:11" x14ac:dyDescent="0.3">
      <c r="H1031" s="4"/>
      <c r="I1031" s="4"/>
      <c r="J1031" s="4"/>
      <c r="K1031" s="4"/>
    </row>
    <row r="1032" spans="8:11" x14ac:dyDescent="0.3">
      <c r="H1032" s="4"/>
      <c r="I1032" s="4"/>
      <c r="J1032" s="4"/>
      <c r="K1032" s="4"/>
    </row>
    <row r="1033" spans="8:11" x14ac:dyDescent="0.3">
      <c r="H1033" s="4"/>
      <c r="I1033" s="4"/>
      <c r="J1033" s="4"/>
      <c r="K1033" s="4"/>
    </row>
    <row r="1034" spans="8:11" x14ac:dyDescent="0.3">
      <c r="H1034" s="4"/>
      <c r="I1034" s="4"/>
      <c r="J1034" s="4"/>
      <c r="K1034" s="4"/>
    </row>
    <row r="1035" spans="8:11" x14ac:dyDescent="0.3">
      <c r="H1035" s="4"/>
      <c r="I1035" s="4"/>
      <c r="J1035" s="4"/>
      <c r="K1035" s="4"/>
    </row>
    <row r="1036" spans="8:11" x14ac:dyDescent="0.3">
      <c r="H1036" s="4"/>
      <c r="I1036" s="4"/>
      <c r="J1036" s="4"/>
      <c r="K1036" s="4"/>
    </row>
    <row r="1037" spans="8:11" x14ac:dyDescent="0.3">
      <c r="H1037" s="4"/>
      <c r="I1037" s="4"/>
      <c r="J1037" s="4"/>
      <c r="K1037" s="4"/>
    </row>
    <row r="1038" spans="8:11" x14ac:dyDescent="0.3">
      <c r="H1038" s="4"/>
      <c r="I1038" s="4"/>
      <c r="J1038" s="4"/>
      <c r="K1038" s="4"/>
    </row>
    <row r="1039" spans="8:11" x14ac:dyDescent="0.3">
      <c r="H1039" s="4"/>
      <c r="I1039" s="4"/>
      <c r="J1039" s="4"/>
      <c r="K1039" s="4"/>
    </row>
    <row r="1040" spans="8:11" x14ac:dyDescent="0.3">
      <c r="H1040" s="4"/>
      <c r="I1040" s="4"/>
      <c r="J1040" s="4"/>
      <c r="K1040" s="4"/>
    </row>
    <row r="1041" spans="8:15" x14ac:dyDescent="0.3">
      <c r="H1041" s="4"/>
      <c r="I1041" s="4"/>
      <c r="J1041" s="4"/>
      <c r="K1041" s="4"/>
    </row>
    <row r="1042" spans="8:15" x14ac:dyDescent="0.3">
      <c r="H1042" s="4"/>
      <c r="I1042" s="4"/>
      <c r="J1042" s="4"/>
      <c r="K1042" s="4"/>
    </row>
    <row r="1043" spans="8:15" x14ac:dyDescent="0.3">
      <c r="H1043" s="4"/>
      <c r="I1043" s="4"/>
      <c r="J1043" s="4"/>
      <c r="K1043" s="4"/>
    </row>
    <row r="1044" spans="8:15" x14ac:dyDescent="0.3">
      <c r="H1044" s="4">
        <f>IF(G1044&gt;MAX(I$8:I1043),G1044,MAX(I$8:I1043))</f>
        <v>231.51784600597347</v>
      </c>
      <c r="I1044" s="4">
        <f t="shared" ref="I1044:I1047" si="135">+H1044+E1044</f>
        <v>231.51784600597347</v>
      </c>
      <c r="J1044" s="4">
        <f t="shared" ref="J1044:J1047" si="136">(H1044-G1044)*O1044</f>
        <v>0</v>
      </c>
      <c r="K1044" s="4">
        <f t="shared" ref="K1044:K1047" si="137">(I1044-H1044)*O1044</f>
        <v>0</v>
      </c>
      <c r="L1044" t="e">
        <f t="shared" ref="L1044:L1047" si="138">_xlfn.RANK.EQ(I1044,I$8:I$507,1)</f>
        <v>#N/A</v>
      </c>
      <c r="M1044" t="e">
        <f t="shared" ref="M1044:M1047" si="139">IF(L1044=A1044,0,1)</f>
        <v>#N/A</v>
      </c>
      <c r="N1044">
        <f t="shared" ref="N1044:N1047" si="140">IF(G1044&lt;B$2,1,0)</f>
        <v>1</v>
      </c>
      <c r="O1044">
        <f t="shared" ref="O1044:O1047" si="141">IF(I1044&lt;B$2,1,0)</f>
        <v>0</v>
      </c>
    </row>
    <row r="1045" spans="8:15" x14ac:dyDescent="0.3">
      <c r="H1045" s="4">
        <f>IF(G1045&gt;MAX(I$8:I1044),G1045,MAX(I$8:I1044))</f>
        <v>231.51784600597347</v>
      </c>
      <c r="I1045" s="4">
        <f t="shared" si="135"/>
        <v>231.51784600597347</v>
      </c>
      <c r="J1045" s="4">
        <f t="shared" si="136"/>
        <v>0</v>
      </c>
      <c r="K1045" s="4">
        <f t="shared" si="137"/>
        <v>0</v>
      </c>
      <c r="L1045" t="e">
        <f t="shared" si="138"/>
        <v>#N/A</v>
      </c>
      <c r="M1045" t="e">
        <f t="shared" si="139"/>
        <v>#N/A</v>
      </c>
      <c r="N1045">
        <f t="shared" si="140"/>
        <v>1</v>
      </c>
      <c r="O1045">
        <f t="shared" si="141"/>
        <v>0</v>
      </c>
    </row>
    <row r="1046" spans="8:15" x14ac:dyDescent="0.3">
      <c r="H1046" s="4">
        <f>IF(G1046&gt;MAX(I$8:I1045),G1046,MAX(I$8:I1045))</f>
        <v>231.51784600597347</v>
      </c>
      <c r="I1046" s="4">
        <f t="shared" si="135"/>
        <v>231.51784600597347</v>
      </c>
      <c r="J1046" s="4">
        <f t="shared" si="136"/>
        <v>0</v>
      </c>
      <c r="K1046" s="4">
        <f t="shared" si="137"/>
        <v>0</v>
      </c>
      <c r="L1046" t="e">
        <f t="shared" si="138"/>
        <v>#N/A</v>
      </c>
      <c r="M1046" t="e">
        <f t="shared" si="139"/>
        <v>#N/A</v>
      </c>
      <c r="N1046">
        <f t="shared" si="140"/>
        <v>1</v>
      </c>
      <c r="O1046">
        <f t="shared" si="141"/>
        <v>0</v>
      </c>
    </row>
    <row r="1047" spans="8:15" x14ac:dyDescent="0.3">
      <c r="H1047" s="4">
        <f>IF(G1047&gt;MAX(I$8:I1046),G1047,MAX(I$8:I1046))</f>
        <v>231.51784600597347</v>
      </c>
      <c r="I1047" s="4">
        <f t="shared" si="135"/>
        <v>231.51784600597347</v>
      </c>
      <c r="J1047" s="4">
        <f t="shared" si="136"/>
        <v>0</v>
      </c>
      <c r="K1047" s="4">
        <f t="shared" si="137"/>
        <v>0</v>
      </c>
      <c r="L1047" t="e">
        <f t="shared" si="138"/>
        <v>#N/A</v>
      </c>
      <c r="M1047" t="e">
        <f t="shared" si="139"/>
        <v>#N/A</v>
      </c>
      <c r="N1047">
        <f t="shared" si="140"/>
        <v>1</v>
      </c>
      <c r="O1047">
        <f t="shared" si="141"/>
        <v>0</v>
      </c>
    </row>
  </sheetData>
  <sortState ref="A8:AB766">
    <sortCondition ref="S8:S766"/>
    <sortCondition ref="F8:F766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047"/>
  <sheetViews>
    <sheetView tabSelected="1" topLeftCell="H1" zoomScale="68" zoomScaleNormal="100" workbookViewId="0">
      <selection activeCell="Z25" sqref="Z25"/>
    </sheetView>
  </sheetViews>
  <sheetFormatPr defaultRowHeight="14.4" x14ac:dyDescent="0.3"/>
  <cols>
    <col min="1" max="1" width="7.44140625" customWidth="1"/>
    <col min="6" max="6" width="8.109375" style="8" customWidth="1"/>
    <col min="7" max="9" width="15" customWidth="1"/>
    <col min="10" max="10" width="16.5546875" customWidth="1"/>
    <col min="11" max="11" width="16.6640625" customWidth="1"/>
    <col min="12" max="12" width="9.88671875" hidden="1" customWidth="1"/>
    <col min="13" max="13" width="9.5546875" hidden="1" customWidth="1"/>
    <col min="17" max="17" width="0" style="8" hidden="1" customWidth="1"/>
    <col min="18" max="18" width="9.109375" style="16"/>
    <col min="19" max="19" width="8.5546875" customWidth="1"/>
    <col min="20" max="20" width="9" customWidth="1"/>
    <col min="24" max="24" width="27.44140625" customWidth="1"/>
    <col min="29" max="31" width="9.44140625" bestFit="1" customWidth="1"/>
  </cols>
  <sheetData>
    <row r="1" spans="1:32" x14ac:dyDescent="0.3">
      <c r="B1" t="s">
        <v>37</v>
      </c>
      <c r="J1" s="5">
        <f>SUMIF(F$8:F$748,1,J$8:J$748)/O1</f>
        <v>0.10127304989061006</v>
      </c>
      <c r="K1" s="4">
        <f>SUMIF(F$8:F$1007,1,K$8:K$1007)/O1</f>
        <v>0.21276595744680635</v>
      </c>
      <c r="O1">
        <f>SUMIF(F8:F1007,1,O8:O1007)</f>
        <v>50</v>
      </c>
      <c r="Q1" s="21" t="s">
        <v>45</v>
      </c>
      <c r="R1" s="7">
        <f>B3/B4</f>
        <v>0.05</v>
      </c>
      <c r="S1" s="21" t="s">
        <v>48</v>
      </c>
      <c r="T1" s="7">
        <f>1/B4</f>
        <v>0.21276595744680851</v>
      </c>
    </row>
    <row r="2" spans="1:32" x14ac:dyDescent="0.3">
      <c r="A2" t="s">
        <v>15</v>
      </c>
      <c r="B2">
        <v>225</v>
      </c>
      <c r="F2">
        <v>20</v>
      </c>
      <c r="J2" s="5">
        <f>SUMIF(F$8:F$748,2,J$8:J$748)/O2</f>
        <v>0.12058755840203773</v>
      </c>
      <c r="K2" s="4">
        <f>SUMIF(F$8:F$1007,2,K$8:K$1007)/O2</f>
        <v>0.21276595744680593</v>
      </c>
      <c r="O2">
        <f>SUMIF(F8:F1007,2,O8:O1007)</f>
        <v>163</v>
      </c>
      <c r="Q2" s="21" t="s">
        <v>46</v>
      </c>
      <c r="R2" s="7">
        <f>D3/D4</f>
        <v>0.15</v>
      </c>
      <c r="S2" s="21" t="s">
        <v>49</v>
      </c>
      <c r="T2" s="7">
        <f>1/D4</f>
        <v>0.21276595744680851</v>
      </c>
    </row>
    <row r="3" spans="1:32" x14ac:dyDescent="0.3">
      <c r="A3" s="6" t="s">
        <v>25</v>
      </c>
      <c r="B3" s="11">
        <f>0.05*B4</f>
        <v>0.23500000000000001</v>
      </c>
      <c r="C3" s="18" t="s">
        <v>26</v>
      </c>
      <c r="D3" s="11">
        <f>0.15*D4</f>
        <v>0.70499999999999996</v>
      </c>
      <c r="E3" s="18" t="s">
        <v>28</v>
      </c>
      <c r="F3" s="11">
        <f>0.5*F4</f>
        <v>2.35</v>
      </c>
      <c r="J3" s="5">
        <f>SUMIF(F$8:F$748,3,J$8:J$748)/O3</f>
        <v>0.28760488996362971</v>
      </c>
      <c r="K3" s="4">
        <f>SUMIF(F$8:F$1007,3,K$8:K$1007)/O3</f>
        <v>0.21276595744680607</v>
      </c>
      <c r="O3">
        <f>SUMIF(F8:F1007,3,O8:O1007)</f>
        <v>542</v>
      </c>
      <c r="Q3" s="21" t="s">
        <v>47</v>
      </c>
      <c r="R3" s="7">
        <f>F3/F4</f>
        <v>0.5</v>
      </c>
      <c r="S3" s="21" t="s">
        <v>50</v>
      </c>
      <c r="T3" s="7">
        <f>1/F4</f>
        <v>0.21276595744680851</v>
      </c>
      <c r="AB3" s="21" t="s">
        <v>62</v>
      </c>
      <c r="AC3" s="7">
        <f>B3/B4</f>
        <v>0.05</v>
      </c>
      <c r="AD3" s="21" t="s">
        <v>61</v>
      </c>
      <c r="AE3" s="7">
        <v>0.05</v>
      </c>
    </row>
    <row r="4" spans="1:32" x14ac:dyDescent="0.3">
      <c r="A4" s="6" t="s">
        <v>24</v>
      </c>
      <c r="B4" s="7">
        <f>3+17/10</f>
        <v>4.7</v>
      </c>
      <c r="C4" s="6" t="s">
        <v>27</v>
      </c>
      <c r="D4" s="7">
        <f>3+17/10</f>
        <v>4.7</v>
      </c>
      <c r="E4" s="6" t="s">
        <v>29</v>
      </c>
      <c r="F4" s="7">
        <f>3+17/10</f>
        <v>4.7</v>
      </c>
      <c r="S4" s="14"/>
      <c r="AB4" s="21" t="s">
        <v>60</v>
      </c>
      <c r="AC4" s="7">
        <f>D3/D4</f>
        <v>0.15</v>
      </c>
      <c r="AD4" s="21" t="s">
        <v>59</v>
      </c>
      <c r="AE4" s="7">
        <f>AC3+AC4</f>
        <v>0.2</v>
      </c>
    </row>
    <row r="5" spans="1:32" x14ac:dyDescent="0.3">
      <c r="G5" t="s">
        <v>5</v>
      </c>
      <c r="H5" t="s">
        <v>6</v>
      </c>
      <c r="I5" t="s">
        <v>7</v>
      </c>
      <c r="AB5" s="21" t="s">
        <v>58</v>
      </c>
      <c r="AC5" s="7">
        <f>F3/F4</f>
        <v>0.5</v>
      </c>
      <c r="AD5" s="21" t="s">
        <v>57</v>
      </c>
      <c r="AE5" s="7">
        <f>AC3+AC4+AC5</f>
        <v>0.7</v>
      </c>
    </row>
    <row r="6" spans="1:32" ht="15.6" x14ac:dyDescent="0.35">
      <c r="A6" t="s">
        <v>0</v>
      </c>
      <c r="B6" s="1" t="s">
        <v>1</v>
      </c>
      <c r="C6" s="1" t="s">
        <v>3</v>
      </c>
      <c r="D6" s="1" t="s">
        <v>2</v>
      </c>
      <c r="E6" s="1" t="s">
        <v>43</v>
      </c>
      <c r="F6" s="9" t="s">
        <v>23</v>
      </c>
      <c r="G6" s="1" t="s">
        <v>8</v>
      </c>
      <c r="H6" s="1" t="s">
        <v>9</v>
      </c>
      <c r="I6" s="1" t="s">
        <v>10</v>
      </c>
      <c r="J6" t="s">
        <v>30</v>
      </c>
      <c r="K6" t="s">
        <v>31</v>
      </c>
      <c r="N6" t="s">
        <v>22</v>
      </c>
      <c r="O6" t="s">
        <v>16</v>
      </c>
      <c r="P6" s="2" t="s">
        <v>33</v>
      </c>
      <c r="Q6" s="8" t="s">
        <v>32</v>
      </c>
      <c r="R6" s="16" t="s">
        <v>34</v>
      </c>
      <c r="S6" t="s">
        <v>35</v>
      </c>
      <c r="AB6" s="21"/>
    </row>
    <row r="7" spans="1:32" s="2" customFormat="1" x14ac:dyDescent="0.3">
      <c r="B7" s="3"/>
      <c r="C7" s="3"/>
      <c r="D7" s="3"/>
      <c r="E7" s="3"/>
      <c r="F7" s="10"/>
      <c r="J7" s="5">
        <f>SUM(J8:J1007)/O7</f>
        <v>0.23997631675933803</v>
      </c>
      <c r="K7" s="5">
        <f>SUM(K8:K1007)/O7</f>
        <v>0.21276595744680604</v>
      </c>
      <c r="N7" s="2">
        <f>SUM(N8:N1007)</f>
        <v>756</v>
      </c>
      <c r="O7" s="2">
        <f>SUM(O8:O1007)</f>
        <v>755</v>
      </c>
      <c r="Q7" s="13"/>
      <c r="Y7" s="2" t="s">
        <v>40</v>
      </c>
      <c r="Z7" s="2" t="s">
        <v>36</v>
      </c>
      <c r="AA7" s="2" t="s">
        <v>41</v>
      </c>
      <c r="AB7" s="2" t="s">
        <v>42</v>
      </c>
      <c r="AC7" s="2" t="s">
        <v>54</v>
      </c>
      <c r="AD7" s="2" t="s">
        <v>55</v>
      </c>
      <c r="AE7" s="2" t="s">
        <v>56</v>
      </c>
    </row>
    <row r="8" spans="1:32" x14ac:dyDescent="0.3">
      <c r="A8">
        <v>217</v>
      </c>
      <c r="B8">
        <v>0.84118167668691057</v>
      </c>
      <c r="C8">
        <v>0.9506210516678365</v>
      </c>
      <c r="D8" s="4">
        <f>-LN(B8)/F$3</f>
        <v>7.3594730953681478E-2</v>
      </c>
      <c r="E8" s="4">
        <f t="shared" ref="E8:E71" si="0">1/B$4</f>
        <v>0.21276595744680851</v>
      </c>
      <c r="F8" s="19">
        <v>3</v>
      </c>
      <c r="G8" s="4">
        <v>7.3594730953681478E-2</v>
      </c>
      <c r="H8" s="4">
        <f>+G8</f>
        <v>7.3594730953681478E-2</v>
      </c>
      <c r="I8" s="4">
        <f t="shared" ref="I8:I71" si="1">+H8+E8</f>
        <v>0.28636068840049</v>
      </c>
      <c r="J8" s="4">
        <f t="shared" ref="J8:J71" si="2">(H8-G8)*O8</f>
        <v>0</v>
      </c>
      <c r="K8" s="4">
        <f t="shared" ref="K8:K71" si="3">(I8-H8)*O8</f>
        <v>0.21276595744680854</v>
      </c>
      <c r="L8">
        <f t="shared" ref="L8:L71" si="4">_xlfn.RANK.EQ(I8,I$8:I$507,1)</f>
        <v>1</v>
      </c>
      <c r="M8">
        <f t="shared" ref="M8:M71" si="5">IF(L8=A8,0,1)</f>
        <v>1</v>
      </c>
      <c r="N8">
        <f t="shared" ref="N8:N71" si="6">IF(G8&lt;B$2,1,0)</f>
        <v>1</v>
      </c>
      <c r="O8">
        <f t="shared" ref="O8:O71" si="7">IF(I8&lt;B$2,1,0)</f>
        <v>1</v>
      </c>
      <c r="P8">
        <v>1</v>
      </c>
      <c r="Q8" s="8">
        <v>0</v>
      </c>
      <c r="R8" s="16">
        <v>0</v>
      </c>
      <c r="S8">
        <v>1</v>
      </c>
      <c r="W8" s="4"/>
      <c r="X8" t="s">
        <v>12</v>
      </c>
      <c r="Y8" s="4">
        <f>+J7</f>
        <v>0.23997631675933803</v>
      </c>
      <c r="Z8" s="4">
        <f>J1</f>
        <v>0.10127304989061006</v>
      </c>
      <c r="AA8" s="4">
        <f>J2</f>
        <v>0.12058755840203773</v>
      </c>
      <c r="AB8" s="4">
        <f>J3</f>
        <v>0.28760488996362971</v>
      </c>
      <c r="AC8" s="4">
        <f>(AC9*AC3+AD9*AC4+AE9*AC5)/(1-AE3)/2</f>
        <v>7.8387458006718924E-2</v>
      </c>
      <c r="AD8" s="4">
        <f>(AC9*AC3+AD9*AC4+AE9*AC5)/(1-AE4)/(1-AE3)/2</f>
        <v>9.7984322508398655E-2</v>
      </c>
      <c r="AE8" s="4">
        <f>(AC9*AC3+AD9*AC4+AE9*AC5)/(1-AF15)/(1-AE4)/2</f>
        <v>0.31028368794326233</v>
      </c>
    </row>
    <row r="9" spans="1:32" x14ac:dyDescent="0.3">
      <c r="A9">
        <v>218</v>
      </c>
      <c r="B9">
        <v>0.78856776635029147</v>
      </c>
      <c r="C9">
        <v>0.59248634296700953</v>
      </c>
      <c r="D9" s="4">
        <f>-LN(B9)/F$3</f>
        <v>0.10107954591408533</v>
      </c>
      <c r="E9" s="4">
        <f t="shared" si="0"/>
        <v>0.21276595744680851</v>
      </c>
      <c r="F9" s="8">
        <v>3</v>
      </c>
      <c r="G9" s="4">
        <v>0.17467427686776682</v>
      </c>
      <c r="H9" s="4">
        <f>IF(G9&gt;MAX(I$8:I8),G9,MAX(I$8:I8))</f>
        <v>0.28636068840049</v>
      </c>
      <c r="I9" s="4">
        <f t="shared" si="1"/>
        <v>0.49912664584729849</v>
      </c>
      <c r="J9" s="4">
        <f t="shared" si="2"/>
        <v>0.11168641153272318</v>
      </c>
      <c r="K9" s="4">
        <f t="shared" si="3"/>
        <v>0.21276595744680848</v>
      </c>
      <c r="L9">
        <f t="shared" si="4"/>
        <v>2</v>
      </c>
      <c r="M9">
        <f t="shared" si="5"/>
        <v>1</v>
      </c>
      <c r="N9">
        <f t="shared" si="6"/>
        <v>1</v>
      </c>
      <c r="O9">
        <f t="shared" si="7"/>
        <v>1</v>
      </c>
      <c r="P9">
        <v>2</v>
      </c>
      <c r="Q9" s="8">
        <f>COUNTIF(I$8:I8,"&lt;"&amp;G9)</f>
        <v>0</v>
      </c>
      <c r="R9" s="17">
        <f>COUNTIFS(H$8:H8,"&gt;"&amp;G9,F$8:F8,"&lt;&gt;1")</f>
        <v>0</v>
      </c>
      <c r="S9">
        <v>2</v>
      </c>
      <c r="X9" t="s">
        <v>13</v>
      </c>
      <c r="Y9" s="4">
        <f>+K7</f>
        <v>0.21276595744680604</v>
      </c>
      <c r="Z9" s="4">
        <f>K1</f>
        <v>0.21276595744680635</v>
      </c>
      <c r="AA9" s="4">
        <f>K2</f>
        <v>0.21276595744680593</v>
      </c>
      <c r="AB9" s="4">
        <f>K3</f>
        <v>0.21276595744680607</v>
      </c>
      <c r="AC9" s="4">
        <f>1/B4</f>
        <v>0.21276595744680851</v>
      </c>
      <c r="AD9" s="4">
        <f>1/D4</f>
        <v>0.21276595744680851</v>
      </c>
      <c r="AE9" s="4">
        <f>1/F4</f>
        <v>0.21276595744680851</v>
      </c>
    </row>
    <row r="10" spans="1:32" x14ac:dyDescent="0.3">
      <c r="A10">
        <v>1</v>
      </c>
      <c r="B10">
        <v>0.88140507217627495</v>
      </c>
      <c r="C10">
        <v>0.17798394726401562</v>
      </c>
      <c r="D10" s="4">
        <f>-LN(B10)/B$3</f>
        <v>0.53718285918854281</v>
      </c>
      <c r="E10" s="4">
        <f t="shared" si="0"/>
        <v>0.21276595744680851</v>
      </c>
      <c r="F10" s="12">
        <v>1</v>
      </c>
      <c r="G10" s="4">
        <v>0.53718285918854281</v>
      </c>
      <c r="H10" s="4">
        <f>IF(G10&gt;MAX(I$8:I9),G10,MAX(I$8:I9))</f>
        <v>0.53718285918854281</v>
      </c>
      <c r="I10" s="4">
        <f t="shared" si="1"/>
        <v>0.74994881663535129</v>
      </c>
      <c r="J10" s="4">
        <f t="shared" si="2"/>
        <v>0</v>
      </c>
      <c r="K10" s="4">
        <f t="shared" si="3"/>
        <v>0.21276595744680848</v>
      </c>
      <c r="L10">
        <f t="shared" si="4"/>
        <v>3</v>
      </c>
      <c r="M10">
        <f t="shared" si="5"/>
        <v>1</v>
      </c>
      <c r="N10">
        <f t="shared" si="6"/>
        <v>1</v>
      </c>
      <c r="O10">
        <f t="shared" si="7"/>
        <v>1</v>
      </c>
      <c r="P10">
        <v>3</v>
      </c>
      <c r="Q10" s="8">
        <f>COUNTIF(I$8:I9,"&lt;"&amp;G10)</f>
        <v>2</v>
      </c>
      <c r="R10" s="17">
        <f>COUNTIFS(H$8:H9,"&gt;"&amp;G10,F$8:F9,"&lt;&gt;1")</f>
        <v>0</v>
      </c>
      <c r="S10">
        <v>3</v>
      </c>
      <c r="X10" t="s">
        <v>14</v>
      </c>
      <c r="Y10" s="4">
        <f>+Y8+Y9</f>
        <v>0.4527422742061441</v>
      </c>
      <c r="Z10" s="4">
        <f t="shared" ref="Z10:AB10" si="8">+Z8+Z9</f>
        <v>0.31403900733741641</v>
      </c>
      <c r="AA10" s="4">
        <f t="shared" si="8"/>
        <v>0.33335351584884365</v>
      </c>
      <c r="AB10" s="4">
        <f t="shared" si="8"/>
        <v>0.5003708474104358</v>
      </c>
      <c r="AC10" s="4">
        <f>AC8+AC9</f>
        <v>0.29115341545352746</v>
      </c>
      <c r="AD10" s="4">
        <f t="shared" ref="AD10:AE10" si="9">AD8+AD9</f>
        <v>0.31075027995520715</v>
      </c>
      <c r="AE10" s="4">
        <f t="shared" si="9"/>
        <v>0.52304964539007082</v>
      </c>
    </row>
    <row r="11" spans="1:32" x14ac:dyDescent="0.3">
      <c r="A11" s="2">
        <v>52</v>
      </c>
      <c r="B11" s="2">
        <v>0.58696249275185397</v>
      </c>
      <c r="C11" s="2">
        <v>0.18662068544572283</v>
      </c>
      <c r="D11" s="5">
        <f>-LN(B11)/D$3</f>
        <v>0.75573667758867658</v>
      </c>
      <c r="E11" s="4">
        <f t="shared" si="0"/>
        <v>0.21276595744680851</v>
      </c>
      <c r="F11" s="20">
        <v>2</v>
      </c>
      <c r="G11" s="5">
        <v>0.75573667758867658</v>
      </c>
      <c r="H11" s="4">
        <f>IF(G11&gt;MAX(I$8:I10),G11,MAX(I$8:I10))</f>
        <v>0.75573667758867658</v>
      </c>
      <c r="I11" s="4">
        <f t="shared" si="1"/>
        <v>0.96850263503548506</v>
      </c>
      <c r="J11" s="4">
        <f t="shared" si="2"/>
        <v>0</v>
      </c>
      <c r="K11" s="4">
        <f t="shared" si="3"/>
        <v>0.21276595744680848</v>
      </c>
      <c r="L11">
        <f t="shared" si="4"/>
        <v>4</v>
      </c>
      <c r="M11">
        <f t="shared" si="5"/>
        <v>1</v>
      </c>
      <c r="N11">
        <f t="shared" si="6"/>
        <v>1</v>
      </c>
      <c r="O11">
        <f t="shared" si="7"/>
        <v>1</v>
      </c>
      <c r="P11">
        <v>4</v>
      </c>
      <c r="Q11" s="8">
        <f>COUNTIF(I$8:I10,"&lt;"&amp;G11)</f>
        <v>3</v>
      </c>
      <c r="R11" s="17">
        <f>COUNTIFS(H$8:H10,"&gt;"&amp;G11,F$8:F10,"&lt;&gt;1")</f>
        <v>0</v>
      </c>
      <c r="S11">
        <v>4</v>
      </c>
      <c r="X11" t="s">
        <v>17</v>
      </c>
      <c r="Y11" s="4">
        <f>+O7/B2</f>
        <v>3.3555555555555556</v>
      </c>
      <c r="Z11" s="4">
        <f>+O1/B2</f>
        <v>0.22222222222222221</v>
      </c>
      <c r="AA11" s="4">
        <f>+O2/B2</f>
        <v>0.72444444444444445</v>
      </c>
      <c r="AB11" s="4">
        <f>+O3/B2</f>
        <v>2.4088888888888889</v>
      </c>
      <c r="AC11" s="4">
        <f>B3</f>
        <v>0.23500000000000001</v>
      </c>
      <c r="AD11" s="4">
        <f>D3</f>
        <v>0.70499999999999996</v>
      </c>
      <c r="AE11" s="4">
        <f>F3</f>
        <v>2.35</v>
      </c>
    </row>
    <row r="12" spans="1:32" x14ac:dyDescent="0.3">
      <c r="A12">
        <v>219</v>
      </c>
      <c r="B12">
        <v>0.15134128849147008</v>
      </c>
      <c r="C12">
        <v>0.67784661397137369</v>
      </c>
      <c r="D12" s="4">
        <f>-LN(B12)/F$3</f>
        <v>0.80349693781542553</v>
      </c>
      <c r="E12" s="4">
        <f t="shared" si="0"/>
        <v>0.21276595744680851</v>
      </c>
      <c r="F12" s="8">
        <v>3</v>
      </c>
      <c r="G12" s="4">
        <v>0.97817121468319235</v>
      </c>
      <c r="H12" s="4">
        <f>IF(G12&gt;MAX(I$8:I11),G12,MAX(I$8:I11))</f>
        <v>0.97817121468319235</v>
      </c>
      <c r="I12" s="4">
        <f t="shared" si="1"/>
        <v>1.1909371721300008</v>
      </c>
      <c r="J12" s="4">
        <f t="shared" si="2"/>
        <v>0</v>
      </c>
      <c r="K12" s="4">
        <f t="shared" si="3"/>
        <v>0.21276595744680848</v>
      </c>
      <c r="L12">
        <f t="shared" si="4"/>
        <v>5</v>
      </c>
      <c r="M12">
        <f t="shared" si="5"/>
        <v>1</v>
      </c>
      <c r="N12">
        <f t="shared" si="6"/>
        <v>1</v>
      </c>
      <c r="O12">
        <f t="shared" si="7"/>
        <v>1</v>
      </c>
      <c r="P12">
        <v>5</v>
      </c>
      <c r="Q12" s="8">
        <f>COUNTIF(I$8:I11,"&lt;"&amp;G12)</f>
        <v>4</v>
      </c>
      <c r="R12" s="17">
        <f>COUNTIFS(H$8:H11,"&gt;"&amp;G12,F$8:F11,"&lt;&gt;1")</f>
        <v>0</v>
      </c>
      <c r="S12">
        <v>5</v>
      </c>
      <c r="X12" t="s">
        <v>18</v>
      </c>
      <c r="Y12" s="4">
        <f>+Y8*Y11</f>
        <v>0.80525386290355649</v>
      </c>
      <c r="Z12" s="4">
        <f t="shared" ref="Z12:AA12" si="10">+Z8*Z11</f>
        <v>2.2505122197913344E-2</v>
      </c>
      <c r="AA12" s="4">
        <f t="shared" si="10"/>
        <v>8.7358986753476225E-2</v>
      </c>
      <c r="AB12" s="4">
        <f>+AB8*AB11</f>
        <v>0.69280822382349916</v>
      </c>
      <c r="AC12" s="4">
        <f>AC8*AC11</f>
        <v>1.8421052631578949E-2</v>
      </c>
      <c r="AD12" s="4">
        <f t="shared" ref="AD12:AE12" si="11">AD8*AD11</f>
        <v>6.9078947368421045E-2</v>
      </c>
      <c r="AE12" s="4">
        <f t="shared" si="11"/>
        <v>0.72916666666666652</v>
      </c>
    </row>
    <row r="13" spans="1:32" x14ac:dyDescent="0.3">
      <c r="A13">
        <v>53</v>
      </c>
      <c r="B13">
        <v>0.79219946897793514</v>
      </c>
      <c r="C13">
        <v>0.97289956358531449</v>
      </c>
      <c r="D13" s="4">
        <f>-LN(B13)/D$3</f>
        <v>0.33041427533004197</v>
      </c>
      <c r="E13" s="4">
        <f t="shared" si="0"/>
        <v>0.21276595744680851</v>
      </c>
      <c r="F13" s="8">
        <v>2</v>
      </c>
      <c r="G13" s="4">
        <v>1.0861509529187185</v>
      </c>
      <c r="H13" s="4">
        <f>IF(G13&gt;MAX(I$8:I12),G13,MAX(I$8:I12))</f>
        <v>1.1909371721300008</v>
      </c>
      <c r="I13" s="4">
        <f t="shared" si="1"/>
        <v>1.4037031295768094</v>
      </c>
      <c r="J13" s="4">
        <f t="shared" si="2"/>
        <v>0.10478621921128228</v>
      </c>
      <c r="K13" s="4">
        <f t="shared" si="3"/>
        <v>0.2127659574468086</v>
      </c>
      <c r="L13">
        <f t="shared" si="4"/>
        <v>6</v>
      </c>
      <c r="M13">
        <f t="shared" si="5"/>
        <v>1</v>
      </c>
      <c r="N13">
        <f t="shared" si="6"/>
        <v>1</v>
      </c>
      <c r="O13">
        <f t="shared" si="7"/>
        <v>1</v>
      </c>
      <c r="P13">
        <v>6</v>
      </c>
      <c r="Q13" s="8">
        <f>COUNTIF(I$8:I12,"&lt;"&amp;G13)</f>
        <v>4</v>
      </c>
      <c r="R13" s="17">
        <f>COUNTIFS(H$8:H12,"&gt;"&amp;G13,F$8:F12,"&lt;&gt;1")</f>
        <v>0</v>
      </c>
      <c r="S13">
        <v>6</v>
      </c>
      <c r="X13" t="s">
        <v>19</v>
      </c>
      <c r="Y13" s="4">
        <f>+Y9*Y11</f>
        <v>0.71394799054372693</v>
      </c>
      <c r="Z13" s="4">
        <f t="shared" ref="Z13:AB13" si="12">+Z9*Z11</f>
        <v>4.7281323877068078E-2</v>
      </c>
      <c r="AA13" s="4">
        <f t="shared" si="12"/>
        <v>0.15413711583924164</v>
      </c>
      <c r="AB13" s="4">
        <f t="shared" si="12"/>
        <v>0.51252955082741725</v>
      </c>
      <c r="AC13" s="4">
        <f>AC9*B3</f>
        <v>0.05</v>
      </c>
      <c r="AD13" s="4">
        <f>AD9*D3</f>
        <v>0.15</v>
      </c>
      <c r="AE13" s="4">
        <f>AE9*F3</f>
        <v>0.5</v>
      </c>
    </row>
    <row r="14" spans="1:32" x14ac:dyDescent="0.3">
      <c r="A14">
        <v>220</v>
      </c>
      <c r="B14">
        <v>0.93585009308145395</v>
      </c>
      <c r="C14">
        <v>0.53672902615436258</v>
      </c>
      <c r="D14" s="4">
        <f>-LN(B14)/F$3</f>
        <v>2.8212754168212648E-2</v>
      </c>
      <c r="E14" s="4">
        <f t="shared" si="0"/>
        <v>0.21276595744680851</v>
      </c>
      <c r="F14" s="8">
        <v>3</v>
      </c>
      <c r="G14" s="4">
        <v>1.0063839688514049</v>
      </c>
      <c r="H14" s="4">
        <f>IF(G14&gt;MAX(I$8:I13),G14,MAX(I$8:I13))</f>
        <v>1.4037031295768094</v>
      </c>
      <c r="I14" s="4">
        <f t="shared" si="1"/>
        <v>1.616469087023618</v>
      </c>
      <c r="J14" s="4">
        <f t="shared" si="2"/>
        <v>0.39731916072540452</v>
      </c>
      <c r="K14" s="4">
        <f t="shared" si="3"/>
        <v>0.2127659574468086</v>
      </c>
      <c r="L14">
        <f t="shared" si="4"/>
        <v>7</v>
      </c>
      <c r="M14">
        <f t="shared" si="5"/>
        <v>1</v>
      </c>
      <c r="N14">
        <f t="shared" si="6"/>
        <v>1</v>
      </c>
      <c r="O14">
        <f t="shared" si="7"/>
        <v>1</v>
      </c>
      <c r="P14">
        <v>7</v>
      </c>
      <c r="Q14" s="8">
        <f>COUNTIF(I$8:I13,"&lt;"&amp;G14)</f>
        <v>4</v>
      </c>
      <c r="R14" s="17">
        <f>COUNTIFS(H$8:H13,"&gt;"&amp;G14,F$8:F13,"&lt;&gt;1")</f>
        <v>1</v>
      </c>
      <c r="S14">
        <v>7</v>
      </c>
      <c r="X14" t="s">
        <v>21</v>
      </c>
      <c r="Y14" s="4">
        <f>+Y10*Y11</f>
        <v>1.5192018534472835</v>
      </c>
      <c r="Z14" s="4">
        <f t="shared" ref="Z14:AB14" si="13">+Z10*Z11</f>
        <v>6.9786446074981426E-2</v>
      </c>
      <c r="AA14" s="4">
        <f t="shared" si="13"/>
        <v>0.24149610259271784</v>
      </c>
      <c r="AB14" s="4">
        <f t="shared" si="13"/>
        <v>1.2053377746509164</v>
      </c>
      <c r="AC14" s="4">
        <f>AC3/(1-AC3)</f>
        <v>5.2631578947368425E-2</v>
      </c>
      <c r="AD14" s="4">
        <f>AC4/(1-AC4)</f>
        <v>0.17647058823529413</v>
      </c>
      <c r="AE14" s="4">
        <f>AC5/(1-AC5)</f>
        <v>1</v>
      </c>
    </row>
    <row r="15" spans="1:32" x14ac:dyDescent="0.3">
      <c r="A15">
        <v>54</v>
      </c>
      <c r="B15">
        <v>0.78112125003814814</v>
      </c>
      <c r="C15">
        <v>0.16208380382702109</v>
      </c>
      <c r="D15" s="4">
        <f>-LN(B15)/D$3</f>
        <v>0.35038991696978761</v>
      </c>
      <c r="E15" s="4">
        <f t="shared" si="0"/>
        <v>0.21276595744680851</v>
      </c>
      <c r="F15" s="8">
        <v>2</v>
      </c>
      <c r="G15" s="4">
        <v>1.436540869888506</v>
      </c>
      <c r="H15" s="4">
        <f>IF(G15&gt;MAX(I$8:I14),G15,MAX(I$8:I14))</f>
        <v>1.616469087023618</v>
      </c>
      <c r="I15" s="4">
        <f t="shared" si="1"/>
        <v>1.8292350444704266</v>
      </c>
      <c r="J15" s="4">
        <f t="shared" si="2"/>
        <v>0.17992821713511198</v>
      </c>
      <c r="K15" s="4">
        <f t="shared" si="3"/>
        <v>0.2127659574468086</v>
      </c>
      <c r="L15">
        <f t="shared" si="4"/>
        <v>8</v>
      </c>
      <c r="M15">
        <f t="shared" si="5"/>
        <v>1</v>
      </c>
      <c r="N15">
        <f t="shared" si="6"/>
        <v>1</v>
      </c>
      <c r="O15">
        <f t="shared" si="7"/>
        <v>1</v>
      </c>
      <c r="P15">
        <v>9</v>
      </c>
      <c r="Q15" s="8">
        <f>COUNTIF(I$8:I14,"&lt;"&amp;G15)</f>
        <v>6</v>
      </c>
      <c r="R15" s="17">
        <f>COUNTIFS(H$8:H14,"&gt;"&amp;G15,F$8:F14,"&lt;&gt;1")</f>
        <v>0</v>
      </c>
      <c r="S15">
        <v>8</v>
      </c>
      <c r="X15" t="s">
        <v>20</v>
      </c>
      <c r="Y15" s="4">
        <f t="shared" ref="Y15:AB15" si="14">+Y11/$B$4</f>
        <v>0.71394799054373526</v>
      </c>
      <c r="Z15" s="4">
        <f t="shared" si="14"/>
        <v>4.7281323877068557E-2</v>
      </c>
      <c r="AA15" s="4">
        <f t="shared" si="14"/>
        <v>0.1541371158392435</v>
      </c>
      <c r="AB15" s="4">
        <f t="shared" si="14"/>
        <v>0.51252955082742313</v>
      </c>
      <c r="AC15" s="4">
        <f>B3/B4</f>
        <v>0.05</v>
      </c>
      <c r="AD15" s="4">
        <f>D3/D4</f>
        <v>0.15</v>
      </c>
      <c r="AE15" s="4">
        <f>F3/F4</f>
        <v>0.5</v>
      </c>
      <c r="AF15">
        <f>SUM(AC15:AE15)</f>
        <v>0.7</v>
      </c>
    </row>
    <row r="16" spans="1:32" x14ac:dyDescent="0.3">
      <c r="A16">
        <v>2</v>
      </c>
      <c r="B16">
        <v>0.67122409741508227</v>
      </c>
      <c r="C16">
        <v>0.99200415051728874</v>
      </c>
      <c r="D16" s="4">
        <f>-LN(B16)/B$3</f>
        <v>1.6963924361042726</v>
      </c>
      <c r="E16" s="4">
        <f t="shared" si="0"/>
        <v>0.21276595744680851</v>
      </c>
      <c r="F16" s="8">
        <v>1</v>
      </c>
      <c r="G16" s="4">
        <v>2.2335752952928152</v>
      </c>
      <c r="H16" s="4">
        <f>IF(G16&gt;MAX(I$8:I15),G16,MAX(I$8:I15))</f>
        <v>2.2335752952928152</v>
      </c>
      <c r="I16" s="4">
        <f t="shared" si="1"/>
        <v>2.4463412527396238</v>
      </c>
      <c r="J16" s="4">
        <f t="shared" si="2"/>
        <v>0</v>
      </c>
      <c r="K16" s="4">
        <f t="shared" si="3"/>
        <v>0.2127659574468086</v>
      </c>
      <c r="L16">
        <f t="shared" si="4"/>
        <v>9</v>
      </c>
      <c r="M16">
        <f t="shared" si="5"/>
        <v>1</v>
      </c>
      <c r="N16">
        <f t="shared" si="6"/>
        <v>1</v>
      </c>
      <c r="O16">
        <f t="shared" si="7"/>
        <v>1</v>
      </c>
      <c r="P16">
        <v>8</v>
      </c>
      <c r="Q16" s="8">
        <f>COUNTIF(I$8:I15,"&lt;"&amp;G16)</f>
        <v>8</v>
      </c>
      <c r="R16" s="17">
        <f>COUNTIFS(H$8:H15,"&gt;"&amp;G16,F$8:F15,"&lt;&gt;1")</f>
        <v>0</v>
      </c>
      <c r="S16">
        <v>8</v>
      </c>
    </row>
    <row r="17" spans="1:29" x14ac:dyDescent="0.3">
      <c r="A17">
        <v>55</v>
      </c>
      <c r="B17">
        <v>0.533219397564623</v>
      </c>
      <c r="C17">
        <v>3.4089175084688866E-2</v>
      </c>
      <c r="D17" s="4">
        <f>-LN(B17)/D$3</f>
        <v>0.8919465415755351</v>
      </c>
      <c r="E17" s="4">
        <f t="shared" si="0"/>
        <v>0.21276595744680851</v>
      </c>
      <c r="F17" s="8">
        <v>2</v>
      </c>
      <c r="G17" s="4">
        <v>2.328487411464041</v>
      </c>
      <c r="H17" s="4">
        <f>IF(G17&gt;MAX(I$8:I16),G17,MAX(I$8:I16))</f>
        <v>2.4463412527396238</v>
      </c>
      <c r="I17" s="4">
        <f t="shared" si="1"/>
        <v>2.6591072101864324</v>
      </c>
      <c r="J17" s="4">
        <f t="shared" si="2"/>
        <v>0.11785384127558274</v>
      </c>
      <c r="K17" s="4">
        <f t="shared" si="3"/>
        <v>0.2127659574468086</v>
      </c>
      <c r="L17">
        <f t="shared" si="4"/>
        <v>10</v>
      </c>
      <c r="M17">
        <f t="shared" si="5"/>
        <v>1</v>
      </c>
      <c r="N17">
        <f t="shared" si="6"/>
        <v>1</v>
      </c>
      <c r="O17">
        <f t="shared" si="7"/>
        <v>1</v>
      </c>
      <c r="P17">
        <v>10</v>
      </c>
      <c r="Q17" s="8">
        <f>COUNTIF(I$8:I16,"&lt;"&amp;G17)</f>
        <v>8</v>
      </c>
      <c r="R17" s="17">
        <f>COUNTIFS(H$8:H16,"&gt;"&amp;G17,F$8:F16,"&lt;&gt;1")</f>
        <v>0</v>
      </c>
      <c r="S17">
        <v>10</v>
      </c>
      <c r="X17" t="s">
        <v>65</v>
      </c>
      <c r="Z17">
        <f>Z15*Z8</f>
        <v>4.7883238718964567E-3</v>
      </c>
      <c r="AA17">
        <f t="shared" ref="AA17" si="15">AA15*AA8</f>
        <v>1.858701845818643E-2</v>
      </c>
      <c r="AB17">
        <f>AB15*AB8</f>
        <v>0.14740600506882959</v>
      </c>
      <c r="AC17" s="22">
        <f>SUM(Z17:AB17)</f>
        <v>0.17078134739891249</v>
      </c>
    </row>
    <row r="18" spans="1:29" x14ac:dyDescent="0.3">
      <c r="A18">
        <v>221</v>
      </c>
      <c r="B18">
        <v>4.5777764213995788E-4</v>
      </c>
      <c r="C18">
        <v>0.67125461592455826</v>
      </c>
      <c r="D18" s="4">
        <f t="shared" ref="D18:D26" si="16">-LN(B18)/F$3</f>
        <v>3.2719689315970948</v>
      </c>
      <c r="E18" s="4">
        <f t="shared" si="0"/>
        <v>0.21276595744680851</v>
      </c>
      <c r="F18" s="8">
        <v>3</v>
      </c>
      <c r="G18" s="4">
        <v>4.2783529004484997</v>
      </c>
      <c r="H18" s="4">
        <f>IF(G18&gt;MAX(I$8:I17),G18,MAX(I$8:I17))</f>
        <v>4.2783529004484997</v>
      </c>
      <c r="I18" s="4">
        <f t="shared" si="1"/>
        <v>4.4911188578953078</v>
      </c>
      <c r="J18" s="4">
        <f t="shared" si="2"/>
        <v>0</v>
      </c>
      <c r="K18" s="4">
        <f t="shared" si="3"/>
        <v>0.21276595744680815</v>
      </c>
      <c r="L18">
        <f t="shared" si="4"/>
        <v>11</v>
      </c>
      <c r="M18">
        <f t="shared" si="5"/>
        <v>1</v>
      </c>
      <c r="N18">
        <f t="shared" si="6"/>
        <v>1</v>
      </c>
      <c r="O18">
        <f t="shared" si="7"/>
        <v>1</v>
      </c>
      <c r="P18">
        <v>11</v>
      </c>
      <c r="Q18" s="8">
        <f>COUNTIF(I$8:I17,"&lt;"&amp;G18)</f>
        <v>10</v>
      </c>
      <c r="R18" s="17">
        <f>COUNTIFS(H$8:H17,"&gt;"&amp;G18,F$8:F17,"&lt;&gt;1")</f>
        <v>0</v>
      </c>
      <c r="S18">
        <v>11</v>
      </c>
    </row>
    <row r="19" spans="1:29" x14ac:dyDescent="0.3">
      <c r="A19">
        <v>222</v>
      </c>
      <c r="B19">
        <v>0.94241157261879327</v>
      </c>
      <c r="C19">
        <v>0.46571245460371713</v>
      </c>
      <c r="D19" s="4">
        <f t="shared" si="16"/>
        <v>2.5239653709221887E-2</v>
      </c>
      <c r="E19" s="4">
        <f t="shared" si="0"/>
        <v>0.21276595744680851</v>
      </c>
      <c r="F19" s="8">
        <v>3</v>
      </c>
      <c r="G19" s="4">
        <v>4.3035925541577216</v>
      </c>
      <c r="H19" s="4">
        <f>IF(G19&gt;MAX(I$8:I18),G19,MAX(I$8:I18))</f>
        <v>4.4911188578953078</v>
      </c>
      <c r="I19" s="4">
        <f t="shared" si="1"/>
        <v>4.703884815342116</v>
      </c>
      <c r="J19" s="4">
        <f t="shared" si="2"/>
        <v>0.18752630373758628</v>
      </c>
      <c r="K19" s="4">
        <f t="shared" si="3"/>
        <v>0.21276595744680815</v>
      </c>
      <c r="L19">
        <f t="shared" si="4"/>
        <v>12</v>
      </c>
      <c r="M19">
        <f t="shared" si="5"/>
        <v>1</v>
      </c>
      <c r="N19">
        <f t="shared" si="6"/>
        <v>1</v>
      </c>
      <c r="O19">
        <f t="shared" si="7"/>
        <v>1</v>
      </c>
      <c r="P19">
        <v>12</v>
      </c>
      <c r="Q19" s="8">
        <f>COUNTIF(I$8:I18,"&lt;"&amp;G19)</f>
        <v>10</v>
      </c>
      <c r="R19" s="17">
        <f>COUNTIFS(H$8:H18,"&gt;"&amp;G19,F$8:F18,"&lt;&gt;1")</f>
        <v>0</v>
      </c>
      <c r="S19">
        <v>12</v>
      </c>
    </row>
    <row r="20" spans="1:29" x14ac:dyDescent="0.3">
      <c r="A20">
        <v>223</v>
      </c>
      <c r="B20">
        <v>3.8544877468184455E-2</v>
      </c>
      <c r="C20">
        <v>0.99365215002899254</v>
      </c>
      <c r="D20" s="4">
        <f t="shared" si="16"/>
        <v>1.3855030076616566</v>
      </c>
      <c r="E20" s="4">
        <f t="shared" si="0"/>
        <v>0.21276595744680851</v>
      </c>
      <c r="F20" s="8">
        <v>3</v>
      </c>
      <c r="G20" s="4">
        <v>5.6890955618193786</v>
      </c>
      <c r="H20" s="4">
        <f>IF(G20&gt;MAX(I$8:I19),G20,MAX(I$8:I19))</f>
        <v>5.6890955618193786</v>
      </c>
      <c r="I20" s="4">
        <f t="shared" si="1"/>
        <v>5.9018615192661867</v>
      </c>
      <c r="J20" s="4">
        <f t="shared" si="2"/>
        <v>0</v>
      </c>
      <c r="K20" s="4">
        <f t="shared" si="3"/>
        <v>0.21276595744680815</v>
      </c>
      <c r="L20">
        <f t="shared" si="4"/>
        <v>13</v>
      </c>
      <c r="M20">
        <f t="shared" si="5"/>
        <v>1</v>
      </c>
      <c r="N20">
        <f t="shared" si="6"/>
        <v>1</v>
      </c>
      <c r="O20">
        <f t="shared" si="7"/>
        <v>1</v>
      </c>
      <c r="P20">
        <v>13</v>
      </c>
      <c r="Q20" s="8">
        <f>COUNTIF(I$8:I19,"&lt;"&amp;G20)</f>
        <v>12</v>
      </c>
      <c r="R20" s="17">
        <f>COUNTIFS(H$8:H19,"&gt;"&amp;G20,F$8:F19,"&lt;&gt;1")</f>
        <v>0</v>
      </c>
      <c r="S20">
        <v>13</v>
      </c>
    </row>
    <row r="21" spans="1:29" x14ac:dyDescent="0.3">
      <c r="A21">
        <v>224</v>
      </c>
      <c r="B21">
        <v>0.49555955687124242</v>
      </c>
      <c r="C21">
        <v>0.65971861934263132</v>
      </c>
      <c r="D21" s="4">
        <f t="shared" si="16"/>
        <v>0.29875222848212429</v>
      </c>
      <c r="E21" s="4">
        <f t="shared" si="0"/>
        <v>0.21276595744680851</v>
      </c>
      <c r="F21" s="8">
        <v>3</v>
      </c>
      <c r="G21" s="4">
        <v>5.9878477903015028</v>
      </c>
      <c r="H21" s="4">
        <f>IF(G21&gt;MAX(I$8:I20),G21,MAX(I$8:I20))</f>
        <v>5.9878477903015028</v>
      </c>
      <c r="I21" s="4">
        <f t="shared" si="1"/>
        <v>6.200613747748311</v>
      </c>
      <c r="J21" s="4">
        <f t="shared" si="2"/>
        <v>0</v>
      </c>
      <c r="K21" s="4">
        <f t="shared" si="3"/>
        <v>0.21276595744680815</v>
      </c>
      <c r="L21">
        <f t="shared" si="4"/>
        <v>14</v>
      </c>
      <c r="M21">
        <f t="shared" si="5"/>
        <v>1</v>
      </c>
      <c r="N21">
        <f t="shared" si="6"/>
        <v>1</v>
      </c>
      <c r="O21">
        <f t="shared" si="7"/>
        <v>1</v>
      </c>
      <c r="P21">
        <v>14</v>
      </c>
      <c r="Q21" s="8">
        <f>COUNTIF(I$8:I20,"&lt;"&amp;G21)</f>
        <v>13</v>
      </c>
      <c r="R21" s="17">
        <f>COUNTIFS(H$8:H20,"&gt;"&amp;G21,F$8:F20,"&lt;&gt;1")</f>
        <v>0</v>
      </c>
      <c r="S21">
        <v>14</v>
      </c>
    </row>
    <row r="22" spans="1:29" x14ac:dyDescent="0.3">
      <c r="A22">
        <v>225</v>
      </c>
      <c r="B22">
        <v>0.85448774681844542</v>
      </c>
      <c r="C22">
        <v>0.46021912289803768</v>
      </c>
      <c r="D22" s="4">
        <f t="shared" si="16"/>
        <v>6.6916219626181897E-2</v>
      </c>
      <c r="E22" s="4">
        <f t="shared" si="0"/>
        <v>0.21276595744680851</v>
      </c>
      <c r="F22" s="8">
        <v>3</v>
      </c>
      <c r="G22" s="4">
        <v>6.0547640099276849</v>
      </c>
      <c r="H22" s="4">
        <f>IF(G22&gt;MAX(I$8:I21),G22,MAX(I$8:I21))</f>
        <v>6.200613747748311</v>
      </c>
      <c r="I22" s="4">
        <f t="shared" si="1"/>
        <v>6.4133797051951191</v>
      </c>
      <c r="J22" s="4">
        <f t="shared" si="2"/>
        <v>0.14584973782062605</v>
      </c>
      <c r="K22" s="4">
        <f t="shared" si="3"/>
        <v>0.21276595744680815</v>
      </c>
      <c r="L22">
        <f t="shared" si="4"/>
        <v>15</v>
      </c>
      <c r="M22">
        <f t="shared" si="5"/>
        <v>1</v>
      </c>
      <c r="N22">
        <f t="shared" si="6"/>
        <v>1</v>
      </c>
      <c r="O22">
        <f t="shared" si="7"/>
        <v>1</v>
      </c>
      <c r="P22">
        <v>15</v>
      </c>
      <c r="Q22" s="8">
        <f>COUNTIF(I$8:I21,"&lt;"&amp;G22)</f>
        <v>13</v>
      </c>
      <c r="R22" s="17">
        <f>COUNTIFS(H$8:H21,"&gt;"&amp;G22,F$8:F21,"&lt;&gt;1")</f>
        <v>0</v>
      </c>
      <c r="S22">
        <v>15</v>
      </c>
    </row>
    <row r="23" spans="1:29" x14ac:dyDescent="0.3">
      <c r="A23">
        <v>226</v>
      </c>
      <c r="B23">
        <v>0.18900112918485062</v>
      </c>
      <c r="C23">
        <v>0.51750236518448434</v>
      </c>
      <c r="D23" s="4">
        <f t="shared" si="16"/>
        <v>0.70893714443290334</v>
      </c>
      <c r="E23" s="4">
        <f t="shared" si="0"/>
        <v>0.21276595744680851</v>
      </c>
      <c r="F23" s="8">
        <v>3</v>
      </c>
      <c r="G23" s="4">
        <v>6.7637011543605885</v>
      </c>
      <c r="H23" s="4">
        <f>IF(G23&gt;MAX(I$8:I22),G23,MAX(I$8:I22))</f>
        <v>6.7637011543605885</v>
      </c>
      <c r="I23" s="4">
        <f t="shared" si="1"/>
        <v>6.9764671118073966</v>
      </c>
      <c r="J23" s="4">
        <f t="shared" si="2"/>
        <v>0</v>
      </c>
      <c r="K23" s="4">
        <f t="shared" si="3"/>
        <v>0.21276595744680815</v>
      </c>
      <c r="L23">
        <f t="shared" si="4"/>
        <v>16</v>
      </c>
      <c r="M23">
        <f t="shared" si="5"/>
        <v>1</v>
      </c>
      <c r="N23">
        <f t="shared" si="6"/>
        <v>1</v>
      </c>
      <c r="O23">
        <f t="shared" si="7"/>
        <v>1</v>
      </c>
      <c r="P23">
        <v>16</v>
      </c>
      <c r="Q23" s="8">
        <f>COUNTIF(I$8:I22,"&lt;"&amp;G23)</f>
        <v>15</v>
      </c>
      <c r="R23" s="17">
        <f>COUNTIFS(H$8:H22,"&gt;"&amp;G23,F$8:F22,"&lt;&gt;1")</f>
        <v>0</v>
      </c>
      <c r="S23">
        <v>16</v>
      </c>
    </row>
    <row r="24" spans="1:29" x14ac:dyDescent="0.3">
      <c r="A24">
        <v>227</v>
      </c>
      <c r="B24">
        <v>0.64839625232703635</v>
      </c>
      <c r="C24">
        <v>0.90432447279274886</v>
      </c>
      <c r="D24" s="4">
        <f t="shared" si="16"/>
        <v>0.18436309319805325</v>
      </c>
      <c r="E24" s="4">
        <f t="shared" si="0"/>
        <v>0.21276595744680851</v>
      </c>
      <c r="F24" s="8">
        <v>3</v>
      </c>
      <c r="G24" s="4">
        <v>6.9480642475586416</v>
      </c>
      <c r="H24" s="4">
        <f>IF(G24&gt;MAX(I$8:I23),G24,MAX(I$8:I23))</f>
        <v>6.9764671118073966</v>
      </c>
      <c r="I24" s="4">
        <f t="shared" si="1"/>
        <v>7.1892330692542048</v>
      </c>
      <c r="J24" s="4">
        <f t="shared" si="2"/>
        <v>2.8402864248755044E-2</v>
      </c>
      <c r="K24" s="4">
        <f t="shared" si="3"/>
        <v>0.21276595744680815</v>
      </c>
      <c r="L24">
        <f t="shared" si="4"/>
        <v>17</v>
      </c>
      <c r="M24">
        <f t="shared" si="5"/>
        <v>1</v>
      </c>
      <c r="N24">
        <f t="shared" si="6"/>
        <v>1</v>
      </c>
      <c r="O24">
        <f t="shared" si="7"/>
        <v>1</v>
      </c>
      <c r="P24">
        <v>17</v>
      </c>
      <c r="Q24" s="8">
        <f>COUNTIF(I$8:I23,"&lt;"&amp;G24)</f>
        <v>15</v>
      </c>
      <c r="R24" s="17">
        <f>COUNTIFS(H$8:H23,"&gt;"&amp;G24,F$8:F23,"&lt;&gt;1")</f>
        <v>0</v>
      </c>
      <c r="S24">
        <v>17</v>
      </c>
    </row>
    <row r="25" spans="1:29" x14ac:dyDescent="0.3">
      <c r="A25">
        <v>228</v>
      </c>
      <c r="B25">
        <v>0.29102450636310923</v>
      </c>
      <c r="C25">
        <v>0.7627491073335978</v>
      </c>
      <c r="D25" s="4">
        <f t="shared" si="16"/>
        <v>0.52525438342563946</v>
      </c>
      <c r="E25" s="4">
        <f t="shared" si="0"/>
        <v>0.21276595744680851</v>
      </c>
      <c r="F25" s="8">
        <v>3</v>
      </c>
      <c r="G25" s="4">
        <v>7.4733186309842807</v>
      </c>
      <c r="H25" s="4">
        <f>IF(G25&gt;MAX(I$8:I24),G25,MAX(I$8:I24))</f>
        <v>7.4733186309842807</v>
      </c>
      <c r="I25" s="4">
        <f t="shared" si="1"/>
        <v>7.6860845884310889</v>
      </c>
      <c r="J25" s="4">
        <f t="shared" si="2"/>
        <v>0</v>
      </c>
      <c r="K25" s="4">
        <f t="shared" si="3"/>
        <v>0.21276595744680815</v>
      </c>
      <c r="L25">
        <f t="shared" si="4"/>
        <v>18</v>
      </c>
      <c r="M25">
        <f t="shared" si="5"/>
        <v>1</v>
      </c>
      <c r="N25">
        <f t="shared" si="6"/>
        <v>1</v>
      </c>
      <c r="O25">
        <f t="shared" si="7"/>
        <v>1</v>
      </c>
      <c r="P25">
        <v>18</v>
      </c>
      <c r="Q25" s="8">
        <f>COUNTIF(I$8:I24,"&lt;"&amp;G25)</f>
        <v>17</v>
      </c>
      <c r="R25" s="17">
        <f>COUNTIFS(H$8:H24,"&gt;"&amp;G25,F$8:F24,"&lt;&gt;1")</f>
        <v>0</v>
      </c>
      <c r="S25">
        <v>18</v>
      </c>
    </row>
    <row r="26" spans="1:29" x14ac:dyDescent="0.3">
      <c r="A26">
        <v>229</v>
      </c>
      <c r="B26">
        <v>0.57173375652333136</v>
      </c>
      <c r="C26">
        <v>0.54631183812982576</v>
      </c>
      <c r="D26" s="4">
        <f t="shared" si="16"/>
        <v>0.23790717301545022</v>
      </c>
      <c r="E26" s="4">
        <f t="shared" si="0"/>
        <v>0.21276595744680851</v>
      </c>
      <c r="F26" s="8">
        <v>3</v>
      </c>
      <c r="G26" s="4">
        <v>7.7112258039997306</v>
      </c>
      <c r="H26" s="4">
        <f>IF(G26&gt;MAX(I$8:I25),G26,MAX(I$8:I25))</f>
        <v>7.7112258039997306</v>
      </c>
      <c r="I26" s="4">
        <f t="shared" si="1"/>
        <v>7.9239917614465387</v>
      </c>
      <c r="J26" s="4">
        <f t="shared" si="2"/>
        <v>0</v>
      </c>
      <c r="K26" s="4">
        <f t="shared" si="3"/>
        <v>0.21276595744680815</v>
      </c>
      <c r="L26">
        <f t="shared" si="4"/>
        <v>19</v>
      </c>
      <c r="M26">
        <f t="shared" si="5"/>
        <v>1</v>
      </c>
      <c r="N26">
        <f t="shared" si="6"/>
        <v>1</v>
      </c>
      <c r="O26">
        <f t="shared" si="7"/>
        <v>1</v>
      </c>
      <c r="P26">
        <v>19</v>
      </c>
      <c r="Q26" s="8">
        <f>COUNTIF(I$8:I25,"&lt;"&amp;G26)</f>
        <v>18</v>
      </c>
      <c r="R26" s="17">
        <f>COUNTIFS(H$8:H25,"&gt;"&amp;G26,F$8:F25,"&lt;&gt;1")</f>
        <v>0</v>
      </c>
      <c r="S26">
        <v>19</v>
      </c>
    </row>
    <row r="27" spans="1:29" x14ac:dyDescent="0.3">
      <c r="A27">
        <v>56</v>
      </c>
      <c r="B27">
        <v>2.1942808313241982E-2</v>
      </c>
      <c r="C27">
        <v>0.3486129337443159</v>
      </c>
      <c r="D27" s="4">
        <f>-LN(B27)/D$3</f>
        <v>5.4174692661479957</v>
      </c>
      <c r="E27" s="4">
        <f t="shared" si="0"/>
        <v>0.21276595744680851</v>
      </c>
      <c r="F27" s="8">
        <v>2</v>
      </c>
      <c r="G27" s="4">
        <v>7.7459566776120372</v>
      </c>
      <c r="H27" s="4">
        <f>IF(G27&gt;MAX(I$8:I26),G27,MAX(I$8:I26))</f>
        <v>7.9239917614465387</v>
      </c>
      <c r="I27" s="4">
        <f t="shared" si="1"/>
        <v>8.1367577188933478</v>
      </c>
      <c r="J27" s="4">
        <f t="shared" si="2"/>
        <v>0.17803508383450151</v>
      </c>
      <c r="K27" s="4">
        <f t="shared" si="3"/>
        <v>0.21276595744680904</v>
      </c>
      <c r="L27">
        <f t="shared" si="4"/>
        <v>20</v>
      </c>
      <c r="M27">
        <f t="shared" si="5"/>
        <v>1</v>
      </c>
      <c r="N27">
        <f t="shared" si="6"/>
        <v>1</v>
      </c>
      <c r="O27">
        <f t="shared" si="7"/>
        <v>1</v>
      </c>
      <c r="P27">
        <v>20</v>
      </c>
      <c r="Q27" s="8">
        <f>COUNTIF(I$8:I26,"&lt;"&amp;G27)</f>
        <v>18</v>
      </c>
      <c r="R27" s="17">
        <f>COUNTIFS(H$8:H26,"&gt;"&amp;G27,F$8:F26,"&lt;&gt;1")</f>
        <v>0</v>
      </c>
      <c r="S27">
        <v>20</v>
      </c>
    </row>
    <row r="28" spans="1:29" x14ac:dyDescent="0.3">
      <c r="A28">
        <v>230</v>
      </c>
      <c r="B28">
        <v>0.79067354350413521</v>
      </c>
      <c r="C28">
        <v>0.37260048219244973</v>
      </c>
      <c r="D28" s="4">
        <f>-LN(B28)/F$3</f>
        <v>9.9944727681947343E-2</v>
      </c>
      <c r="E28" s="4">
        <f t="shared" si="0"/>
        <v>0.21276595744680851</v>
      </c>
      <c r="F28" s="8">
        <v>3</v>
      </c>
      <c r="G28" s="4">
        <v>7.811170531681678</v>
      </c>
      <c r="H28" s="4">
        <f>IF(G28&gt;MAX(I$8:I27),G28,MAX(I$8:I27))</f>
        <v>8.1367577188933478</v>
      </c>
      <c r="I28" s="4">
        <f t="shared" si="1"/>
        <v>8.3495236763401568</v>
      </c>
      <c r="J28" s="4">
        <f t="shared" si="2"/>
        <v>0.32558718721166979</v>
      </c>
      <c r="K28" s="4">
        <f t="shared" si="3"/>
        <v>0.21276595744680904</v>
      </c>
      <c r="L28">
        <f t="shared" si="4"/>
        <v>21</v>
      </c>
      <c r="M28">
        <f t="shared" si="5"/>
        <v>1</v>
      </c>
      <c r="N28">
        <f t="shared" si="6"/>
        <v>1</v>
      </c>
      <c r="O28">
        <f t="shared" si="7"/>
        <v>1</v>
      </c>
      <c r="P28">
        <v>21</v>
      </c>
      <c r="Q28" s="8">
        <f>COUNTIF(I$8:I27,"&lt;"&amp;G28)</f>
        <v>18</v>
      </c>
      <c r="R28" s="17">
        <f>COUNTIFS(H$8:H27,"&gt;"&amp;G28,F$8:F27,"&lt;&gt;1")</f>
        <v>1</v>
      </c>
      <c r="S28">
        <v>21</v>
      </c>
    </row>
    <row r="29" spans="1:29" x14ac:dyDescent="0.3">
      <c r="A29">
        <v>231</v>
      </c>
      <c r="B29">
        <v>0.38972136600848417</v>
      </c>
      <c r="C29">
        <v>0.10242011780144658</v>
      </c>
      <c r="D29" s="4">
        <f>-LN(B29)/F$3</f>
        <v>0.40098861333140373</v>
      </c>
      <c r="E29" s="4">
        <f t="shared" si="0"/>
        <v>0.21276595744680851</v>
      </c>
      <c r="F29" s="8">
        <v>3</v>
      </c>
      <c r="G29" s="4">
        <v>8.2121591450130822</v>
      </c>
      <c r="H29" s="4">
        <f>IF(G29&gt;MAX(I$8:I28),G29,MAX(I$8:I28))</f>
        <v>8.3495236763401568</v>
      </c>
      <c r="I29" s="4">
        <f t="shared" si="1"/>
        <v>8.5622896337869658</v>
      </c>
      <c r="J29" s="4">
        <f t="shared" si="2"/>
        <v>0.1373645313270746</v>
      </c>
      <c r="K29" s="4">
        <f t="shared" si="3"/>
        <v>0.21276595744680904</v>
      </c>
      <c r="L29">
        <f t="shared" si="4"/>
        <v>22</v>
      </c>
      <c r="M29">
        <f t="shared" si="5"/>
        <v>1</v>
      </c>
      <c r="N29">
        <f t="shared" si="6"/>
        <v>1</v>
      </c>
      <c r="O29">
        <f t="shared" si="7"/>
        <v>1</v>
      </c>
      <c r="P29">
        <v>22</v>
      </c>
      <c r="Q29" s="8">
        <f>COUNTIF(I$8:I28,"&lt;"&amp;G29)</f>
        <v>20</v>
      </c>
      <c r="R29" s="17">
        <f>COUNTIFS(H$8:H28,"&gt;"&amp;G29,F$8:F28,"&lt;&gt;1")</f>
        <v>0</v>
      </c>
      <c r="S29">
        <v>22</v>
      </c>
    </row>
    <row r="30" spans="1:29" x14ac:dyDescent="0.3">
      <c r="A30">
        <v>3</v>
      </c>
      <c r="B30">
        <v>0.21601001007110812</v>
      </c>
      <c r="C30">
        <v>0.67564928128910184</v>
      </c>
      <c r="D30" s="4">
        <f>-LN(B30)/B$3</f>
        <v>6.520980976382873</v>
      </c>
      <c r="E30" s="4">
        <f t="shared" si="0"/>
        <v>0.21276595744680851</v>
      </c>
      <c r="F30" s="8">
        <v>1</v>
      </c>
      <c r="G30" s="4">
        <v>8.7545562716756891</v>
      </c>
      <c r="H30" s="4">
        <f>IF(G30&gt;MAX(I$8:I29),G30,MAX(I$8:I29))</f>
        <v>8.7545562716756891</v>
      </c>
      <c r="I30" s="4">
        <f t="shared" si="1"/>
        <v>8.9673222291224981</v>
      </c>
      <c r="J30" s="4">
        <f t="shared" si="2"/>
        <v>0</v>
      </c>
      <c r="K30" s="4">
        <f t="shared" si="3"/>
        <v>0.21276595744680904</v>
      </c>
      <c r="L30">
        <f t="shared" si="4"/>
        <v>23</v>
      </c>
      <c r="M30">
        <f t="shared" si="5"/>
        <v>1</v>
      </c>
      <c r="N30">
        <f t="shared" si="6"/>
        <v>1</v>
      </c>
      <c r="O30">
        <f t="shared" si="7"/>
        <v>1</v>
      </c>
      <c r="P30">
        <v>23</v>
      </c>
      <c r="Q30" s="8">
        <f>COUNTIF(I$8:I29,"&lt;"&amp;G30)</f>
        <v>22</v>
      </c>
      <c r="R30" s="17">
        <f>COUNTIFS(H$8:H29,"&gt;"&amp;G30,F$8:F29,"&lt;&gt;1")</f>
        <v>0</v>
      </c>
      <c r="S30">
        <v>23</v>
      </c>
    </row>
    <row r="31" spans="1:29" x14ac:dyDescent="0.3">
      <c r="A31">
        <v>232</v>
      </c>
      <c r="B31">
        <v>8.0874050111392568E-3</v>
      </c>
      <c r="C31">
        <v>0.56749168370616776</v>
      </c>
      <c r="D31" s="4">
        <f>-LN(B31)/F$3</f>
        <v>2.0499776018592177</v>
      </c>
      <c r="E31" s="4">
        <f t="shared" si="0"/>
        <v>0.21276595744680851</v>
      </c>
      <c r="F31" s="8">
        <v>3</v>
      </c>
      <c r="G31" s="4">
        <v>10.262136746872301</v>
      </c>
      <c r="H31" s="4">
        <f>IF(G31&gt;MAX(I$8:I30),G31,MAX(I$8:I30))</f>
        <v>10.262136746872301</v>
      </c>
      <c r="I31" s="4">
        <f t="shared" si="1"/>
        <v>10.47490270431911</v>
      </c>
      <c r="J31" s="4">
        <f t="shared" si="2"/>
        <v>0</v>
      </c>
      <c r="K31" s="4">
        <f t="shared" si="3"/>
        <v>0.21276595744680904</v>
      </c>
      <c r="L31">
        <f t="shared" si="4"/>
        <v>24</v>
      </c>
      <c r="M31">
        <f t="shared" si="5"/>
        <v>1</v>
      </c>
      <c r="N31">
        <f t="shared" si="6"/>
        <v>1</v>
      </c>
      <c r="O31">
        <f t="shared" si="7"/>
        <v>1</v>
      </c>
      <c r="P31">
        <v>24</v>
      </c>
      <c r="Q31" s="8">
        <f>COUNTIF(I$8:I30,"&lt;"&amp;G31)</f>
        <v>23</v>
      </c>
      <c r="R31" s="17">
        <f>COUNTIFS(H$8:H30,"&gt;"&amp;G31,F$8:F30,"&lt;&gt;1")</f>
        <v>0</v>
      </c>
      <c r="S31">
        <v>24</v>
      </c>
    </row>
    <row r="32" spans="1:29" x14ac:dyDescent="0.3">
      <c r="A32">
        <v>233</v>
      </c>
      <c r="B32">
        <v>0.85683767204809713</v>
      </c>
      <c r="C32">
        <v>0.8665120395519883</v>
      </c>
      <c r="D32" s="4">
        <f>-LN(B32)/F$3</f>
        <v>6.5747571278753969E-2</v>
      </c>
      <c r="E32" s="4">
        <f t="shared" si="0"/>
        <v>0.21276595744680851</v>
      </c>
      <c r="F32" s="8">
        <v>3</v>
      </c>
      <c r="G32" s="4">
        <v>10.327884318151055</v>
      </c>
      <c r="H32" s="4">
        <f>IF(G32&gt;MAX(I$8:I31),G32,MAX(I$8:I31))</f>
        <v>10.47490270431911</v>
      </c>
      <c r="I32" s="4">
        <f t="shared" si="1"/>
        <v>10.687668661765919</v>
      </c>
      <c r="J32" s="4">
        <f t="shared" si="2"/>
        <v>0.14701838616805496</v>
      </c>
      <c r="K32" s="4">
        <f t="shared" si="3"/>
        <v>0.21276595744680904</v>
      </c>
      <c r="L32">
        <f t="shared" si="4"/>
        <v>25</v>
      </c>
      <c r="M32">
        <f t="shared" si="5"/>
        <v>1</v>
      </c>
      <c r="N32">
        <f t="shared" si="6"/>
        <v>1</v>
      </c>
      <c r="O32">
        <f t="shared" si="7"/>
        <v>1</v>
      </c>
      <c r="P32">
        <v>25</v>
      </c>
      <c r="Q32" s="8">
        <f>COUNTIF(I$8:I31,"&lt;"&amp;G32)</f>
        <v>23</v>
      </c>
      <c r="R32" s="17">
        <f>COUNTIFS(H$8:H31,"&gt;"&amp;G32,F$8:F31,"&lt;&gt;1")</f>
        <v>0</v>
      </c>
      <c r="S32">
        <v>25</v>
      </c>
    </row>
    <row r="33" spans="1:25" x14ac:dyDescent="0.3">
      <c r="A33">
        <v>234</v>
      </c>
      <c r="B33">
        <v>0.84710226752525408</v>
      </c>
      <c r="C33">
        <v>0.41386150700399793</v>
      </c>
      <c r="D33" s="4">
        <f>-LN(B33)/F$3</f>
        <v>7.0610149250553644E-2</v>
      </c>
      <c r="E33" s="4">
        <f t="shared" si="0"/>
        <v>0.21276595744680851</v>
      </c>
      <c r="F33" s="8">
        <v>3</v>
      </c>
      <c r="G33" s="4">
        <v>10.398494467401608</v>
      </c>
      <c r="H33" s="4">
        <f>IF(G33&gt;MAX(I$8:I32),G33,MAX(I$8:I32))</f>
        <v>10.687668661765919</v>
      </c>
      <c r="I33" s="4">
        <f t="shared" si="1"/>
        <v>10.900434619212728</v>
      </c>
      <c r="J33" s="4">
        <f t="shared" si="2"/>
        <v>0.28917419436431047</v>
      </c>
      <c r="K33" s="4">
        <f t="shared" si="3"/>
        <v>0.21276595744680904</v>
      </c>
      <c r="L33">
        <f t="shared" si="4"/>
        <v>26</v>
      </c>
      <c r="M33">
        <f t="shared" si="5"/>
        <v>1</v>
      </c>
      <c r="N33">
        <f t="shared" si="6"/>
        <v>1</v>
      </c>
      <c r="O33">
        <f t="shared" si="7"/>
        <v>1</v>
      </c>
      <c r="P33">
        <v>26</v>
      </c>
      <c r="Q33" s="8">
        <f>COUNTIF(I$8:I32,"&lt;"&amp;G33)</f>
        <v>23</v>
      </c>
      <c r="R33" s="17">
        <f>COUNTIFS(H$8:H32,"&gt;"&amp;G33,F$8:F32,"&lt;&gt;1")</f>
        <v>1</v>
      </c>
      <c r="S33">
        <v>26</v>
      </c>
    </row>
    <row r="34" spans="1:25" x14ac:dyDescent="0.3">
      <c r="A34">
        <v>57</v>
      </c>
      <c r="B34">
        <v>0.11505478072450942</v>
      </c>
      <c r="C34">
        <v>0.36509292886135442</v>
      </c>
      <c r="D34" s="4">
        <f>-LN(B34)/D$3</f>
        <v>3.0671587374657125</v>
      </c>
      <c r="E34" s="4">
        <f t="shared" si="0"/>
        <v>0.21276595744680851</v>
      </c>
      <c r="F34" s="8">
        <v>2</v>
      </c>
      <c r="G34" s="4">
        <v>10.81311541507775</v>
      </c>
      <c r="H34" s="4">
        <f>IF(G34&gt;MAX(I$8:I33),G34,MAX(I$8:I33))</f>
        <v>10.900434619212728</v>
      </c>
      <c r="I34" s="4">
        <f t="shared" si="1"/>
        <v>11.113200576659537</v>
      </c>
      <c r="J34" s="4">
        <f t="shared" si="2"/>
        <v>8.7319204134978179E-2</v>
      </c>
      <c r="K34" s="4">
        <f t="shared" si="3"/>
        <v>0.21276595744680904</v>
      </c>
      <c r="L34">
        <f t="shared" si="4"/>
        <v>27</v>
      </c>
      <c r="M34">
        <f t="shared" si="5"/>
        <v>1</v>
      </c>
      <c r="N34">
        <f t="shared" si="6"/>
        <v>1</v>
      </c>
      <c r="O34">
        <f t="shared" si="7"/>
        <v>1</v>
      </c>
      <c r="P34">
        <v>27</v>
      </c>
      <c r="Q34" s="8">
        <f>COUNTIF(I$8:I33,"&lt;"&amp;G34)</f>
        <v>25</v>
      </c>
      <c r="R34" s="17">
        <f>COUNTIFS(H$8:H33,"&gt;"&amp;G34,F$8:F33,"&lt;&gt;1")</f>
        <v>0</v>
      </c>
      <c r="S34">
        <v>27</v>
      </c>
    </row>
    <row r="35" spans="1:25" x14ac:dyDescent="0.3">
      <c r="A35">
        <v>235</v>
      </c>
      <c r="B35">
        <v>0.82326731162450029</v>
      </c>
      <c r="C35">
        <v>0.35798211615344705</v>
      </c>
      <c r="D35" s="4">
        <f t="shared" ref="D35:D40" si="17">-LN(B35)/F$3</f>
        <v>8.2755033852681625E-2</v>
      </c>
      <c r="E35" s="4">
        <f t="shared" si="0"/>
        <v>0.21276595744680851</v>
      </c>
      <c r="F35" s="8">
        <v>3</v>
      </c>
      <c r="G35" s="4">
        <v>10.48124950125429</v>
      </c>
      <c r="H35" s="4">
        <f>IF(G35&gt;MAX(I$8:I34),G35,MAX(I$8:I34))</f>
        <v>11.113200576659537</v>
      </c>
      <c r="I35" s="4">
        <f t="shared" si="1"/>
        <v>11.325966534106346</v>
      </c>
      <c r="J35" s="4">
        <f t="shared" si="2"/>
        <v>0.63195107540524731</v>
      </c>
      <c r="K35" s="4">
        <f t="shared" si="3"/>
        <v>0.21276595744680904</v>
      </c>
      <c r="L35">
        <f t="shared" si="4"/>
        <v>28</v>
      </c>
      <c r="M35">
        <f t="shared" si="5"/>
        <v>1</v>
      </c>
      <c r="N35">
        <f t="shared" si="6"/>
        <v>1</v>
      </c>
      <c r="O35">
        <f t="shared" si="7"/>
        <v>1</v>
      </c>
      <c r="P35">
        <v>28</v>
      </c>
      <c r="Q35" s="8">
        <f>COUNTIF(I$8:I34,"&lt;"&amp;G35)</f>
        <v>24</v>
      </c>
      <c r="R35" s="17">
        <f>COUNTIFS(H$8:H34,"&gt;"&amp;G35,F$8:F34,"&lt;&gt;1")</f>
        <v>2</v>
      </c>
      <c r="S35">
        <v>28</v>
      </c>
      <c r="Y35" s="4"/>
    </row>
    <row r="36" spans="1:25" x14ac:dyDescent="0.3">
      <c r="A36">
        <v>236</v>
      </c>
      <c r="B36">
        <v>0.88531144138920259</v>
      </c>
      <c r="C36">
        <v>0.50856044190801719</v>
      </c>
      <c r="D36" s="4">
        <f t="shared" si="17"/>
        <v>5.1836504130289937E-2</v>
      </c>
      <c r="E36" s="4">
        <f t="shared" si="0"/>
        <v>0.21276595744680851</v>
      </c>
      <c r="F36" s="8">
        <v>3</v>
      </c>
      <c r="G36" s="4">
        <v>10.533086005384579</v>
      </c>
      <c r="H36" s="4">
        <f>IF(G36&gt;MAX(I$8:I35),G36,MAX(I$8:I35))</f>
        <v>11.325966534106346</v>
      </c>
      <c r="I36" s="4">
        <f t="shared" si="1"/>
        <v>11.538732491553155</v>
      </c>
      <c r="J36" s="4">
        <f t="shared" si="2"/>
        <v>0.79288052872176706</v>
      </c>
      <c r="K36" s="4">
        <f t="shared" si="3"/>
        <v>0.21276595744680904</v>
      </c>
      <c r="L36">
        <f t="shared" si="4"/>
        <v>29</v>
      </c>
      <c r="M36">
        <f t="shared" si="5"/>
        <v>1</v>
      </c>
      <c r="N36">
        <f t="shared" si="6"/>
        <v>1</v>
      </c>
      <c r="O36">
        <f t="shared" si="7"/>
        <v>1</v>
      </c>
      <c r="P36">
        <v>31</v>
      </c>
      <c r="Q36" s="8">
        <f>COUNTIF(I$8:I35,"&lt;"&amp;G36)</f>
        <v>24</v>
      </c>
      <c r="R36" s="17">
        <f>COUNTIFS(H$8:H35,"&gt;"&amp;G36,F$8:F35,"&lt;&gt;1")</f>
        <v>3</v>
      </c>
      <c r="S36">
        <v>29</v>
      </c>
      <c r="Y36" s="4"/>
    </row>
    <row r="37" spans="1:25" x14ac:dyDescent="0.3">
      <c r="A37">
        <v>237</v>
      </c>
      <c r="B37">
        <v>0.7330545976134526</v>
      </c>
      <c r="C37">
        <v>0.38306833094271675</v>
      </c>
      <c r="D37" s="4">
        <f t="shared" si="17"/>
        <v>0.13214259349847202</v>
      </c>
      <c r="E37" s="4">
        <f t="shared" si="0"/>
        <v>0.21276595744680851</v>
      </c>
      <c r="F37" s="8">
        <v>3</v>
      </c>
      <c r="G37" s="4">
        <v>10.665228598883051</v>
      </c>
      <c r="H37" s="4">
        <f>IF(G37&gt;MAX(I$8:I36),G37,MAX(I$8:I36))</f>
        <v>11.538732491553155</v>
      </c>
      <c r="I37" s="4">
        <f t="shared" si="1"/>
        <v>11.751498448999964</v>
      </c>
      <c r="J37" s="4">
        <f t="shared" si="2"/>
        <v>0.87350389267010442</v>
      </c>
      <c r="K37" s="4">
        <f t="shared" si="3"/>
        <v>0.21276595744680904</v>
      </c>
      <c r="L37">
        <f t="shared" si="4"/>
        <v>30</v>
      </c>
      <c r="M37">
        <f t="shared" si="5"/>
        <v>1</v>
      </c>
      <c r="N37">
        <f t="shared" si="6"/>
        <v>1</v>
      </c>
      <c r="O37">
        <f t="shared" si="7"/>
        <v>1</v>
      </c>
      <c r="P37">
        <v>29</v>
      </c>
      <c r="Q37" s="8">
        <f>COUNTIF(I$8:I36,"&lt;"&amp;G37)</f>
        <v>24</v>
      </c>
      <c r="R37" s="17">
        <f>COUNTIFS(H$8:H36,"&gt;"&amp;G37,F$8:F36,"&lt;&gt;1")</f>
        <v>4</v>
      </c>
      <c r="S37">
        <v>29</v>
      </c>
      <c r="Y37" s="4"/>
    </row>
    <row r="38" spans="1:25" x14ac:dyDescent="0.3">
      <c r="A38">
        <v>238</v>
      </c>
      <c r="B38">
        <v>0.57200842310861533</v>
      </c>
      <c r="C38">
        <v>0.45609912411877807</v>
      </c>
      <c r="D38" s="4">
        <f t="shared" si="17"/>
        <v>0.23770279233889319</v>
      </c>
      <c r="E38" s="4">
        <f t="shared" si="0"/>
        <v>0.21276595744680851</v>
      </c>
      <c r="F38" s="8">
        <v>3</v>
      </c>
      <c r="G38" s="4">
        <v>10.902931391221944</v>
      </c>
      <c r="H38" s="4">
        <f>IF(G38&gt;MAX(I$8:I37),G38,MAX(I$8:I37))</f>
        <v>11.751498448999964</v>
      </c>
      <c r="I38" s="4">
        <f t="shared" si="1"/>
        <v>11.964264406446773</v>
      </c>
      <c r="J38" s="4">
        <f t="shared" si="2"/>
        <v>0.84856705777801977</v>
      </c>
      <c r="K38" s="4">
        <f t="shared" si="3"/>
        <v>0.21276595744680904</v>
      </c>
      <c r="L38">
        <f t="shared" si="4"/>
        <v>31</v>
      </c>
      <c r="M38">
        <f t="shared" si="5"/>
        <v>1</v>
      </c>
      <c r="N38">
        <f t="shared" si="6"/>
        <v>1</v>
      </c>
      <c r="O38">
        <f t="shared" si="7"/>
        <v>1</v>
      </c>
      <c r="P38">
        <v>30</v>
      </c>
      <c r="Q38" s="8">
        <f>COUNTIF(I$8:I37,"&lt;"&amp;G38)</f>
        <v>26</v>
      </c>
      <c r="R38" s="17">
        <f>COUNTIFS(H$8:H37,"&gt;"&amp;G38,F$8:F37,"&lt;&gt;1")</f>
        <v>3</v>
      </c>
      <c r="S38">
        <v>30</v>
      </c>
      <c r="Y38" s="4"/>
    </row>
    <row r="39" spans="1:25" x14ac:dyDescent="0.3">
      <c r="A39">
        <v>239</v>
      </c>
      <c r="B39">
        <v>0.95687734611041597</v>
      </c>
      <c r="C39">
        <v>0.6215704824976348</v>
      </c>
      <c r="D39" s="4">
        <f t="shared" si="17"/>
        <v>1.8757472649747878E-2</v>
      </c>
      <c r="E39" s="4">
        <f t="shared" si="0"/>
        <v>0.21276595744680851</v>
      </c>
      <c r="F39" s="8">
        <v>3</v>
      </c>
      <c r="G39" s="4">
        <v>10.921688863871692</v>
      </c>
      <c r="H39" s="4">
        <f>IF(G39&gt;MAX(I$8:I38),G39,MAX(I$8:I38))</f>
        <v>11.964264406446773</v>
      </c>
      <c r="I39" s="4">
        <f t="shared" si="1"/>
        <v>12.177030363893582</v>
      </c>
      <c r="J39" s="4">
        <f t="shared" si="2"/>
        <v>1.0425755425750811</v>
      </c>
      <c r="K39" s="4">
        <f t="shared" si="3"/>
        <v>0.21276595744680904</v>
      </c>
      <c r="L39">
        <f t="shared" si="4"/>
        <v>32</v>
      </c>
      <c r="M39">
        <f t="shared" si="5"/>
        <v>1</v>
      </c>
      <c r="N39">
        <f t="shared" si="6"/>
        <v>1</v>
      </c>
      <c r="O39">
        <f t="shared" si="7"/>
        <v>1</v>
      </c>
      <c r="P39">
        <v>33</v>
      </c>
      <c r="Q39" s="8">
        <f>COUNTIF(I$8:I38,"&lt;"&amp;G39)</f>
        <v>26</v>
      </c>
      <c r="R39" s="17">
        <f>COUNTIFS(H$8:H38,"&gt;"&amp;G39,F$8:F38,"&lt;&gt;1")</f>
        <v>4</v>
      </c>
      <c r="S39">
        <v>31</v>
      </c>
      <c r="Y39" s="4"/>
    </row>
    <row r="40" spans="1:25" x14ac:dyDescent="0.3">
      <c r="A40">
        <v>240</v>
      </c>
      <c r="B40">
        <v>0.45204016235847039</v>
      </c>
      <c r="C40">
        <v>4.9043244727927489E-2</v>
      </c>
      <c r="D40" s="4">
        <f t="shared" si="17"/>
        <v>0.33786563758377897</v>
      </c>
      <c r="E40" s="4">
        <f t="shared" si="0"/>
        <v>0.21276595744680851</v>
      </c>
      <c r="F40" s="8">
        <v>3</v>
      </c>
      <c r="G40" s="4">
        <v>11.259554501455471</v>
      </c>
      <c r="H40" s="4">
        <f>IF(G40&gt;MAX(I$8:I39),G40,MAX(I$8:I39))</f>
        <v>12.177030363893582</v>
      </c>
      <c r="I40" s="4">
        <f t="shared" si="1"/>
        <v>12.389796321340391</v>
      </c>
      <c r="J40" s="4">
        <f t="shared" si="2"/>
        <v>0.91747586243811163</v>
      </c>
      <c r="K40" s="4">
        <f t="shared" si="3"/>
        <v>0.21276595744680904</v>
      </c>
      <c r="L40">
        <f t="shared" si="4"/>
        <v>33</v>
      </c>
      <c r="M40">
        <f t="shared" si="5"/>
        <v>1</v>
      </c>
      <c r="N40">
        <f t="shared" si="6"/>
        <v>1</v>
      </c>
      <c r="O40">
        <f t="shared" si="7"/>
        <v>1</v>
      </c>
      <c r="P40">
        <v>32</v>
      </c>
      <c r="Q40" s="8">
        <f>COUNTIF(I$8:I39,"&lt;"&amp;G40)</f>
        <v>27</v>
      </c>
      <c r="R40" s="17">
        <f>COUNTIFS(H$8:H39,"&gt;"&amp;G40,F$8:F39,"&lt;&gt;1")</f>
        <v>4</v>
      </c>
      <c r="S40">
        <v>32</v>
      </c>
      <c r="Y40" s="4"/>
    </row>
    <row r="41" spans="1:25" x14ac:dyDescent="0.3">
      <c r="A41">
        <v>4</v>
      </c>
      <c r="B41">
        <v>0.43586535233619189</v>
      </c>
      <c r="C41">
        <v>0.62987151707510602</v>
      </c>
      <c r="D41" s="4">
        <f>-LN(B41)/B$3</f>
        <v>3.5337102478567171</v>
      </c>
      <c r="E41" s="4">
        <f t="shared" si="0"/>
        <v>0.21276595744680851</v>
      </c>
      <c r="F41" s="8">
        <v>1</v>
      </c>
      <c r="G41" s="4">
        <v>12.288266519532407</v>
      </c>
      <c r="H41" s="4">
        <f>IF(G41&gt;MAX(I$8:I40),G41,MAX(I$8:I40))</f>
        <v>12.389796321340391</v>
      </c>
      <c r="I41" s="4">
        <f t="shared" si="1"/>
        <v>12.6025622787872</v>
      </c>
      <c r="J41" s="4">
        <f t="shared" si="2"/>
        <v>0.10152980180798465</v>
      </c>
      <c r="K41" s="4">
        <f t="shared" si="3"/>
        <v>0.21276595744680904</v>
      </c>
      <c r="L41">
        <f t="shared" si="4"/>
        <v>34</v>
      </c>
      <c r="M41">
        <f t="shared" si="5"/>
        <v>1</v>
      </c>
      <c r="N41">
        <f t="shared" si="6"/>
        <v>1</v>
      </c>
      <c r="O41">
        <f t="shared" si="7"/>
        <v>1</v>
      </c>
      <c r="P41">
        <v>34</v>
      </c>
      <c r="Q41" s="8">
        <f>COUNTIF(I$8:I40,"&lt;"&amp;G41)</f>
        <v>32</v>
      </c>
      <c r="R41" s="17">
        <f>COUNTIFS(H$8:H40,"&gt;"&amp;G41,F$8:F40,"&lt;&gt;1")</f>
        <v>0</v>
      </c>
      <c r="S41">
        <v>34</v>
      </c>
      <c r="Y41" s="4"/>
    </row>
    <row r="42" spans="1:25" x14ac:dyDescent="0.3">
      <c r="A42">
        <v>241</v>
      </c>
      <c r="B42">
        <v>0.45234534745323041</v>
      </c>
      <c r="C42">
        <v>0.2619098483230079</v>
      </c>
      <c r="D42" s="4">
        <f>-LN(B42)/F$3</f>
        <v>0.33757844589109776</v>
      </c>
      <c r="E42" s="4">
        <f t="shared" si="0"/>
        <v>0.21276595744680851</v>
      </c>
      <c r="F42" s="8">
        <v>3</v>
      </c>
      <c r="G42" s="4">
        <v>11.597132947346568</v>
      </c>
      <c r="H42" s="4">
        <f>IF(G42&gt;MAX(I$8:I41),G42,MAX(I$8:I41))</f>
        <v>12.6025622787872</v>
      </c>
      <c r="I42" s="4">
        <f t="shared" si="1"/>
        <v>12.815328236234009</v>
      </c>
      <c r="J42" s="4">
        <f t="shared" si="2"/>
        <v>1.0054293314406326</v>
      </c>
      <c r="K42" s="4">
        <f t="shared" si="3"/>
        <v>0.21276595744680904</v>
      </c>
      <c r="L42">
        <f t="shared" si="4"/>
        <v>35</v>
      </c>
      <c r="M42">
        <f t="shared" si="5"/>
        <v>1</v>
      </c>
      <c r="N42">
        <f t="shared" si="6"/>
        <v>1</v>
      </c>
      <c r="O42">
        <f t="shared" si="7"/>
        <v>1</v>
      </c>
      <c r="P42">
        <v>35</v>
      </c>
      <c r="Q42" s="8">
        <f>COUNTIF(I$8:I41,"&lt;"&amp;G42)</f>
        <v>29</v>
      </c>
      <c r="R42" s="17">
        <f>COUNTIFS(H$8:H41,"&gt;"&amp;G42,F$8:F41,"&lt;&gt;1")</f>
        <v>3</v>
      </c>
      <c r="S42">
        <v>35</v>
      </c>
    </row>
    <row r="43" spans="1:25" x14ac:dyDescent="0.3">
      <c r="A43">
        <v>5</v>
      </c>
      <c r="B43">
        <v>0.92217780083620715</v>
      </c>
      <c r="C43">
        <v>0.10477004303109837</v>
      </c>
      <c r="D43" s="4">
        <f>-LN(B43)/B$3</f>
        <v>0.34475417643293393</v>
      </c>
      <c r="E43" s="4">
        <f t="shared" si="0"/>
        <v>0.21276595744680851</v>
      </c>
      <c r="F43" s="8">
        <v>1</v>
      </c>
      <c r="G43" s="4">
        <v>12.633020695965341</v>
      </c>
      <c r="H43" s="4">
        <f>IF(G43&gt;MAX(I$8:I42),G43,MAX(I$8:I42))</f>
        <v>12.815328236234009</v>
      </c>
      <c r="I43" s="4">
        <f t="shared" si="1"/>
        <v>13.028094193680818</v>
      </c>
      <c r="J43" s="4">
        <f t="shared" si="2"/>
        <v>0.18230754026866869</v>
      </c>
      <c r="K43" s="4">
        <f t="shared" si="3"/>
        <v>0.21276595744680904</v>
      </c>
      <c r="L43">
        <f t="shared" si="4"/>
        <v>36</v>
      </c>
      <c r="M43">
        <f t="shared" si="5"/>
        <v>1</v>
      </c>
      <c r="N43">
        <f t="shared" si="6"/>
        <v>1</v>
      </c>
      <c r="O43">
        <f t="shared" si="7"/>
        <v>1</v>
      </c>
      <c r="P43">
        <v>39</v>
      </c>
      <c r="Q43" s="8">
        <f>COUNTIF(I$8:I42,"&lt;"&amp;G43)</f>
        <v>34</v>
      </c>
      <c r="R43" s="17">
        <f>COUNTIFS(H$8:H42,"&gt;"&amp;G43,F$8:F42,"&lt;&gt;1")</f>
        <v>0</v>
      </c>
      <c r="S43">
        <v>36</v>
      </c>
    </row>
    <row r="44" spans="1:25" x14ac:dyDescent="0.3">
      <c r="A44">
        <v>58</v>
      </c>
      <c r="B44">
        <v>0.27454451124607077</v>
      </c>
      <c r="C44">
        <v>0.68126468703268528</v>
      </c>
      <c r="D44" s="4">
        <f>-LN(B44)/D$3</f>
        <v>1.8335345776967056</v>
      </c>
      <c r="E44" s="4">
        <f t="shared" si="0"/>
        <v>0.21276595744680851</v>
      </c>
      <c r="F44" s="8">
        <v>2</v>
      </c>
      <c r="G44" s="4">
        <v>12.646649992774455</v>
      </c>
      <c r="H44" s="4">
        <f>IF(G44&gt;MAX(I$8:I43),G44,MAX(I$8:I43))</f>
        <v>13.028094193680818</v>
      </c>
      <c r="I44" s="4">
        <f t="shared" si="1"/>
        <v>13.240860151127627</v>
      </c>
      <c r="J44" s="4">
        <f t="shared" si="2"/>
        <v>0.38144420090636366</v>
      </c>
      <c r="K44" s="4">
        <f t="shared" si="3"/>
        <v>0.21276595744680904</v>
      </c>
      <c r="L44">
        <f t="shared" si="4"/>
        <v>37</v>
      </c>
      <c r="M44">
        <f t="shared" si="5"/>
        <v>1</v>
      </c>
      <c r="N44">
        <f t="shared" si="6"/>
        <v>1</v>
      </c>
      <c r="O44">
        <f t="shared" si="7"/>
        <v>1</v>
      </c>
      <c r="P44">
        <v>36</v>
      </c>
      <c r="Q44" s="8">
        <f>COUNTIF(I$8:I43,"&lt;"&amp;G44)</f>
        <v>34</v>
      </c>
      <c r="R44" s="17">
        <f>COUNTIFS(H$8:H43,"&gt;"&amp;G44,F$8:F43,"&lt;&gt;1")</f>
        <v>0</v>
      </c>
      <c r="S44">
        <v>36</v>
      </c>
    </row>
    <row r="45" spans="1:25" x14ac:dyDescent="0.3">
      <c r="A45">
        <v>242</v>
      </c>
      <c r="B45">
        <v>0.18860438856166264</v>
      </c>
      <c r="C45">
        <v>0.83602404858546708</v>
      </c>
      <c r="D45" s="4">
        <f>-LN(B45)/F$3</f>
        <v>0.70983133612921168</v>
      </c>
      <c r="E45" s="4">
        <f t="shared" si="0"/>
        <v>0.21276595744680851</v>
      </c>
      <c r="F45" s="8">
        <v>3</v>
      </c>
      <c r="G45" s="4">
        <v>12.306964283475779</v>
      </c>
      <c r="H45" s="4">
        <f>IF(G45&gt;MAX(I$8:I44),G45,MAX(I$8:I44))</f>
        <v>13.240860151127627</v>
      </c>
      <c r="I45" s="4">
        <f t="shared" si="1"/>
        <v>13.453626108574436</v>
      </c>
      <c r="J45" s="4">
        <f t="shared" si="2"/>
        <v>0.93389586765184873</v>
      </c>
      <c r="K45" s="4">
        <f t="shared" si="3"/>
        <v>0.21276595744680904</v>
      </c>
      <c r="L45">
        <f t="shared" si="4"/>
        <v>38</v>
      </c>
      <c r="M45">
        <f t="shared" si="5"/>
        <v>1</v>
      </c>
      <c r="N45">
        <f t="shared" si="6"/>
        <v>1</v>
      </c>
      <c r="O45">
        <f t="shared" si="7"/>
        <v>1</v>
      </c>
      <c r="P45">
        <v>37</v>
      </c>
      <c r="Q45" s="8">
        <f>COUNTIF(I$8:I44,"&lt;"&amp;G45)</f>
        <v>32</v>
      </c>
      <c r="R45" s="17">
        <f>COUNTIFS(H$8:H44,"&gt;"&amp;G45,F$8:F44,"&lt;&gt;1")</f>
        <v>2</v>
      </c>
      <c r="S45">
        <v>37</v>
      </c>
    </row>
    <row r="46" spans="1:25" x14ac:dyDescent="0.3">
      <c r="A46">
        <v>243</v>
      </c>
      <c r="B46">
        <v>0.68385876033814508</v>
      </c>
      <c r="C46">
        <v>0.87954344309823906</v>
      </c>
      <c r="D46" s="4">
        <f>-LN(B46)/F$3</f>
        <v>0.16170377592146359</v>
      </c>
      <c r="E46" s="4">
        <f t="shared" si="0"/>
        <v>0.21276595744680851</v>
      </c>
      <c r="F46" s="8">
        <v>3</v>
      </c>
      <c r="G46" s="4">
        <v>12.468668059397242</v>
      </c>
      <c r="H46" s="4">
        <f>IF(G46&gt;MAX(I$8:I45),G46,MAX(I$8:I45))</f>
        <v>13.453626108574436</v>
      </c>
      <c r="I46" s="4">
        <f t="shared" si="1"/>
        <v>13.666392066021245</v>
      </c>
      <c r="J46" s="4">
        <f t="shared" si="2"/>
        <v>0.98495804917719454</v>
      </c>
      <c r="K46" s="4">
        <f t="shared" si="3"/>
        <v>0.21276595744680904</v>
      </c>
      <c r="L46">
        <f t="shared" si="4"/>
        <v>39</v>
      </c>
      <c r="M46">
        <f t="shared" si="5"/>
        <v>1</v>
      </c>
      <c r="N46">
        <f t="shared" si="6"/>
        <v>1</v>
      </c>
      <c r="O46">
        <f t="shared" si="7"/>
        <v>1</v>
      </c>
      <c r="P46">
        <v>38</v>
      </c>
      <c r="Q46" s="8">
        <f>COUNTIF(I$8:I45,"&lt;"&amp;G46)</f>
        <v>33</v>
      </c>
      <c r="R46" s="17">
        <f>COUNTIFS(H$8:H45,"&gt;"&amp;G46,F$8:F45,"&lt;&gt;1")</f>
        <v>3</v>
      </c>
      <c r="S46">
        <v>38</v>
      </c>
    </row>
    <row r="47" spans="1:25" x14ac:dyDescent="0.3">
      <c r="A47">
        <v>59</v>
      </c>
      <c r="B47">
        <v>0.62956633198034606</v>
      </c>
      <c r="C47">
        <v>0.39906002990813927</v>
      </c>
      <c r="D47" s="4">
        <f>-LN(B47)/D$3</f>
        <v>0.65634618235798003</v>
      </c>
      <c r="E47" s="4">
        <f t="shared" si="0"/>
        <v>0.21276595744680851</v>
      </c>
      <c r="F47" s="8">
        <v>2</v>
      </c>
      <c r="G47" s="4">
        <v>13.302996175132435</v>
      </c>
      <c r="H47" s="4">
        <f>IF(G47&gt;MAX(I$8:I46),G47,MAX(I$8:I46))</f>
        <v>13.666392066021245</v>
      </c>
      <c r="I47" s="4">
        <f t="shared" si="1"/>
        <v>13.879158023468054</v>
      </c>
      <c r="J47" s="4">
        <f t="shared" si="2"/>
        <v>0.36339589088881041</v>
      </c>
      <c r="K47" s="4">
        <f t="shared" si="3"/>
        <v>0.21276595744680904</v>
      </c>
      <c r="L47">
        <f t="shared" si="4"/>
        <v>40</v>
      </c>
      <c r="M47">
        <f t="shared" si="5"/>
        <v>1</v>
      </c>
      <c r="N47">
        <f t="shared" si="6"/>
        <v>1</v>
      </c>
      <c r="O47">
        <f t="shared" si="7"/>
        <v>1</v>
      </c>
      <c r="P47">
        <v>40</v>
      </c>
      <c r="Q47" s="8">
        <f>COUNTIF(I$8:I46,"&lt;"&amp;G47)</f>
        <v>37</v>
      </c>
      <c r="R47" s="17">
        <f>COUNTIFS(H$8:H46,"&gt;"&amp;G47,F$8:F46,"&lt;&gt;1")</f>
        <v>1</v>
      </c>
      <c r="S47">
        <v>39</v>
      </c>
    </row>
    <row r="48" spans="1:25" x14ac:dyDescent="0.3">
      <c r="A48">
        <v>244</v>
      </c>
      <c r="B48">
        <v>0.83950315866573078</v>
      </c>
      <c r="C48">
        <v>0.74025696584978795</v>
      </c>
      <c r="D48" s="4">
        <f t="shared" ref="D48:D60" si="18">-LN(B48)/F$3</f>
        <v>7.4444697836449844E-2</v>
      </c>
      <c r="E48" s="4">
        <f t="shared" si="0"/>
        <v>0.21276595744680851</v>
      </c>
      <c r="F48" s="8">
        <v>3</v>
      </c>
      <c r="G48" s="4">
        <v>12.543112757233692</v>
      </c>
      <c r="H48" s="4">
        <f>IF(G48&gt;MAX(I$8:I47),G48,MAX(I$8:I47))</f>
        <v>13.879158023468054</v>
      </c>
      <c r="I48" s="4">
        <f t="shared" si="1"/>
        <v>14.091923980914864</v>
      </c>
      <c r="J48" s="4">
        <f t="shared" si="2"/>
        <v>1.3360452662343629</v>
      </c>
      <c r="K48" s="4">
        <f t="shared" si="3"/>
        <v>0.21276595744680904</v>
      </c>
      <c r="L48">
        <f t="shared" si="4"/>
        <v>41</v>
      </c>
      <c r="M48">
        <f t="shared" si="5"/>
        <v>1</v>
      </c>
      <c r="N48">
        <f t="shared" si="6"/>
        <v>1</v>
      </c>
      <c r="O48">
        <f t="shared" si="7"/>
        <v>1</v>
      </c>
      <c r="P48">
        <v>41</v>
      </c>
      <c r="Q48" s="8">
        <f>COUNTIF(I$8:I47,"&lt;"&amp;G48)</f>
        <v>33</v>
      </c>
      <c r="R48" s="17">
        <f>COUNTIFS(H$8:H47,"&gt;"&amp;G48,F$8:F47,"&lt;&gt;1")</f>
        <v>5</v>
      </c>
      <c r="S48">
        <v>41</v>
      </c>
    </row>
    <row r="49" spans="1:19" x14ac:dyDescent="0.3">
      <c r="A49">
        <v>245</v>
      </c>
      <c r="B49">
        <v>0.68825342570268866</v>
      </c>
      <c r="C49">
        <v>0.81856746116519674</v>
      </c>
      <c r="D49" s="4">
        <f t="shared" si="18"/>
        <v>0.15897793938784485</v>
      </c>
      <c r="E49" s="4">
        <f t="shared" si="0"/>
        <v>0.21276595744680851</v>
      </c>
      <c r="F49" s="8">
        <v>3</v>
      </c>
      <c r="G49" s="4">
        <v>12.702090696621536</v>
      </c>
      <c r="H49" s="4">
        <f>IF(G49&gt;MAX(I$8:I48),G49,MAX(I$8:I48))</f>
        <v>14.091923980914864</v>
      </c>
      <c r="I49" s="4">
        <f t="shared" si="1"/>
        <v>14.304689938361673</v>
      </c>
      <c r="J49" s="4">
        <f t="shared" si="2"/>
        <v>1.3898332842933279</v>
      </c>
      <c r="K49" s="4">
        <f t="shared" si="3"/>
        <v>0.21276595744680904</v>
      </c>
      <c r="L49">
        <f t="shared" si="4"/>
        <v>42</v>
      </c>
      <c r="M49">
        <f t="shared" si="5"/>
        <v>1</v>
      </c>
      <c r="N49">
        <f t="shared" si="6"/>
        <v>1</v>
      </c>
      <c r="O49">
        <f t="shared" si="7"/>
        <v>1</v>
      </c>
      <c r="P49">
        <v>42</v>
      </c>
      <c r="Q49" s="8">
        <f>COUNTIF(I$8:I48,"&lt;"&amp;G49)</f>
        <v>34</v>
      </c>
      <c r="R49" s="17">
        <f>COUNTIFS(H$8:H48,"&gt;"&amp;G49,F$8:F48,"&lt;&gt;1")</f>
        <v>5</v>
      </c>
      <c r="S49">
        <v>42</v>
      </c>
    </row>
    <row r="50" spans="1:19" x14ac:dyDescent="0.3">
      <c r="A50">
        <v>246</v>
      </c>
      <c r="B50">
        <v>0.97573778496658226</v>
      </c>
      <c r="C50">
        <v>0.19953001495406963</v>
      </c>
      <c r="D50" s="4">
        <f t="shared" si="18"/>
        <v>1.0451656004031572E-2</v>
      </c>
      <c r="E50" s="4">
        <f t="shared" si="0"/>
        <v>0.21276595744680851</v>
      </c>
      <c r="F50" s="8">
        <v>3</v>
      </c>
      <c r="G50" s="4">
        <v>12.712542352625567</v>
      </c>
      <c r="H50" s="4">
        <f>IF(G50&gt;MAX(I$8:I49),G50,MAX(I$8:I49))</f>
        <v>14.304689938361673</v>
      </c>
      <c r="I50" s="4">
        <f t="shared" si="1"/>
        <v>14.517455895808482</v>
      </c>
      <c r="J50" s="4">
        <f t="shared" si="2"/>
        <v>1.5921475857361056</v>
      </c>
      <c r="K50" s="4">
        <f t="shared" si="3"/>
        <v>0.21276595744680904</v>
      </c>
      <c r="L50">
        <f t="shared" si="4"/>
        <v>43</v>
      </c>
      <c r="M50">
        <f t="shared" si="5"/>
        <v>1</v>
      </c>
      <c r="N50">
        <f t="shared" si="6"/>
        <v>1</v>
      </c>
      <c r="O50">
        <f t="shared" si="7"/>
        <v>1</v>
      </c>
      <c r="P50">
        <v>43</v>
      </c>
      <c r="Q50" s="8">
        <f>COUNTIF(I$8:I49,"&lt;"&amp;G50)</f>
        <v>34</v>
      </c>
      <c r="R50" s="17">
        <f>COUNTIFS(H$8:H49,"&gt;"&amp;G50,F$8:F49,"&lt;&gt;1")</f>
        <v>6</v>
      </c>
      <c r="S50">
        <v>43</v>
      </c>
    </row>
    <row r="51" spans="1:19" x14ac:dyDescent="0.3">
      <c r="A51">
        <v>247</v>
      </c>
      <c r="B51">
        <v>0.76985992004150516</v>
      </c>
      <c r="C51">
        <v>0.91723380230109564</v>
      </c>
      <c r="D51" s="4">
        <f t="shared" si="18"/>
        <v>0.11129646923755124</v>
      </c>
      <c r="E51" s="4">
        <f t="shared" si="0"/>
        <v>0.21276595744680851</v>
      </c>
      <c r="F51" s="8">
        <v>3</v>
      </c>
      <c r="G51" s="4">
        <v>12.823838821863118</v>
      </c>
      <c r="H51" s="4">
        <f>IF(G51&gt;MAX(I$8:I50),G51,MAX(I$8:I50))</f>
        <v>14.517455895808482</v>
      </c>
      <c r="I51" s="4">
        <f t="shared" si="1"/>
        <v>14.730221853255291</v>
      </c>
      <c r="J51" s="4">
        <f t="shared" si="2"/>
        <v>1.6936170739453633</v>
      </c>
      <c r="K51" s="4">
        <f t="shared" si="3"/>
        <v>0.21276595744680904</v>
      </c>
      <c r="L51">
        <f t="shared" si="4"/>
        <v>44</v>
      </c>
      <c r="M51">
        <f t="shared" si="5"/>
        <v>1</v>
      </c>
      <c r="N51">
        <f t="shared" si="6"/>
        <v>1</v>
      </c>
      <c r="O51">
        <f t="shared" si="7"/>
        <v>1</v>
      </c>
      <c r="P51">
        <v>44</v>
      </c>
      <c r="Q51" s="8">
        <f>COUNTIF(I$8:I50,"&lt;"&amp;G51)</f>
        <v>35</v>
      </c>
      <c r="R51" s="17">
        <f>COUNTIFS(H$8:H50,"&gt;"&amp;G51,F$8:F50,"&lt;&gt;1")</f>
        <v>7</v>
      </c>
      <c r="S51">
        <v>44</v>
      </c>
    </row>
    <row r="52" spans="1:19" x14ac:dyDescent="0.3">
      <c r="A52">
        <v>248</v>
      </c>
      <c r="B52">
        <v>0.44462416455580311</v>
      </c>
      <c r="C52">
        <v>0.55659657582323674</v>
      </c>
      <c r="D52" s="4">
        <f t="shared" si="18"/>
        <v>0.34490465008569698</v>
      </c>
      <c r="E52" s="4">
        <f t="shared" si="0"/>
        <v>0.21276595744680851</v>
      </c>
      <c r="F52" s="8">
        <v>3</v>
      </c>
      <c r="G52" s="4">
        <v>13.168743471948815</v>
      </c>
      <c r="H52" s="4">
        <f>IF(G52&gt;MAX(I$8:I51),G52,MAX(I$8:I51))</f>
        <v>14.730221853255291</v>
      </c>
      <c r="I52" s="4">
        <f t="shared" si="1"/>
        <v>14.9429878107021</v>
      </c>
      <c r="J52" s="4">
        <f t="shared" si="2"/>
        <v>1.5614783813064754</v>
      </c>
      <c r="K52" s="4">
        <f t="shared" si="3"/>
        <v>0.21276595744680904</v>
      </c>
      <c r="L52">
        <f t="shared" si="4"/>
        <v>45</v>
      </c>
      <c r="M52">
        <f t="shared" si="5"/>
        <v>1</v>
      </c>
      <c r="N52">
        <f t="shared" si="6"/>
        <v>1</v>
      </c>
      <c r="O52">
        <f t="shared" si="7"/>
        <v>1</v>
      </c>
      <c r="P52">
        <v>45</v>
      </c>
      <c r="Q52" s="8">
        <f>COUNTIF(I$8:I51,"&lt;"&amp;G52)</f>
        <v>36</v>
      </c>
      <c r="R52" s="17">
        <f>COUNTIFS(H$8:H51,"&gt;"&amp;G52,F$8:F51,"&lt;&gt;1")</f>
        <v>7</v>
      </c>
      <c r="S52">
        <v>45</v>
      </c>
    </row>
    <row r="53" spans="1:19" x14ac:dyDescent="0.3">
      <c r="A53">
        <v>249</v>
      </c>
      <c r="B53">
        <v>0.66823328348643452</v>
      </c>
      <c r="C53">
        <v>0.63765373699148531</v>
      </c>
      <c r="D53" s="4">
        <f t="shared" si="18"/>
        <v>0.17153954878079525</v>
      </c>
      <c r="E53" s="4">
        <f t="shared" si="0"/>
        <v>0.21276595744680851</v>
      </c>
      <c r="F53" s="8">
        <v>3</v>
      </c>
      <c r="G53" s="4">
        <v>13.340283020729611</v>
      </c>
      <c r="H53" s="4">
        <f>IF(G53&gt;MAX(I$8:I52),G53,MAX(I$8:I52))</f>
        <v>14.9429878107021</v>
      </c>
      <c r="I53" s="4">
        <f t="shared" si="1"/>
        <v>15.155753768148909</v>
      </c>
      <c r="J53" s="4">
        <f t="shared" si="2"/>
        <v>1.6027047899724884</v>
      </c>
      <c r="K53" s="4">
        <f t="shared" si="3"/>
        <v>0.21276595744680904</v>
      </c>
      <c r="L53">
        <f t="shared" si="4"/>
        <v>46</v>
      </c>
      <c r="M53">
        <f t="shared" si="5"/>
        <v>1</v>
      </c>
      <c r="N53">
        <f t="shared" si="6"/>
        <v>1</v>
      </c>
      <c r="O53">
        <f t="shared" si="7"/>
        <v>1</v>
      </c>
      <c r="P53">
        <v>46</v>
      </c>
      <c r="Q53" s="8">
        <f>COUNTIF(I$8:I52,"&lt;"&amp;G53)</f>
        <v>37</v>
      </c>
      <c r="R53" s="17">
        <f>COUNTIFS(H$8:H52,"&gt;"&amp;G53,F$8:F52,"&lt;&gt;1")</f>
        <v>7</v>
      </c>
      <c r="S53">
        <v>46</v>
      </c>
    </row>
    <row r="54" spans="1:19" x14ac:dyDescent="0.3">
      <c r="A54">
        <v>250</v>
      </c>
      <c r="B54">
        <v>0.49537644581438645</v>
      </c>
      <c r="C54">
        <v>0.76760155034028144</v>
      </c>
      <c r="D54" s="4">
        <f t="shared" si="18"/>
        <v>0.29890949312754606</v>
      </c>
      <c r="E54" s="4">
        <f t="shared" si="0"/>
        <v>0.21276595744680851</v>
      </c>
      <c r="F54" s="8">
        <v>3</v>
      </c>
      <c r="G54" s="4">
        <v>13.639192513857157</v>
      </c>
      <c r="H54" s="4">
        <f>IF(G54&gt;MAX(I$8:I53),G54,MAX(I$8:I53))</f>
        <v>15.155753768148909</v>
      </c>
      <c r="I54" s="4">
        <f t="shared" si="1"/>
        <v>15.368519725595718</v>
      </c>
      <c r="J54" s="4">
        <f t="shared" si="2"/>
        <v>1.5165612542917515</v>
      </c>
      <c r="K54" s="4">
        <f t="shared" si="3"/>
        <v>0.21276595744680904</v>
      </c>
      <c r="L54">
        <f t="shared" si="4"/>
        <v>47</v>
      </c>
      <c r="M54">
        <f t="shared" si="5"/>
        <v>1</v>
      </c>
      <c r="N54">
        <f t="shared" si="6"/>
        <v>1</v>
      </c>
      <c r="O54">
        <f t="shared" si="7"/>
        <v>1</v>
      </c>
      <c r="P54">
        <v>47</v>
      </c>
      <c r="Q54" s="8">
        <f>COUNTIF(I$8:I53,"&lt;"&amp;G54)</f>
        <v>38</v>
      </c>
      <c r="R54" s="17">
        <f>COUNTIFS(H$8:H53,"&gt;"&amp;G54,F$8:F53,"&lt;&gt;1")</f>
        <v>7</v>
      </c>
      <c r="S54">
        <v>47</v>
      </c>
    </row>
    <row r="55" spans="1:19" x14ac:dyDescent="0.3">
      <c r="A55">
        <v>251</v>
      </c>
      <c r="B55">
        <v>0.29483932004760888</v>
      </c>
      <c r="C55">
        <v>0.64677877132480854</v>
      </c>
      <c r="D55" s="4">
        <f t="shared" si="18"/>
        <v>0.51971265907994646</v>
      </c>
      <c r="E55" s="4">
        <f t="shared" si="0"/>
        <v>0.21276595744680851</v>
      </c>
      <c r="F55" s="8">
        <v>3</v>
      </c>
      <c r="G55" s="4">
        <v>14.158905172937104</v>
      </c>
      <c r="H55" s="4">
        <f>IF(G55&gt;MAX(I$8:I54),G55,MAX(I$8:I54))</f>
        <v>15.368519725595718</v>
      </c>
      <c r="I55" s="4">
        <f t="shared" si="1"/>
        <v>15.581285683042527</v>
      </c>
      <c r="J55" s="4">
        <f t="shared" si="2"/>
        <v>1.2096145526586142</v>
      </c>
      <c r="K55" s="4">
        <f t="shared" si="3"/>
        <v>0.21276595744680904</v>
      </c>
      <c r="L55">
        <f t="shared" si="4"/>
        <v>48</v>
      </c>
      <c r="M55">
        <f t="shared" si="5"/>
        <v>1</v>
      </c>
      <c r="N55">
        <f t="shared" si="6"/>
        <v>1</v>
      </c>
      <c r="O55">
        <f t="shared" si="7"/>
        <v>1</v>
      </c>
      <c r="P55">
        <v>48</v>
      </c>
      <c r="Q55" s="8">
        <f>COUNTIF(I$8:I54,"&lt;"&amp;G55)</f>
        <v>41</v>
      </c>
      <c r="R55" s="17">
        <f>COUNTIFS(H$8:H54,"&gt;"&amp;G55,F$8:F54,"&lt;&gt;1")</f>
        <v>5</v>
      </c>
      <c r="S55">
        <v>48</v>
      </c>
    </row>
    <row r="56" spans="1:19" x14ac:dyDescent="0.3">
      <c r="A56">
        <v>252</v>
      </c>
      <c r="B56">
        <v>0.22916348765526293</v>
      </c>
      <c r="C56">
        <v>0.53767509994811857</v>
      </c>
      <c r="D56" s="4">
        <f t="shared" si="18"/>
        <v>0.62694451500234039</v>
      </c>
      <c r="E56" s="4">
        <f t="shared" si="0"/>
        <v>0.21276595744680851</v>
      </c>
      <c r="F56" s="8">
        <v>3</v>
      </c>
      <c r="G56" s="4">
        <v>14.785849687939445</v>
      </c>
      <c r="H56" s="4">
        <f>IF(G56&gt;MAX(I$8:I55),G56,MAX(I$8:I55))</f>
        <v>15.581285683042527</v>
      </c>
      <c r="I56" s="4">
        <f t="shared" si="1"/>
        <v>15.794051640489336</v>
      </c>
      <c r="J56" s="4">
        <f t="shared" si="2"/>
        <v>0.79543599510308205</v>
      </c>
      <c r="K56" s="4">
        <f t="shared" si="3"/>
        <v>0.21276595744680904</v>
      </c>
      <c r="L56">
        <f t="shared" si="4"/>
        <v>49</v>
      </c>
      <c r="M56">
        <f t="shared" si="5"/>
        <v>1</v>
      </c>
      <c r="N56">
        <f t="shared" si="6"/>
        <v>1</v>
      </c>
      <c r="O56">
        <f t="shared" si="7"/>
        <v>1</v>
      </c>
      <c r="P56">
        <v>49</v>
      </c>
      <c r="Q56" s="8">
        <f>COUNTIF(I$8:I55,"&lt;"&amp;G56)</f>
        <v>44</v>
      </c>
      <c r="R56" s="17">
        <f>COUNTIFS(H$8:H55,"&gt;"&amp;G56,F$8:F55,"&lt;&gt;1")</f>
        <v>3</v>
      </c>
      <c r="S56">
        <v>49</v>
      </c>
    </row>
    <row r="57" spans="1:19" x14ac:dyDescent="0.3">
      <c r="A57">
        <v>253</v>
      </c>
      <c r="B57">
        <v>0.40205084383678702</v>
      </c>
      <c r="C57">
        <v>0.77312540055543688</v>
      </c>
      <c r="D57" s="4">
        <f t="shared" si="18"/>
        <v>0.38773477495946618</v>
      </c>
      <c r="E57" s="4">
        <f t="shared" si="0"/>
        <v>0.21276595744680851</v>
      </c>
      <c r="F57" s="8">
        <v>3</v>
      </c>
      <c r="G57" s="4">
        <v>15.17358446289891</v>
      </c>
      <c r="H57" s="4">
        <f>IF(G57&gt;MAX(I$8:I56),G57,MAX(I$8:I56))</f>
        <v>15.794051640489336</v>
      </c>
      <c r="I57" s="4">
        <f t="shared" si="1"/>
        <v>16.006817597936145</v>
      </c>
      <c r="J57" s="4">
        <f t="shared" si="2"/>
        <v>0.62046717759042558</v>
      </c>
      <c r="K57" s="4">
        <f t="shared" si="3"/>
        <v>0.21276595744680904</v>
      </c>
      <c r="L57">
        <f t="shared" si="4"/>
        <v>50</v>
      </c>
      <c r="M57">
        <f t="shared" si="5"/>
        <v>1</v>
      </c>
      <c r="N57">
        <f t="shared" si="6"/>
        <v>1</v>
      </c>
      <c r="O57">
        <f t="shared" si="7"/>
        <v>1</v>
      </c>
      <c r="P57">
        <v>50</v>
      </c>
      <c r="Q57" s="8">
        <f>COUNTIF(I$8:I56,"&lt;"&amp;G57)</f>
        <v>46</v>
      </c>
      <c r="R57" s="17">
        <f>COUNTIFS(H$8:H56,"&gt;"&amp;G57,F$8:F56,"&lt;&gt;1")</f>
        <v>2</v>
      </c>
      <c r="S57">
        <v>50</v>
      </c>
    </row>
    <row r="58" spans="1:19" x14ac:dyDescent="0.3">
      <c r="A58">
        <v>254</v>
      </c>
      <c r="B58">
        <v>0.53340250862147898</v>
      </c>
      <c r="C58">
        <v>0.36140018921475875</v>
      </c>
      <c r="D58" s="4">
        <f t="shared" si="18"/>
        <v>0.26743785709272089</v>
      </c>
      <c r="E58" s="4">
        <f t="shared" si="0"/>
        <v>0.21276595744680851</v>
      </c>
      <c r="F58" s="8">
        <v>3</v>
      </c>
      <c r="G58" s="4">
        <v>15.441022319991632</v>
      </c>
      <c r="H58" s="4">
        <f>IF(G58&gt;MAX(I$8:I57),G58,MAX(I$8:I57))</f>
        <v>16.006817597936145</v>
      </c>
      <c r="I58" s="4">
        <f t="shared" si="1"/>
        <v>16.219583555382954</v>
      </c>
      <c r="J58" s="4">
        <f t="shared" si="2"/>
        <v>0.56579527794451323</v>
      </c>
      <c r="K58" s="4">
        <f t="shared" si="3"/>
        <v>0.21276595744680904</v>
      </c>
      <c r="L58">
        <f t="shared" si="4"/>
        <v>51</v>
      </c>
      <c r="M58">
        <f t="shared" si="5"/>
        <v>1</v>
      </c>
      <c r="N58">
        <f t="shared" si="6"/>
        <v>1</v>
      </c>
      <c r="O58">
        <f t="shared" si="7"/>
        <v>1</v>
      </c>
      <c r="P58">
        <v>51</v>
      </c>
      <c r="Q58" s="8">
        <f>COUNTIF(I$8:I57,"&lt;"&amp;G58)</f>
        <v>47</v>
      </c>
      <c r="R58" s="17">
        <f>COUNTIFS(H$8:H57,"&gt;"&amp;G58,F$8:F57,"&lt;&gt;1")</f>
        <v>2</v>
      </c>
      <c r="S58">
        <v>51</v>
      </c>
    </row>
    <row r="59" spans="1:19" x14ac:dyDescent="0.3">
      <c r="A59">
        <v>255</v>
      </c>
      <c r="B59">
        <v>0.95645008697775202</v>
      </c>
      <c r="C59">
        <v>0.15555284279915768</v>
      </c>
      <c r="D59" s="4">
        <f t="shared" si="18"/>
        <v>1.8947521040583847E-2</v>
      </c>
      <c r="E59" s="4">
        <f t="shared" si="0"/>
        <v>0.21276595744680851</v>
      </c>
      <c r="F59" s="8">
        <v>3</v>
      </c>
      <c r="G59" s="4">
        <v>15.459969841032215</v>
      </c>
      <c r="H59" s="4">
        <f>IF(G59&gt;MAX(I$8:I58),G59,MAX(I$8:I58))</f>
        <v>16.219583555382954</v>
      </c>
      <c r="I59" s="4">
        <f t="shared" si="1"/>
        <v>16.432349512829763</v>
      </c>
      <c r="J59" s="4">
        <f t="shared" si="2"/>
        <v>0.75961371435073843</v>
      </c>
      <c r="K59" s="4">
        <f t="shared" si="3"/>
        <v>0.21276595744680904</v>
      </c>
      <c r="L59">
        <f t="shared" si="4"/>
        <v>52</v>
      </c>
      <c r="M59">
        <f t="shared" si="5"/>
        <v>1</v>
      </c>
      <c r="N59">
        <f t="shared" si="6"/>
        <v>1</v>
      </c>
      <c r="O59">
        <f t="shared" si="7"/>
        <v>1</v>
      </c>
      <c r="P59">
        <v>52</v>
      </c>
      <c r="Q59" s="8">
        <f>COUNTIF(I$8:I58,"&lt;"&amp;G59)</f>
        <v>47</v>
      </c>
      <c r="R59" s="17">
        <f>COUNTIFS(H$8:H58,"&gt;"&amp;G59,F$8:F58,"&lt;&gt;1")</f>
        <v>3</v>
      </c>
      <c r="S59">
        <v>52</v>
      </c>
    </row>
    <row r="60" spans="1:19" x14ac:dyDescent="0.3">
      <c r="A60">
        <v>256</v>
      </c>
      <c r="B60">
        <v>0.43470564897610403</v>
      </c>
      <c r="C60">
        <v>0.26752525406659139</v>
      </c>
      <c r="D60" s="4">
        <f t="shared" si="18"/>
        <v>0.35450474296072998</v>
      </c>
      <c r="E60" s="4">
        <f t="shared" si="0"/>
        <v>0.21276595744680851</v>
      </c>
      <c r="F60" s="8">
        <v>3</v>
      </c>
      <c r="G60" s="4">
        <v>15.814474583992945</v>
      </c>
      <c r="H60" s="4">
        <f>IF(G60&gt;MAX(I$8:I59),G60,MAX(I$8:I59))</f>
        <v>16.432349512829763</v>
      </c>
      <c r="I60" s="4">
        <f t="shared" si="1"/>
        <v>16.645115470276572</v>
      </c>
      <c r="J60" s="4">
        <f t="shared" si="2"/>
        <v>0.61787492883681772</v>
      </c>
      <c r="K60" s="4">
        <f t="shared" si="3"/>
        <v>0.21276595744680904</v>
      </c>
      <c r="L60">
        <f t="shared" si="4"/>
        <v>53</v>
      </c>
      <c r="M60">
        <f t="shared" si="5"/>
        <v>1</v>
      </c>
      <c r="N60">
        <f t="shared" si="6"/>
        <v>1</v>
      </c>
      <c r="O60">
        <f t="shared" si="7"/>
        <v>1</v>
      </c>
      <c r="P60">
        <v>53</v>
      </c>
      <c r="Q60" s="8">
        <f>COUNTIF(I$8:I59,"&lt;"&amp;G60)</f>
        <v>49</v>
      </c>
      <c r="R60" s="17">
        <f>COUNTIFS(H$8:H59,"&gt;"&amp;G60,F$8:F59,"&lt;&gt;1")</f>
        <v>2</v>
      </c>
      <c r="S60">
        <v>53</v>
      </c>
    </row>
    <row r="61" spans="1:19" x14ac:dyDescent="0.3">
      <c r="A61">
        <v>6</v>
      </c>
      <c r="B61">
        <v>0.40018921475875119</v>
      </c>
      <c r="C61">
        <v>0.10840174565874203</v>
      </c>
      <c r="D61" s="4">
        <f>-LN(B61)/B$3</f>
        <v>3.8970970503147218</v>
      </c>
      <c r="E61" s="4">
        <f t="shared" si="0"/>
        <v>0.21276595744680851</v>
      </c>
      <c r="F61" s="8">
        <v>1</v>
      </c>
      <c r="G61" s="4">
        <v>16.530117746280062</v>
      </c>
      <c r="H61" s="4">
        <f>IF(G61&gt;MAX(I$8:I60),G61,MAX(I$8:I60))</f>
        <v>16.645115470276572</v>
      </c>
      <c r="I61" s="4">
        <f t="shared" si="1"/>
        <v>16.857881427723381</v>
      </c>
      <c r="J61" s="4">
        <f t="shared" si="2"/>
        <v>0.11499772399650965</v>
      </c>
      <c r="K61" s="4">
        <f t="shared" si="3"/>
        <v>0.21276595744680904</v>
      </c>
      <c r="L61">
        <f t="shared" si="4"/>
        <v>54</v>
      </c>
      <c r="M61">
        <f t="shared" si="5"/>
        <v>1</v>
      </c>
      <c r="N61">
        <f t="shared" si="6"/>
        <v>1</v>
      </c>
      <c r="O61">
        <f t="shared" si="7"/>
        <v>1</v>
      </c>
      <c r="P61">
        <v>54</v>
      </c>
      <c r="Q61" s="8">
        <f>COUNTIF(I$8:I60,"&lt;"&amp;G61)</f>
        <v>52</v>
      </c>
      <c r="R61" s="17">
        <f>COUNTIFS(H$8:H60,"&gt;"&amp;G61,F$8:F60,"&lt;&gt;1")</f>
        <v>0</v>
      </c>
      <c r="S61">
        <v>54</v>
      </c>
    </row>
    <row r="62" spans="1:19" x14ac:dyDescent="0.3">
      <c r="A62">
        <v>60</v>
      </c>
      <c r="B62">
        <v>0.11438337351603747</v>
      </c>
      <c r="C62">
        <v>0.45716727195043794</v>
      </c>
      <c r="D62" s="4">
        <f>-LN(B62)/D$3</f>
        <v>3.0754603503504558</v>
      </c>
      <c r="E62" s="4">
        <f t="shared" si="0"/>
        <v>0.21276595744680851</v>
      </c>
      <c r="F62" s="8">
        <v>2</v>
      </c>
      <c r="G62" s="4">
        <v>16.378456525482889</v>
      </c>
      <c r="H62" s="4">
        <f>IF(G62&gt;MAX(I$8:I61),G62,MAX(I$8:I61))</f>
        <v>16.857881427723381</v>
      </c>
      <c r="I62" s="4">
        <f t="shared" si="1"/>
        <v>17.07064738517019</v>
      </c>
      <c r="J62" s="4">
        <f t="shared" si="2"/>
        <v>0.47942490224049195</v>
      </c>
      <c r="K62" s="4">
        <f t="shared" si="3"/>
        <v>0.21276595744680904</v>
      </c>
      <c r="L62">
        <f t="shared" si="4"/>
        <v>55</v>
      </c>
      <c r="M62">
        <f t="shared" si="5"/>
        <v>1</v>
      </c>
      <c r="N62">
        <f t="shared" si="6"/>
        <v>1</v>
      </c>
      <c r="O62">
        <f t="shared" si="7"/>
        <v>1</v>
      </c>
      <c r="P62">
        <v>55</v>
      </c>
      <c r="Q62" s="8">
        <f>COUNTIF(I$8:I61,"&lt;"&amp;G62)</f>
        <v>51</v>
      </c>
      <c r="R62" s="17">
        <f>COUNTIFS(H$8:H61,"&gt;"&amp;G62,F$8:F61,"&lt;&gt;1")</f>
        <v>1</v>
      </c>
      <c r="S62">
        <v>55</v>
      </c>
    </row>
    <row r="63" spans="1:19" x14ac:dyDescent="0.3">
      <c r="A63">
        <v>257</v>
      </c>
      <c r="B63">
        <v>0.66164128543961909</v>
      </c>
      <c r="C63">
        <v>0.43412579729606005</v>
      </c>
      <c r="D63" s="4">
        <f>-LN(B63)/F$3</f>
        <v>0.17575818502204316</v>
      </c>
      <c r="E63" s="4">
        <f t="shared" si="0"/>
        <v>0.21276595744680851</v>
      </c>
      <c r="F63" s="8">
        <v>3</v>
      </c>
      <c r="G63" s="4">
        <v>15.990232769014989</v>
      </c>
      <c r="H63" s="4">
        <f>IF(G63&gt;MAX(I$8:I62),G63,MAX(I$8:I62))</f>
        <v>17.07064738517019</v>
      </c>
      <c r="I63" s="4">
        <f t="shared" si="1"/>
        <v>17.283413342616999</v>
      </c>
      <c r="J63" s="4">
        <f t="shared" si="2"/>
        <v>1.0804146161552008</v>
      </c>
      <c r="K63" s="4">
        <f t="shared" si="3"/>
        <v>0.21276595744680904</v>
      </c>
      <c r="L63">
        <f t="shared" si="4"/>
        <v>56</v>
      </c>
      <c r="M63">
        <f t="shared" si="5"/>
        <v>1</v>
      </c>
      <c r="N63">
        <f t="shared" si="6"/>
        <v>1</v>
      </c>
      <c r="O63">
        <f t="shared" si="7"/>
        <v>1</v>
      </c>
      <c r="P63">
        <v>56</v>
      </c>
      <c r="Q63" s="8">
        <f>COUNTIF(I$8:I62,"&lt;"&amp;G63)</f>
        <v>49</v>
      </c>
      <c r="R63" s="17">
        <f>COUNTIFS(H$8:H62,"&gt;"&amp;G63,F$8:F62,"&lt;&gt;1")</f>
        <v>4</v>
      </c>
      <c r="S63">
        <v>56</v>
      </c>
    </row>
    <row r="64" spans="1:19" x14ac:dyDescent="0.3">
      <c r="A64">
        <v>258</v>
      </c>
      <c r="B64">
        <v>0.78420361949522388</v>
      </c>
      <c r="C64">
        <v>0.96929837946714681</v>
      </c>
      <c r="D64" s="4">
        <f>-LN(B64)/F$3</f>
        <v>0.10344109515272154</v>
      </c>
      <c r="E64" s="4">
        <f t="shared" si="0"/>
        <v>0.21276595744680851</v>
      </c>
      <c r="F64" s="8">
        <v>3</v>
      </c>
      <c r="G64" s="4">
        <v>16.093673864167712</v>
      </c>
      <c r="H64" s="4">
        <f>IF(G64&gt;MAX(I$8:I63),G64,MAX(I$8:I63))</f>
        <v>17.283413342616999</v>
      </c>
      <c r="I64" s="4">
        <f t="shared" si="1"/>
        <v>17.496179300063808</v>
      </c>
      <c r="J64" s="4">
        <f t="shared" si="2"/>
        <v>1.1897394784492867</v>
      </c>
      <c r="K64" s="4">
        <f t="shared" si="3"/>
        <v>0.21276595744680904</v>
      </c>
      <c r="L64">
        <f t="shared" si="4"/>
        <v>57</v>
      </c>
      <c r="M64">
        <f t="shared" si="5"/>
        <v>1</v>
      </c>
      <c r="N64">
        <f t="shared" si="6"/>
        <v>1</v>
      </c>
      <c r="O64">
        <f t="shared" si="7"/>
        <v>1</v>
      </c>
      <c r="P64">
        <v>59</v>
      </c>
      <c r="Q64" s="8">
        <f>COUNTIF(I$8:I63,"&lt;"&amp;G64)</f>
        <v>50</v>
      </c>
      <c r="R64" s="17">
        <f>COUNTIFS(H$8:H63,"&gt;"&amp;G64,F$8:F63,"&lt;&gt;1")</f>
        <v>4</v>
      </c>
      <c r="S64">
        <v>57</v>
      </c>
    </row>
    <row r="65" spans="1:19" x14ac:dyDescent="0.3">
      <c r="A65">
        <v>259</v>
      </c>
      <c r="B65">
        <v>0.14090395825067903</v>
      </c>
      <c r="C65">
        <v>0.1315652943510239</v>
      </c>
      <c r="D65" s="4">
        <f>-LN(B65)/F$3</f>
        <v>0.8339050075950617</v>
      </c>
      <c r="E65" s="4">
        <f t="shared" si="0"/>
        <v>0.21276595744680851</v>
      </c>
      <c r="F65" s="8">
        <v>3</v>
      </c>
      <c r="G65" s="4">
        <v>16.927578871762773</v>
      </c>
      <c r="H65" s="4">
        <f>IF(G65&gt;MAX(I$8:I64),G65,MAX(I$8:I64))</f>
        <v>17.496179300063808</v>
      </c>
      <c r="I65" s="4">
        <f t="shared" si="1"/>
        <v>17.708945257510617</v>
      </c>
      <c r="J65" s="4">
        <f t="shared" si="2"/>
        <v>0.56860042830103552</v>
      </c>
      <c r="K65" s="4">
        <f t="shared" si="3"/>
        <v>0.21276595744680904</v>
      </c>
      <c r="L65">
        <f t="shared" si="4"/>
        <v>58</v>
      </c>
      <c r="M65">
        <f t="shared" si="5"/>
        <v>1</v>
      </c>
      <c r="N65">
        <f t="shared" si="6"/>
        <v>1</v>
      </c>
      <c r="O65">
        <f t="shared" si="7"/>
        <v>1</v>
      </c>
      <c r="P65">
        <v>57</v>
      </c>
      <c r="Q65" s="8">
        <f>COUNTIF(I$8:I64,"&lt;"&amp;G65)</f>
        <v>54</v>
      </c>
      <c r="R65" s="17">
        <f>COUNTIFS(H$8:H64,"&gt;"&amp;G65,F$8:F64,"&lt;&gt;1")</f>
        <v>2</v>
      </c>
      <c r="S65">
        <v>57</v>
      </c>
    </row>
    <row r="66" spans="1:19" x14ac:dyDescent="0.3">
      <c r="A66">
        <v>260</v>
      </c>
      <c r="B66">
        <v>0.99478133487960452</v>
      </c>
      <c r="C66">
        <v>0.22360911893063143</v>
      </c>
      <c r="D66" s="4">
        <f>-LN(B66)/F$3</f>
        <v>2.22652336820146E-3</v>
      </c>
      <c r="E66" s="4">
        <f t="shared" si="0"/>
        <v>0.21276595744680851</v>
      </c>
      <c r="F66" s="8">
        <v>3</v>
      </c>
      <c r="G66" s="4">
        <v>16.929805395130973</v>
      </c>
      <c r="H66" s="4">
        <f>IF(G66&gt;MAX(I$8:I65),G66,MAX(I$8:I65))</f>
        <v>17.708945257510617</v>
      </c>
      <c r="I66" s="4">
        <f t="shared" si="1"/>
        <v>17.921711214957426</v>
      </c>
      <c r="J66" s="4">
        <f t="shared" si="2"/>
        <v>0.77913986237964394</v>
      </c>
      <c r="K66" s="4">
        <f t="shared" si="3"/>
        <v>0.21276595744680904</v>
      </c>
      <c r="L66">
        <f t="shared" si="4"/>
        <v>59</v>
      </c>
      <c r="M66">
        <f t="shared" si="5"/>
        <v>1</v>
      </c>
      <c r="N66">
        <f t="shared" si="6"/>
        <v>1</v>
      </c>
      <c r="O66">
        <f t="shared" si="7"/>
        <v>1</v>
      </c>
      <c r="P66">
        <v>58</v>
      </c>
      <c r="Q66" s="8">
        <f>COUNTIF(I$8:I65,"&lt;"&amp;G66)</f>
        <v>54</v>
      </c>
      <c r="R66" s="17">
        <f>COUNTIFS(H$8:H65,"&gt;"&amp;G66,F$8:F65,"&lt;&gt;1")</f>
        <v>3</v>
      </c>
      <c r="S66">
        <v>58</v>
      </c>
    </row>
    <row r="67" spans="1:19" x14ac:dyDescent="0.3">
      <c r="A67">
        <v>61</v>
      </c>
      <c r="B67">
        <v>0.35932493057039094</v>
      </c>
      <c r="C67">
        <v>0.5170140690328684</v>
      </c>
      <c r="D67" s="4">
        <f>-LN(B67)/D$3</f>
        <v>1.4518130507335847</v>
      </c>
      <c r="E67" s="4">
        <f t="shared" si="0"/>
        <v>0.21276595744680851</v>
      </c>
      <c r="F67" s="8">
        <v>2</v>
      </c>
      <c r="G67" s="4">
        <v>17.830269576216473</v>
      </c>
      <c r="H67" s="4">
        <f>IF(G67&gt;MAX(I$8:I66),G67,MAX(I$8:I66))</f>
        <v>17.921711214957426</v>
      </c>
      <c r="I67" s="4">
        <f t="shared" si="1"/>
        <v>18.134477172404235</v>
      </c>
      <c r="J67" s="4">
        <f t="shared" si="2"/>
        <v>9.1441638740953124E-2</v>
      </c>
      <c r="K67" s="4">
        <f t="shared" si="3"/>
        <v>0.21276595744680904</v>
      </c>
      <c r="L67">
        <f t="shared" si="4"/>
        <v>60</v>
      </c>
      <c r="M67">
        <f t="shared" si="5"/>
        <v>1</v>
      </c>
      <c r="N67">
        <f t="shared" si="6"/>
        <v>1</v>
      </c>
      <c r="O67">
        <f t="shared" si="7"/>
        <v>1</v>
      </c>
      <c r="P67">
        <v>60</v>
      </c>
      <c r="Q67" s="8">
        <f>COUNTIF(I$8:I66,"&lt;"&amp;G67)</f>
        <v>58</v>
      </c>
      <c r="R67" s="17">
        <f>COUNTIFS(H$8:H66,"&gt;"&amp;G67,F$8:F66,"&lt;&gt;1")</f>
        <v>0</v>
      </c>
      <c r="S67">
        <v>60</v>
      </c>
    </row>
    <row r="68" spans="1:19" x14ac:dyDescent="0.3">
      <c r="A68">
        <v>62</v>
      </c>
      <c r="B68">
        <v>0.97903378398998997</v>
      </c>
      <c r="C68">
        <v>0.5289162877285073</v>
      </c>
      <c r="D68" s="4">
        <f>-LN(B68)/D$3</f>
        <v>3.0055501241039777E-2</v>
      </c>
      <c r="E68" s="4">
        <f t="shared" si="0"/>
        <v>0.21276595744680851</v>
      </c>
      <c r="F68" s="8">
        <v>2</v>
      </c>
      <c r="G68" s="4">
        <v>17.860325077457514</v>
      </c>
      <c r="H68" s="4">
        <f>IF(G68&gt;MAX(I$8:I67),G68,MAX(I$8:I67))</f>
        <v>18.134477172404235</v>
      </c>
      <c r="I68" s="4">
        <f t="shared" si="1"/>
        <v>18.347243129851044</v>
      </c>
      <c r="J68" s="4">
        <f t="shared" si="2"/>
        <v>0.27415209494672155</v>
      </c>
      <c r="K68" s="4">
        <f t="shared" si="3"/>
        <v>0.21276595744680904</v>
      </c>
      <c r="L68">
        <f t="shared" si="4"/>
        <v>61</v>
      </c>
      <c r="M68">
        <f t="shared" si="5"/>
        <v>1</v>
      </c>
      <c r="N68">
        <f t="shared" si="6"/>
        <v>1</v>
      </c>
      <c r="O68">
        <f t="shared" si="7"/>
        <v>1</v>
      </c>
      <c r="P68">
        <v>61</v>
      </c>
      <c r="Q68" s="8">
        <f>COUNTIF(I$8:I67,"&lt;"&amp;G68)</f>
        <v>58</v>
      </c>
      <c r="R68" s="17">
        <f>COUNTIFS(H$8:H67,"&gt;"&amp;G68,F$8:F67,"&lt;&gt;1")</f>
        <v>1</v>
      </c>
      <c r="S68">
        <v>61</v>
      </c>
    </row>
    <row r="69" spans="1:19" x14ac:dyDescent="0.3">
      <c r="A69">
        <v>261</v>
      </c>
      <c r="B69">
        <v>0.86956389049958804</v>
      </c>
      <c r="C69">
        <v>6.3783684804834137E-2</v>
      </c>
      <c r="D69" s="4">
        <f>-LN(B69)/F$3</f>
        <v>5.9473816298636878E-2</v>
      </c>
      <c r="E69" s="4">
        <f t="shared" si="0"/>
        <v>0.21276595744680851</v>
      </c>
      <c r="F69" s="8">
        <v>3</v>
      </c>
      <c r="G69" s="4">
        <v>16.989279211429611</v>
      </c>
      <c r="H69" s="4">
        <f>IF(G69&gt;MAX(I$8:I68),G69,MAX(I$8:I68))</f>
        <v>18.347243129851044</v>
      </c>
      <c r="I69" s="4">
        <f t="shared" si="1"/>
        <v>18.560009087297853</v>
      </c>
      <c r="J69" s="4">
        <f t="shared" si="2"/>
        <v>1.3579639184214329</v>
      </c>
      <c r="K69" s="4">
        <f t="shared" si="3"/>
        <v>0.21276595744680904</v>
      </c>
      <c r="L69">
        <f t="shared" si="4"/>
        <v>62</v>
      </c>
      <c r="M69">
        <f t="shared" si="5"/>
        <v>1</v>
      </c>
      <c r="N69">
        <f t="shared" si="6"/>
        <v>1</v>
      </c>
      <c r="O69">
        <f t="shared" si="7"/>
        <v>1</v>
      </c>
      <c r="P69">
        <v>62</v>
      </c>
      <c r="Q69" s="8">
        <f>COUNTIF(I$8:I68,"&lt;"&amp;G69)</f>
        <v>54</v>
      </c>
      <c r="R69" s="17">
        <f>COUNTIFS(H$8:H68,"&gt;"&amp;G69,F$8:F68,"&lt;&gt;1")</f>
        <v>6</v>
      </c>
      <c r="S69">
        <v>62</v>
      </c>
    </row>
    <row r="70" spans="1:19" x14ac:dyDescent="0.3">
      <c r="A70">
        <v>262</v>
      </c>
      <c r="B70">
        <v>0.81060213019196148</v>
      </c>
      <c r="C70">
        <v>0.13525803399761957</v>
      </c>
      <c r="D70" s="4">
        <f>-LN(B70)/F$3</f>
        <v>8.9352313562285179E-2</v>
      </c>
      <c r="E70" s="4">
        <f t="shared" si="0"/>
        <v>0.21276595744680851</v>
      </c>
      <c r="F70" s="8">
        <v>3</v>
      </c>
      <c r="G70" s="4">
        <v>17.078631524991895</v>
      </c>
      <c r="H70" s="4">
        <f>IF(G70&gt;MAX(I$8:I69),G70,MAX(I$8:I69))</f>
        <v>18.560009087297853</v>
      </c>
      <c r="I70" s="4">
        <f t="shared" si="1"/>
        <v>18.772775044744662</v>
      </c>
      <c r="J70" s="4">
        <f t="shared" si="2"/>
        <v>1.4813775623059584</v>
      </c>
      <c r="K70" s="4">
        <f t="shared" si="3"/>
        <v>0.21276595744680904</v>
      </c>
      <c r="L70">
        <f t="shared" si="4"/>
        <v>63</v>
      </c>
      <c r="M70">
        <f t="shared" si="5"/>
        <v>1</v>
      </c>
      <c r="N70">
        <f t="shared" si="6"/>
        <v>1</v>
      </c>
      <c r="O70">
        <f t="shared" si="7"/>
        <v>1</v>
      </c>
      <c r="P70">
        <v>63</v>
      </c>
      <c r="Q70" s="8">
        <f>COUNTIF(I$8:I69,"&lt;"&amp;G70)</f>
        <v>55</v>
      </c>
      <c r="R70" s="17">
        <f>COUNTIFS(H$8:H69,"&gt;"&amp;G70,F$8:F69,"&lt;&gt;1")</f>
        <v>6</v>
      </c>
      <c r="S70">
        <v>63</v>
      </c>
    </row>
    <row r="71" spans="1:19" x14ac:dyDescent="0.3">
      <c r="A71">
        <v>263</v>
      </c>
      <c r="B71">
        <v>0.16785180211798456</v>
      </c>
      <c r="C71">
        <v>0.82213812677388831</v>
      </c>
      <c r="D71" s="4">
        <f>-LN(B71)/F$3</f>
        <v>0.75943566771694526</v>
      </c>
      <c r="E71" s="4">
        <f t="shared" si="0"/>
        <v>0.21276595744680851</v>
      </c>
      <c r="F71" s="8">
        <v>3</v>
      </c>
      <c r="G71" s="4">
        <v>17.838067192708841</v>
      </c>
      <c r="H71" s="4">
        <f>IF(G71&gt;MAX(I$8:I70),G71,MAX(I$8:I70))</f>
        <v>18.772775044744662</v>
      </c>
      <c r="I71" s="4">
        <f t="shared" si="1"/>
        <v>18.985541002191471</v>
      </c>
      <c r="J71" s="4">
        <f t="shared" si="2"/>
        <v>0.93470785203582096</v>
      </c>
      <c r="K71" s="4">
        <f t="shared" si="3"/>
        <v>0.21276595744680904</v>
      </c>
      <c r="L71">
        <f t="shared" si="4"/>
        <v>64</v>
      </c>
      <c r="M71">
        <f t="shared" si="5"/>
        <v>1</v>
      </c>
      <c r="N71">
        <f t="shared" si="6"/>
        <v>1</v>
      </c>
      <c r="O71">
        <f t="shared" si="7"/>
        <v>1</v>
      </c>
      <c r="P71">
        <v>64</v>
      </c>
      <c r="Q71" s="8">
        <f>COUNTIF(I$8:I70,"&lt;"&amp;G71)</f>
        <v>58</v>
      </c>
      <c r="R71" s="17">
        <f>COUNTIFS(H$8:H70,"&gt;"&amp;G71,F$8:F70,"&lt;&gt;1")</f>
        <v>4</v>
      </c>
      <c r="S71">
        <v>64</v>
      </c>
    </row>
    <row r="72" spans="1:19" x14ac:dyDescent="0.3">
      <c r="A72">
        <v>264</v>
      </c>
      <c r="B72">
        <v>0.42561113315225685</v>
      </c>
      <c r="C72">
        <v>0.52589495529038366</v>
      </c>
      <c r="D72" s="4">
        <f>-LN(B72)/F$3</f>
        <v>0.36350177981890541</v>
      </c>
      <c r="E72" s="4">
        <f t="shared" ref="E72:E135" si="19">1/B$4</f>
        <v>0.21276595744680851</v>
      </c>
      <c r="F72" s="8">
        <v>3</v>
      </c>
      <c r="G72" s="4">
        <v>18.201568972527745</v>
      </c>
      <c r="H72" s="4">
        <f>IF(G72&gt;MAX(I$8:I71),G72,MAX(I$8:I71))</f>
        <v>18.985541002191471</v>
      </c>
      <c r="I72" s="4">
        <f t="shared" ref="I72:I135" si="20">+H72+E72</f>
        <v>19.19830695963828</v>
      </c>
      <c r="J72" s="4">
        <f t="shared" ref="J72:J135" si="21">(H72-G72)*O72</f>
        <v>0.78397202966372603</v>
      </c>
      <c r="K72" s="4">
        <f t="shared" ref="K72:K135" si="22">(I72-H72)*O72</f>
        <v>0.21276595744680904</v>
      </c>
      <c r="L72">
        <f t="shared" ref="L72:L135" si="23">_xlfn.RANK.EQ(I72,I$8:I$507,1)</f>
        <v>65</v>
      </c>
      <c r="M72">
        <f t="shared" ref="M72:M135" si="24">IF(L72=A72,0,1)</f>
        <v>1</v>
      </c>
      <c r="N72">
        <f t="shared" ref="N72:N135" si="25">IF(G72&lt;B$2,1,0)</f>
        <v>1</v>
      </c>
      <c r="O72">
        <f t="shared" ref="O72:O135" si="26">IF(I72&lt;B$2,1,0)</f>
        <v>1</v>
      </c>
      <c r="P72">
        <v>65</v>
      </c>
      <c r="Q72" s="8">
        <f>COUNTIF(I$8:I71,"&lt;"&amp;G72)</f>
        <v>60</v>
      </c>
      <c r="R72" s="17">
        <f>COUNTIFS(H$8:H71,"&gt;"&amp;G72,F$8:F71,"&lt;&gt;1")</f>
        <v>3</v>
      </c>
      <c r="S72">
        <v>65</v>
      </c>
    </row>
    <row r="73" spans="1:19" x14ac:dyDescent="0.3">
      <c r="A73">
        <v>265</v>
      </c>
      <c r="B73">
        <v>0.55171361430707722</v>
      </c>
      <c r="C73">
        <v>0.21689504684591204</v>
      </c>
      <c r="D73" s="4">
        <f>-LN(B73)/F$3</f>
        <v>0.25307497106256494</v>
      </c>
      <c r="E73" s="4">
        <f t="shared" si="19"/>
        <v>0.21276595744680851</v>
      </c>
      <c r="F73" s="8">
        <v>3</v>
      </c>
      <c r="G73" s="4">
        <v>18.454643943590309</v>
      </c>
      <c r="H73" s="4">
        <f>IF(G73&gt;MAX(I$8:I72),G73,MAX(I$8:I72))</f>
        <v>19.19830695963828</v>
      </c>
      <c r="I73" s="4">
        <f t="shared" si="20"/>
        <v>19.41107291708509</v>
      </c>
      <c r="J73" s="4">
        <f t="shared" si="21"/>
        <v>0.74366301604797158</v>
      </c>
      <c r="K73" s="4">
        <f t="shared" si="22"/>
        <v>0.21276595744680904</v>
      </c>
      <c r="L73">
        <f t="shared" si="23"/>
        <v>66</v>
      </c>
      <c r="M73">
        <f t="shared" si="24"/>
        <v>1</v>
      </c>
      <c r="N73">
        <f t="shared" si="25"/>
        <v>1</v>
      </c>
      <c r="O73">
        <f t="shared" si="26"/>
        <v>1</v>
      </c>
      <c r="P73">
        <v>66</v>
      </c>
      <c r="Q73" s="8">
        <f>COUNTIF(I$8:I72,"&lt;"&amp;G73)</f>
        <v>61</v>
      </c>
      <c r="R73" s="17">
        <f>COUNTIFS(H$8:H72,"&gt;"&amp;G73,F$8:F72,"&lt;&gt;1")</f>
        <v>3</v>
      </c>
      <c r="S73">
        <v>66</v>
      </c>
    </row>
    <row r="74" spans="1:19" x14ac:dyDescent="0.3">
      <c r="A74">
        <v>7</v>
      </c>
      <c r="B74">
        <v>0.53175450910977506</v>
      </c>
      <c r="C74">
        <v>0.98950163274025693</v>
      </c>
      <c r="D74" s="4">
        <f>-LN(B74)/B$3</f>
        <v>2.6875461497133708</v>
      </c>
      <c r="E74" s="4">
        <f t="shared" si="19"/>
        <v>0.21276595744680851</v>
      </c>
      <c r="F74" s="8">
        <v>1</v>
      </c>
      <c r="G74" s="4">
        <v>19.217663895993432</v>
      </c>
      <c r="H74" s="4">
        <f>IF(G74&gt;MAX(I$8:I73),G74,MAX(I$8:I73))</f>
        <v>19.41107291708509</v>
      </c>
      <c r="I74" s="4">
        <f t="shared" si="20"/>
        <v>19.623838874531899</v>
      </c>
      <c r="J74" s="4">
        <f t="shared" si="21"/>
        <v>0.19340902109165725</v>
      </c>
      <c r="K74" s="4">
        <f t="shared" si="22"/>
        <v>0.21276595744680904</v>
      </c>
      <c r="L74">
        <f t="shared" si="23"/>
        <v>67</v>
      </c>
      <c r="M74">
        <f t="shared" si="24"/>
        <v>1</v>
      </c>
      <c r="N74">
        <f t="shared" si="25"/>
        <v>1</v>
      </c>
      <c r="O74">
        <f t="shared" si="26"/>
        <v>1</v>
      </c>
      <c r="P74">
        <v>67</v>
      </c>
      <c r="Q74" s="8">
        <f>COUNTIF(I$8:I73,"&lt;"&amp;G74)</f>
        <v>65</v>
      </c>
      <c r="R74" s="17">
        <f>COUNTIFS(H$8:H73,"&gt;"&amp;G74,F$8:F73,"&lt;&gt;1")</f>
        <v>0</v>
      </c>
      <c r="S74">
        <v>67</v>
      </c>
    </row>
    <row r="75" spans="1:19" x14ac:dyDescent="0.3">
      <c r="A75">
        <v>266</v>
      </c>
      <c r="B75">
        <v>0.3107699819940794</v>
      </c>
      <c r="C75">
        <v>0.95147556993316451</v>
      </c>
      <c r="D75" s="4">
        <f>-LN(B75)/F$3</f>
        <v>0.49732010561009293</v>
      </c>
      <c r="E75" s="4">
        <f t="shared" si="19"/>
        <v>0.21276595744680851</v>
      </c>
      <c r="F75" s="8">
        <v>3</v>
      </c>
      <c r="G75" s="4">
        <v>18.951964049200402</v>
      </c>
      <c r="H75" s="4">
        <f>IF(G75&gt;MAX(I$8:I74),G75,MAX(I$8:I74))</f>
        <v>19.623838874531899</v>
      </c>
      <c r="I75" s="4">
        <f t="shared" si="20"/>
        <v>19.836604831978708</v>
      </c>
      <c r="J75" s="4">
        <f t="shared" si="21"/>
        <v>0.67187482533149634</v>
      </c>
      <c r="K75" s="4">
        <f t="shared" si="22"/>
        <v>0.21276595744680904</v>
      </c>
      <c r="L75">
        <f t="shared" si="23"/>
        <v>68</v>
      </c>
      <c r="M75">
        <f t="shared" si="24"/>
        <v>1</v>
      </c>
      <c r="N75">
        <f t="shared" si="25"/>
        <v>1</v>
      </c>
      <c r="O75">
        <f t="shared" si="26"/>
        <v>1</v>
      </c>
      <c r="P75">
        <v>68</v>
      </c>
      <c r="Q75" s="8">
        <f>COUNTIF(I$8:I74,"&lt;"&amp;G75)</f>
        <v>63</v>
      </c>
      <c r="R75" s="17">
        <f>COUNTIFS(H$8:H74,"&gt;"&amp;G75,F$8:F74,"&lt;&gt;1")</f>
        <v>2</v>
      </c>
      <c r="S75">
        <v>68</v>
      </c>
    </row>
    <row r="76" spans="1:19" x14ac:dyDescent="0.3">
      <c r="A76">
        <v>267</v>
      </c>
      <c r="B76">
        <v>0.61510055848872336</v>
      </c>
      <c r="C76">
        <v>0.18185979796746726</v>
      </c>
      <c r="D76" s="4">
        <f>-LN(B76)/F$3</f>
        <v>0.20679553821451821</v>
      </c>
      <c r="E76" s="4">
        <f t="shared" si="19"/>
        <v>0.21276595744680851</v>
      </c>
      <c r="F76" s="8">
        <v>3</v>
      </c>
      <c r="G76" s="4">
        <v>19.15875958741492</v>
      </c>
      <c r="H76" s="4">
        <f>IF(G76&gt;MAX(I$8:I75),G76,MAX(I$8:I75))</f>
        <v>19.836604831978708</v>
      </c>
      <c r="I76" s="4">
        <f t="shared" si="20"/>
        <v>20.049370789425517</v>
      </c>
      <c r="J76" s="4">
        <f t="shared" si="21"/>
        <v>0.67784524456378747</v>
      </c>
      <c r="K76" s="4">
        <f t="shared" si="22"/>
        <v>0.21276595744680904</v>
      </c>
      <c r="L76">
        <f t="shared" si="23"/>
        <v>69</v>
      </c>
      <c r="M76">
        <f t="shared" si="24"/>
        <v>1</v>
      </c>
      <c r="N76">
        <f t="shared" si="25"/>
        <v>1</v>
      </c>
      <c r="O76">
        <f t="shared" si="26"/>
        <v>1</v>
      </c>
      <c r="P76">
        <v>69</v>
      </c>
      <c r="Q76" s="8">
        <f>COUNTIF(I$8:I75,"&lt;"&amp;G76)</f>
        <v>64</v>
      </c>
      <c r="R76" s="17">
        <f>COUNTIFS(H$8:H75,"&gt;"&amp;G76,F$8:F75,"&lt;&gt;1")</f>
        <v>2</v>
      </c>
      <c r="S76">
        <v>69</v>
      </c>
    </row>
    <row r="77" spans="1:19" x14ac:dyDescent="0.3">
      <c r="A77">
        <v>268</v>
      </c>
      <c r="B77">
        <v>0.47676015503402813</v>
      </c>
      <c r="C77">
        <v>0.1174962614825892</v>
      </c>
      <c r="D77" s="4">
        <f>-LN(B77)/F$3</f>
        <v>0.31520924858942184</v>
      </c>
      <c r="E77" s="4">
        <f t="shared" si="19"/>
        <v>0.21276595744680851</v>
      </c>
      <c r="F77" s="8">
        <v>3</v>
      </c>
      <c r="G77" s="4">
        <v>19.473968836004342</v>
      </c>
      <c r="H77" s="4">
        <f>IF(G77&gt;MAX(I$8:I76),G77,MAX(I$8:I76))</f>
        <v>20.049370789425517</v>
      </c>
      <c r="I77" s="4">
        <f t="shared" si="20"/>
        <v>20.262136746872326</v>
      </c>
      <c r="J77" s="4">
        <f t="shared" si="21"/>
        <v>0.57540195342117428</v>
      </c>
      <c r="K77" s="4">
        <f t="shared" si="22"/>
        <v>0.21276595744680904</v>
      </c>
      <c r="L77">
        <f t="shared" si="23"/>
        <v>70</v>
      </c>
      <c r="M77">
        <f t="shared" si="24"/>
        <v>1</v>
      </c>
      <c r="N77">
        <f t="shared" si="25"/>
        <v>1</v>
      </c>
      <c r="O77">
        <f t="shared" si="26"/>
        <v>1</v>
      </c>
      <c r="P77">
        <v>70</v>
      </c>
      <c r="Q77" s="8">
        <f>COUNTIF(I$8:I76,"&lt;"&amp;G77)</f>
        <v>66</v>
      </c>
      <c r="R77" s="17">
        <f>COUNTIFS(H$8:H76,"&gt;"&amp;G77,F$8:F76,"&lt;&gt;1")</f>
        <v>2</v>
      </c>
      <c r="S77">
        <v>70</v>
      </c>
    </row>
    <row r="78" spans="1:19" x14ac:dyDescent="0.3">
      <c r="A78">
        <v>8</v>
      </c>
      <c r="B78">
        <v>0.81087679677724545</v>
      </c>
      <c r="C78">
        <v>0.63847773674733721</v>
      </c>
      <c r="D78" s="4">
        <f>-LN(B78)/B$3</f>
        <v>0.89208149617670052</v>
      </c>
      <c r="E78" s="4">
        <f t="shared" si="19"/>
        <v>0.21276595744680851</v>
      </c>
      <c r="F78" s="8">
        <v>1</v>
      </c>
      <c r="G78" s="4">
        <v>20.109745392170133</v>
      </c>
      <c r="H78" s="4">
        <f>IF(G78&gt;MAX(I$8:I77),G78,MAX(I$8:I77))</f>
        <v>20.262136746872326</v>
      </c>
      <c r="I78" s="4">
        <f t="shared" si="20"/>
        <v>20.474902704319135</v>
      </c>
      <c r="J78" s="4">
        <f t="shared" si="21"/>
        <v>0.15239135470219267</v>
      </c>
      <c r="K78" s="4">
        <f t="shared" si="22"/>
        <v>0.21276595744680904</v>
      </c>
      <c r="L78">
        <f t="shared" si="23"/>
        <v>71</v>
      </c>
      <c r="M78">
        <f t="shared" si="24"/>
        <v>1</v>
      </c>
      <c r="N78">
        <f t="shared" si="25"/>
        <v>1</v>
      </c>
      <c r="O78">
        <f t="shared" si="26"/>
        <v>1</v>
      </c>
      <c r="P78">
        <v>71</v>
      </c>
      <c r="Q78" s="8">
        <f>COUNTIF(I$8:I77,"&lt;"&amp;G78)</f>
        <v>69</v>
      </c>
      <c r="R78" s="17">
        <f>COUNTIFS(H$8:H77,"&gt;"&amp;G78,F$8:F77,"&lt;&gt;1")</f>
        <v>0</v>
      </c>
      <c r="S78">
        <v>71</v>
      </c>
    </row>
    <row r="79" spans="1:19" x14ac:dyDescent="0.3">
      <c r="A79">
        <v>63</v>
      </c>
      <c r="B79">
        <v>0.19858394116031372</v>
      </c>
      <c r="C79">
        <v>0.73665578173162027</v>
      </c>
      <c r="D79" s="4">
        <f>-LN(B79)/D$3</f>
        <v>2.2929693487381559</v>
      </c>
      <c r="E79" s="4">
        <f t="shared" si="19"/>
        <v>0.21276595744680851</v>
      </c>
      <c r="F79" s="8">
        <v>2</v>
      </c>
      <c r="G79" s="4">
        <v>20.153294426195671</v>
      </c>
      <c r="H79" s="4">
        <f>IF(G79&gt;MAX(I$8:I78),G79,MAX(I$8:I78))</f>
        <v>20.474902704319135</v>
      </c>
      <c r="I79" s="4">
        <f t="shared" si="20"/>
        <v>20.687668661765944</v>
      </c>
      <c r="J79" s="4">
        <f t="shared" si="21"/>
        <v>0.32160827812346326</v>
      </c>
      <c r="K79" s="4">
        <f t="shared" si="22"/>
        <v>0.21276595744680904</v>
      </c>
      <c r="L79">
        <f t="shared" si="23"/>
        <v>72</v>
      </c>
      <c r="M79">
        <f t="shared" si="24"/>
        <v>1</v>
      </c>
      <c r="N79">
        <f t="shared" si="25"/>
        <v>1</v>
      </c>
      <c r="O79">
        <f t="shared" si="26"/>
        <v>1</v>
      </c>
      <c r="P79">
        <v>72</v>
      </c>
      <c r="Q79" s="8">
        <f>COUNTIF(I$8:I78,"&lt;"&amp;G79)</f>
        <v>69</v>
      </c>
      <c r="R79" s="17">
        <f>COUNTIFS(H$8:H78,"&gt;"&amp;G79,F$8:F78,"&lt;&gt;1")</f>
        <v>0</v>
      </c>
      <c r="S79">
        <v>72</v>
      </c>
    </row>
    <row r="80" spans="1:19" x14ac:dyDescent="0.3">
      <c r="A80">
        <v>269</v>
      </c>
      <c r="B80">
        <v>0.51081881160924103</v>
      </c>
      <c r="C80">
        <v>0.1423993652150029</v>
      </c>
      <c r="D80" s="4">
        <f>-LN(B80)/F$3</f>
        <v>0.28584694798406995</v>
      </c>
      <c r="E80" s="4">
        <f t="shared" si="19"/>
        <v>0.21276595744680851</v>
      </c>
      <c r="F80" s="8">
        <v>3</v>
      </c>
      <c r="G80" s="4">
        <v>19.759815783988412</v>
      </c>
      <c r="H80" s="4">
        <f>IF(G80&gt;MAX(I$8:I79),G80,MAX(I$8:I79))</f>
        <v>20.687668661765944</v>
      </c>
      <c r="I80" s="4">
        <f t="shared" si="20"/>
        <v>20.900434619212753</v>
      </c>
      <c r="J80" s="4">
        <f t="shared" si="21"/>
        <v>0.92785287777753211</v>
      </c>
      <c r="K80" s="4">
        <f t="shared" si="22"/>
        <v>0.21276595744680904</v>
      </c>
      <c r="L80">
        <f t="shared" si="23"/>
        <v>73</v>
      </c>
      <c r="M80">
        <f t="shared" si="24"/>
        <v>1</v>
      </c>
      <c r="N80">
        <f t="shared" si="25"/>
        <v>1</v>
      </c>
      <c r="O80">
        <f t="shared" si="26"/>
        <v>1</v>
      </c>
      <c r="P80">
        <v>73</v>
      </c>
      <c r="Q80" s="8">
        <f>COUNTIF(I$8:I79,"&lt;"&amp;G80)</f>
        <v>67</v>
      </c>
      <c r="R80" s="17">
        <f>COUNTIFS(H$8:H79,"&gt;"&amp;G80,F$8:F79,"&lt;&gt;1")</f>
        <v>3</v>
      </c>
      <c r="S80">
        <v>73</v>
      </c>
    </row>
    <row r="81" spans="1:19" x14ac:dyDescent="0.3">
      <c r="A81">
        <v>270</v>
      </c>
      <c r="B81">
        <v>0.22287667470320749</v>
      </c>
      <c r="C81">
        <v>0.93511764885402993</v>
      </c>
      <c r="D81" s="4">
        <f>-LN(B81)/F$3</f>
        <v>0.63878156967458477</v>
      </c>
      <c r="E81" s="4">
        <f t="shared" si="19"/>
        <v>0.21276595744680851</v>
      </c>
      <c r="F81" s="8">
        <v>3</v>
      </c>
      <c r="G81" s="4">
        <v>20.398597353662996</v>
      </c>
      <c r="H81" s="4">
        <f>IF(G81&gt;MAX(I$8:I80),G81,MAX(I$8:I80))</f>
        <v>20.900434619212753</v>
      </c>
      <c r="I81" s="4">
        <f t="shared" si="20"/>
        <v>21.113200576659562</v>
      </c>
      <c r="J81" s="4">
        <f t="shared" si="21"/>
        <v>0.50183726554975649</v>
      </c>
      <c r="K81" s="4">
        <f t="shared" si="22"/>
        <v>0.21276595744680904</v>
      </c>
      <c r="L81">
        <f t="shared" si="23"/>
        <v>74</v>
      </c>
      <c r="M81">
        <f t="shared" si="24"/>
        <v>1</v>
      </c>
      <c r="N81">
        <f t="shared" si="25"/>
        <v>1</v>
      </c>
      <c r="O81">
        <f t="shared" si="26"/>
        <v>1</v>
      </c>
      <c r="P81">
        <v>74</v>
      </c>
      <c r="Q81" s="8">
        <f>COUNTIF(I$8:I80,"&lt;"&amp;G81)</f>
        <v>70</v>
      </c>
      <c r="R81" s="17">
        <f>COUNTIFS(H$8:H80,"&gt;"&amp;G81,F$8:F80,"&lt;&gt;1")</f>
        <v>2</v>
      </c>
      <c r="S81">
        <v>74</v>
      </c>
    </row>
    <row r="82" spans="1:19" x14ac:dyDescent="0.3">
      <c r="A82">
        <v>271</v>
      </c>
      <c r="B82">
        <v>0.12973418378246407</v>
      </c>
      <c r="C82">
        <v>0.3665272988067263</v>
      </c>
      <c r="D82" s="4">
        <f>-LN(B82)/F$3</f>
        <v>0.8690500689347207</v>
      </c>
      <c r="E82" s="4">
        <f t="shared" si="19"/>
        <v>0.21276595744680851</v>
      </c>
      <c r="F82" s="8">
        <v>3</v>
      </c>
      <c r="G82" s="4">
        <v>21.267647422597719</v>
      </c>
      <c r="H82" s="4">
        <f>IF(G82&gt;MAX(I$8:I81),G82,MAX(I$8:I81))</f>
        <v>21.267647422597719</v>
      </c>
      <c r="I82" s="4">
        <f t="shared" si="20"/>
        <v>21.480413380044528</v>
      </c>
      <c r="J82" s="4">
        <f t="shared" si="21"/>
        <v>0</v>
      </c>
      <c r="K82" s="4">
        <f t="shared" si="22"/>
        <v>0.21276595744680904</v>
      </c>
      <c r="L82">
        <f t="shared" si="23"/>
        <v>75</v>
      </c>
      <c r="M82">
        <f t="shared" si="24"/>
        <v>1</v>
      </c>
      <c r="N82">
        <f t="shared" si="25"/>
        <v>1</v>
      </c>
      <c r="O82">
        <f t="shared" si="26"/>
        <v>1</v>
      </c>
      <c r="P82">
        <v>75</v>
      </c>
      <c r="Q82" s="8">
        <f>COUNTIF(I$8:I81,"&lt;"&amp;G82)</f>
        <v>74</v>
      </c>
      <c r="R82" s="17">
        <f>COUNTIFS(H$8:H81,"&gt;"&amp;G82,F$8:F81,"&lt;&gt;1")</f>
        <v>0</v>
      </c>
      <c r="S82">
        <v>75</v>
      </c>
    </row>
    <row r="83" spans="1:19" x14ac:dyDescent="0.3">
      <c r="A83">
        <v>64</v>
      </c>
      <c r="B83">
        <v>0.37742240668965726</v>
      </c>
      <c r="C83">
        <v>0.42954802087466049</v>
      </c>
      <c r="D83" s="4">
        <f>-LN(B83)/D$3</f>
        <v>1.382113867536634</v>
      </c>
      <c r="E83" s="4">
        <f t="shared" si="19"/>
        <v>0.21276595744680851</v>
      </c>
      <c r="F83" s="8">
        <v>2</v>
      </c>
      <c r="G83" s="4">
        <v>21.535408293732306</v>
      </c>
      <c r="H83" s="4">
        <f>IF(G83&gt;MAX(I$8:I82),G83,MAX(I$8:I82))</f>
        <v>21.535408293732306</v>
      </c>
      <c r="I83" s="4">
        <f t="shared" si="20"/>
        <v>21.748174251179115</v>
      </c>
      <c r="J83" s="4">
        <f t="shared" si="21"/>
        <v>0</v>
      </c>
      <c r="K83" s="4">
        <f t="shared" si="22"/>
        <v>0.21276595744680904</v>
      </c>
      <c r="L83">
        <f t="shared" si="23"/>
        <v>76</v>
      </c>
      <c r="M83">
        <f t="shared" si="24"/>
        <v>1</v>
      </c>
      <c r="N83">
        <f t="shared" si="25"/>
        <v>1</v>
      </c>
      <c r="O83">
        <f t="shared" si="26"/>
        <v>1</v>
      </c>
      <c r="P83">
        <v>76</v>
      </c>
      <c r="Q83" s="8">
        <f>COUNTIF(I$8:I82,"&lt;"&amp;G83)</f>
        <v>75</v>
      </c>
      <c r="R83" s="17">
        <f>COUNTIFS(H$8:H82,"&gt;"&amp;G83,F$8:F82,"&lt;&gt;1")</f>
        <v>0</v>
      </c>
      <c r="S83">
        <v>76</v>
      </c>
    </row>
    <row r="84" spans="1:19" x14ac:dyDescent="0.3">
      <c r="A84">
        <v>272</v>
      </c>
      <c r="B84">
        <v>0.32248908963286232</v>
      </c>
      <c r="C84">
        <v>0.90871913815729244</v>
      </c>
      <c r="D84" s="4">
        <f>-LN(B84)/F$3</f>
        <v>0.48156849953802261</v>
      </c>
      <c r="E84" s="4">
        <f t="shared" si="19"/>
        <v>0.21276595744680851</v>
      </c>
      <c r="F84" s="8">
        <v>3</v>
      </c>
      <c r="G84" s="4">
        <v>21.74921592213574</v>
      </c>
      <c r="H84" s="4">
        <f>IF(G84&gt;MAX(I$8:I83),G84,MAX(I$8:I83))</f>
        <v>21.74921592213574</v>
      </c>
      <c r="I84" s="4">
        <f t="shared" si="20"/>
        <v>21.961981879582549</v>
      </c>
      <c r="J84" s="4">
        <f t="shared" si="21"/>
        <v>0</v>
      </c>
      <c r="K84" s="4">
        <f t="shared" si="22"/>
        <v>0.21276595744680904</v>
      </c>
      <c r="L84">
        <f t="shared" si="23"/>
        <v>77</v>
      </c>
      <c r="M84">
        <f t="shared" si="24"/>
        <v>1</v>
      </c>
      <c r="N84">
        <f t="shared" si="25"/>
        <v>1</v>
      </c>
      <c r="O84">
        <f t="shared" si="26"/>
        <v>1</v>
      </c>
      <c r="P84">
        <v>77</v>
      </c>
      <c r="Q84" s="8">
        <f>COUNTIF(I$8:I83,"&lt;"&amp;G84)</f>
        <v>76</v>
      </c>
      <c r="R84" s="17">
        <f>COUNTIFS(H$8:H83,"&gt;"&amp;G84,F$8:F83,"&lt;&gt;1")</f>
        <v>0</v>
      </c>
      <c r="S84">
        <v>77</v>
      </c>
    </row>
    <row r="85" spans="1:19" x14ac:dyDescent="0.3">
      <c r="A85">
        <v>273</v>
      </c>
      <c r="B85">
        <v>0.37675099948118534</v>
      </c>
      <c r="C85">
        <v>0.47746208075197605</v>
      </c>
      <c r="D85" s="4">
        <f>-LN(B85)/F$3</f>
        <v>0.41539182492600168</v>
      </c>
      <c r="E85" s="4">
        <f t="shared" si="19"/>
        <v>0.21276595744680851</v>
      </c>
      <c r="F85" s="8">
        <v>3</v>
      </c>
      <c r="G85" s="4">
        <v>22.164607747061741</v>
      </c>
      <c r="H85" s="4">
        <f>IF(G85&gt;MAX(I$8:I84),G85,MAX(I$8:I84))</f>
        <v>22.164607747061741</v>
      </c>
      <c r="I85" s="4">
        <f t="shared" si="20"/>
        <v>22.37737370450855</v>
      </c>
      <c r="J85" s="4">
        <f t="shared" si="21"/>
        <v>0</v>
      </c>
      <c r="K85" s="4">
        <f t="shared" si="22"/>
        <v>0.21276595744680904</v>
      </c>
      <c r="L85">
        <f t="shared" si="23"/>
        <v>78</v>
      </c>
      <c r="M85">
        <f t="shared" si="24"/>
        <v>1</v>
      </c>
      <c r="N85">
        <f t="shared" si="25"/>
        <v>1</v>
      </c>
      <c r="O85">
        <f t="shared" si="26"/>
        <v>1</v>
      </c>
      <c r="P85">
        <v>78</v>
      </c>
      <c r="Q85" s="8">
        <f>COUNTIF(I$8:I84,"&lt;"&amp;G85)</f>
        <v>77</v>
      </c>
      <c r="R85" s="17">
        <f>COUNTIFS(H$8:H84,"&gt;"&amp;G85,F$8:F84,"&lt;&gt;1")</f>
        <v>0</v>
      </c>
      <c r="S85">
        <v>78</v>
      </c>
    </row>
    <row r="86" spans="1:19" x14ac:dyDescent="0.3">
      <c r="A86">
        <v>65</v>
      </c>
      <c r="B86">
        <v>0.6070741904965361</v>
      </c>
      <c r="C86">
        <v>0.76345103305154571</v>
      </c>
      <c r="D86" s="4">
        <f>-LN(B86)/D$3</f>
        <v>0.70794931988759546</v>
      </c>
      <c r="E86" s="4">
        <f t="shared" si="19"/>
        <v>0.21276595744680851</v>
      </c>
      <c r="F86" s="8">
        <v>2</v>
      </c>
      <c r="G86" s="4">
        <v>22.243357613619903</v>
      </c>
      <c r="H86" s="4">
        <f>IF(G86&gt;MAX(I$8:I85),G86,MAX(I$8:I85))</f>
        <v>22.37737370450855</v>
      </c>
      <c r="I86" s="4">
        <f t="shared" si="20"/>
        <v>22.590139661955359</v>
      </c>
      <c r="J86" s="4">
        <f t="shared" si="21"/>
        <v>0.13401609088864674</v>
      </c>
      <c r="K86" s="4">
        <f t="shared" si="22"/>
        <v>0.21276595744680904</v>
      </c>
      <c r="L86">
        <f t="shared" si="23"/>
        <v>79</v>
      </c>
      <c r="M86">
        <f t="shared" si="24"/>
        <v>1</v>
      </c>
      <c r="N86">
        <f t="shared" si="25"/>
        <v>1</v>
      </c>
      <c r="O86">
        <f t="shared" si="26"/>
        <v>1</v>
      </c>
      <c r="P86">
        <v>79</v>
      </c>
      <c r="Q86" s="8">
        <f>COUNTIF(I$8:I85,"&lt;"&amp;G86)</f>
        <v>77</v>
      </c>
      <c r="R86" s="17">
        <f>COUNTIFS(H$8:H85,"&gt;"&amp;G86,F$8:F85,"&lt;&gt;1")</f>
        <v>0</v>
      </c>
      <c r="S86">
        <v>79</v>
      </c>
    </row>
    <row r="87" spans="1:19" x14ac:dyDescent="0.3">
      <c r="A87">
        <v>274</v>
      </c>
      <c r="B87">
        <v>0.69866023743400374</v>
      </c>
      <c r="C87">
        <v>0.57170323801385536</v>
      </c>
      <c r="D87" s="4">
        <f t="shared" ref="D87:D93" si="27">-LN(B87)/F$3</f>
        <v>0.15259179761601743</v>
      </c>
      <c r="E87" s="4">
        <f t="shared" si="19"/>
        <v>0.21276595744680851</v>
      </c>
      <c r="F87" s="8">
        <v>3</v>
      </c>
      <c r="G87" s="4">
        <v>22.317199544677759</v>
      </c>
      <c r="H87" s="4">
        <f>IF(G87&gt;MAX(I$8:I86),G87,MAX(I$8:I86))</f>
        <v>22.590139661955359</v>
      </c>
      <c r="I87" s="4">
        <f t="shared" si="20"/>
        <v>22.802905619402168</v>
      </c>
      <c r="J87" s="4">
        <f t="shared" si="21"/>
        <v>0.27294011727759937</v>
      </c>
      <c r="K87" s="4">
        <f t="shared" si="22"/>
        <v>0.21276595744680904</v>
      </c>
      <c r="L87">
        <f t="shared" si="23"/>
        <v>80</v>
      </c>
      <c r="M87">
        <f t="shared" si="24"/>
        <v>1</v>
      </c>
      <c r="N87">
        <f t="shared" si="25"/>
        <v>1</v>
      </c>
      <c r="O87">
        <f t="shared" si="26"/>
        <v>1</v>
      </c>
      <c r="P87">
        <v>80</v>
      </c>
      <c r="Q87" s="8">
        <f>COUNTIF(I$8:I86,"&lt;"&amp;G87)</f>
        <v>77</v>
      </c>
      <c r="R87" s="17">
        <f>COUNTIFS(H$8:H86,"&gt;"&amp;G87,F$8:F86,"&lt;&gt;1")</f>
        <v>1</v>
      </c>
      <c r="S87">
        <v>80</v>
      </c>
    </row>
    <row r="88" spans="1:19" x14ac:dyDescent="0.3">
      <c r="A88">
        <v>275</v>
      </c>
      <c r="B88">
        <v>0.63203833124790187</v>
      </c>
      <c r="C88">
        <v>0.22873622852259895</v>
      </c>
      <c r="D88" s="4">
        <f t="shared" si="27"/>
        <v>0.19523627062372512</v>
      </c>
      <c r="E88" s="4">
        <f t="shared" si="19"/>
        <v>0.21276595744680851</v>
      </c>
      <c r="F88" s="8">
        <v>3</v>
      </c>
      <c r="G88" s="4">
        <v>22.512435815301483</v>
      </c>
      <c r="H88" s="4">
        <f>IF(G88&gt;MAX(I$8:I87),G88,MAX(I$8:I87))</f>
        <v>22.802905619402168</v>
      </c>
      <c r="I88" s="4">
        <f t="shared" si="20"/>
        <v>23.015671576848977</v>
      </c>
      <c r="J88" s="4">
        <f t="shared" si="21"/>
        <v>0.29046980410068457</v>
      </c>
      <c r="K88" s="4">
        <f t="shared" si="22"/>
        <v>0.21276595744680904</v>
      </c>
      <c r="L88">
        <f t="shared" si="23"/>
        <v>81</v>
      </c>
      <c r="M88">
        <f t="shared" si="24"/>
        <v>1</v>
      </c>
      <c r="N88">
        <f t="shared" si="25"/>
        <v>1</v>
      </c>
      <c r="O88">
        <f t="shared" si="26"/>
        <v>1</v>
      </c>
      <c r="P88">
        <v>81</v>
      </c>
      <c r="Q88" s="8">
        <f>COUNTIF(I$8:I87,"&lt;"&amp;G88)</f>
        <v>78</v>
      </c>
      <c r="R88" s="17">
        <f>COUNTIFS(H$8:H87,"&gt;"&amp;G88,F$8:F87,"&lt;&gt;1")</f>
        <v>1</v>
      </c>
      <c r="S88">
        <v>81</v>
      </c>
    </row>
    <row r="89" spans="1:19" x14ac:dyDescent="0.3">
      <c r="A89">
        <v>276</v>
      </c>
      <c r="B89">
        <v>0.57576219977416299</v>
      </c>
      <c r="C89">
        <v>0.91439558091982787</v>
      </c>
      <c r="D89" s="4">
        <f t="shared" si="27"/>
        <v>0.23491938346620658</v>
      </c>
      <c r="E89" s="4">
        <f t="shared" si="19"/>
        <v>0.21276595744680851</v>
      </c>
      <c r="F89" s="8">
        <v>3</v>
      </c>
      <c r="G89" s="4">
        <v>22.747355198767689</v>
      </c>
      <c r="H89" s="4">
        <f>IF(G89&gt;MAX(I$8:I88),G89,MAX(I$8:I88))</f>
        <v>23.015671576848977</v>
      </c>
      <c r="I89" s="4">
        <f t="shared" si="20"/>
        <v>23.228437534295786</v>
      </c>
      <c r="J89" s="4">
        <f t="shared" si="21"/>
        <v>0.26831637808128761</v>
      </c>
      <c r="K89" s="4">
        <f t="shared" si="22"/>
        <v>0.21276595744680904</v>
      </c>
      <c r="L89">
        <f t="shared" si="23"/>
        <v>82</v>
      </c>
      <c r="M89">
        <f t="shared" si="24"/>
        <v>1</v>
      </c>
      <c r="N89">
        <f t="shared" si="25"/>
        <v>1</v>
      </c>
      <c r="O89">
        <f t="shared" si="26"/>
        <v>1</v>
      </c>
      <c r="P89">
        <v>82</v>
      </c>
      <c r="Q89" s="8">
        <f>COUNTIF(I$8:I88,"&lt;"&amp;G89)</f>
        <v>79</v>
      </c>
      <c r="R89" s="17">
        <f>COUNTIFS(H$8:H88,"&gt;"&amp;G89,F$8:F88,"&lt;&gt;1")</f>
        <v>1</v>
      </c>
      <c r="S89">
        <v>82</v>
      </c>
    </row>
    <row r="90" spans="1:19" x14ac:dyDescent="0.3">
      <c r="A90">
        <v>277</v>
      </c>
      <c r="B90">
        <v>0.69032868434705652</v>
      </c>
      <c r="C90">
        <v>0.95898312326425972</v>
      </c>
      <c r="D90" s="4">
        <f t="shared" si="27"/>
        <v>0.15769678327032866</v>
      </c>
      <c r="E90" s="4">
        <f t="shared" si="19"/>
        <v>0.21276595744680851</v>
      </c>
      <c r="F90" s="8">
        <v>3</v>
      </c>
      <c r="G90" s="4">
        <v>22.905051982038017</v>
      </c>
      <c r="H90" s="4">
        <f>IF(G90&gt;MAX(I$8:I89),G90,MAX(I$8:I89))</f>
        <v>23.228437534295786</v>
      </c>
      <c r="I90" s="4">
        <f t="shared" si="20"/>
        <v>23.441203491742595</v>
      </c>
      <c r="J90" s="4">
        <f t="shared" si="21"/>
        <v>0.32338555225776844</v>
      </c>
      <c r="K90" s="4">
        <f t="shared" si="22"/>
        <v>0.21276595744680904</v>
      </c>
      <c r="L90">
        <f t="shared" si="23"/>
        <v>83</v>
      </c>
      <c r="M90">
        <f t="shared" si="24"/>
        <v>1</v>
      </c>
      <c r="N90">
        <f t="shared" si="25"/>
        <v>1</v>
      </c>
      <c r="O90">
        <f t="shared" si="26"/>
        <v>1</v>
      </c>
      <c r="P90">
        <v>84</v>
      </c>
      <c r="Q90" s="8">
        <f>COUNTIF(I$8:I89,"&lt;"&amp;G90)</f>
        <v>80</v>
      </c>
      <c r="R90" s="17">
        <f>COUNTIFS(H$8:H89,"&gt;"&amp;G90,F$8:F89,"&lt;&gt;1")</f>
        <v>1</v>
      </c>
      <c r="S90">
        <v>82</v>
      </c>
    </row>
    <row r="91" spans="1:19" x14ac:dyDescent="0.3">
      <c r="A91">
        <v>278</v>
      </c>
      <c r="B91">
        <v>0.47764519180883208</v>
      </c>
      <c r="C91">
        <v>0.80535294656208989</v>
      </c>
      <c r="D91" s="4">
        <f t="shared" si="27"/>
        <v>0.31442004198505591</v>
      </c>
      <c r="E91" s="4">
        <f t="shared" si="19"/>
        <v>0.21276595744680851</v>
      </c>
      <c r="F91" s="8">
        <v>3</v>
      </c>
      <c r="G91" s="4">
        <v>23.219472024023073</v>
      </c>
      <c r="H91" s="4">
        <f>IF(G91&gt;MAX(I$8:I90),G91,MAX(I$8:I90))</f>
        <v>23.441203491742595</v>
      </c>
      <c r="I91" s="4">
        <f t="shared" si="20"/>
        <v>23.653969449189404</v>
      </c>
      <c r="J91" s="4">
        <f t="shared" si="21"/>
        <v>0.2217314677195219</v>
      </c>
      <c r="K91" s="4">
        <f t="shared" si="22"/>
        <v>0.21276595744680904</v>
      </c>
      <c r="L91">
        <f t="shared" si="23"/>
        <v>84</v>
      </c>
      <c r="M91">
        <f t="shared" si="24"/>
        <v>1</v>
      </c>
      <c r="N91">
        <f t="shared" si="25"/>
        <v>1</v>
      </c>
      <c r="O91">
        <f t="shared" si="26"/>
        <v>1</v>
      </c>
      <c r="P91">
        <v>86</v>
      </c>
      <c r="Q91" s="8">
        <f>COUNTIF(I$8:I90,"&lt;"&amp;G91)</f>
        <v>81</v>
      </c>
      <c r="R91" s="17">
        <f>COUNTIFS(H$8:H90,"&gt;"&amp;G91,F$8:F90,"&lt;&gt;1")</f>
        <v>1</v>
      </c>
      <c r="S91">
        <v>83</v>
      </c>
    </row>
    <row r="92" spans="1:19" x14ac:dyDescent="0.3">
      <c r="A92">
        <v>279</v>
      </c>
      <c r="B92">
        <v>0.31778923917355878</v>
      </c>
      <c r="C92">
        <v>0.97186193426313061</v>
      </c>
      <c r="D92" s="4">
        <f t="shared" si="27"/>
        <v>0.48781569609595227</v>
      </c>
      <c r="E92" s="4">
        <f t="shared" si="19"/>
        <v>0.21276595744680851</v>
      </c>
      <c r="F92" s="8">
        <v>3</v>
      </c>
      <c r="G92" s="4">
        <v>23.707287720119027</v>
      </c>
      <c r="H92" s="4">
        <f>IF(G92&gt;MAX(I$8:I91),G92,MAX(I$8:I91))</f>
        <v>23.707287720119027</v>
      </c>
      <c r="I92" s="4">
        <f t="shared" si="20"/>
        <v>23.920053677565836</v>
      </c>
      <c r="J92" s="4">
        <f t="shared" si="21"/>
        <v>0</v>
      </c>
      <c r="K92" s="4">
        <f t="shared" si="22"/>
        <v>0.21276595744680904</v>
      </c>
      <c r="L92">
        <f t="shared" si="23"/>
        <v>85</v>
      </c>
      <c r="M92">
        <f t="shared" si="24"/>
        <v>1</v>
      </c>
      <c r="N92">
        <f t="shared" si="25"/>
        <v>1</v>
      </c>
      <c r="O92">
        <f t="shared" si="26"/>
        <v>1</v>
      </c>
      <c r="P92">
        <v>83</v>
      </c>
      <c r="Q92" s="8">
        <f>COUNTIF(I$8:I91,"&lt;"&amp;G92)</f>
        <v>84</v>
      </c>
      <c r="R92" s="17">
        <f>COUNTIFS(H$8:H91,"&gt;"&amp;G92,F$8:F91,"&lt;&gt;1")</f>
        <v>0</v>
      </c>
      <c r="S92">
        <v>83</v>
      </c>
    </row>
    <row r="93" spans="1:19" x14ac:dyDescent="0.3">
      <c r="A93">
        <v>280</v>
      </c>
      <c r="B93">
        <v>0.90527054658650474</v>
      </c>
      <c r="C93">
        <v>0.9175084688863796</v>
      </c>
      <c r="D93" s="4">
        <f t="shared" si="27"/>
        <v>4.2349546150378094E-2</v>
      </c>
      <c r="E93" s="4">
        <f t="shared" si="19"/>
        <v>0.21276595744680851</v>
      </c>
      <c r="F93" s="8">
        <v>3</v>
      </c>
      <c r="G93" s="4">
        <v>23.749637266269406</v>
      </c>
      <c r="H93" s="4">
        <f>IF(G93&gt;MAX(I$8:I92),G93,MAX(I$8:I92))</f>
        <v>23.920053677565836</v>
      </c>
      <c r="I93" s="4">
        <f t="shared" si="20"/>
        <v>24.132819635012645</v>
      </c>
      <c r="J93" s="4">
        <f t="shared" si="21"/>
        <v>0.17041641129642926</v>
      </c>
      <c r="K93" s="4">
        <f t="shared" si="22"/>
        <v>0.21276595744680904</v>
      </c>
      <c r="L93">
        <f t="shared" si="23"/>
        <v>86</v>
      </c>
      <c r="M93">
        <f t="shared" si="24"/>
        <v>1</v>
      </c>
      <c r="N93">
        <f t="shared" si="25"/>
        <v>1</v>
      </c>
      <c r="O93">
        <f t="shared" si="26"/>
        <v>1</v>
      </c>
      <c r="P93">
        <v>85</v>
      </c>
      <c r="Q93" s="8">
        <f>COUNTIF(I$8:I92,"&lt;"&amp;G93)</f>
        <v>84</v>
      </c>
      <c r="R93" s="17">
        <f>COUNTIFS(H$8:H92,"&gt;"&amp;G93,F$8:F92,"&lt;&gt;1")</f>
        <v>0</v>
      </c>
      <c r="S93">
        <v>85</v>
      </c>
    </row>
    <row r="94" spans="1:19" x14ac:dyDescent="0.3">
      <c r="A94">
        <v>66</v>
      </c>
      <c r="B94">
        <v>0.28336436048463393</v>
      </c>
      <c r="C94">
        <v>0.94152653584398938</v>
      </c>
      <c r="D94" s="4">
        <f>-LN(B94)/D$3</f>
        <v>1.7886832859128763</v>
      </c>
      <c r="E94" s="4">
        <f t="shared" si="19"/>
        <v>0.21276595744680851</v>
      </c>
      <c r="F94" s="8">
        <v>2</v>
      </c>
      <c r="G94" s="4">
        <v>24.032040899532781</v>
      </c>
      <c r="H94" s="4">
        <f>IF(G94&gt;MAX(I$8:I93),G94,MAX(I$8:I93))</f>
        <v>24.132819635012645</v>
      </c>
      <c r="I94" s="4">
        <f t="shared" si="20"/>
        <v>24.345585592459454</v>
      </c>
      <c r="J94" s="4">
        <f t="shared" si="21"/>
        <v>0.10077873547986371</v>
      </c>
      <c r="K94" s="4">
        <f t="shared" si="22"/>
        <v>0.21276595744680904</v>
      </c>
      <c r="L94">
        <f t="shared" si="23"/>
        <v>87</v>
      </c>
      <c r="M94">
        <f t="shared" si="24"/>
        <v>1</v>
      </c>
      <c r="N94">
        <f t="shared" si="25"/>
        <v>1</v>
      </c>
      <c r="O94">
        <f t="shared" si="26"/>
        <v>1</v>
      </c>
      <c r="P94">
        <v>87</v>
      </c>
      <c r="Q94" s="8">
        <f>COUNTIF(I$8:I93,"&lt;"&amp;G94)</f>
        <v>85</v>
      </c>
      <c r="R94" s="17">
        <f>COUNTIFS(H$8:H93,"&gt;"&amp;G94,F$8:F93,"&lt;&gt;1")</f>
        <v>0</v>
      </c>
      <c r="S94">
        <v>87</v>
      </c>
    </row>
    <row r="95" spans="1:19" x14ac:dyDescent="0.3">
      <c r="A95">
        <v>281</v>
      </c>
      <c r="B95">
        <v>0.17609179967650379</v>
      </c>
      <c r="C95">
        <v>0.55894650105288857</v>
      </c>
      <c r="D95" s="4">
        <f>-LN(B95)/F$3</f>
        <v>0.73904248121414418</v>
      </c>
      <c r="E95" s="4">
        <f t="shared" si="19"/>
        <v>0.21276595744680851</v>
      </c>
      <c r="F95" s="8">
        <v>3</v>
      </c>
      <c r="G95" s="4">
        <v>24.488679747483552</v>
      </c>
      <c r="H95" s="4">
        <f>IF(G95&gt;MAX(I$8:I94),G95,MAX(I$8:I94))</f>
        <v>24.488679747483552</v>
      </c>
      <c r="I95" s="4">
        <f t="shared" si="20"/>
        <v>24.701445704930361</v>
      </c>
      <c r="J95" s="4">
        <f t="shared" si="21"/>
        <v>0</v>
      </c>
      <c r="K95" s="4">
        <f t="shared" si="22"/>
        <v>0.21276595744680904</v>
      </c>
      <c r="L95">
        <f t="shared" si="23"/>
        <v>88</v>
      </c>
      <c r="M95">
        <f t="shared" si="24"/>
        <v>1</v>
      </c>
      <c r="N95">
        <f t="shared" si="25"/>
        <v>1</v>
      </c>
      <c r="O95">
        <f t="shared" si="26"/>
        <v>1</v>
      </c>
      <c r="P95">
        <v>88</v>
      </c>
      <c r="Q95" s="8">
        <f>COUNTIF(I$8:I94,"&lt;"&amp;G95)</f>
        <v>87</v>
      </c>
      <c r="R95" s="17">
        <f>COUNTIFS(H$8:H94,"&gt;"&amp;G95,F$8:F94,"&lt;&gt;1")</f>
        <v>0</v>
      </c>
      <c r="S95">
        <v>88</v>
      </c>
    </row>
    <row r="96" spans="1:19" x14ac:dyDescent="0.3">
      <c r="A96">
        <v>9</v>
      </c>
      <c r="B96">
        <v>0.3401287881099887</v>
      </c>
      <c r="C96">
        <v>0.41029084139530625</v>
      </c>
      <c r="D96" s="4">
        <f>-LN(B96)/B$3</f>
        <v>4.589067849086871</v>
      </c>
      <c r="E96" s="4">
        <f t="shared" si="19"/>
        <v>0.21276595744680851</v>
      </c>
      <c r="F96" s="8">
        <v>1</v>
      </c>
      <c r="G96" s="4">
        <v>24.698813241257003</v>
      </c>
      <c r="H96" s="4">
        <f>IF(G96&gt;MAX(I$8:I95),G96,MAX(I$8:I95))</f>
        <v>24.701445704930361</v>
      </c>
      <c r="I96" s="4">
        <f t="shared" si="20"/>
        <v>24.91421166237717</v>
      </c>
      <c r="J96" s="4">
        <f t="shared" si="21"/>
        <v>2.6324636733576767E-3</v>
      </c>
      <c r="K96" s="4">
        <f t="shared" si="22"/>
        <v>0.21276595744680904</v>
      </c>
      <c r="L96">
        <f t="shared" si="23"/>
        <v>89</v>
      </c>
      <c r="M96">
        <f t="shared" si="24"/>
        <v>1</v>
      </c>
      <c r="N96">
        <f t="shared" si="25"/>
        <v>1</v>
      </c>
      <c r="O96">
        <f t="shared" si="26"/>
        <v>1</v>
      </c>
      <c r="P96">
        <v>89</v>
      </c>
      <c r="Q96" s="8">
        <f>COUNTIF(I$8:I95,"&lt;"&amp;G96)</f>
        <v>87</v>
      </c>
      <c r="R96" s="17">
        <f>COUNTIFS(H$8:H95,"&gt;"&amp;G96,F$8:F95,"&lt;&gt;1")</f>
        <v>0</v>
      </c>
      <c r="S96">
        <v>89</v>
      </c>
    </row>
    <row r="97" spans="1:19" x14ac:dyDescent="0.3">
      <c r="A97">
        <v>67</v>
      </c>
      <c r="B97">
        <v>0.66820276497695852</v>
      </c>
      <c r="C97">
        <v>0.11542100283822138</v>
      </c>
      <c r="D97" s="4">
        <f>-LN(B97)/D$3</f>
        <v>0.57186327818423421</v>
      </c>
      <c r="E97" s="4">
        <f t="shared" si="19"/>
        <v>0.21276595744680851</v>
      </c>
      <c r="F97" s="8">
        <v>2</v>
      </c>
      <c r="G97" s="4">
        <v>24.603904177717016</v>
      </c>
      <c r="H97" s="4">
        <f>IF(G97&gt;MAX(I$8:I96),G97,MAX(I$8:I96))</f>
        <v>24.91421166237717</v>
      </c>
      <c r="I97" s="4">
        <f t="shared" si="20"/>
        <v>25.126977619823979</v>
      </c>
      <c r="J97" s="4">
        <f t="shared" si="21"/>
        <v>0.31030748466015368</v>
      </c>
      <c r="K97" s="4">
        <f t="shared" si="22"/>
        <v>0.21276595744680904</v>
      </c>
      <c r="L97">
        <f t="shared" si="23"/>
        <v>90</v>
      </c>
      <c r="M97">
        <f t="shared" si="24"/>
        <v>1</v>
      </c>
      <c r="N97">
        <f t="shared" si="25"/>
        <v>1</v>
      </c>
      <c r="O97">
        <f t="shared" si="26"/>
        <v>1</v>
      </c>
      <c r="P97">
        <v>90</v>
      </c>
      <c r="Q97" s="8">
        <f>COUNTIF(I$8:I96,"&lt;"&amp;G97)</f>
        <v>87</v>
      </c>
      <c r="R97" s="17">
        <f>COUNTIFS(H$8:H96,"&gt;"&amp;G97,F$8:F96,"&lt;&gt;1")</f>
        <v>0</v>
      </c>
      <c r="S97">
        <v>90</v>
      </c>
    </row>
    <row r="98" spans="1:19" x14ac:dyDescent="0.3">
      <c r="A98">
        <v>10</v>
      </c>
      <c r="B98">
        <v>0.98794518875698112</v>
      </c>
      <c r="C98">
        <v>0.65285195471053192</v>
      </c>
      <c r="D98" s="4">
        <f>-LN(B98)/B$3</f>
        <v>5.1608764850176028E-2</v>
      </c>
      <c r="E98" s="4">
        <f t="shared" si="19"/>
        <v>0.21276595744680851</v>
      </c>
      <c r="F98" s="8">
        <v>1</v>
      </c>
      <c r="G98" s="4">
        <v>24.750422006107179</v>
      </c>
      <c r="H98" s="4">
        <f>IF(G98&gt;MAX(I$8:I97),G98,MAX(I$8:I97))</f>
        <v>25.126977619823979</v>
      </c>
      <c r="I98" s="4">
        <f t="shared" si="20"/>
        <v>25.339743577270788</v>
      </c>
      <c r="J98" s="4">
        <f t="shared" si="21"/>
        <v>0.3765556137167998</v>
      </c>
      <c r="K98" s="4">
        <f t="shared" si="22"/>
        <v>0.21276595744680904</v>
      </c>
      <c r="L98">
        <f t="shared" si="23"/>
        <v>91</v>
      </c>
      <c r="M98">
        <f t="shared" si="24"/>
        <v>1</v>
      </c>
      <c r="N98">
        <f t="shared" si="25"/>
        <v>1</v>
      </c>
      <c r="O98">
        <f t="shared" si="26"/>
        <v>1</v>
      </c>
      <c r="P98">
        <v>91</v>
      </c>
      <c r="Q98" s="8">
        <f>COUNTIF(I$8:I97,"&lt;"&amp;G98)</f>
        <v>88</v>
      </c>
      <c r="R98" s="17">
        <f>COUNTIFS(H$8:H97,"&gt;"&amp;G98,F$8:F97,"&lt;&gt;1")</f>
        <v>1</v>
      </c>
      <c r="S98">
        <v>91</v>
      </c>
    </row>
    <row r="99" spans="1:19" x14ac:dyDescent="0.3">
      <c r="A99">
        <v>282</v>
      </c>
      <c r="B99">
        <v>0.6930143131809442</v>
      </c>
      <c r="C99">
        <v>0.25754570146794031</v>
      </c>
      <c r="D99" s="4">
        <f>-LN(B99)/F$3</f>
        <v>0.15604452172968813</v>
      </c>
      <c r="E99" s="4">
        <f t="shared" si="19"/>
        <v>0.21276595744680851</v>
      </c>
      <c r="F99" s="8">
        <v>3</v>
      </c>
      <c r="G99" s="4">
        <v>24.644724269213238</v>
      </c>
      <c r="H99" s="4">
        <f>IF(G99&gt;MAX(I$8:I98),G99,MAX(I$8:I98))</f>
        <v>25.339743577270788</v>
      </c>
      <c r="I99" s="4">
        <f t="shared" si="20"/>
        <v>25.552509534717597</v>
      </c>
      <c r="J99" s="4">
        <f t="shared" si="21"/>
        <v>0.69501930805754952</v>
      </c>
      <c r="K99" s="4">
        <f t="shared" si="22"/>
        <v>0.21276595744680904</v>
      </c>
      <c r="L99">
        <f t="shared" si="23"/>
        <v>92</v>
      </c>
      <c r="M99">
        <f t="shared" si="24"/>
        <v>1</v>
      </c>
      <c r="N99">
        <f t="shared" si="25"/>
        <v>1</v>
      </c>
      <c r="O99">
        <f t="shared" si="26"/>
        <v>1</v>
      </c>
      <c r="P99">
        <v>92</v>
      </c>
      <c r="Q99" s="8">
        <f>COUNTIF(I$8:I98,"&lt;"&amp;G99)</f>
        <v>87</v>
      </c>
      <c r="R99" s="17">
        <f>COUNTIFS(H$8:H98,"&gt;"&amp;G99,F$8:F98,"&lt;&gt;1")</f>
        <v>1</v>
      </c>
      <c r="S99">
        <v>92</v>
      </c>
    </row>
    <row r="100" spans="1:19" x14ac:dyDescent="0.3">
      <c r="A100">
        <v>11</v>
      </c>
      <c r="B100">
        <v>0.83159886471144751</v>
      </c>
      <c r="C100">
        <v>0.60783715323343612</v>
      </c>
      <c r="D100" s="4">
        <f>-LN(B100)/B$3</f>
        <v>0.78470250291515153</v>
      </c>
      <c r="E100" s="4">
        <f t="shared" si="19"/>
        <v>0.21276595744680851</v>
      </c>
      <c r="F100" s="8">
        <v>1</v>
      </c>
      <c r="G100" s="4">
        <v>25.535124509022332</v>
      </c>
      <c r="H100" s="4">
        <f>IF(G100&gt;MAX(I$8:I99),G100,MAX(I$8:I99))</f>
        <v>25.552509534717597</v>
      </c>
      <c r="I100" s="4">
        <f t="shared" si="20"/>
        <v>25.765275492164406</v>
      </c>
      <c r="J100" s="4">
        <f t="shared" si="21"/>
        <v>1.7385025695265455E-2</v>
      </c>
      <c r="K100" s="4">
        <f t="shared" si="22"/>
        <v>0.21276595744680904</v>
      </c>
      <c r="L100">
        <f t="shared" si="23"/>
        <v>93</v>
      </c>
      <c r="M100">
        <f t="shared" si="24"/>
        <v>1</v>
      </c>
      <c r="N100">
        <f t="shared" si="25"/>
        <v>1</v>
      </c>
      <c r="O100">
        <f t="shared" si="26"/>
        <v>1</v>
      </c>
      <c r="P100">
        <v>93</v>
      </c>
      <c r="Q100" s="8">
        <f>COUNTIF(I$8:I99,"&lt;"&amp;G100)</f>
        <v>91</v>
      </c>
      <c r="R100" s="17">
        <f>COUNTIFS(H$8:H99,"&gt;"&amp;G100,F$8:F99,"&lt;&gt;1")</f>
        <v>0</v>
      </c>
      <c r="S100">
        <v>93</v>
      </c>
    </row>
    <row r="101" spans="1:19" x14ac:dyDescent="0.3">
      <c r="A101">
        <v>283</v>
      </c>
      <c r="B101">
        <v>0.36619159520249028</v>
      </c>
      <c r="C101">
        <v>0.61842707602160707</v>
      </c>
      <c r="D101" s="4">
        <f>-LN(B101)/F$3</f>
        <v>0.42748876527276386</v>
      </c>
      <c r="E101" s="4">
        <f t="shared" si="19"/>
        <v>0.21276595744680851</v>
      </c>
      <c r="F101" s="8">
        <v>3</v>
      </c>
      <c r="G101" s="4">
        <v>25.072213034486001</v>
      </c>
      <c r="H101" s="4">
        <f>IF(G101&gt;MAX(I$8:I100),G101,MAX(I$8:I100))</f>
        <v>25.765275492164406</v>
      </c>
      <c r="I101" s="4">
        <f t="shared" si="20"/>
        <v>25.978041449611215</v>
      </c>
      <c r="J101" s="4">
        <f t="shared" si="21"/>
        <v>0.6930624576784048</v>
      </c>
      <c r="K101" s="4">
        <f t="shared" si="22"/>
        <v>0.21276595744680904</v>
      </c>
      <c r="L101">
        <f t="shared" si="23"/>
        <v>94</v>
      </c>
      <c r="M101">
        <f t="shared" si="24"/>
        <v>1</v>
      </c>
      <c r="N101">
        <f t="shared" si="25"/>
        <v>1</v>
      </c>
      <c r="O101">
        <f t="shared" si="26"/>
        <v>1</v>
      </c>
      <c r="P101">
        <v>94</v>
      </c>
      <c r="Q101" s="8">
        <f>COUNTIF(I$8:I100,"&lt;"&amp;G101)</f>
        <v>89</v>
      </c>
      <c r="R101" s="17">
        <f>COUNTIFS(H$8:H100,"&gt;"&amp;G101,F$8:F100,"&lt;&gt;1")</f>
        <v>1</v>
      </c>
      <c r="S101">
        <v>94</v>
      </c>
    </row>
    <row r="102" spans="1:19" x14ac:dyDescent="0.3">
      <c r="A102">
        <v>12</v>
      </c>
      <c r="B102">
        <v>0.95852534562211977</v>
      </c>
      <c r="C102">
        <v>0.12414929654835657</v>
      </c>
      <c r="D102" s="4">
        <f>-LN(B102)/B$3</f>
        <v>0.18025222910273028</v>
      </c>
      <c r="E102" s="4">
        <f t="shared" si="19"/>
        <v>0.21276595744680851</v>
      </c>
      <c r="F102" s="8">
        <v>1</v>
      </c>
      <c r="G102" s="4">
        <v>25.715376738125062</v>
      </c>
      <c r="H102" s="4">
        <f>IF(G102&gt;MAX(I$8:I101),G102,MAX(I$8:I101))</f>
        <v>25.978041449611215</v>
      </c>
      <c r="I102" s="4">
        <f t="shared" si="20"/>
        <v>26.190807407058024</v>
      </c>
      <c r="J102" s="4">
        <f t="shared" si="21"/>
        <v>0.26266471148615267</v>
      </c>
      <c r="K102" s="4">
        <f t="shared" si="22"/>
        <v>0.21276595744680904</v>
      </c>
      <c r="L102">
        <f t="shared" si="23"/>
        <v>95</v>
      </c>
      <c r="M102">
        <f t="shared" si="24"/>
        <v>1</v>
      </c>
      <c r="N102">
        <f t="shared" si="25"/>
        <v>1</v>
      </c>
      <c r="O102">
        <f t="shared" si="26"/>
        <v>1</v>
      </c>
      <c r="P102">
        <v>95</v>
      </c>
      <c r="Q102" s="8">
        <f>COUNTIF(I$8:I101,"&lt;"&amp;G102)</f>
        <v>92</v>
      </c>
      <c r="R102" s="17">
        <f>COUNTIFS(H$8:H101,"&gt;"&amp;G102,F$8:F101,"&lt;&gt;1")</f>
        <v>1</v>
      </c>
      <c r="S102">
        <v>95</v>
      </c>
    </row>
    <row r="103" spans="1:19" x14ac:dyDescent="0.3">
      <c r="A103">
        <v>284</v>
      </c>
      <c r="B103">
        <v>0.53773613696707057</v>
      </c>
      <c r="C103">
        <v>0.6887722403637806</v>
      </c>
      <c r="D103" s="4">
        <f>-LN(B103)/F$3</f>
        <v>0.26399459185753754</v>
      </c>
      <c r="E103" s="4">
        <f t="shared" si="19"/>
        <v>0.21276595744680851</v>
      </c>
      <c r="F103" s="8">
        <v>3</v>
      </c>
      <c r="G103" s="4">
        <v>25.336207626343541</v>
      </c>
      <c r="H103" s="4">
        <f>IF(G103&gt;MAX(I$8:I102),G103,MAX(I$8:I102))</f>
        <v>26.190807407058024</v>
      </c>
      <c r="I103" s="4">
        <f t="shared" si="20"/>
        <v>26.403573364504833</v>
      </c>
      <c r="J103" s="4">
        <f t="shared" si="21"/>
        <v>0.85459978071448361</v>
      </c>
      <c r="K103" s="4">
        <f t="shared" si="22"/>
        <v>0.21276595744680904</v>
      </c>
      <c r="L103">
        <f t="shared" si="23"/>
        <v>96</v>
      </c>
      <c r="M103">
        <f t="shared" si="24"/>
        <v>1</v>
      </c>
      <c r="N103">
        <f t="shared" si="25"/>
        <v>1</v>
      </c>
      <c r="O103">
        <f t="shared" si="26"/>
        <v>1</v>
      </c>
      <c r="P103">
        <v>96</v>
      </c>
      <c r="Q103" s="8">
        <f>COUNTIF(I$8:I102,"&lt;"&amp;G103)</f>
        <v>90</v>
      </c>
      <c r="R103" s="17">
        <f>COUNTIFS(H$8:H102,"&gt;"&amp;G103,F$8:F102,"&lt;&gt;1")</f>
        <v>2</v>
      </c>
      <c r="S103">
        <v>96</v>
      </c>
    </row>
    <row r="104" spans="1:19" x14ac:dyDescent="0.3">
      <c r="A104">
        <v>285</v>
      </c>
      <c r="B104">
        <v>0.36152226325266273</v>
      </c>
      <c r="C104">
        <v>0.95001068147831658</v>
      </c>
      <c r="D104" s="4">
        <f>-LN(B104)/F$3</f>
        <v>0.43294963979509499</v>
      </c>
      <c r="E104" s="4">
        <f t="shared" si="19"/>
        <v>0.21276595744680851</v>
      </c>
      <c r="F104" s="8">
        <v>3</v>
      </c>
      <c r="G104" s="4">
        <v>25.769157266138635</v>
      </c>
      <c r="H104" s="4">
        <f>IF(G104&gt;MAX(I$8:I103),G104,MAX(I$8:I103))</f>
        <v>26.403573364504833</v>
      </c>
      <c r="I104" s="4">
        <f t="shared" si="20"/>
        <v>26.616339321951642</v>
      </c>
      <c r="J104" s="4">
        <f t="shared" si="21"/>
        <v>0.63441609836619861</v>
      </c>
      <c r="K104" s="4">
        <f t="shared" si="22"/>
        <v>0.21276595744680904</v>
      </c>
      <c r="L104">
        <f t="shared" si="23"/>
        <v>97</v>
      </c>
      <c r="M104">
        <f t="shared" si="24"/>
        <v>1</v>
      </c>
      <c r="N104">
        <f t="shared" si="25"/>
        <v>1</v>
      </c>
      <c r="O104">
        <f t="shared" si="26"/>
        <v>1</v>
      </c>
      <c r="P104">
        <v>97</v>
      </c>
      <c r="Q104" s="8">
        <f>COUNTIF(I$8:I103,"&lt;"&amp;G104)</f>
        <v>93</v>
      </c>
      <c r="R104" s="17">
        <f>COUNTIFS(H$8:H103,"&gt;"&amp;G104,F$8:F103,"&lt;&gt;1")</f>
        <v>1</v>
      </c>
      <c r="S104">
        <v>97</v>
      </c>
    </row>
    <row r="105" spans="1:19" x14ac:dyDescent="0.3">
      <c r="A105">
        <v>68</v>
      </c>
      <c r="B105">
        <v>0.2446974089785455</v>
      </c>
      <c r="C105">
        <v>0.22669148838770714</v>
      </c>
      <c r="D105" s="4">
        <f>-LN(B105)/D$3</f>
        <v>1.9967842512807541</v>
      </c>
      <c r="E105" s="4">
        <f t="shared" si="19"/>
        <v>0.21276595744680851</v>
      </c>
      <c r="F105" s="8">
        <v>2</v>
      </c>
      <c r="G105" s="4">
        <v>26.600688428997771</v>
      </c>
      <c r="H105" s="4">
        <f>IF(G105&gt;MAX(I$8:I104),G105,MAX(I$8:I104))</f>
        <v>26.616339321951642</v>
      </c>
      <c r="I105" s="4">
        <f t="shared" si="20"/>
        <v>26.829105279398451</v>
      </c>
      <c r="J105" s="4">
        <f t="shared" si="21"/>
        <v>1.5650892953871676E-2</v>
      </c>
      <c r="K105" s="4">
        <f t="shared" si="22"/>
        <v>0.21276595744680904</v>
      </c>
      <c r="L105">
        <f t="shared" si="23"/>
        <v>98</v>
      </c>
      <c r="M105">
        <f t="shared" si="24"/>
        <v>1</v>
      </c>
      <c r="N105">
        <f t="shared" si="25"/>
        <v>1</v>
      </c>
      <c r="O105">
        <f t="shared" si="26"/>
        <v>1</v>
      </c>
      <c r="P105">
        <v>98</v>
      </c>
      <c r="Q105" s="8">
        <f>COUNTIF(I$8:I104,"&lt;"&amp;G105)</f>
        <v>96</v>
      </c>
      <c r="R105" s="17">
        <f>COUNTIFS(H$8:H104,"&gt;"&amp;G105,F$8:F104,"&lt;&gt;1")</f>
        <v>0</v>
      </c>
      <c r="S105">
        <v>98</v>
      </c>
    </row>
    <row r="106" spans="1:19" x14ac:dyDescent="0.3">
      <c r="A106">
        <v>286</v>
      </c>
      <c r="B106">
        <v>0.64021729178746911</v>
      </c>
      <c r="C106">
        <v>0.45603808709982602</v>
      </c>
      <c r="D106" s="4">
        <f>-LN(B106)/F$3</f>
        <v>0.18976495397184454</v>
      </c>
      <c r="E106" s="4">
        <f t="shared" si="19"/>
        <v>0.21276595744680851</v>
      </c>
      <c r="F106" s="8">
        <v>3</v>
      </c>
      <c r="G106" s="4">
        <v>25.95892222011048</v>
      </c>
      <c r="H106" s="4">
        <f>IF(G106&gt;MAX(I$8:I105),G106,MAX(I$8:I105))</f>
        <v>26.829105279398451</v>
      </c>
      <c r="I106" s="4">
        <f t="shared" si="20"/>
        <v>27.04187123684526</v>
      </c>
      <c r="J106" s="4">
        <f t="shared" si="21"/>
        <v>0.87018305928797091</v>
      </c>
      <c r="K106" s="4">
        <f t="shared" si="22"/>
        <v>0.21276595744680904</v>
      </c>
      <c r="L106">
        <f t="shared" si="23"/>
        <v>99</v>
      </c>
      <c r="M106">
        <f t="shared" si="24"/>
        <v>1</v>
      </c>
      <c r="N106">
        <f t="shared" si="25"/>
        <v>1</v>
      </c>
      <c r="O106">
        <f t="shared" si="26"/>
        <v>1</v>
      </c>
      <c r="P106">
        <v>99</v>
      </c>
      <c r="Q106" s="8">
        <f>COUNTIF(I$8:I105,"&lt;"&amp;G106)</f>
        <v>93</v>
      </c>
      <c r="R106" s="17">
        <f>COUNTIFS(H$8:H105,"&gt;"&amp;G106,F$8:F105,"&lt;&gt;1")</f>
        <v>3</v>
      </c>
      <c r="S106">
        <v>99</v>
      </c>
    </row>
    <row r="107" spans="1:19" x14ac:dyDescent="0.3">
      <c r="A107">
        <v>69</v>
      </c>
      <c r="B107">
        <v>0.90554521317178871</v>
      </c>
      <c r="C107">
        <v>0.22199163792840357</v>
      </c>
      <c r="D107" s="4">
        <f>-LN(B107)/D$3</f>
        <v>0.1407348527460385</v>
      </c>
      <c r="E107" s="4">
        <f t="shared" si="19"/>
        <v>0.21276595744680851</v>
      </c>
      <c r="F107" s="8">
        <v>2</v>
      </c>
      <c r="G107" s="4">
        <v>26.74142328174381</v>
      </c>
      <c r="H107" s="4">
        <f>IF(G107&gt;MAX(I$8:I106),G107,MAX(I$8:I106))</f>
        <v>27.04187123684526</v>
      </c>
      <c r="I107" s="4">
        <f t="shared" si="20"/>
        <v>27.254637194292069</v>
      </c>
      <c r="J107" s="4">
        <f t="shared" si="21"/>
        <v>0.3004479551014505</v>
      </c>
      <c r="K107" s="4">
        <f t="shared" si="22"/>
        <v>0.21276595744680904</v>
      </c>
      <c r="L107">
        <f t="shared" si="23"/>
        <v>100</v>
      </c>
      <c r="M107">
        <f t="shared" si="24"/>
        <v>1</v>
      </c>
      <c r="N107">
        <f t="shared" si="25"/>
        <v>1</v>
      </c>
      <c r="O107">
        <f t="shared" si="26"/>
        <v>1</v>
      </c>
      <c r="P107">
        <v>100</v>
      </c>
      <c r="Q107" s="8">
        <f>COUNTIF(I$8:I106,"&lt;"&amp;G107)</f>
        <v>97</v>
      </c>
      <c r="R107" s="17">
        <f>COUNTIFS(H$8:H106,"&gt;"&amp;G107,F$8:F106,"&lt;&gt;1")</f>
        <v>1</v>
      </c>
      <c r="S107">
        <v>100</v>
      </c>
    </row>
    <row r="108" spans="1:19" x14ac:dyDescent="0.3">
      <c r="A108">
        <v>287</v>
      </c>
      <c r="B108">
        <v>0.75865962706381418</v>
      </c>
      <c r="C108">
        <v>0.44923245948667867</v>
      </c>
      <c r="D108" s="4">
        <f>-LN(B108)/F$3</f>
        <v>0.11753278781327808</v>
      </c>
      <c r="E108" s="4">
        <f t="shared" si="19"/>
        <v>0.21276595744680851</v>
      </c>
      <c r="F108" s="8">
        <v>3</v>
      </c>
      <c r="G108" s="4">
        <v>26.076455007923759</v>
      </c>
      <c r="H108" s="4">
        <f>IF(G108&gt;MAX(I$8:I107),G108,MAX(I$8:I107))</f>
        <v>27.254637194292069</v>
      </c>
      <c r="I108" s="4">
        <f t="shared" si="20"/>
        <v>27.467403151738878</v>
      </c>
      <c r="J108" s="4">
        <f t="shared" si="21"/>
        <v>1.1781821863683106</v>
      </c>
      <c r="K108" s="4">
        <f t="shared" si="22"/>
        <v>0.21276595744680904</v>
      </c>
      <c r="L108">
        <f t="shared" si="23"/>
        <v>101</v>
      </c>
      <c r="M108">
        <f t="shared" si="24"/>
        <v>1</v>
      </c>
      <c r="N108">
        <f t="shared" si="25"/>
        <v>1</v>
      </c>
      <c r="O108">
        <f t="shared" si="26"/>
        <v>1</v>
      </c>
      <c r="P108">
        <v>101</v>
      </c>
      <c r="Q108" s="8">
        <f>COUNTIF(I$8:I107,"&lt;"&amp;G108)</f>
        <v>94</v>
      </c>
      <c r="R108" s="17">
        <f>COUNTIFS(H$8:H107,"&gt;"&amp;G108,F$8:F107,"&lt;&gt;1")</f>
        <v>5</v>
      </c>
      <c r="S108">
        <v>101</v>
      </c>
    </row>
    <row r="109" spans="1:19" x14ac:dyDescent="0.3">
      <c r="A109">
        <v>288</v>
      </c>
      <c r="B109">
        <v>0.4259773552659688</v>
      </c>
      <c r="C109">
        <v>0.29456465346232491</v>
      </c>
      <c r="D109" s="4">
        <f>-LN(B109)/F$3</f>
        <v>0.36313578330990931</v>
      </c>
      <c r="E109" s="4">
        <f t="shared" si="19"/>
        <v>0.21276595744680851</v>
      </c>
      <c r="F109" s="8">
        <v>3</v>
      </c>
      <c r="G109" s="4">
        <v>26.43959079123367</v>
      </c>
      <c r="H109" s="4">
        <f>IF(G109&gt;MAX(I$8:I108),G109,MAX(I$8:I108))</f>
        <v>27.467403151738878</v>
      </c>
      <c r="I109" s="4">
        <f t="shared" si="20"/>
        <v>27.680169109185687</v>
      </c>
      <c r="J109" s="4">
        <f t="shared" si="21"/>
        <v>1.0278123605052087</v>
      </c>
      <c r="K109" s="4">
        <f t="shared" si="22"/>
        <v>0.21276595744680904</v>
      </c>
      <c r="L109">
        <f t="shared" si="23"/>
        <v>102</v>
      </c>
      <c r="M109">
        <f t="shared" si="24"/>
        <v>1</v>
      </c>
      <c r="N109">
        <f t="shared" si="25"/>
        <v>1</v>
      </c>
      <c r="O109">
        <f t="shared" si="26"/>
        <v>1</v>
      </c>
      <c r="P109">
        <v>102</v>
      </c>
      <c r="Q109" s="8">
        <f>COUNTIF(I$8:I108,"&lt;"&amp;G109)</f>
        <v>96</v>
      </c>
      <c r="R109" s="17">
        <f>COUNTIFS(H$8:H108,"&gt;"&amp;G109,F$8:F108,"&lt;&gt;1")</f>
        <v>4</v>
      </c>
      <c r="S109">
        <v>102</v>
      </c>
    </row>
    <row r="110" spans="1:19" x14ac:dyDescent="0.3">
      <c r="A110">
        <v>289</v>
      </c>
      <c r="B110">
        <v>0.19724112674336985</v>
      </c>
      <c r="C110">
        <v>0.70702230903042695</v>
      </c>
      <c r="D110" s="4">
        <f>-LN(B110)/F$3</f>
        <v>0.69077800216701635</v>
      </c>
      <c r="E110" s="4">
        <f t="shared" si="19"/>
        <v>0.21276595744680851</v>
      </c>
      <c r="F110" s="8">
        <v>3</v>
      </c>
      <c r="G110" s="4">
        <v>27.130368793400685</v>
      </c>
      <c r="H110" s="4">
        <f>IF(G110&gt;MAX(I$8:I109),G110,MAX(I$8:I109))</f>
        <v>27.680169109185687</v>
      </c>
      <c r="I110" s="4">
        <f t="shared" si="20"/>
        <v>27.892935066632496</v>
      </c>
      <c r="J110" s="4">
        <f t="shared" si="21"/>
        <v>0.54980031578500288</v>
      </c>
      <c r="K110" s="4">
        <f t="shared" si="22"/>
        <v>0.21276595744680904</v>
      </c>
      <c r="L110">
        <f t="shared" si="23"/>
        <v>103</v>
      </c>
      <c r="M110">
        <f t="shared" si="24"/>
        <v>1</v>
      </c>
      <c r="N110">
        <f t="shared" si="25"/>
        <v>1</v>
      </c>
      <c r="O110">
        <f t="shared" si="26"/>
        <v>1</v>
      </c>
      <c r="P110">
        <v>104</v>
      </c>
      <c r="Q110" s="8">
        <f>COUNTIF(I$8:I109,"&lt;"&amp;G110)</f>
        <v>99</v>
      </c>
      <c r="R110" s="17">
        <f>COUNTIFS(H$8:H109,"&gt;"&amp;G110,F$8:F109,"&lt;&gt;1")</f>
        <v>2</v>
      </c>
      <c r="S110">
        <v>103</v>
      </c>
    </row>
    <row r="111" spans="1:19" x14ac:dyDescent="0.3">
      <c r="A111">
        <v>70</v>
      </c>
      <c r="B111">
        <v>0.50154118472853781</v>
      </c>
      <c r="C111">
        <v>6.4790795617542044E-2</v>
      </c>
      <c r="D111" s="4">
        <f>-LN(B111)/D$3</f>
        <v>0.97882205938191602</v>
      </c>
      <c r="E111" s="4">
        <f t="shared" si="19"/>
        <v>0.21276595744680851</v>
      </c>
      <c r="F111" s="8">
        <v>2</v>
      </c>
      <c r="G111" s="4">
        <v>27.720245341125725</v>
      </c>
      <c r="H111" s="4">
        <f>IF(G111&gt;MAX(I$8:I110),G111,MAX(I$8:I110))</f>
        <v>27.892935066632496</v>
      </c>
      <c r="I111" s="4">
        <f t="shared" si="20"/>
        <v>28.105701024079305</v>
      </c>
      <c r="J111" s="4">
        <f t="shared" si="21"/>
        <v>0.1726897255067712</v>
      </c>
      <c r="K111" s="4">
        <f t="shared" si="22"/>
        <v>0.21276595744680904</v>
      </c>
      <c r="L111">
        <f t="shared" si="23"/>
        <v>104</v>
      </c>
      <c r="M111">
        <f t="shared" si="24"/>
        <v>1</v>
      </c>
      <c r="N111">
        <f t="shared" si="25"/>
        <v>1</v>
      </c>
      <c r="O111">
        <f t="shared" si="26"/>
        <v>1</v>
      </c>
      <c r="P111">
        <v>103</v>
      </c>
      <c r="Q111" s="8">
        <f>COUNTIF(I$8:I110,"&lt;"&amp;G111)</f>
        <v>102</v>
      </c>
      <c r="R111" s="17">
        <f>COUNTIFS(H$8:H110,"&gt;"&amp;G111,F$8:F110,"&lt;&gt;1")</f>
        <v>0</v>
      </c>
      <c r="S111">
        <v>103</v>
      </c>
    </row>
    <row r="112" spans="1:19" x14ac:dyDescent="0.3">
      <c r="A112">
        <v>290</v>
      </c>
      <c r="B112">
        <v>0.53971984008301033</v>
      </c>
      <c r="C112">
        <v>0.85418256172368545</v>
      </c>
      <c r="D112" s="4">
        <f t="shared" ref="D112:D119" si="28">-LN(B112)/F$3</f>
        <v>0.26242769732587357</v>
      </c>
      <c r="E112" s="4">
        <f t="shared" si="19"/>
        <v>0.21276595744680851</v>
      </c>
      <c r="F112" s="8">
        <v>3</v>
      </c>
      <c r="G112" s="4">
        <v>27.392796490726557</v>
      </c>
      <c r="H112" s="4">
        <f>IF(G112&gt;MAX(I$8:I111),G112,MAX(I$8:I111))</f>
        <v>28.105701024079305</v>
      </c>
      <c r="I112" s="4">
        <f t="shared" si="20"/>
        <v>28.318466981526115</v>
      </c>
      <c r="J112" s="4">
        <f t="shared" si="21"/>
        <v>0.71290453335274862</v>
      </c>
      <c r="K112" s="4">
        <f t="shared" si="22"/>
        <v>0.21276595744680904</v>
      </c>
      <c r="L112">
        <f t="shared" si="23"/>
        <v>105</v>
      </c>
      <c r="M112">
        <f t="shared" si="24"/>
        <v>1</v>
      </c>
      <c r="N112">
        <f t="shared" si="25"/>
        <v>1</v>
      </c>
      <c r="O112">
        <f t="shared" si="26"/>
        <v>1</v>
      </c>
      <c r="P112">
        <v>105</v>
      </c>
      <c r="Q112" s="8">
        <f>COUNTIF(I$8:I111,"&lt;"&amp;G112)</f>
        <v>100</v>
      </c>
      <c r="R112" s="17">
        <f>COUNTIFS(H$8:H111,"&gt;"&amp;G112,F$8:F111,"&lt;&gt;1")</f>
        <v>3</v>
      </c>
      <c r="S112">
        <v>105</v>
      </c>
    </row>
    <row r="113" spans="1:19" x14ac:dyDescent="0.3">
      <c r="A113">
        <v>291</v>
      </c>
      <c r="B113">
        <v>0.11532944730979339</v>
      </c>
      <c r="C113">
        <v>6.9338053529465621E-2</v>
      </c>
      <c r="D113" s="4">
        <f t="shared" si="28"/>
        <v>0.91913297319399778</v>
      </c>
      <c r="E113" s="4">
        <f t="shared" si="19"/>
        <v>0.21276595744680851</v>
      </c>
      <c r="F113" s="8">
        <v>3</v>
      </c>
      <c r="G113" s="4">
        <v>28.311929463920556</v>
      </c>
      <c r="H113" s="4">
        <f>IF(G113&gt;MAX(I$8:I112),G113,MAX(I$8:I112))</f>
        <v>28.318466981526115</v>
      </c>
      <c r="I113" s="4">
        <f t="shared" si="20"/>
        <v>28.531232938972924</v>
      </c>
      <c r="J113" s="4">
        <f t="shared" si="21"/>
        <v>6.5375176055582074E-3</v>
      </c>
      <c r="K113" s="4">
        <f t="shared" si="22"/>
        <v>0.21276595744680904</v>
      </c>
      <c r="L113">
        <f t="shared" si="23"/>
        <v>106</v>
      </c>
      <c r="M113">
        <f t="shared" si="24"/>
        <v>1</v>
      </c>
      <c r="N113">
        <f t="shared" si="25"/>
        <v>1</v>
      </c>
      <c r="O113">
        <f t="shared" si="26"/>
        <v>1</v>
      </c>
      <c r="P113">
        <v>106</v>
      </c>
      <c r="Q113" s="8">
        <f>COUNTIF(I$8:I112,"&lt;"&amp;G113)</f>
        <v>104</v>
      </c>
      <c r="R113" s="17">
        <f>COUNTIFS(H$8:H112,"&gt;"&amp;G113,F$8:F112,"&lt;&gt;1")</f>
        <v>0</v>
      </c>
      <c r="S113">
        <v>106</v>
      </c>
    </row>
    <row r="114" spans="1:19" x14ac:dyDescent="0.3">
      <c r="A114">
        <v>292</v>
      </c>
      <c r="B114">
        <v>0.36417737357707447</v>
      </c>
      <c r="C114">
        <v>0.52369762260811181</v>
      </c>
      <c r="D114" s="4">
        <f t="shared" si="28"/>
        <v>0.42983584680243747</v>
      </c>
      <c r="E114" s="4">
        <f t="shared" si="19"/>
        <v>0.21276595744680851</v>
      </c>
      <c r="F114" s="8">
        <v>3</v>
      </c>
      <c r="G114" s="4">
        <v>28.741765310722993</v>
      </c>
      <c r="H114" s="4">
        <f>IF(G114&gt;MAX(I$8:I113),G114,MAX(I$8:I113))</f>
        <v>28.741765310722993</v>
      </c>
      <c r="I114" s="4">
        <f t="shared" si="20"/>
        <v>28.954531268169802</v>
      </c>
      <c r="J114" s="4">
        <f t="shared" si="21"/>
        <v>0</v>
      </c>
      <c r="K114" s="4">
        <f t="shared" si="22"/>
        <v>0.21276595744680904</v>
      </c>
      <c r="L114">
        <f t="shared" si="23"/>
        <v>107</v>
      </c>
      <c r="M114">
        <f t="shared" si="24"/>
        <v>1</v>
      </c>
      <c r="N114">
        <f t="shared" si="25"/>
        <v>1</v>
      </c>
      <c r="O114">
        <f t="shared" si="26"/>
        <v>1</v>
      </c>
      <c r="P114">
        <v>107</v>
      </c>
      <c r="Q114" s="8">
        <f>COUNTIF(I$8:I113,"&lt;"&amp;G114)</f>
        <v>106</v>
      </c>
      <c r="R114" s="17">
        <f>COUNTIFS(H$8:H113,"&gt;"&amp;G114,F$8:F113,"&lt;&gt;1")</f>
        <v>0</v>
      </c>
      <c r="S114">
        <v>107</v>
      </c>
    </row>
    <row r="115" spans="1:19" x14ac:dyDescent="0.3">
      <c r="A115">
        <v>293</v>
      </c>
      <c r="B115">
        <v>0.83645130771813103</v>
      </c>
      <c r="C115">
        <v>0.15167699209570604</v>
      </c>
      <c r="D115" s="4">
        <f t="shared" si="28"/>
        <v>7.5994455230418187E-2</v>
      </c>
      <c r="E115" s="4">
        <f t="shared" si="19"/>
        <v>0.21276595744680851</v>
      </c>
      <c r="F115" s="8">
        <v>3</v>
      </c>
      <c r="G115" s="4">
        <v>28.817759765953411</v>
      </c>
      <c r="H115" s="4">
        <f>IF(G115&gt;MAX(I$8:I114),G115,MAX(I$8:I114))</f>
        <v>28.954531268169802</v>
      </c>
      <c r="I115" s="4">
        <f t="shared" si="20"/>
        <v>29.167297225616611</v>
      </c>
      <c r="J115" s="4">
        <f t="shared" si="21"/>
        <v>0.13677150221639067</v>
      </c>
      <c r="K115" s="4">
        <f t="shared" si="22"/>
        <v>0.21276595744680904</v>
      </c>
      <c r="L115">
        <f t="shared" si="23"/>
        <v>108</v>
      </c>
      <c r="M115">
        <f t="shared" si="24"/>
        <v>1</v>
      </c>
      <c r="N115">
        <f t="shared" si="25"/>
        <v>1</v>
      </c>
      <c r="O115">
        <f t="shared" si="26"/>
        <v>1</v>
      </c>
      <c r="P115">
        <v>108</v>
      </c>
      <c r="Q115" s="8">
        <f>COUNTIF(I$8:I114,"&lt;"&amp;G115)</f>
        <v>106</v>
      </c>
      <c r="R115" s="17">
        <f>COUNTIFS(H$8:H114,"&gt;"&amp;G115,F$8:F114,"&lt;&gt;1")</f>
        <v>0</v>
      </c>
      <c r="S115">
        <v>108</v>
      </c>
    </row>
    <row r="116" spans="1:19" x14ac:dyDescent="0.3">
      <c r="A116">
        <v>294</v>
      </c>
      <c r="B116">
        <v>0.82534257026886804</v>
      </c>
      <c r="C116">
        <v>0.92312387462996304</v>
      </c>
      <c r="D116" s="4">
        <f t="shared" si="28"/>
        <v>8.1683720061623569E-2</v>
      </c>
      <c r="E116" s="4">
        <f t="shared" si="19"/>
        <v>0.21276595744680851</v>
      </c>
      <c r="F116" s="8">
        <v>3</v>
      </c>
      <c r="G116" s="4">
        <v>28.899443486015034</v>
      </c>
      <c r="H116" s="4">
        <f>IF(G116&gt;MAX(I$8:I115),G116,MAX(I$8:I115))</f>
        <v>29.167297225616611</v>
      </c>
      <c r="I116" s="4">
        <f t="shared" si="20"/>
        <v>29.38006318306342</v>
      </c>
      <c r="J116" s="4">
        <f t="shared" si="21"/>
        <v>0.26785373960157699</v>
      </c>
      <c r="K116" s="4">
        <f t="shared" si="22"/>
        <v>0.21276595744680904</v>
      </c>
      <c r="L116">
        <f t="shared" si="23"/>
        <v>109</v>
      </c>
      <c r="M116">
        <f t="shared" si="24"/>
        <v>1</v>
      </c>
      <c r="N116">
        <f t="shared" si="25"/>
        <v>1</v>
      </c>
      <c r="O116">
        <f t="shared" si="26"/>
        <v>1</v>
      </c>
      <c r="P116">
        <v>109</v>
      </c>
      <c r="Q116" s="8">
        <f>COUNTIF(I$8:I115,"&lt;"&amp;G116)</f>
        <v>106</v>
      </c>
      <c r="R116" s="17">
        <f>COUNTIFS(H$8:H115,"&gt;"&amp;G116,F$8:F115,"&lt;&gt;1")</f>
        <v>1</v>
      </c>
      <c r="S116">
        <v>109</v>
      </c>
    </row>
    <row r="117" spans="1:19" x14ac:dyDescent="0.3">
      <c r="A117">
        <v>295</v>
      </c>
      <c r="B117">
        <v>0.95565660573137612</v>
      </c>
      <c r="C117">
        <v>0.25739310892056033</v>
      </c>
      <c r="D117" s="4">
        <f t="shared" si="28"/>
        <v>1.9300693397410893E-2</v>
      </c>
      <c r="E117" s="4">
        <f t="shared" si="19"/>
        <v>0.21276595744680851</v>
      </c>
      <c r="F117" s="8">
        <v>3</v>
      </c>
      <c r="G117" s="4">
        <v>28.918744179412446</v>
      </c>
      <c r="H117" s="4">
        <f>IF(G117&gt;MAX(I$8:I116),G117,MAX(I$8:I116))</f>
        <v>29.38006318306342</v>
      </c>
      <c r="I117" s="4">
        <f t="shared" si="20"/>
        <v>29.592829140510229</v>
      </c>
      <c r="J117" s="4">
        <f t="shared" si="21"/>
        <v>0.46131900365097422</v>
      </c>
      <c r="K117" s="4">
        <f t="shared" si="22"/>
        <v>0.21276595744680904</v>
      </c>
      <c r="L117">
        <f t="shared" si="23"/>
        <v>110</v>
      </c>
      <c r="M117">
        <f t="shared" si="24"/>
        <v>1</v>
      </c>
      <c r="N117">
        <f t="shared" si="25"/>
        <v>1</v>
      </c>
      <c r="O117">
        <f t="shared" si="26"/>
        <v>1</v>
      </c>
      <c r="P117">
        <v>110</v>
      </c>
      <c r="Q117" s="8">
        <f>COUNTIF(I$8:I116,"&lt;"&amp;G117)</f>
        <v>106</v>
      </c>
      <c r="R117" s="17">
        <f>COUNTIFS(H$8:H116,"&gt;"&amp;G117,F$8:F116,"&lt;&gt;1")</f>
        <v>2</v>
      </c>
      <c r="S117">
        <v>110</v>
      </c>
    </row>
    <row r="118" spans="1:19" x14ac:dyDescent="0.3">
      <c r="A118">
        <v>296</v>
      </c>
      <c r="B118">
        <v>0.83181249427777948</v>
      </c>
      <c r="C118">
        <v>0.96459852900784326</v>
      </c>
      <c r="D118" s="4">
        <f t="shared" si="28"/>
        <v>7.8360949367906968E-2</v>
      </c>
      <c r="E118" s="4">
        <f t="shared" si="19"/>
        <v>0.21276595744680851</v>
      </c>
      <c r="F118" s="8">
        <v>3</v>
      </c>
      <c r="G118" s="4">
        <v>28.997105128780355</v>
      </c>
      <c r="H118" s="4">
        <f>IF(G118&gt;MAX(I$8:I117),G118,MAX(I$8:I117))</f>
        <v>29.592829140510229</v>
      </c>
      <c r="I118" s="4">
        <f t="shared" si="20"/>
        <v>29.805595097957038</v>
      </c>
      <c r="J118" s="4">
        <f t="shared" si="21"/>
        <v>0.59572401172987455</v>
      </c>
      <c r="K118" s="4">
        <f t="shared" si="22"/>
        <v>0.21276595744680904</v>
      </c>
      <c r="L118">
        <f t="shared" si="23"/>
        <v>111</v>
      </c>
      <c r="M118">
        <f t="shared" si="24"/>
        <v>1</v>
      </c>
      <c r="N118">
        <f t="shared" si="25"/>
        <v>1</v>
      </c>
      <c r="O118">
        <f t="shared" si="26"/>
        <v>1</v>
      </c>
      <c r="P118">
        <v>111</v>
      </c>
      <c r="Q118" s="8">
        <f>COUNTIF(I$8:I117,"&lt;"&amp;G118)</f>
        <v>107</v>
      </c>
      <c r="R118" s="17">
        <f>COUNTIFS(H$8:H117,"&gt;"&amp;G118,F$8:F117,"&lt;&gt;1")</f>
        <v>2</v>
      </c>
      <c r="S118">
        <v>111</v>
      </c>
    </row>
    <row r="119" spans="1:19" x14ac:dyDescent="0.3">
      <c r="A119">
        <v>297</v>
      </c>
      <c r="B119">
        <v>0.22782067323831903</v>
      </c>
      <c r="C119">
        <v>0.2455214087343974</v>
      </c>
      <c r="D119" s="4">
        <f t="shared" si="28"/>
        <v>0.62944531080089072</v>
      </c>
      <c r="E119" s="4">
        <f t="shared" si="19"/>
        <v>0.21276595744680851</v>
      </c>
      <c r="F119" s="8">
        <v>3</v>
      </c>
      <c r="G119" s="4">
        <v>29.626550439581244</v>
      </c>
      <c r="H119" s="4">
        <f>IF(G119&gt;MAX(I$8:I118),G119,MAX(I$8:I118))</f>
        <v>29.805595097957038</v>
      </c>
      <c r="I119" s="4">
        <f t="shared" si="20"/>
        <v>30.018361055403847</v>
      </c>
      <c r="J119" s="4">
        <f t="shared" si="21"/>
        <v>0.17904465837579409</v>
      </c>
      <c r="K119" s="4">
        <f t="shared" si="22"/>
        <v>0.21276595744680904</v>
      </c>
      <c r="L119">
        <f t="shared" si="23"/>
        <v>112</v>
      </c>
      <c r="M119">
        <f t="shared" si="24"/>
        <v>1</v>
      </c>
      <c r="N119">
        <f t="shared" si="25"/>
        <v>1</v>
      </c>
      <c r="O119">
        <f t="shared" si="26"/>
        <v>1</v>
      </c>
      <c r="P119">
        <v>112</v>
      </c>
      <c r="Q119" s="8">
        <f>COUNTIF(I$8:I118,"&lt;"&amp;G119)</f>
        <v>110</v>
      </c>
      <c r="R119" s="17">
        <f>COUNTIFS(H$8:H118,"&gt;"&amp;G119,F$8:F118,"&lt;&gt;1")</f>
        <v>0</v>
      </c>
      <c r="S119">
        <v>112</v>
      </c>
    </row>
    <row r="120" spans="1:19" x14ac:dyDescent="0.3">
      <c r="A120">
        <v>71</v>
      </c>
      <c r="B120">
        <v>0.22968230231635486</v>
      </c>
      <c r="C120">
        <v>0.10260322885830256</v>
      </c>
      <c r="D120" s="4">
        <f>-LN(B120)/D$3</f>
        <v>2.0866074031234065</v>
      </c>
      <c r="E120" s="4">
        <f t="shared" si="19"/>
        <v>0.21276595744680851</v>
      </c>
      <c r="F120" s="8">
        <v>2</v>
      </c>
      <c r="G120" s="4">
        <v>29.806852744249131</v>
      </c>
      <c r="H120" s="4">
        <f>IF(G120&gt;MAX(I$8:I119),G120,MAX(I$8:I119))</f>
        <v>30.018361055403847</v>
      </c>
      <c r="I120" s="4">
        <f t="shared" si="20"/>
        <v>30.231127012850656</v>
      </c>
      <c r="J120" s="4">
        <f t="shared" si="21"/>
        <v>0.21150831115471647</v>
      </c>
      <c r="K120" s="4">
        <f t="shared" si="22"/>
        <v>0.21276595744680904</v>
      </c>
      <c r="L120">
        <f t="shared" si="23"/>
        <v>113</v>
      </c>
      <c r="M120">
        <f t="shared" si="24"/>
        <v>1</v>
      </c>
      <c r="N120">
        <f t="shared" si="25"/>
        <v>1</v>
      </c>
      <c r="O120">
        <f t="shared" si="26"/>
        <v>1</v>
      </c>
      <c r="P120">
        <v>113</v>
      </c>
      <c r="Q120" s="8">
        <f>COUNTIF(I$8:I119,"&lt;"&amp;G120)</f>
        <v>111</v>
      </c>
      <c r="R120" s="17">
        <f>COUNTIFS(H$8:H119,"&gt;"&amp;G120,F$8:F119,"&lt;&gt;1")</f>
        <v>0</v>
      </c>
      <c r="S120">
        <v>113</v>
      </c>
    </row>
    <row r="121" spans="1:19" x14ac:dyDescent="0.3">
      <c r="A121">
        <v>298</v>
      </c>
      <c r="B121">
        <v>0.98907437360759298</v>
      </c>
      <c r="C121">
        <v>9.6987823114719082E-2</v>
      </c>
      <c r="D121" s="4">
        <f t="shared" ref="D121:D127" si="29">-LN(B121)/F$3</f>
        <v>4.6747869660805456E-3</v>
      </c>
      <c r="E121" s="4">
        <f t="shared" si="19"/>
        <v>0.21276595744680851</v>
      </c>
      <c r="F121" s="8">
        <v>3</v>
      </c>
      <c r="G121" s="4">
        <v>29.631225226547325</v>
      </c>
      <c r="H121" s="4">
        <f>IF(G121&gt;MAX(I$8:I120),G121,MAX(I$8:I120))</f>
        <v>30.231127012850656</v>
      </c>
      <c r="I121" s="4">
        <f t="shared" si="20"/>
        <v>30.443892970297465</v>
      </c>
      <c r="J121" s="4">
        <f t="shared" si="21"/>
        <v>0.59990178630333091</v>
      </c>
      <c r="K121" s="4">
        <f t="shared" si="22"/>
        <v>0.21276595744680904</v>
      </c>
      <c r="L121">
        <f t="shared" si="23"/>
        <v>114</v>
      </c>
      <c r="M121">
        <f t="shared" si="24"/>
        <v>1</v>
      </c>
      <c r="N121">
        <f t="shared" si="25"/>
        <v>1</v>
      </c>
      <c r="O121">
        <f t="shared" si="26"/>
        <v>1</v>
      </c>
      <c r="P121">
        <v>116</v>
      </c>
      <c r="Q121" s="8">
        <f>COUNTIF(I$8:I120,"&lt;"&amp;G121)</f>
        <v>110</v>
      </c>
      <c r="R121" s="17">
        <f>COUNTIFS(H$8:H120,"&gt;"&amp;G121,F$8:F120,"&lt;&gt;1")</f>
        <v>2</v>
      </c>
      <c r="S121">
        <v>114</v>
      </c>
    </row>
    <row r="122" spans="1:19" x14ac:dyDescent="0.3">
      <c r="A122">
        <v>299</v>
      </c>
      <c r="B122">
        <v>0.28855250709555347</v>
      </c>
      <c r="C122">
        <v>0.25418866542558061</v>
      </c>
      <c r="D122" s="4">
        <f t="shared" si="29"/>
        <v>0.52888434436715992</v>
      </c>
      <c r="E122" s="4">
        <f t="shared" si="19"/>
        <v>0.21276595744680851</v>
      </c>
      <c r="F122" s="8">
        <v>3</v>
      </c>
      <c r="G122" s="4">
        <v>30.160109570914486</v>
      </c>
      <c r="H122" s="4">
        <f>IF(G122&gt;MAX(I$8:I121),G122,MAX(I$8:I121))</f>
        <v>30.443892970297465</v>
      </c>
      <c r="I122" s="4">
        <f t="shared" si="20"/>
        <v>30.656658927744274</v>
      </c>
      <c r="J122" s="4">
        <f t="shared" si="21"/>
        <v>0.2837833993829797</v>
      </c>
      <c r="K122" s="4">
        <f t="shared" si="22"/>
        <v>0.21276595744680904</v>
      </c>
      <c r="L122">
        <f t="shared" si="23"/>
        <v>115</v>
      </c>
      <c r="M122">
        <f t="shared" si="24"/>
        <v>1</v>
      </c>
      <c r="N122">
        <f t="shared" si="25"/>
        <v>1</v>
      </c>
      <c r="O122">
        <f t="shared" si="26"/>
        <v>1</v>
      </c>
      <c r="P122">
        <v>114</v>
      </c>
      <c r="Q122" s="8">
        <f>COUNTIF(I$8:I121,"&lt;"&amp;G122)</f>
        <v>112</v>
      </c>
      <c r="R122" s="17">
        <f>COUNTIFS(H$8:H121,"&gt;"&amp;G122,F$8:F121,"&lt;&gt;1")</f>
        <v>1</v>
      </c>
      <c r="S122">
        <v>114</v>
      </c>
    </row>
    <row r="123" spans="1:19" x14ac:dyDescent="0.3">
      <c r="A123">
        <v>300</v>
      </c>
      <c r="B123">
        <v>0.84722434156315807</v>
      </c>
      <c r="C123">
        <v>0.76442762535477771</v>
      </c>
      <c r="D123" s="4">
        <f t="shared" si="29"/>
        <v>7.0548831203703255E-2</v>
      </c>
      <c r="E123" s="4">
        <f t="shared" si="19"/>
        <v>0.21276595744680851</v>
      </c>
      <c r="F123" s="8">
        <v>3</v>
      </c>
      <c r="G123" s="4">
        <v>30.230658402118188</v>
      </c>
      <c r="H123" s="4">
        <f>IF(G123&gt;MAX(I$8:I122),G123,MAX(I$8:I122))</f>
        <v>30.656658927744274</v>
      </c>
      <c r="I123" s="4">
        <f t="shared" si="20"/>
        <v>30.869424885191084</v>
      </c>
      <c r="J123" s="4">
        <f t="shared" si="21"/>
        <v>0.42600052562608681</v>
      </c>
      <c r="K123" s="4">
        <f t="shared" si="22"/>
        <v>0.21276595744680904</v>
      </c>
      <c r="L123">
        <f t="shared" si="23"/>
        <v>116</v>
      </c>
      <c r="M123">
        <f t="shared" si="24"/>
        <v>1</v>
      </c>
      <c r="N123">
        <f t="shared" si="25"/>
        <v>1</v>
      </c>
      <c r="O123">
        <f t="shared" si="26"/>
        <v>1</v>
      </c>
      <c r="P123">
        <v>115</v>
      </c>
      <c r="Q123" s="8">
        <f>COUNTIF(I$8:I122,"&lt;"&amp;G123)</f>
        <v>112</v>
      </c>
      <c r="R123" s="17">
        <f>COUNTIFS(H$8:H122,"&gt;"&amp;G123,F$8:F122,"&lt;&gt;1")</f>
        <v>2</v>
      </c>
      <c r="S123">
        <v>115</v>
      </c>
    </row>
    <row r="124" spans="1:19" x14ac:dyDescent="0.3">
      <c r="A124">
        <v>301</v>
      </c>
      <c r="B124">
        <v>0.68010498367259742</v>
      </c>
      <c r="C124">
        <v>0.43824579607531966</v>
      </c>
      <c r="D124" s="4">
        <f t="shared" si="29"/>
        <v>0.1640460021169054</v>
      </c>
      <c r="E124" s="4">
        <f t="shared" si="19"/>
        <v>0.21276595744680851</v>
      </c>
      <c r="F124" s="8">
        <v>3</v>
      </c>
      <c r="G124" s="4">
        <v>30.394704404235092</v>
      </c>
      <c r="H124" s="4">
        <f>IF(G124&gt;MAX(I$8:I123),G124,MAX(I$8:I123))</f>
        <v>30.869424885191084</v>
      </c>
      <c r="I124" s="4">
        <f t="shared" si="20"/>
        <v>31.082190842637893</v>
      </c>
      <c r="J124" s="4">
        <f t="shared" si="21"/>
        <v>0.47472048095599106</v>
      </c>
      <c r="K124" s="4">
        <f t="shared" si="22"/>
        <v>0.21276595744680904</v>
      </c>
      <c r="L124">
        <f t="shared" si="23"/>
        <v>117</v>
      </c>
      <c r="M124">
        <f t="shared" si="24"/>
        <v>1</v>
      </c>
      <c r="N124">
        <f t="shared" si="25"/>
        <v>1</v>
      </c>
      <c r="O124">
        <f t="shared" si="26"/>
        <v>1</v>
      </c>
      <c r="P124">
        <v>117</v>
      </c>
      <c r="Q124" s="8">
        <f>COUNTIF(I$8:I123,"&lt;"&amp;G124)</f>
        <v>113</v>
      </c>
      <c r="R124" s="17">
        <f>COUNTIFS(H$8:H123,"&gt;"&amp;G124,F$8:F123,"&lt;&gt;1")</f>
        <v>2</v>
      </c>
      <c r="S124">
        <v>117</v>
      </c>
    </row>
    <row r="125" spans="1:19" x14ac:dyDescent="0.3">
      <c r="A125">
        <v>302</v>
      </c>
      <c r="B125">
        <v>0.5136875514999848</v>
      </c>
      <c r="C125">
        <v>0.85341959898678543</v>
      </c>
      <c r="D125" s="4">
        <f t="shared" si="29"/>
        <v>0.28346386162465842</v>
      </c>
      <c r="E125" s="4">
        <f t="shared" si="19"/>
        <v>0.21276595744680851</v>
      </c>
      <c r="F125" s="8">
        <v>3</v>
      </c>
      <c r="G125" s="4">
        <v>30.67816826585975</v>
      </c>
      <c r="H125" s="4">
        <f>IF(G125&gt;MAX(I$8:I124),G125,MAX(I$8:I124))</f>
        <v>31.082190842637893</v>
      </c>
      <c r="I125" s="4">
        <f t="shared" si="20"/>
        <v>31.294956800084702</v>
      </c>
      <c r="J125" s="4">
        <f t="shared" si="21"/>
        <v>0.40402257677814291</v>
      </c>
      <c r="K125" s="4">
        <f t="shared" si="22"/>
        <v>0.21276595744680904</v>
      </c>
      <c r="L125">
        <f t="shared" si="23"/>
        <v>118</v>
      </c>
      <c r="M125">
        <f t="shared" si="24"/>
        <v>1</v>
      </c>
      <c r="N125">
        <f t="shared" si="25"/>
        <v>1</v>
      </c>
      <c r="O125">
        <f t="shared" si="26"/>
        <v>1</v>
      </c>
      <c r="P125">
        <v>121</v>
      </c>
      <c r="Q125" s="8">
        <f>COUNTIF(I$8:I124,"&lt;"&amp;G125)</f>
        <v>115</v>
      </c>
      <c r="R125" s="17">
        <f>COUNTIFS(H$8:H124,"&gt;"&amp;G125,F$8:F124,"&lt;&gt;1")</f>
        <v>1</v>
      </c>
      <c r="S125">
        <v>118</v>
      </c>
    </row>
    <row r="126" spans="1:19" x14ac:dyDescent="0.3">
      <c r="A126">
        <v>303</v>
      </c>
      <c r="B126">
        <v>0.93954283272804962</v>
      </c>
      <c r="C126">
        <v>0.64720603045747249</v>
      </c>
      <c r="D126" s="4">
        <f t="shared" si="29"/>
        <v>2.6536966036325115E-2</v>
      </c>
      <c r="E126" s="4">
        <f t="shared" si="19"/>
        <v>0.21276595744680851</v>
      </c>
      <c r="F126" s="8">
        <v>3</v>
      </c>
      <c r="G126" s="4">
        <v>30.704705231896074</v>
      </c>
      <c r="H126" s="4">
        <f>IF(G126&gt;MAX(I$8:I125),G126,MAX(I$8:I125))</f>
        <v>31.294956800084702</v>
      </c>
      <c r="I126" s="4">
        <f t="shared" si="20"/>
        <v>31.507722757531511</v>
      </c>
      <c r="J126" s="4">
        <f t="shared" si="21"/>
        <v>0.59025156818862712</v>
      </c>
      <c r="K126" s="4">
        <f t="shared" si="22"/>
        <v>0.21276595744680904</v>
      </c>
      <c r="L126">
        <f t="shared" si="23"/>
        <v>119</v>
      </c>
      <c r="M126">
        <f t="shared" si="24"/>
        <v>1</v>
      </c>
      <c r="N126">
        <f t="shared" si="25"/>
        <v>1</v>
      </c>
      <c r="O126">
        <f t="shared" si="26"/>
        <v>1</v>
      </c>
      <c r="P126">
        <v>118</v>
      </c>
      <c r="Q126" s="8">
        <f>COUNTIF(I$8:I125,"&lt;"&amp;G126)</f>
        <v>115</v>
      </c>
      <c r="R126" s="17">
        <f>COUNTIFS(H$8:H125,"&gt;"&amp;G126,F$8:F125,"&lt;&gt;1")</f>
        <v>2</v>
      </c>
      <c r="S126">
        <v>118</v>
      </c>
    </row>
    <row r="127" spans="1:19" x14ac:dyDescent="0.3">
      <c r="A127">
        <v>304</v>
      </c>
      <c r="B127">
        <v>0.61238441114535969</v>
      </c>
      <c r="C127">
        <v>0.60075685903500475</v>
      </c>
      <c r="D127" s="4">
        <f t="shared" si="29"/>
        <v>0.20867875356162796</v>
      </c>
      <c r="E127" s="4">
        <f t="shared" si="19"/>
        <v>0.21276595744680851</v>
      </c>
      <c r="F127" s="8">
        <v>3</v>
      </c>
      <c r="G127" s="4">
        <v>30.913383985457703</v>
      </c>
      <c r="H127" s="4">
        <f>IF(G127&gt;MAX(I$8:I126),G127,MAX(I$8:I126))</f>
        <v>31.507722757531511</v>
      </c>
      <c r="I127" s="4">
        <f t="shared" si="20"/>
        <v>31.72048871497832</v>
      </c>
      <c r="J127" s="4">
        <f t="shared" si="21"/>
        <v>0.59433877207380803</v>
      </c>
      <c r="K127" s="4">
        <f t="shared" si="22"/>
        <v>0.21276595744680904</v>
      </c>
      <c r="L127">
        <f t="shared" si="23"/>
        <v>120</v>
      </c>
      <c r="M127">
        <f t="shared" si="24"/>
        <v>1</v>
      </c>
      <c r="N127">
        <f t="shared" si="25"/>
        <v>1</v>
      </c>
      <c r="O127">
        <f t="shared" si="26"/>
        <v>1</v>
      </c>
      <c r="P127">
        <v>119</v>
      </c>
      <c r="Q127" s="8">
        <f>COUNTIF(I$8:I126,"&lt;"&amp;G127)</f>
        <v>116</v>
      </c>
      <c r="R127" s="17">
        <f>COUNTIFS(H$8:H126,"&gt;"&amp;G127,F$8:F126,"&lt;&gt;1")</f>
        <v>2</v>
      </c>
      <c r="S127">
        <v>119</v>
      </c>
    </row>
    <row r="128" spans="1:19" x14ac:dyDescent="0.3">
      <c r="A128">
        <v>72</v>
      </c>
      <c r="B128">
        <v>0.2423780022583697</v>
      </c>
      <c r="C128">
        <v>0.63371684926908167</v>
      </c>
      <c r="D128" s="4">
        <f>-LN(B128)/D$3</f>
        <v>2.0102933030697692</v>
      </c>
      <c r="E128" s="4">
        <f t="shared" si="19"/>
        <v>0.21276595744680851</v>
      </c>
      <c r="F128" s="8">
        <v>2</v>
      </c>
      <c r="G128" s="4">
        <v>31.8171460473189</v>
      </c>
      <c r="H128" s="4">
        <f>IF(G128&gt;MAX(I$8:I127),G128,MAX(I$8:I127))</f>
        <v>31.8171460473189</v>
      </c>
      <c r="I128" s="4">
        <f t="shared" si="20"/>
        <v>32.029912004765706</v>
      </c>
      <c r="J128" s="4">
        <f t="shared" si="21"/>
        <v>0</v>
      </c>
      <c r="K128" s="4">
        <f t="shared" si="22"/>
        <v>0.21276595744680549</v>
      </c>
      <c r="L128">
        <f t="shared" si="23"/>
        <v>121</v>
      </c>
      <c r="M128">
        <f t="shared" si="24"/>
        <v>1</v>
      </c>
      <c r="N128">
        <f t="shared" si="25"/>
        <v>1</v>
      </c>
      <c r="O128">
        <f t="shared" si="26"/>
        <v>1</v>
      </c>
      <c r="P128">
        <v>123</v>
      </c>
      <c r="Q128" s="8">
        <f>COUNTIF(I$8:I127,"&lt;"&amp;G128)</f>
        <v>120</v>
      </c>
      <c r="R128" s="17">
        <f>COUNTIFS(H$8:H127,"&gt;"&amp;G128,F$8:F127,"&lt;&gt;1")</f>
        <v>0</v>
      </c>
      <c r="S128">
        <v>120</v>
      </c>
    </row>
    <row r="129" spans="1:19" x14ac:dyDescent="0.3">
      <c r="A129">
        <v>73</v>
      </c>
      <c r="B129">
        <v>0.87594225898007139</v>
      </c>
      <c r="C129">
        <v>0.57689138462477496</v>
      </c>
      <c r="D129" s="4">
        <f>-LN(B129)/D$3</f>
        <v>0.18787958102766919</v>
      </c>
      <c r="E129" s="4">
        <f t="shared" si="19"/>
        <v>0.21276595744680851</v>
      </c>
      <c r="F129" s="8">
        <v>2</v>
      </c>
      <c r="G129" s="4">
        <v>32.005025628346566</v>
      </c>
      <c r="H129" s="4">
        <f>IF(G129&gt;MAX(I$8:I128),G129,MAX(I$8:I128))</f>
        <v>32.029912004765706</v>
      </c>
      <c r="I129" s="4">
        <f t="shared" si="20"/>
        <v>32.242677962212511</v>
      </c>
      <c r="J129" s="4">
        <f t="shared" si="21"/>
        <v>2.4886376419139822E-2</v>
      </c>
      <c r="K129" s="4">
        <f t="shared" si="22"/>
        <v>0.21276595744680549</v>
      </c>
      <c r="L129">
        <f t="shared" si="23"/>
        <v>122</v>
      </c>
      <c r="M129">
        <f t="shared" si="24"/>
        <v>1</v>
      </c>
      <c r="N129">
        <f t="shared" si="25"/>
        <v>1</v>
      </c>
      <c r="O129">
        <f t="shared" si="26"/>
        <v>1</v>
      </c>
      <c r="P129">
        <v>120</v>
      </c>
      <c r="Q129" s="8">
        <f>COUNTIF(I$8:I128,"&lt;"&amp;G129)</f>
        <v>120</v>
      </c>
      <c r="R129" s="17">
        <f>COUNTIFS(H$8:H128,"&gt;"&amp;G129,F$8:F128,"&lt;&gt;1")</f>
        <v>0</v>
      </c>
      <c r="S129">
        <v>120</v>
      </c>
    </row>
    <row r="130" spans="1:19" x14ac:dyDescent="0.3">
      <c r="A130">
        <v>305</v>
      </c>
      <c r="B130">
        <v>5.2705465865047152E-2</v>
      </c>
      <c r="C130">
        <v>0.87737662892544332</v>
      </c>
      <c r="D130" s="4">
        <f>-LN(B130)/F$3</f>
        <v>1.2523557924292361</v>
      </c>
      <c r="E130" s="4">
        <f t="shared" si="19"/>
        <v>0.21276595744680851</v>
      </c>
      <c r="F130" s="8">
        <v>3</v>
      </c>
      <c r="G130" s="4">
        <v>32.165739777886941</v>
      </c>
      <c r="H130" s="4">
        <f>IF(G130&gt;MAX(I$8:I129),G130,MAX(I$8:I129))</f>
        <v>32.242677962212511</v>
      </c>
      <c r="I130" s="4">
        <f t="shared" si="20"/>
        <v>32.455443919659317</v>
      </c>
      <c r="J130" s="4">
        <f t="shared" si="21"/>
        <v>7.6938184325570091E-2</v>
      </c>
      <c r="K130" s="4">
        <f t="shared" si="22"/>
        <v>0.21276595744680549</v>
      </c>
      <c r="L130">
        <f t="shared" si="23"/>
        <v>123</v>
      </c>
      <c r="M130">
        <f t="shared" si="24"/>
        <v>1</v>
      </c>
      <c r="N130">
        <f t="shared" si="25"/>
        <v>1</v>
      </c>
      <c r="O130">
        <f t="shared" si="26"/>
        <v>1</v>
      </c>
      <c r="P130">
        <v>122</v>
      </c>
      <c r="Q130" s="8">
        <f>COUNTIF(I$8:I129,"&lt;"&amp;G130)</f>
        <v>121</v>
      </c>
      <c r="R130" s="17">
        <f>COUNTIFS(H$8:H129,"&gt;"&amp;G130,F$8:F129,"&lt;&gt;1")</f>
        <v>0</v>
      </c>
      <c r="S130">
        <v>122</v>
      </c>
    </row>
    <row r="131" spans="1:19" x14ac:dyDescent="0.3">
      <c r="A131">
        <v>306</v>
      </c>
      <c r="B131">
        <v>0.92483291116061894</v>
      </c>
      <c r="C131">
        <v>0.70937223426007878</v>
      </c>
      <c r="D131" s="4">
        <f>-LN(B131)/F$3</f>
        <v>3.3251997604076197E-2</v>
      </c>
      <c r="E131" s="4">
        <f t="shared" si="19"/>
        <v>0.21276595744680851</v>
      </c>
      <c r="F131" s="8">
        <v>3</v>
      </c>
      <c r="G131" s="4">
        <v>32.198991775491017</v>
      </c>
      <c r="H131" s="4">
        <f>IF(G131&gt;MAX(I$8:I130),G131,MAX(I$8:I130))</f>
        <v>32.455443919659317</v>
      </c>
      <c r="I131" s="4">
        <f t="shared" si="20"/>
        <v>32.668209877106122</v>
      </c>
      <c r="J131" s="4">
        <f t="shared" si="21"/>
        <v>0.25645214416829987</v>
      </c>
      <c r="K131" s="4">
        <f t="shared" si="22"/>
        <v>0.21276595744680549</v>
      </c>
      <c r="L131">
        <f t="shared" si="23"/>
        <v>124</v>
      </c>
      <c r="M131">
        <f t="shared" si="24"/>
        <v>1</v>
      </c>
      <c r="N131">
        <f t="shared" si="25"/>
        <v>1</v>
      </c>
      <c r="O131">
        <f t="shared" si="26"/>
        <v>1</v>
      </c>
      <c r="P131">
        <v>127</v>
      </c>
      <c r="Q131" s="8">
        <f>COUNTIF(I$8:I130,"&lt;"&amp;G131)</f>
        <v>121</v>
      </c>
      <c r="R131" s="17">
        <f>COUNTIFS(H$8:H130,"&gt;"&amp;G131,F$8:F130,"&lt;&gt;1")</f>
        <v>1</v>
      </c>
      <c r="S131">
        <v>123</v>
      </c>
    </row>
    <row r="132" spans="1:19" x14ac:dyDescent="0.3">
      <c r="A132">
        <v>74</v>
      </c>
      <c r="B132">
        <v>0.67073580126346632</v>
      </c>
      <c r="C132">
        <v>0.2272713400677511</v>
      </c>
      <c r="D132" s="4">
        <f>-LN(B132)/D$3</f>
        <v>0.56649639482058789</v>
      </c>
      <c r="E132" s="4">
        <f t="shared" si="19"/>
        <v>0.21276595744680851</v>
      </c>
      <c r="F132" s="8">
        <v>2</v>
      </c>
      <c r="G132" s="4">
        <v>32.571522023167155</v>
      </c>
      <c r="H132" s="4">
        <f>IF(G132&gt;MAX(I$8:I131),G132,MAX(I$8:I131))</f>
        <v>32.668209877106122</v>
      </c>
      <c r="I132" s="4">
        <f t="shared" si="20"/>
        <v>32.880975834552927</v>
      </c>
      <c r="J132" s="4">
        <f t="shared" si="21"/>
        <v>9.6687853938966839E-2</v>
      </c>
      <c r="K132" s="4">
        <f t="shared" si="22"/>
        <v>0.21276595744680549</v>
      </c>
      <c r="L132">
        <f t="shared" si="23"/>
        <v>125</v>
      </c>
      <c r="M132">
        <f t="shared" si="24"/>
        <v>1</v>
      </c>
      <c r="N132">
        <f t="shared" si="25"/>
        <v>1</v>
      </c>
      <c r="O132">
        <f t="shared" si="26"/>
        <v>1</v>
      </c>
      <c r="P132">
        <v>124</v>
      </c>
      <c r="Q132" s="8">
        <f>COUNTIF(I$8:I131,"&lt;"&amp;G132)</f>
        <v>123</v>
      </c>
      <c r="R132" s="17">
        <f>COUNTIFS(H$8:H131,"&gt;"&amp;G132,F$8:F131,"&lt;&gt;1")</f>
        <v>0</v>
      </c>
      <c r="S132">
        <v>124</v>
      </c>
    </row>
    <row r="133" spans="1:19" x14ac:dyDescent="0.3">
      <c r="A133">
        <v>307</v>
      </c>
      <c r="B133">
        <v>0.51973021637623218</v>
      </c>
      <c r="C133">
        <v>0.5068514053773614</v>
      </c>
      <c r="D133" s="4">
        <f>-LN(B133)/F$3</f>
        <v>0.27848741136112765</v>
      </c>
      <c r="E133" s="4">
        <f t="shared" si="19"/>
        <v>0.21276595744680851</v>
      </c>
      <c r="F133" s="8">
        <v>3</v>
      </c>
      <c r="G133" s="4">
        <v>32.477479186852143</v>
      </c>
      <c r="H133" s="4">
        <f>IF(G133&gt;MAX(I$8:I132),G133,MAX(I$8:I132))</f>
        <v>32.880975834552927</v>
      </c>
      <c r="I133" s="4">
        <f t="shared" si="20"/>
        <v>33.093741791999733</v>
      </c>
      <c r="J133" s="4">
        <f t="shared" si="21"/>
        <v>0.40349664770078419</v>
      </c>
      <c r="K133" s="4">
        <f t="shared" si="22"/>
        <v>0.21276595744680549</v>
      </c>
      <c r="L133">
        <f t="shared" si="23"/>
        <v>126</v>
      </c>
      <c r="M133">
        <f t="shared" si="24"/>
        <v>1</v>
      </c>
      <c r="N133">
        <f t="shared" si="25"/>
        <v>1</v>
      </c>
      <c r="O133">
        <f t="shared" si="26"/>
        <v>1</v>
      </c>
      <c r="P133">
        <v>125</v>
      </c>
      <c r="Q133" s="8">
        <f>COUNTIF(I$8:I132,"&lt;"&amp;G133)</f>
        <v>123</v>
      </c>
      <c r="R133" s="17">
        <f>COUNTIFS(H$8:H132,"&gt;"&amp;G133,F$8:F132,"&lt;&gt;1")</f>
        <v>1</v>
      </c>
      <c r="S133">
        <v>125</v>
      </c>
    </row>
    <row r="134" spans="1:19" x14ac:dyDescent="0.3">
      <c r="A134">
        <v>308</v>
      </c>
      <c r="B134">
        <v>0.22974333933530686</v>
      </c>
      <c r="C134">
        <v>0.89754936368907745</v>
      </c>
      <c r="D134" s="4">
        <f>-LN(B134)/F$3</f>
        <v>0.62586915280432698</v>
      </c>
      <c r="E134" s="4">
        <f t="shared" si="19"/>
        <v>0.21276595744680851</v>
      </c>
      <c r="F134" s="8">
        <v>3</v>
      </c>
      <c r="G134" s="4">
        <v>33.103348339656471</v>
      </c>
      <c r="H134" s="4">
        <f>IF(G134&gt;MAX(I$8:I133),G134,MAX(I$8:I133))</f>
        <v>33.103348339656471</v>
      </c>
      <c r="I134" s="4">
        <f t="shared" si="20"/>
        <v>33.316114297103276</v>
      </c>
      <c r="J134" s="4">
        <f t="shared" si="21"/>
        <v>0</v>
      </c>
      <c r="K134" s="4">
        <f t="shared" si="22"/>
        <v>0.21276595744680549</v>
      </c>
      <c r="L134">
        <f t="shared" si="23"/>
        <v>127</v>
      </c>
      <c r="M134">
        <f t="shared" si="24"/>
        <v>1</v>
      </c>
      <c r="N134">
        <f t="shared" si="25"/>
        <v>1</v>
      </c>
      <c r="O134">
        <f t="shared" si="26"/>
        <v>1</v>
      </c>
      <c r="P134">
        <v>126</v>
      </c>
      <c r="Q134" s="8">
        <f>COUNTIF(I$8:I133,"&lt;"&amp;G134)</f>
        <v>126</v>
      </c>
      <c r="R134" s="17">
        <f>COUNTIFS(H$8:H133,"&gt;"&amp;G134,F$8:F133,"&lt;&gt;1")</f>
        <v>0</v>
      </c>
      <c r="S134">
        <v>126</v>
      </c>
    </row>
    <row r="135" spans="1:19" x14ac:dyDescent="0.3">
      <c r="A135">
        <v>309</v>
      </c>
      <c r="B135">
        <v>0.73018585772270883</v>
      </c>
      <c r="C135">
        <v>0.8852504043702506</v>
      </c>
      <c r="D135" s="4">
        <f>-LN(B135)/F$3</f>
        <v>0.13381113941469547</v>
      </c>
      <c r="E135" s="4">
        <f t="shared" si="19"/>
        <v>0.21276595744680851</v>
      </c>
      <c r="F135" s="8">
        <v>3</v>
      </c>
      <c r="G135" s="4">
        <v>33.237159479071167</v>
      </c>
      <c r="H135" s="4">
        <f>IF(G135&gt;MAX(I$8:I134),G135,MAX(I$8:I134))</f>
        <v>33.316114297103276</v>
      </c>
      <c r="I135" s="4">
        <f t="shared" si="20"/>
        <v>33.528880254550081</v>
      </c>
      <c r="J135" s="4">
        <f t="shared" si="21"/>
        <v>7.8954818032109131E-2</v>
      </c>
      <c r="K135" s="4">
        <f t="shared" si="22"/>
        <v>0.21276595744680549</v>
      </c>
      <c r="L135">
        <f t="shared" si="23"/>
        <v>128</v>
      </c>
      <c r="M135">
        <f t="shared" si="24"/>
        <v>1</v>
      </c>
      <c r="N135">
        <f t="shared" si="25"/>
        <v>1</v>
      </c>
      <c r="O135">
        <f t="shared" si="26"/>
        <v>1</v>
      </c>
      <c r="P135">
        <v>128</v>
      </c>
      <c r="Q135" s="8">
        <f>COUNTIF(I$8:I134,"&lt;"&amp;G135)</f>
        <v>126</v>
      </c>
      <c r="R135" s="17">
        <f>COUNTIFS(H$8:H134,"&gt;"&amp;G135,F$8:F134,"&lt;&gt;1")</f>
        <v>0</v>
      </c>
      <c r="S135">
        <v>128</v>
      </c>
    </row>
    <row r="136" spans="1:19" x14ac:dyDescent="0.3">
      <c r="A136">
        <v>75</v>
      </c>
      <c r="B136">
        <v>0.56886501663258771</v>
      </c>
      <c r="C136">
        <v>6.84530167546617E-2</v>
      </c>
      <c r="D136" s="4">
        <f>-LN(B136)/D$3</f>
        <v>0.80015901009333568</v>
      </c>
      <c r="E136" s="4">
        <f t="shared" ref="E136:E199" si="30">1/B$4</f>
        <v>0.21276595744680851</v>
      </c>
      <c r="F136" s="8">
        <v>2</v>
      </c>
      <c r="G136" s="4">
        <v>33.371681033260494</v>
      </c>
      <c r="H136" s="4">
        <f>IF(G136&gt;MAX(I$8:I135),G136,MAX(I$8:I135))</f>
        <v>33.528880254550081</v>
      </c>
      <c r="I136" s="4">
        <f t="shared" ref="I136:I199" si="31">+H136+E136</f>
        <v>33.741646211996887</v>
      </c>
      <c r="J136" s="4">
        <f t="shared" ref="J136:J199" si="32">(H136-G136)*O136</f>
        <v>0.15719922128958785</v>
      </c>
      <c r="K136" s="4">
        <f t="shared" ref="K136:K199" si="33">(I136-H136)*O136</f>
        <v>0.21276595744680549</v>
      </c>
      <c r="L136">
        <f t="shared" ref="L136:L199" si="34">_xlfn.RANK.EQ(I136,I$8:I$507,1)</f>
        <v>129</v>
      </c>
      <c r="M136">
        <f t="shared" ref="M136:M199" si="35">IF(L136=A136,0,1)</f>
        <v>1</v>
      </c>
      <c r="N136">
        <f t="shared" ref="N136:N199" si="36">IF(G136&lt;B$2,1,0)</f>
        <v>1</v>
      </c>
      <c r="O136">
        <f t="shared" ref="O136:O199" si="37">IF(I136&lt;B$2,1,0)</f>
        <v>1</v>
      </c>
      <c r="P136">
        <v>129</v>
      </c>
      <c r="Q136" s="8">
        <f>COUNTIF(I$8:I135,"&lt;"&amp;G136)</f>
        <v>127</v>
      </c>
      <c r="R136" s="17">
        <f>COUNTIFS(H$8:H135,"&gt;"&amp;G136,F$8:F135,"&lt;&gt;1")</f>
        <v>0</v>
      </c>
      <c r="S136">
        <v>129</v>
      </c>
    </row>
    <row r="137" spans="1:19" x14ac:dyDescent="0.3">
      <c r="A137">
        <v>310</v>
      </c>
      <c r="B137">
        <v>0.49308755760368661</v>
      </c>
      <c r="C137">
        <v>0.41489913632618181</v>
      </c>
      <c r="D137" s="4">
        <f>-LN(B137)/F$3</f>
        <v>0.30088022088449079</v>
      </c>
      <c r="E137" s="4">
        <f t="shared" si="30"/>
        <v>0.21276595744680851</v>
      </c>
      <c r="F137" s="8">
        <v>3</v>
      </c>
      <c r="G137" s="4">
        <v>33.538039699955661</v>
      </c>
      <c r="H137" s="4">
        <f>IF(G137&gt;MAX(I$8:I136),G137,MAX(I$8:I136))</f>
        <v>33.741646211996887</v>
      </c>
      <c r="I137" s="4">
        <f t="shared" si="31"/>
        <v>33.954412169443692</v>
      </c>
      <c r="J137" s="4">
        <f t="shared" si="32"/>
        <v>0.20360651204122604</v>
      </c>
      <c r="K137" s="4">
        <f t="shared" si="33"/>
        <v>0.21276595744680549</v>
      </c>
      <c r="L137">
        <f t="shared" si="34"/>
        <v>130</v>
      </c>
      <c r="M137">
        <f t="shared" si="35"/>
        <v>1</v>
      </c>
      <c r="N137">
        <f t="shared" si="36"/>
        <v>1</v>
      </c>
      <c r="O137">
        <f t="shared" si="37"/>
        <v>1</v>
      </c>
      <c r="P137">
        <v>130</v>
      </c>
      <c r="Q137" s="8">
        <f>COUNTIF(I$8:I136,"&lt;"&amp;G137)</f>
        <v>128</v>
      </c>
      <c r="R137" s="17">
        <f>COUNTIFS(H$8:H136,"&gt;"&amp;G137,F$8:F136,"&lt;&gt;1")</f>
        <v>0</v>
      </c>
      <c r="S137">
        <v>130</v>
      </c>
    </row>
    <row r="138" spans="1:19" x14ac:dyDescent="0.3">
      <c r="A138">
        <v>311</v>
      </c>
      <c r="B138">
        <v>0.4443189794610431</v>
      </c>
      <c r="C138">
        <v>0.9311197241126743</v>
      </c>
      <c r="D138" s="4">
        <f>-LN(B138)/F$3</f>
        <v>0.34519683075832253</v>
      </c>
      <c r="E138" s="4">
        <f t="shared" si="30"/>
        <v>0.21276595744680851</v>
      </c>
      <c r="F138" s="8">
        <v>3</v>
      </c>
      <c r="G138" s="4">
        <v>33.883236530713987</v>
      </c>
      <c r="H138" s="4">
        <f>IF(G138&gt;MAX(I$8:I137),G138,MAX(I$8:I137))</f>
        <v>33.954412169443692</v>
      </c>
      <c r="I138" s="4">
        <f t="shared" si="31"/>
        <v>34.167178126890498</v>
      </c>
      <c r="J138" s="4">
        <f t="shared" si="32"/>
        <v>7.1175638729705781E-2</v>
      </c>
      <c r="K138" s="4">
        <f t="shared" si="33"/>
        <v>0.21276595744680549</v>
      </c>
      <c r="L138">
        <f t="shared" si="34"/>
        <v>131</v>
      </c>
      <c r="M138">
        <f t="shared" si="35"/>
        <v>1</v>
      </c>
      <c r="N138">
        <f t="shared" si="36"/>
        <v>1</v>
      </c>
      <c r="O138">
        <f t="shared" si="37"/>
        <v>1</v>
      </c>
      <c r="P138">
        <v>131</v>
      </c>
      <c r="Q138" s="8">
        <f>COUNTIF(I$8:I137,"&lt;"&amp;G138)</f>
        <v>129</v>
      </c>
      <c r="R138" s="17">
        <f>COUNTIFS(H$8:H137,"&gt;"&amp;G138,F$8:F137,"&lt;&gt;1")</f>
        <v>0</v>
      </c>
      <c r="S138">
        <v>131</v>
      </c>
    </row>
    <row r="139" spans="1:19" x14ac:dyDescent="0.3">
      <c r="A139">
        <v>312</v>
      </c>
      <c r="B139">
        <v>0.27265236365855894</v>
      </c>
      <c r="C139">
        <v>0.81643116550187689</v>
      </c>
      <c r="D139" s="4">
        <f>-LN(B139)/F$3</f>
        <v>0.55300327167800833</v>
      </c>
      <c r="E139" s="4">
        <f t="shared" si="30"/>
        <v>0.21276595744680851</v>
      </c>
      <c r="F139" s="8">
        <v>3</v>
      </c>
      <c r="G139" s="4">
        <v>34.436239802391995</v>
      </c>
      <c r="H139" s="4">
        <f>IF(G139&gt;MAX(I$8:I138),G139,MAX(I$8:I138))</f>
        <v>34.436239802391995</v>
      </c>
      <c r="I139" s="4">
        <f t="shared" si="31"/>
        <v>34.649005759838801</v>
      </c>
      <c r="J139" s="4">
        <f t="shared" si="32"/>
        <v>0</v>
      </c>
      <c r="K139" s="4">
        <f t="shared" si="33"/>
        <v>0.21276595744680549</v>
      </c>
      <c r="L139">
        <f t="shared" si="34"/>
        <v>132</v>
      </c>
      <c r="M139">
        <f t="shared" si="35"/>
        <v>1</v>
      </c>
      <c r="N139">
        <f t="shared" si="36"/>
        <v>1</v>
      </c>
      <c r="O139">
        <f t="shared" si="37"/>
        <v>1</v>
      </c>
      <c r="P139">
        <v>137</v>
      </c>
      <c r="Q139" s="8">
        <f>COUNTIF(I$8:I138,"&lt;"&amp;G139)</f>
        <v>131</v>
      </c>
      <c r="R139" s="17">
        <f>COUNTIFS(H$8:H138,"&gt;"&amp;G139,F$8:F138,"&lt;&gt;1")</f>
        <v>0</v>
      </c>
      <c r="S139">
        <v>132</v>
      </c>
    </row>
    <row r="140" spans="1:19" x14ac:dyDescent="0.3">
      <c r="A140">
        <v>76</v>
      </c>
      <c r="B140">
        <v>0.4209112826929533</v>
      </c>
      <c r="C140">
        <v>0.9719229712820826</v>
      </c>
      <c r="D140" s="4">
        <f>-LN(B140)/D$3</f>
        <v>1.2274229751090915</v>
      </c>
      <c r="E140" s="4">
        <f t="shared" si="30"/>
        <v>0.21276595744680851</v>
      </c>
      <c r="F140" s="8">
        <v>2</v>
      </c>
      <c r="G140" s="4">
        <v>34.599104008369586</v>
      </c>
      <c r="H140" s="4">
        <f>IF(G140&gt;MAX(I$8:I139),G140,MAX(I$8:I139))</f>
        <v>34.649005759838801</v>
      </c>
      <c r="I140" s="4">
        <f t="shared" si="31"/>
        <v>34.861771717285606</v>
      </c>
      <c r="J140" s="4">
        <f t="shared" si="32"/>
        <v>4.9901751469214162E-2</v>
      </c>
      <c r="K140" s="4">
        <f t="shared" si="33"/>
        <v>0.21276595744680549</v>
      </c>
      <c r="L140">
        <f t="shared" si="34"/>
        <v>133</v>
      </c>
      <c r="M140">
        <f t="shared" si="35"/>
        <v>1</v>
      </c>
      <c r="N140">
        <f t="shared" si="36"/>
        <v>1</v>
      </c>
      <c r="O140">
        <f t="shared" si="37"/>
        <v>1</v>
      </c>
      <c r="P140">
        <v>132</v>
      </c>
      <c r="Q140" s="8">
        <f>COUNTIF(I$8:I139,"&lt;"&amp;G140)</f>
        <v>131</v>
      </c>
      <c r="R140" s="17">
        <f>COUNTIFS(H$8:H139,"&gt;"&amp;G140,F$8:F139,"&lt;&gt;1")</f>
        <v>0</v>
      </c>
      <c r="S140">
        <v>132</v>
      </c>
    </row>
    <row r="141" spans="1:19" x14ac:dyDescent="0.3">
      <c r="A141">
        <v>77</v>
      </c>
      <c r="B141">
        <v>0.54325998718222601</v>
      </c>
      <c r="C141">
        <v>6.7934202093569748E-2</v>
      </c>
      <c r="D141" s="4">
        <f>-LN(B141)/D$3</f>
        <v>0.86548549769922123</v>
      </c>
      <c r="E141" s="4">
        <f t="shared" si="30"/>
        <v>0.21276595744680851</v>
      </c>
      <c r="F141" s="8">
        <v>2</v>
      </c>
      <c r="G141" s="4">
        <v>35.464589506068805</v>
      </c>
      <c r="H141" s="4">
        <f>IF(G141&gt;MAX(I$8:I140),G141,MAX(I$8:I140))</f>
        <v>35.464589506068805</v>
      </c>
      <c r="I141" s="4">
        <f t="shared" si="31"/>
        <v>35.67735546351561</v>
      </c>
      <c r="J141" s="4">
        <f t="shared" si="32"/>
        <v>0</v>
      </c>
      <c r="K141" s="4">
        <f t="shared" si="33"/>
        <v>0.21276595744680549</v>
      </c>
      <c r="L141">
        <f t="shared" si="34"/>
        <v>134</v>
      </c>
      <c r="M141">
        <f t="shared" si="35"/>
        <v>1</v>
      </c>
      <c r="N141">
        <f t="shared" si="36"/>
        <v>1</v>
      </c>
      <c r="O141">
        <f t="shared" si="37"/>
        <v>1</v>
      </c>
      <c r="P141">
        <v>133</v>
      </c>
      <c r="Q141" s="8">
        <f>COUNTIF(I$8:I140,"&lt;"&amp;G141)</f>
        <v>133</v>
      </c>
      <c r="R141" s="17">
        <f>COUNTIFS(H$8:H140,"&gt;"&amp;G141,F$8:F140,"&lt;&gt;1")</f>
        <v>0</v>
      </c>
      <c r="S141">
        <v>133</v>
      </c>
    </row>
    <row r="142" spans="1:19" x14ac:dyDescent="0.3">
      <c r="A142">
        <v>313</v>
      </c>
      <c r="B142">
        <v>3.5889767143772698E-2</v>
      </c>
      <c r="C142">
        <v>0.11023285622730186</v>
      </c>
      <c r="D142" s="4">
        <f>-LN(B142)/F$3</f>
        <v>1.4158736433603454</v>
      </c>
      <c r="E142" s="4">
        <f t="shared" si="30"/>
        <v>0.21276595744680851</v>
      </c>
      <c r="F142" s="8">
        <v>3</v>
      </c>
      <c r="G142" s="4">
        <v>35.852113445752337</v>
      </c>
      <c r="H142" s="4">
        <f>IF(G142&gt;MAX(I$8:I141),G142,MAX(I$8:I141))</f>
        <v>35.852113445752337</v>
      </c>
      <c r="I142" s="4">
        <f t="shared" si="31"/>
        <v>36.064879403199143</v>
      </c>
      <c r="J142" s="4">
        <f t="shared" si="32"/>
        <v>0</v>
      </c>
      <c r="K142" s="4">
        <f t="shared" si="33"/>
        <v>0.21276595744680549</v>
      </c>
      <c r="L142">
        <f t="shared" si="34"/>
        <v>135</v>
      </c>
      <c r="M142">
        <f t="shared" si="35"/>
        <v>1</v>
      </c>
      <c r="N142">
        <f t="shared" si="36"/>
        <v>1</v>
      </c>
      <c r="O142">
        <f t="shared" si="37"/>
        <v>1</v>
      </c>
      <c r="P142">
        <v>140</v>
      </c>
      <c r="Q142" s="8">
        <f>COUNTIF(I$8:I141,"&lt;"&amp;G142)</f>
        <v>134</v>
      </c>
      <c r="R142" s="17">
        <f>COUNTIFS(H$8:H141,"&gt;"&amp;G142,F$8:F141,"&lt;&gt;1")</f>
        <v>0</v>
      </c>
      <c r="S142">
        <v>134</v>
      </c>
    </row>
    <row r="143" spans="1:19" x14ac:dyDescent="0.3">
      <c r="A143">
        <v>78</v>
      </c>
      <c r="B143">
        <v>0.68715475936155279</v>
      </c>
      <c r="C143">
        <v>0.59868160039063689</v>
      </c>
      <c r="D143" s="4">
        <f>-LN(B143)/D$3</f>
        <v>0.53219254435669028</v>
      </c>
      <c r="E143" s="4">
        <f t="shared" si="30"/>
        <v>0.21276595744680851</v>
      </c>
      <c r="F143" s="8">
        <v>2</v>
      </c>
      <c r="G143" s="4">
        <v>35.996782050425495</v>
      </c>
      <c r="H143" s="4">
        <f>IF(G143&gt;MAX(I$8:I142),G143,MAX(I$8:I142))</f>
        <v>36.064879403199143</v>
      </c>
      <c r="I143" s="4">
        <f t="shared" si="31"/>
        <v>36.277645360645948</v>
      </c>
      <c r="J143" s="4">
        <f t="shared" si="32"/>
        <v>6.8097352773648367E-2</v>
      </c>
      <c r="K143" s="4">
        <f t="shared" si="33"/>
        <v>0.21276595744680549</v>
      </c>
      <c r="L143">
        <f t="shared" si="34"/>
        <v>136</v>
      </c>
      <c r="M143">
        <f t="shared" si="35"/>
        <v>1</v>
      </c>
      <c r="N143">
        <f t="shared" si="36"/>
        <v>1</v>
      </c>
      <c r="O143">
        <f t="shared" si="37"/>
        <v>1</v>
      </c>
      <c r="P143">
        <v>134</v>
      </c>
      <c r="Q143" s="8">
        <f>COUNTIF(I$8:I142,"&lt;"&amp;G143)</f>
        <v>134</v>
      </c>
      <c r="R143" s="17">
        <f>COUNTIFS(H$8:H142,"&gt;"&amp;G143,F$8:F142,"&lt;&gt;1")</f>
        <v>0</v>
      </c>
      <c r="S143">
        <v>134</v>
      </c>
    </row>
    <row r="144" spans="1:19" x14ac:dyDescent="0.3">
      <c r="A144">
        <v>314</v>
      </c>
      <c r="B144">
        <v>0.61809137241737111</v>
      </c>
      <c r="C144">
        <v>0.12512588885158848</v>
      </c>
      <c r="D144" s="4">
        <f>-LN(B144)/F$3</f>
        <v>0.20473148112570372</v>
      </c>
      <c r="E144" s="4">
        <f t="shared" si="30"/>
        <v>0.21276595744680851</v>
      </c>
      <c r="F144" s="8">
        <v>3</v>
      </c>
      <c r="G144" s="4">
        <v>36.056844926878043</v>
      </c>
      <c r="H144" s="4">
        <f>IF(G144&gt;MAX(I$8:I143),G144,MAX(I$8:I143))</f>
        <v>36.277645360645948</v>
      </c>
      <c r="I144" s="4">
        <f t="shared" si="31"/>
        <v>36.490411318092754</v>
      </c>
      <c r="J144" s="4">
        <f t="shared" si="32"/>
        <v>0.2208004337679057</v>
      </c>
      <c r="K144" s="4">
        <f t="shared" si="33"/>
        <v>0.21276595744680549</v>
      </c>
      <c r="L144">
        <f t="shared" si="34"/>
        <v>137</v>
      </c>
      <c r="M144">
        <f t="shared" si="35"/>
        <v>1</v>
      </c>
      <c r="N144">
        <f t="shared" si="36"/>
        <v>1</v>
      </c>
      <c r="O144">
        <f t="shared" si="37"/>
        <v>1</v>
      </c>
      <c r="P144">
        <v>135</v>
      </c>
      <c r="Q144" s="8">
        <f>COUNTIF(I$8:I143,"&lt;"&amp;G144)</f>
        <v>134</v>
      </c>
      <c r="R144" s="17">
        <f>COUNTIFS(H$8:H143,"&gt;"&amp;G144,F$8:F143,"&lt;&gt;1")</f>
        <v>1</v>
      </c>
      <c r="S144">
        <v>135</v>
      </c>
    </row>
    <row r="145" spans="1:19" x14ac:dyDescent="0.3">
      <c r="A145">
        <v>315</v>
      </c>
      <c r="B145">
        <v>0.90572832422864469</v>
      </c>
      <c r="C145">
        <v>0.65449995422223584</v>
      </c>
      <c r="D145" s="4">
        <f>-LN(B145)/F$3</f>
        <v>4.2134417357154098E-2</v>
      </c>
      <c r="E145" s="4">
        <f t="shared" si="30"/>
        <v>0.21276595744680851</v>
      </c>
      <c r="F145" s="8">
        <v>3</v>
      </c>
      <c r="G145" s="4">
        <v>36.098979344235197</v>
      </c>
      <c r="H145" s="4">
        <f>IF(G145&gt;MAX(I$8:I144),G145,MAX(I$8:I144))</f>
        <v>36.490411318092754</v>
      </c>
      <c r="I145" s="4">
        <f t="shared" si="31"/>
        <v>36.703177275539559</v>
      </c>
      <c r="J145" s="4">
        <f t="shared" si="32"/>
        <v>0.39143197385755713</v>
      </c>
      <c r="K145" s="4">
        <f t="shared" si="33"/>
        <v>0.21276595744680549</v>
      </c>
      <c r="L145">
        <f t="shared" si="34"/>
        <v>138</v>
      </c>
      <c r="M145">
        <f t="shared" si="35"/>
        <v>1</v>
      </c>
      <c r="N145">
        <f t="shared" si="36"/>
        <v>1</v>
      </c>
      <c r="O145">
        <f t="shared" si="37"/>
        <v>1</v>
      </c>
      <c r="P145">
        <v>136</v>
      </c>
      <c r="Q145" s="8">
        <f>COUNTIF(I$8:I144,"&lt;"&amp;G145)</f>
        <v>135</v>
      </c>
      <c r="R145" s="17">
        <f>COUNTIFS(H$8:H144,"&gt;"&amp;G145,F$8:F144,"&lt;&gt;1")</f>
        <v>1</v>
      </c>
      <c r="S145">
        <v>136</v>
      </c>
    </row>
    <row r="146" spans="1:19" x14ac:dyDescent="0.3">
      <c r="A146">
        <v>316</v>
      </c>
      <c r="B146">
        <v>0.49064607684560685</v>
      </c>
      <c r="C146">
        <v>5.4689168980986969E-2</v>
      </c>
      <c r="D146" s="4">
        <f>-LN(B146)/F$3</f>
        <v>0.3029924392308187</v>
      </c>
      <c r="E146" s="4">
        <f t="shared" si="30"/>
        <v>0.21276595744680851</v>
      </c>
      <c r="F146" s="8">
        <v>3</v>
      </c>
      <c r="G146" s="4">
        <v>36.401971783466017</v>
      </c>
      <c r="H146" s="4">
        <f>IF(G146&gt;MAX(I$8:I145),G146,MAX(I$8:I145))</f>
        <v>36.703177275539559</v>
      </c>
      <c r="I146" s="4">
        <f t="shared" si="31"/>
        <v>36.915943232986365</v>
      </c>
      <c r="J146" s="4">
        <f t="shared" si="32"/>
        <v>0.3012054920735423</v>
      </c>
      <c r="K146" s="4">
        <f t="shared" si="33"/>
        <v>0.21276595744680549</v>
      </c>
      <c r="L146">
        <f t="shared" si="34"/>
        <v>139</v>
      </c>
      <c r="M146">
        <f t="shared" si="35"/>
        <v>1</v>
      </c>
      <c r="N146">
        <f t="shared" si="36"/>
        <v>1</v>
      </c>
      <c r="O146">
        <f t="shared" si="37"/>
        <v>1</v>
      </c>
      <c r="P146">
        <v>138</v>
      </c>
      <c r="Q146" s="8">
        <f>COUNTIF(I$8:I145,"&lt;"&amp;G146)</f>
        <v>136</v>
      </c>
      <c r="R146" s="17">
        <f>COUNTIFS(H$8:H145,"&gt;"&amp;G146,F$8:F145,"&lt;&gt;1")</f>
        <v>1</v>
      </c>
      <c r="S146">
        <v>138</v>
      </c>
    </row>
    <row r="147" spans="1:19" x14ac:dyDescent="0.3">
      <c r="A147">
        <v>79</v>
      </c>
      <c r="B147">
        <v>0.58351390118106627</v>
      </c>
      <c r="C147">
        <v>0.33640552995391704</v>
      </c>
      <c r="D147" s="4">
        <f>-LN(B147)/D$3</f>
        <v>0.76409504078013013</v>
      </c>
      <c r="E147" s="4">
        <f t="shared" si="30"/>
        <v>0.21276595744680851</v>
      </c>
      <c r="F147" s="8">
        <v>2</v>
      </c>
      <c r="G147" s="4">
        <v>36.760877091205622</v>
      </c>
      <c r="H147" s="4">
        <f>IF(G147&gt;MAX(I$8:I146),G147,MAX(I$8:I146))</f>
        <v>36.915943232986365</v>
      </c>
      <c r="I147" s="4">
        <f t="shared" si="31"/>
        <v>37.12870919043317</v>
      </c>
      <c r="J147" s="4">
        <f t="shared" si="32"/>
        <v>0.15506614178074329</v>
      </c>
      <c r="K147" s="4">
        <f t="shared" si="33"/>
        <v>0.21276595744680549</v>
      </c>
      <c r="L147">
        <f t="shared" si="34"/>
        <v>140</v>
      </c>
      <c r="M147">
        <f t="shared" si="35"/>
        <v>1</v>
      </c>
      <c r="N147">
        <f t="shared" si="36"/>
        <v>1</v>
      </c>
      <c r="O147">
        <f t="shared" si="37"/>
        <v>1</v>
      </c>
      <c r="P147">
        <v>139</v>
      </c>
      <c r="Q147" s="8">
        <f>COUNTIF(I$8:I146,"&lt;"&amp;G147)</f>
        <v>138</v>
      </c>
      <c r="R147" s="17">
        <f>COUNTIFS(H$8:H146,"&gt;"&amp;G147,F$8:F146,"&lt;&gt;1")</f>
        <v>0</v>
      </c>
      <c r="S147">
        <v>139</v>
      </c>
    </row>
    <row r="148" spans="1:19" x14ac:dyDescent="0.3">
      <c r="A148">
        <v>80</v>
      </c>
      <c r="B148">
        <v>0.82772301400799586</v>
      </c>
      <c r="C148">
        <v>0.27356791894283883</v>
      </c>
      <c r="D148" s="4">
        <f>-LN(B148)/D$3</f>
        <v>0.26819390738651527</v>
      </c>
      <c r="E148" s="4">
        <f t="shared" si="30"/>
        <v>0.21276595744680851</v>
      </c>
      <c r="F148" s="8">
        <v>2</v>
      </c>
      <c r="G148" s="4">
        <v>37.02907099859214</v>
      </c>
      <c r="H148" s="4">
        <f>IF(G148&gt;MAX(I$8:I147),G148,MAX(I$8:I147))</f>
        <v>37.12870919043317</v>
      </c>
      <c r="I148" s="4">
        <f t="shared" si="31"/>
        <v>37.341475147879976</v>
      </c>
      <c r="J148" s="4">
        <f t="shared" si="32"/>
        <v>9.9638191841030732E-2</v>
      </c>
      <c r="K148" s="4">
        <f t="shared" si="33"/>
        <v>0.21276595744680549</v>
      </c>
      <c r="L148">
        <f t="shared" si="34"/>
        <v>141</v>
      </c>
      <c r="M148">
        <f t="shared" si="35"/>
        <v>1</v>
      </c>
      <c r="N148">
        <f t="shared" si="36"/>
        <v>1</v>
      </c>
      <c r="O148">
        <f t="shared" si="37"/>
        <v>1</v>
      </c>
      <c r="P148">
        <v>141</v>
      </c>
      <c r="Q148" s="8">
        <f>COUNTIF(I$8:I147,"&lt;"&amp;G148)</f>
        <v>139</v>
      </c>
      <c r="R148" s="17">
        <f>COUNTIFS(H$8:H147,"&gt;"&amp;G148,F$8:F147,"&lt;&gt;1")</f>
        <v>0</v>
      </c>
      <c r="S148">
        <v>141</v>
      </c>
    </row>
    <row r="149" spans="1:19" x14ac:dyDescent="0.3">
      <c r="A149">
        <v>317</v>
      </c>
      <c r="B149">
        <v>0.24140140995513779</v>
      </c>
      <c r="C149">
        <v>0.25772881252479629</v>
      </c>
      <c r="D149" s="4">
        <f>-LN(B149)/F$3</f>
        <v>0.60480601259305711</v>
      </c>
      <c r="E149" s="4">
        <f t="shared" si="30"/>
        <v>0.21276595744680851</v>
      </c>
      <c r="F149" s="8">
        <v>3</v>
      </c>
      <c r="G149" s="4">
        <v>37.006777796059076</v>
      </c>
      <c r="H149" s="4">
        <f>IF(G149&gt;MAX(I$8:I148),G149,MAX(I$8:I148))</f>
        <v>37.341475147879976</v>
      </c>
      <c r="I149" s="4">
        <f t="shared" si="31"/>
        <v>37.554241105326781</v>
      </c>
      <c r="J149" s="4">
        <f t="shared" si="32"/>
        <v>0.33469735182089977</v>
      </c>
      <c r="K149" s="4">
        <f t="shared" si="33"/>
        <v>0.21276595744680549</v>
      </c>
      <c r="L149">
        <f t="shared" si="34"/>
        <v>142</v>
      </c>
      <c r="M149">
        <f t="shared" si="35"/>
        <v>1</v>
      </c>
      <c r="N149">
        <f t="shared" si="36"/>
        <v>1</v>
      </c>
      <c r="O149">
        <f t="shared" si="37"/>
        <v>1</v>
      </c>
      <c r="P149">
        <v>142</v>
      </c>
      <c r="Q149" s="8">
        <f>COUNTIF(I$8:I148,"&lt;"&amp;G149)</f>
        <v>139</v>
      </c>
      <c r="R149" s="17">
        <f>COUNTIFS(H$8:H148,"&gt;"&amp;G149,F$8:F148,"&lt;&gt;1")</f>
        <v>1</v>
      </c>
      <c r="S149">
        <v>142</v>
      </c>
    </row>
    <row r="150" spans="1:19" x14ac:dyDescent="0.3">
      <c r="A150">
        <v>318</v>
      </c>
      <c r="B150">
        <v>0.42512283700064091</v>
      </c>
      <c r="C150">
        <v>0.83187353129673147</v>
      </c>
      <c r="D150" s="4">
        <f>-LN(B150)/F$3</f>
        <v>0.3639902653538436</v>
      </c>
      <c r="E150" s="4">
        <f t="shared" si="30"/>
        <v>0.21276595744680851</v>
      </c>
      <c r="F150" s="8">
        <v>3</v>
      </c>
      <c r="G150" s="4">
        <v>37.370768061412917</v>
      </c>
      <c r="H150" s="4">
        <f>IF(G150&gt;MAX(I$8:I149),G150,MAX(I$8:I149))</f>
        <v>37.554241105326781</v>
      </c>
      <c r="I150" s="4">
        <f t="shared" si="31"/>
        <v>37.767007062773587</v>
      </c>
      <c r="J150" s="4">
        <f t="shared" si="32"/>
        <v>0.18347304391386388</v>
      </c>
      <c r="K150" s="4">
        <f t="shared" si="33"/>
        <v>0.21276595744680549</v>
      </c>
      <c r="L150">
        <f t="shared" si="34"/>
        <v>143</v>
      </c>
      <c r="M150">
        <f t="shared" si="35"/>
        <v>1</v>
      </c>
      <c r="N150">
        <f t="shared" si="36"/>
        <v>1</v>
      </c>
      <c r="O150">
        <f t="shared" si="37"/>
        <v>1</v>
      </c>
      <c r="P150">
        <v>143</v>
      </c>
      <c r="Q150" s="8">
        <f>COUNTIF(I$8:I149,"&lt;"&amp;G150)</f>
        <v>141</v>
      </c>
      <c r="R150" s="17">
        <f>COUNTIFS(H$8:H149,"&gt;"&amp;G150,F$8:F149,"&lt;&gt;1")</f>
        <v>0</v>
      </c>
      <c r="S150">
        <v>143</v>
      </c>
    </row>
    <row r="151" spans="1:19" x14ac:dyDescent="0.3">
      <c r="A151">
        <v>319</v>
      </c>
      <c r="B151">
        <v>0.20810571611682485</v>
      </c>
      <c r="C151">
        <v>0.87783440656758327</v>
      </c>
      <c r="D151" s="4">
        <f>-LN(B151)/F$3</f>
        <v>0.6679613097169067</v>
      </c>
      <c r="E151" s="4">
        <f t="shared" si="30"/>
        <v>0.21276595744680851</v>
      </c>
      <c r="F151" s="8">
        <v>3</v>
      </c>
      <c r="G151" s="4">
        <v>38.038729371129826</v>
      </c>
      <c r="H151" s="4">
        <f>IF(G151&gt;MAX(I$8:I150),G151,MAX(I$8:I150))</f>
        <v>38.038729371129826</v>
      </c>
      <c r="I151" s="4">
        <f t="shared" si="31"/>
        <v>38.251495328576631</v>
      </c>
      <c r="J151" s="4">
        <f t="shared" si="32"/>
        <v>0</v>
      </c>
      <c r="K151" s="4">
        <f t="shared" si="33"/>
        <v>0.21276595744680549</v>
      </c>
      <c r="L151">
        <f t="shared" si="34"/>
        <v>144</v>
      </c>
      <c r="M151">
        <f t="shared" si="35"/>
        <v>1</v>
      </c>
      <c r="N151">
        <f t="shared" si="36"/>
        <v>1</v>
      </c>
      <c r="O151">
        <f t="shared" si="37"/>
        <v>1</v>
      </c>
      <c r="P151">
        <v>144</v>
      </c>
      <c r="Q151" s="8">
        <f>COUNTIF(I$8:I150,"&lt;"&amp;G151)</f>
        <v>143</v>
      </c>
      <c r="R151" s="17">
        <f>COUNTIFS(H$8:H150,"&gt;"&amp;G151,F$8:F150,"&lt;&gt;1")</f>
        <v>0</v>
      </c>
      <c r="S151">
        <v>144</v>
      </c>
    </row>
    <row r="152" spans="1:19" x14ac:dyDescent="0.3">
      <c r="A152">
        <v>320</v>
      </c>
      <c r="B152">
        <v>0.43052461317789237</v>
      </c>
      <c r="C152">
        <v>0.98132267220068969</v>
      </c>
      <c r="D152" s="4">
        <f>-LN(B152)/F$3</f>
        <v>0.35861735458760918</v>
      </c>
      <c r="E152" s="4">
        <f t="shared" si="30"/>
        <v>0.21276595744680851</v>
      </c>
      <c r="F152" s="8">
        <v>3</v>
      </c>
      <c r="G152" s="4">
        <v>38.397346725717433</v>
      </c>
      <c r="H152" s="4">
        <f>IF(G152&gt;MAX(I$8:I151),G152,MAX(I$8:I151))</f>
        <v>38.397346725717433</v>
      </c>
      <c r="I152" s="4">
        <f t="shared" si="31"/>
        <v>38.610112683164239</v>
      </c>
      <c r="J152" s="4">
        <f t="shared" si="32"/>
        <v>0</v>
      </c>
      <c r="K152" s="4">
        <f t="shared" si="33"/>
        <v>0.21276595744680549</v>
      </c>
      <c r="L152">
        <f t="shared" si="34"/>
        <v>145</v>
      </c>
      <c r="M152">
        <f t="shared" si="35"/>
        <v>1</v>
      </c>
      <c r="N152">
        <f t="shared" si="36"/>
        <v>1</v>
      </c>
      <c r="O152">
        <f t="shared" si="37"/>
        <v>1</v>
      </c>
      <c r="P152">
        <v>145</v>
      </c>
      <c r="Q152" s="8">
        <f>COUNTIF(I$8:I151,"&lt;"&amp;G152)</f>
        <v>144</v>
      </c>
      <c r="R152" s="17">
        <f>COUNTIFS(H$8:H151,"&gt;"&amp;G152,F$8:F151,"&lt;&gt;1")</f>
        <v>0</v>
      </c>
      <c r="S152">
        <v>145</v>
      </c>
    </row>
    <row r="153" spans="1:19" x14ac:dyDescent="0.3">
      <c r="A153">
        <v>321</v>
      </c>
      <c r="B153">
        <v>0.82778405102694785</v>
      </c>
      <c r="C153">
        <v>0.80748924222540974</v>
      </c>
      <c r="D153" s="4">
        <f>-LN(B153)/F$3</f>
        <v>8.0426794277298347E-2</v>
      </c>
      <c r="E153" s="4">
        <f t="shared" si="30"/>
        <v>0.21276595744680851</v>
      </c>
      <c r="F153" s="8">
        <v>3</v>
      </c>
      <c r="G153" s="4">
        <v>38.477773519994734</v>
      </c>
      <c r="H153" s="4">
        <f>IF(G153&gt;MAX(I$8:I152),G153,MAX(I$8:I152))</f>
        <v>38.610112683164239</v>
      </c>
      <c r="I153" s="4">
        <f t="shared" si="31"/>
        <v>38.822878640611044</v>
      </c>
      <c r="J153" s="4">
        <f t="shared" si="32"/>
        <v>0.13233916316950456</v>
      </c>
      <c r="K153" s="4">
        <f t="shared" si="33"/>
        <v>0.21276595744680549</v>
      </c>
      <c r="L153">
        <f t="shared" si="34"/>
        <v>146</v>
      </c>
      <c r="M153">
        <f t="shared" si="35"/>
        <v>1</v>
      </c>
      <c r="N153">
        <f t="shared" si="36"/>
        <v>1</v>
      </c>
      <c r="O153">
        <f t="shared" si="37"/>
        <v>1</v>
      </c>
      <c r="P153">
        <v>146</v>
      </c>
      <c r="Q153" s="8">
        <f>COUNTIF(I$8:I152,"&lt;"&amp;G153)</f>
        <v>144</v>
      </c>
      <c r="R153" s="17">
        <f>COUNTIFS(H$8:H152,"&gt;"&amp;G153,F$8:F152,"&lt;&gt;1")</f>
        <v>0</v>
      </c>
      <c r="S153">
        <v>146</v>
      </c>
    </row>
    <row r="154" spans="1:19" x14ac:dyDescent="0.3">
      <c r="A154">
        <v>13</v>
      </c>
      <c r="B154">
        <v>4.6815393536179695E-2</v>
      </c>
      <c r="C154">
        <v>0.64384899441511279</v>
      </c>
      <c r="D154" s="4">
        <f>-LN(B154)/B$3</f>
        <v>13.027843440119923</v>
      </c>
      <c r="E154" s="4">
        <f t="shared" si="30"/>
        <v>0.21276595744680851</v>
      </c>
      <c r="F154" s="8">
        <v>1</v>
      </c>
      <c r="G154" s="4">
        <v>38.743220178244982</v>
      </c>
      <c r="H154" s="4">
        <f>IF(G154&gt;MAX(I$8:I153),G154,MAX(I$8:I153))</f>
        <v>38.822878640611044</v>
      </c>
      <c r="I154" s="4">
        <f t="shared" si="31"/>
        <v>39.03564459805785</v>
      </c>
      <c r="J154" s="4">
        <f t="shared" si="32"/>
        <v>7.9658462366062111E-2</v>
      </c>
      <c r="K154" s="4">
        <f t="shared" si="33"/>
        <v>0.21276595744680549</v>
      </c>
      <c r="L154">
        <f t="shared" si="34"/>
        <v>147</v>
      </c>
      <c r="M154">
        <f t="shared" si="35"/>
        <v>1</v>
      </c>
      <c r="N154">
        <f t="shared" si="36"/>
        <v>1</v>
      </c>
      <c r="O154">
        <f t="shared" si="37"/>
        <v>1</v>
      </c>
      <c r="P154">
        <v>147</v>
      </c>
      <c r="Q154" s="8">
        <f>COUNTIF(I$8:I153,"&lt;"&amp;G154)</f>
        <v>145</v>
      </c>
      <c r="R154" s="17">
        <f>COUNTIFS(H$8:H153,"&gt;"&amp;G154,F$8:F153,"&lt;&gt;1")</f>
        <v>0</v>
      </c>
      <c r="S154">
        <v>147</v>
      </c>
    </row>
    <row r="155" spans="1:19" x14ac:dyDescent="0.3">
      <c r="A155">
        <v>322</v>
      </c>
      <c r="B155">
        <v>0.60618915372173221</v>
      </c>
      <c r="C155">
        <v>0.83648182622760703</v>
      </c>
      <c r="D155" s="4">
        <f>-LN(B155)/F$3</f>
        <v>0.2130056198989056</v>
      </c>
      <c r="E155" s="4">
        <f t="shared" si="30"/>
        <v>0.21276595744680851</v>
      </c>
      <c r="F155" s="8">
        <v>3</v>
      </c>
      <c r="G155" s="4">
        <v>38.690779139893642</v>
      </c>
      <c r="H155" s="4">
        <f>IF(G155&gt;MAX(I$8:I154),G155,MAX(I$8:I154))</f>
        <v>39.03564459805785</v>
      </c>
      <c r="I155" s="4">
        <f t="shared" si="31"/>
        <v>39.248410555504655</v>
      </c>
      <c r="J155" s="4">
        <f t="shared" si="32"/>
        <v>0.34486545816420744</v>
      </c>
      <c r="K155" s="4">
        <f t="shared" si="33"/>
        <v>0.21276595744680549</v>
      </c>
      <c r="L155">
        <f t="shared" si="34"/>
        <v>148</v>
      </c>
      <c r="M155">
        <f t="shared" si="35"/>
        <v>1</v>
      </c>
      <c r="N155">
        <f t="shared" si="36"/>
        <v>1</v>
      </c>
      <c r="O155">
        <f t="shared" si="37"/>
        <v>1</v>
      </c>
      <c r="P155">
        <v>148</v>
      </c>
      <c r="Q155" s="8">
        <f>COUNTIF(I$8:I154,"&lt;"&amp;G155)</f>
        <v>145</v>
      </c>
      <c r="R155" s="17">
        <f>COUNTIFS(H$8:H154,"&gt;"&amp;G155,F$8:F154,"&lt;&gt;1")</f>
        <v>0</v>
      </c>
      <c r="S155">
        <v>148</v>
      </c>
    </row>
    <row r="156" spans="1:19" x14ac:dyDescent="0.3">
      <c r="A156">
        <v>323</v>
      </c>
      <c r="B156">
        <v>0.36973174230170597</v>
      </c>
      <c r="C156">
        <v>0.97473067415387438</v>
      </c>
      <c r="D156" s="4">
        <f>-LN(B156)/F$3</f>
        <v>0.42339470515096073</v>
      </c>
      <c r="E156" s="4">
        <f t="shared" si="30"/>
        <v>0.21276595744680851</v>
      </c>
      <c r="F156" s="8">
        <v>3</v>
      </c>
      <c r="G156" s="4">
        <v>39.114173845044604</v>
      </c>
      <c r="H156" s="4">
        <f>IF(G156&gt;MAX(I$8:I155),G156,MAX(I$8:I155))</f>
        <v>39.248410555504655</v>
      </c>
      <c r="I156" s="4">
        <f t="shared" si="31"/>
        <v>39.461176512951461</v>
      </c>
      <c r="J156" s="4">
        <f t="shared" si="32"/>
        <v>0.13423671046005126</v>
      </c>
      <c r="K156" s="4">
        <f t="shared" si="33"/>
        <v>0.21276595744680549</v>
      </c>
      <c r="L156">
        <f t="shared" si="34"/>
        <v>149</v>
      </c>
      <c r="M156">
        <f t="shared" si="35"/>
        <v>1</v>
      </c>
      <c r="N156">
        <f t="shared" si="36"/>
        <v>1</v>
      </c>
      <c r="O156">
        <f t="shared" si="37"/>
        <v>1</v>
      </c>
      <c r="P156">
        <v>149</v>
      </c>
      <c r="Q156" s="8">
        <f>COUNTIF(I$8:I155,"&lt;"&amp;G156)</f>
        <v>147</v>
      </c>
      <c r="R156" s="17">
        <f>COUNTIFS(H$8:H155,"&gt;"&amp;G156,F$8:F155,"&lt;&gt;1")</f>
        <v>0</v>
      </c>
      <c r="S156">
        <v>149</v>
      </c>
    </row>
    <row r="157" spans="1:19" x14ac:dyDescent="0.3">
      <c r="A157">
        <v>324</v>
      </c>
      <c r="B157">
        <v>0.25495162816248057</v>
      </c>
      <c r="C157">
        <v>0.14166692098757896</v>
      </c>
      <c r="D157" s="4">
        <f>-LN(B157)/F$3</f>
        <v>0.581566572467346</v>
      </c>
      <c r="E157" s="4">
        <f t="shared" si="30"/>
        <v>0.21276595744680851</v>
      </c>
      <c r="F157" s="8">
        <v>3</v>
      </c>
      <c r="G157" s="4">
        <v>39.695740417511949</v>
      </c>
      <c r="H157" s="4">
        <f>IF(G157&gt;MAX(I$8:I156),G157,MAX(I$8:I156))</f>
        <v>39.695740417511949</v>
      </c>
      <c r="I157" s="4">
        <f t="shared" si="31"/>
        <v>39.908506374958755</v>
      </c>
      <c r="J157" s="4">
        <f t="shared" si="32"/>
        <v>0</v>
      </c>
      <c r="K157" s="4">
        <f t="shared" si="33"/>
        <v>0.21276595744680549</v>
      </c>
      <c r="L157">
        <f t="shared" si="34"/>
        <v>150</v>
      </c>
      <c r="M157">
        <f t="shared" si="35"/>
        <v>1</v>
      </c>
      <c r="N157">
        <f t="shared" si="36"/>
        <v>1</v>
      </c>
      <c r="O157">
        <f t="shared" si="37"/>
        <v>1</v>
      </c>
      <c r="P157">
        <v>150</v>
      </c>
      <c r="Q157" s="8">
        <f>COUNTIF(I$8:I156,"&lt;"&amp;G157)</f>
        <v>149</v>
      </c>
      <c r="R157" s="17">
        <f>COUNTIFS(H$8:H156,"&gt;"&amp;G157,F$8:F156,"&lt;&gt;1")</f>
        <v>0</v>
      </c>
      <c r="S157">
        <v>150</v>
      </c>
    </row>
    <row r="158" spans="1:19" x14ac:dyDescent="0.3">
      <c r="A158">
        <v>325</v>
      </c>
      <c r="B158">
        <v>0.15518662068544573</v>
      </c>
      <c r="C158">
        <v>0.62367625965147866</v>
      </c>
      <c r="D158" s="4">
        <f>-LN(B158)/F$3</f>
        <v>0.79281994973307379</v>
      </c>
      <c r="E158" s="4">
        <f t="shared" si="30"/>
        <v>0.21276595744680851</v>
      </c>
      <c r="F158" s="8">
        <v>3</v>
      </c>
      <c r="G158" s="4">
        <v>40.488560367245022</v>
      </c>
      <c r="H158" s="4">
        <f>IF(G158&gt;MAX(I$8:I157),G158,MAX(I$8:I157))</f>
        <v>40.488560367245022</v>
      </c>
      <c r="I158" s="4">
        <f t="shared" si="31"/>
        <v>40.701326324691827</v>
      </c>
      <c r="J158" s="4">
        <f t="shared" si="32"/>
        <v>0</v>
      </c>
      <c r="K158" s="4">
        <f t="shared" si="33"/>
        <v>0.21276595744680549</v>
      </c>
      <c r="L158">
        <f t="shared" si="34"/>
        <v>151</v>
      </c>
      <c r="M158">
        <f t="shared" si="35"/>
        <v>1</v>
      </c>
      <c r="N158">
        <f t="shared" si="36"/>
        <v>1</v>
      </c>
      <c r="O158">
        <f t="shared" si="37"/>
        <v>1</v>
      </c>
      <c r="P158">
        <v>151</v>
      </c>
      <c r="Q158" s="8">
        <f>COUNTIF(I$8:I157,"&lt;"&amp;G158)</f>
        <v>150</v>
      </c>
      <c r="R158" s="17">
        <f>COUNTIFS(H$8:H157,"&gt;"&amp;G158,F$8:F157,"&lt;&gt;1")</f>
        <v>0</v>
      </c>
      <c r="S158">
        <v>151</v>
      </c>
    </row>
    <row r="159" spans="1:19" x14ac:dyDescent="0.3">
      <c r="A159">
        <v>14</v>
      </c>
      <c r="B159">
        <v>0.54588457899716181</v>
      </c>
      <c r="C159">
        <v>0.74169133579515978</v>
      </c>
      <c r="D159" s="4">
        <f>-LN(B159)/B$3</f>
        <v>2.5759477419665449</v>
      </c>
      <c r="E159" s="4">
        <f t="shared" si="30"/>
        <v>0.21276595744680851</v>
      </c>
      <c r="F159" s="8">
        <v>1</v>
      </c>
      <c r="G159" s="4">
        <v>41.319167920211527</v>
      </c>
      <c r="H159" s="4">
        <f>IF(G159&gt;MAX(I$8:I158),G159,MAX(I$8:I158))</f>
        <v>41.319167920211527</v>
      </c>
      <c r="I159" s="4">
        <f t="shared" si="31"/>
        <v>41.531933877658332</v>
      </c>
      <c r="J159" s="4">
        <f t="shared" si="32"/>
        <v>0</v>
      </c>
      <c r="K159" s="4">
        <f t="shared" si="33"/>
        <v>0.21276595744680549</v>
      </c>
      <c r="L159">
        <f t="shared" si="34"/>
        <v>152</v>
      </c>
      <c r="M159">
        <f t="shared" si="35"/>
        <v>1</v>
      </c>
      <c r="N159">
        <f t="shared" si="36"/>
        <v>1</v>
      </c>
      <c r="O159">
        <f t="shared" si="37"/>
        <v>1</v>
      </c>
      <c r="P159">
        <v>152</v>
      </c>
      <c r="Q159" s="8">
        <f>COUNTIF(I$8:I158,"&lt;"&amp;G159)</f>
        <v>151</v>
      </c>
      <c r="R159" s="17">
        <f>COUNTIFS(H$8:H158,"&gt;"&amp;G159,F$8:F158,"&lt;&gt;1")</f>
        <v>0</v>
      </c>
      <c r="S159">
        <v>152</v>
      </c>
    </row>
    <row r="160" spans="1:19" x14ac:dyDescent="0.3">
      <c r="A160">
        <v>81</v>
      </c>
      <c r="B160">
        <v>4.2878505813776058E-2</v>
      </c>
      <c r="C160">
        <v>9.0762047181615652E-2</v>
      </c>
      <c r="D160" s="4">
        <f>-LN(B160)/D$3</f>
        <v>4.4672122107624652</v>
      </c>
      <c r="E160" s="4">
        <f t="shared" si="30"/>
        <v>0.21276595744680851</v>
      </c>
      <c r="F160" s="8">
        <v>2</v>
      </c>
      <c r="G160" s="4">
        <v>41.496283209354601</v>
      </c>
      <c r="H160" s="4">
        <f>IF(G160&gt;MAX(I$8:I159),G160,MAX(I$8:I159))</f>
        <v>41.531933877658332</v>
      </c>
      <c r="I160" s="4">
        <f t="shared" si="31"/>
        <v>41.744699835105138</v>
      </c>
      <c r="J160" s="4">
        <f t="shared" si="32"/>
        <v>3.5650668303730981E-2</v>
      </c>
      <c r="K160" s="4">
        <f t="shared" si="33"/>
        <v>0.21276595744680549</v>
      </c>
      <c r="L160">
        <f t="shared" si="34"/>
        <v>153</v>
      </c>
      <c r="M160">
        <f t="shared" si="35"/>
        <v>1</v>
      </c>
      <c r="N160">
        <f t="shared" si="36"/>
        <v>1</v>
      </c>
      <c r="O160">
        <f t="shared" si="37"/>
        <v>1</v>
      </c>
      <c r="P160">
        <v>153</v>
      </c>
      <c r="Q160" s="8">
        <f>COUNTIF(I$8:I159,"&lt;"&amp;G160)</f>
        <v>151</v>
      </c>
      <c r="R160" s="17">
        <f>COUNTIFS(H$8:H159,"&gt;"&amp;G160,F$8:F159,"&lt;&gt;1")</f>
        <v>0</v>
      </c>
      <c r="S160">
        <v>153</v>
      </c>
    </row>
    <row r="161" spans="1:19" x14ac:dyDescent="0.3">
      <c r="A161">
        <v>82</v>
      </c>
      <c r="B161">
        <v>0.81112094485305342</v>
      </c>
      <c r="C161">
        <v>1.425214392529069E-2</v>
      </c>
      <c r="D161" s="4">
        <f>-LN(B161)/D$3</f>
        <v>0.29693348292756139</v>
      </c>
      <c r="E161" s="4">
        <f t="shared" si="30"/>
        <v>0.21276595744680851</v>
      </c>
      <c r="F161" s="8">
        <v>2</v>
      </c>
      <c r="G161" s="4">
        <v>41.793216692282165</v>
      </c>
      <c r="H161" s="4">
        <f>IF(G161&gt;MAX(I$8:I160),G161,MAX(I$8:I160))</f>
        <v>41.793216692282165</v>
      </c>
      <c r="I161" s="4">
        <f t="shared" si="31"/>
        <v>42.005982649728971</v>
      </c>
      <c r="J161" s="4">
        <f t="shared" si="32"/>
        <v>0</v>
      </c>
      <c r="K161" s="4">
        <f t="shared" si="33"/>
        <v>0.21276595744680549</v>
      </c>
      <c r="L161">
        <f t="shared" si="34"/>
        <v>154</v>
      </c>
      <c r="M161">
        <f t="shared" si="35"/>
        <v>1</v>
      </c>
      <c r="N161">
        <f t="shared" si="36"/>
        <v>1</v>
      </c>
      <c r="O161">
        <f t="shared" si="37"/>
        <v>1</v>
      </c>
      <c r="P161">
        <v>154</v>
      </c>
      <c r="Q161" s="8">
        <f>COUNTIF(I$8:I160,"&lt;"&amp;G161)</f>
        <v>153</v>
      </c>
      <c r="R161" s="17">
        <f>COUNTIFS(H$8:H160,"&gt;"&amp;G161,F$8:F160,"&lt;&gt;1")</f>
        <v>0</v>
      </c>
      <c r="S161">
        <v>154</v>
      </c>
    </row>
    <row r="162" spans="1:19" x14ac:dyDescent="0.3">
      <c r="A162">
        <v>83</v>
      </c>
      <c r="B162">
        <v>0.99325540940580459</v>
      </c>
      <c r="C162">
        <v>0.83477278969695123</v>
      </c>
      <c r="D162" s="4">
        <f>-LN(B162)/D$3</f>
        <v>9.5992030281195316E-3</v>
      </c>
      <c r="E162" s="4">
        <f t="shared" si="30"/>
        <v>0.21276595744680851</v>
      </c>
      <c r="F162" s="8">
        <v>2</v>
      </c>
      <c r="G162" s="4">
        <v>41.802815895310282</v>
      </c>
      <c r="H162" s="4">
        <f>IF(G162&gt;MAX(I$8:I161),G162,MAX(I$8:I161))</f>
        <v>42.005982649728971</v>
      </c>
      <c r="I162" s="4">
        <f t="shared" si="31"/>
        <v>42.218748607175776</v>
      </c>
      <c r="J162" s="4">
        <f t="shared" si="32"/>
        <v>0.20316675441868881</v>
      </c>
      <c r="K162" s="4">
        <f t="shared" si="33"/>
        <v>0.21276595744680549</v>
      </c>
      <c r="L162">
        <f t="shared" si="34"/>
        <v>155</v>
      </c>
      <c r="M162">
        <f t="shared" si="35"/>
        <v>1</v>
      </c>
      <c r="N162">
        <f t="shared" si="36"/>
        <v>1</v>
      </c>
      <c r="O162">
        <f t="shared" si="37"/>
        <v>1</v>
      </c>
      <c r="P162">
        <v>155</v>
      </c>
      <c r="Q162" s="8">
        <f>COUNTIF(I$8:I161,"&lt;"&amp;G162)</f>
        <v>153</v>
      </c>
      <c r="R162" s="17">
        <f>COUNTIFS(H$8:H161,"&gt;"&amp;G162,F$8:F161,"&lt;&gt;1")</f>
        <v>0</v>
      </c>
      <c r="S162">
        <v>155</v>
      </c>
    </row>
    <row r="163" spans="1:19" x14ac:dyDescent="0.3">
      <c r="A163">
        <v>326</v>
      </c>
      <c r="B163">
        <v>3.6347544785912657E-2</v>
      </c>
      <c r="C163">
        <v>0.54490798669392981</v>
      </c>
      <c r="D163" s="4">
        <f>-LN(B163)/F$3</f>
        <v>1.4104802642553547</v>
      </c>
      <c r="E163" s="4">
        <f t="shared" si="30"/>
        <v>0.21276595744680851</v>
      </c>
      <c r="F163" s="8">
        <v>3</v>
      </c>
      <c r="G163" s="4">
        <v>41.899040631500377</v>
      </c>
      <c r="H163" s="4">
        <f>IF(G163&gt;MAX(I$8:I162),G163,MAX(I$8:I162))</f>
        <v>42.218748607175776</v>
      </c>
      <c r="I163" s="4">
        <f t="shared" si="31"/>
        <v>42.431514564622582</v>
      </c>
      <c r="J163" s="4">
        <f t="shared" si="32"/>
        <v>0.31970797567539933</v>
      </c>
      <c r="K163" s="4">
        <f t="shared" si="33"/>
        <v>0.21276595744680549</v>
      </c>
      <c r="L163">
        <f t="shared" si="34"/>
        <v>156</v>
      </c>
      <c r="M163">
        <f t="shared" si="35"/>
        <v>1</v>
      </c>
      <c r="N163">
        <f t="shared" si="36"/>
        <v>1</v>
      </c>
      <c r="O163">
        <f t="shared" si="37"/>
        <v>1</v>
      </c>
      <c r="P163">
        <v>156</v>
      </c>
      <c r="Q163" s="8">
        <f>COUNTIF(I$8:I162,"&lt;"&amp;G163)</f>
        <v>153</v>
      </c>
      <c r="R163" s="17">
        <f>COUNTIFS(H$8:H162,"&gt;"&amp;G163,F$8:F162,"&lt;&gt;1")</f>
        <v>1</v>
      </c>
      <c r="S163">
        <v>156</v>
      </c>
    </row>
    <row r="164" spans="1:19" x14ac:dyDescent="0.3">
      <c r="A164">
        <v>327</v>
      </c>
      <c r="B164">
        <v>0.3987853633228553</v>
      </c>
      <c r="C164">
        <v>0.23166600543229468</v>
      </c>
      <c r="D164" s="4">
        <f>-LN(B164)/F$3</f>
        <v>0.39120508228350542</v>
      </c>
      <c r="E164" s="4">
        <f t="shared" si="30"/>
        <v>0.21276595744680851</v>
      </c>
      <c r="F164" s="8">
        <v>3</v>
      </c>
      <c r="G164" s="4">
        <v>42.290245713783882</v>
      </c>
      <c r="H164" s="4">
        <f>IF(G164&gt;MAX(I$8:I163),G164,MAX(I$8:I163))</f>
        <v>42.431514564622582</v>
      </c>
      <c r="I164" s="4">
        <f t="shared" si="31"/>
        <v>42.644280522069387</v>
      </c>
      <c r="J164" s="4">
        <f t="shared" si="32"/>
        <v>0.14126885083869922</v>
      </c>
      <c r="K164" s="4">
        <f t="shared" si="33"/>
        <v>0.21276595744680549</v>
      </c>
      <c r="L164">
        <f t="shared" si="34"/>
        <v>157</v>
      </c>
      <c r="M164">
        <f t="shared" si="35"/>
        <v>1</v>
      </c>
      <c r="N164">
        <f t="shared" si="36"/>
        <v>1</v>
      </c>
      <c r="O164">
        <f t="shared" si="37"/>
        <v>1</v>
      </c>
      <c r="P164">
        <v>157</v>
      </c>
      <c r="Q164" s="8">
        <f>COUNTIF(I$8:I163,"&lt;"&amp;G164)</f>
        <v>155</v>
      </c>
      <c r="R164" s="17">
        <f>COUNTIFS(H$8:H163,"&gt;"&amp;G164,F$8:F163,"&lt;&gt;1")</f>
        <v>0</v>
      </c>
      <c r="S164">
        <v>157</v>
      </c>
    </row>
    <row r="165" spans="1:19" x14ac:dyDescent="0.3">
      <c r="A165">
        <v>15</v>
      </c>
      <c r="B165">
        <v>0.74263740958891566</v>
      </c>
      <c r="C165">
        <v>0.38911099581896419</v>
      </c>
      <c r="D165" s="4">
        <f>-LN(B165)/B$3</f>
        <v>1.2661589872680405</v>
      </c>
      <c r="E165" s="4">
        <f t="shared" si="30"/>
        <v>0.21276595744680851</v>
      </c>
      <c r="F165" s="8">
        <v>1</v>
      </c>
      <c r="G165" s="4">
        <v>42.585326907479569</v>
      </c>
      <c r="H165" s="4">
        <f>IF(G165&gt;MAX(I$8:I164),G165,MAX(I$8:I164))</f>
        <v>42.644280522069387</v>
      </c>
      <c r="I165" s="4">
        <f t="shared" si="31"/>
        <v>42.857046479516193</v>
      </c>
      <c r="J165" s="4">
        <f t="shared" si="32"/>
        <v>5.895361458981796E-2</v>
      </c>
      <c r="K165" s="4">
        <f t="shared" si="33"/>
        <v>0.21276595744680549</v>
      </c>
      <c r="L165">
        <f t="shared" si="34"/>
        <v>158</v>
      </c>
      <c r="M165">
        <f t="shared" si="35"/>
        <v>1</v>
      </c>
      <c r="N165">
        <f t="shared" si="36"/>
        <v>1</v>
      </c>
      <c r="O165">
        <f t="shared" si="37"/>
        <v>1</v>
      </c>
      <c r="P165">
        <v>158</v>
      </c>
      <c r="Q165" s="8">
        <f>COUNTIF(I$8:I164,"&lt;"&amp;G165)</f>
        <v>156</v>
      </c>
      <c r="R165" s="17">
        <f>COUNTIFS(H$8:H164,"&gt;"&amp;G165,F$8:F164,"&lt;&gt;1")</f>
        <v>0</v>
      </c>
      <c r="S165">
        <v>158</v>
      </c>
    </row>
    <row r="166" spans="1:19" x14ac:dyDescent="0.3">
      <c r="A166">
        <v>328</v>
      </c>
      <c r="B166">
        <v>0.53941465498825036</v>
      </c>
      <c r="C166">
        <v>0.66316721091341901</v>
      </c>
      <c r="D166" s="4">
        <f>-LN(B166)/F$3</f>
        <v>0.26266838280451504</v>
      </c>
      <c r="E166" s="4">
        <f t="shared" si="30"/>
        <v>0.21276595744680851</v>
      </c>
      <c r="F166" s="8">
        <v>3</v>
      </c>
      <c r="G166" s="4">
        <v>42.552914096588395</v>
      </c>
      <c r="H166" s="4">
        <f>IF(G166&gt;MAX(I$8:I165),G166,MAX(I$8:I165))</f>
        <v>42.857046479516193</v>
      </c>
      <c r="I166" s="4">
        <f t="shared" si="31"/>
        <v>43.069812436962998</v>
      </c>
      <c r="J166" s="4">
        <f t="shared" si="32"/>
        <v>0.3041323829277971</v>
      </c>
      <c r="K166" s="4">
        <f t="shared" si="33"/>
        <v>0.21276595744680549</v>
      </c>
      <c r="L166">
        <f t="shared" si="34"/>
        <v>159</v>
      </c>
      <c r="M166">
        <f t="shared" si="35"/>
        <v>1</v>
      </c>
      <c r="N166">
        <f t="shared" si="36"/>
        <v>1</v>
      </c>
      <c r="O166">
        <f t="shared" si="37"/>
        <v>1</v>
      </c>
      <c r="P166">
        <v>159</v>
      </c>
      <c r="Q166" s="8">
        <f>COUNTIF(I$8:I165,"&lt;"&amp;G166)</f>
        <v>156</v>
      </c>
      <c r="R166" s="17">
        <f>COUNTIFS(H$8:H165,"&gt;"&amp;G166,F$8:F165,"&lt;&gt;1")</f>
        <v>0</v>
      </c>
      <c r="S166">
        <v>159</v>
      </c>
    </row>
    <row r="167" spans="1:19" x14ac:dyDescent="0.3">
      <c r="A167">
        <v>329</v>
      </c>
      <c r="B167">
        <v>0.19690542313913389</v>
      </c>
      <c r="C167">
        <v>0.86373485518967252</v>
      </c>
      <c r="D167" s="4">
        <f>-LN(B167)/F$3</f>
        <v>0.69150287281288692</v>
      </c>
      <c r="E167" s="4">
        <f t="shared" si="30"/>
        <v>0.21276595744680851</v>
      </c>
      <c r="F167" s="8">
        <v>3</v>
      </c>
      <c r="G167" s="4">
        <v>43.244416969401286</v>
      </c>
      <c r="H167" s="4">
        <f>IF(G167&gt;MAX(I$8:I166),G167,MAX(I$8:I166))</f>
        <v>43.244416969401286</v>
      </c>
      <c r="I167" s="4">
        <f t="shared" si="31"/>
        <v>43.457182926848091</v>
      </c>
      <c r="J167" s="4">
        <f t="shared" si="32"/>
        <v>0</v>
      </c>
      <c r="K167" s="4">
        <f t="shared" si="33"/>
        <v>0.21276595744680549</v>
      </c>
      <c r="L167">
        <f t="shared" si="34"/>
        <v>160</v>
      </c>
      <c r="M167">
        <f t="shared" si="35"/>
        <v>1</v>
      </c>
      <c r="N167">
        <f t="shared" si="36"/>
        <v>1</v>
      </c>
      <c r="O167">
        <f t="shared" si="37"/>
        <v>1</v>
      </c>
      <c r="P167">
        <v>160</v>
      </c>
      <c r="Q167" s="8">
        <f>COUNTIF(I$8:I166,"&lt;"&amp;G167)</f>
        <v>159</v>
      </c>
      <c r="R167" s="17">
        <f>COUNTIFS(H$8:H166,"&gt;"&amp;G167,F$8:F166,"&lt;&gt;1")</f>
        <v>0</v>
      </c>
      <c r="S167">
        <v>160</v>
      </c>
    </row>
    <row r="168" spans="1:19" x14ac:dyDescent="0.3">
      <c r="A168">
        <v>84</v>
      </c>
      <c r="B168">
        <v>0.30240791039765619</v>
      </c>
      <c r="C168">
        <v>0.95129245887630853</v>
      </c>
      <c r="D168" s="4">
        <f>-LN(B168)/D$3</f>
        <v>1.6964233706333114</v>
      </c>
      <c r="E168" s="4">
        <f t="shared" si="30"/>
        <v>0.21276595744680851</v>
      </c>
      <c r="F168" s="8">
        <v>2</v>
      </c>
      <c r="G168" s="4">
        <v>43.499239265943594</v>
      </c>
      <c r="H168" s="4">
        <f>IF(G168&gt;MAX(I$8:I167),G168,MAX(I$8:I167))</f>
        <v>43.499239265943594</v>
      </c>
      <c r="I168" s="4">
        <f t="shared" si="31"/>
        <v>43.712005223390399</v>
      </c>
      <c r="J168" s="4">
        <f t="shared" si="32"/>
        <v>0</v>
      </c>
      <c r="K168" s="4">
        <f t="shared" si="33"/>
        <v>0.21276595744680549</v>
      </c>
      <c r="L168">
        <f t="shared" si="34"/>
        <v>161</v>
      </c>
      <c r="M168">
        <f t="shared" si="35"/>
        <v>1</v>
      </c>
      <c r="N168">
        <f t="shared" si="36"/>
        <v>1</v>
      </c>
      <c r="O168">
        <f t="shared" si="37"/>
        <v>1</v>
      </c>
      <c r="P168">
        <v>161</v>
      </c>
      <c r="Q168" s="8">
        <f>COUNTIF(I$8:I167,"&lt;"&amp;G168)</f>
        <v>160</v>
      </c>
      <c r="R168" s="17">
        <f>COUNTIFS(H$8:H167,"&gt;"&amp;G168,F$8:F167,"&lt;&gt;1")</f>
        <v>0</v>
      </c>
      <c r="S168">
        <v>161</v>
      </c>
    </row>
    <row r="169" spans="1:19" x14ac:dyDescent="0.3">
      <c r="A169">
        <v>330</v>
      </c>
      <c r="B169">
        <v>0.1966002380443739</v>
      </c>
      <c r="C169">
        <v>0.36634418774987032</v>
      </c>
      <c r="D169" s="4">
        <f>-LN(B169)/F$3</f>
        <v>0.69216291934648499</v>
      </c>
      <c r="E169" s="4">
        <f t="shared" si="30"/>
        <v>0.21276595744680851</v>
      </c>
      <c r="F169" s="8">
        <v>3</v>
      </c>
      <c r="G169" s="4">
        <v>43.936579888747772</v>
      </c>
      <c r="H169" s="4">
        <f>IF(G169&gt;MAX(I$8:I168),G169,MAX(I$8:I168))</f>
        <v>43.936579888747772</v>
      </c>
      <c r="I169" s="4">
        <f t="shared" si="31"/>
        <v>44.149345846194578</v>
      </c>
      <c r="J169" s="4">
        <f t="shared" si="32"/>
        <v>0</v>
      </c>
      <c r="K169" s="4">
        <f t="shared" si="33"/>
        <v>0.21276595744680549</v>
      </c>
      <c r="L169">
        <f t="shared" si="34"/>
        <v>162</v>
      </c>
      <c r="M169">
        <f t="shared" si="35"/>
        <v>1</v>
      </c>
      <c r="N169">
        <f t="shared" si="36"/>
        <v>1</v>
      </c>
      <c r="O169">
        <f t="shared" si="37"/>
        <v>1</v>
      </c>
      <c r="P169">
        <v>162</v>
      </c>
      <c r="Q169" s="8">
        <f>COUNTIF(I$8:I168,"&lt;"&amp;G169)</f>
        <v>161</v>
      </c>
      <c r="R169" s="17">
        <f>COUNTIFS(H$8:H168,"&gt;"&amp;G169,F$8:F168,"&lt;&gt;1")</f>
        <v>0</v>
      </c>
      <c r="S169">
        <v>162</v>
      </c>
    </row>
    <row r="170" spans="1:19" x14ac:dyDescent="0.3">
      <c r="A170">
        <v>16</v>
      </c>
      <c r="B170">
        <v>0.61314737388225959</v>
      </c>
      <c r="C170">
        <v>0.38920255134739218</v>
      </c>
      <c r="D170" s="4">
        <f>-LN(B170)/B$3</f>
        <v>2.0814891820307402</v>
      </c>
      <c r="E170" s="4">
        <f t="shared" si="30"/>
        <v>0.21276595744680851</v>
      </c>
      <c r="F170" s="8">
        <v>1</v>
      </c>
      <c r="G170" s="4">
        <v>44.666816089510306</v>
      </c>
      <c r="H170" s="4">
        <f>IF(G170&gt;MAX(I$8:I169),G170,MAX(I$8:I169))</f>
        <v>44.666816089510306</v>
      </c>
      <c r="I170" s="4">
        <f t="shared" si="31"/>
        <v>44.879582046957111</v>
      </c>
      <c r="J170" s="4">
        <f t="shared" si="32"/>
        <v>0</v>
      </c>
      <c r="K170" s="4">
        <f t="shared" si="33"/>
        <v>0.21276595744680549</v>
      </c>
      <c r="L170">
        <f t="shared" si="34"/>
        <v>163</v>
      </c>
      <c r="M170">
        <f t="shared" si="35"/>
        <v>1</v>
      </c>
      <c r="N170">
        <f t="shared" si="36"/>
        <v>1</v>
      </c>
      <c r="O170">
        <f t="shared" si="37"/>
        <v>1</v>
      </c>
      <c r="P170">
        <v>163</v>
      </c>
      <c r="Q170" s="8">
        <f>COUNTIF(I$8:I169,"&lt;"&amp;G170)</f>
        <v>162</v>
      </c>
      <c r="R170" s="17">
        <f>COUNTIFS(H$8:H169,"&gt;"&amp;G170,F$8:F169,"&lt;&gt;1")</f>
        <v>0</v>
      </c>
      <c r="S170">
        <v>163</v>
      </c>
    </row>
    <row r="171" spans="1:19" x14ac:dyDescent="0.3">
      <c r="A171">
        <v>331</v>
      </c>
      <c r="B171">
        <v>0.14951017792291024</v>
      </c>
      <c r="C171">
        <v>0.27729117709891049</v>
      </c>
      <c r="D171" s="4">
        <f>-LN(B171)/F$3</f>
        <v>0.80867693987949318</v>
      </c>
      <c r="E171" s="4">
        <f t="shared" si="30"/>
        <v>0.21276595744680851</v>
      </c>
      <c r="F171" s="8">
        <v>3</v>
      </c>
      <c r="G171" s="4">
        <v>44.745256828627262</v>
      </c>
      <c r="H171" s="4">
        <f>IF(G171&gt;MAX(I$8:I170),G171,MAX(I$8:I170))</f>
        <v>44.879582046957111</v>
      </c>
      <c r="I171" s="4">
        <f t="shared" si="31"/>
        <v>45.092348004403917</v>
      </c>
      <c r="J171" s="4">
        <f t="shared" si="32"/>
        <v>0.13432521832984889</v>
      </c>
      <c r="K171" s="4">
        <f t="shared" si="33"/>
        <v>0.21276595744680549</v>
      </c>
      <c r="L171">
        <f t="shared" si="34"/>
        <v>164</v>
      </c>
      <c r="M171">
        <f t="shared" si="35"/>
        <v>1</v>
      </c>
      <c r="N171">
        <f t="shared" si="36"/>
        <v>1</v>
      </c>
      <c r="O171">
        <f t="shared" si="37"/>
        <v>1</v>
      </c>
      <c r="P171">
        <v>164</v>
      </c>
      <c r="Q171" s="8">
        <f>COUNTIF(I$8:I170,"&lt;"&amp;G171)</f>
        <v>162</v>
      </c>
      <c r="R171" s="17">
        <f>COUNTIFS(H$8:H170,"&gt;"&amp;G171,F$8:F170,"&lt;&gt;1")</f>
        <v>0</v>
      </c>
      <c r="S171">
        <v>164</v>
      </c>
    </row>
    <row r="172" spans="1:19" x14ac:dyDescent="0.3">
      <c r="A172">
        <v>85</v>
      </c>
      <c r="B172">
        <v>0.36057618945890685</v>
      </c>
      <c r="C172">
        <v>0.31449324015015107</v>
      </c>
      <c r="D172" s="4">
        <f>-LN(B172)/D$3</f>
        <v>1.4468822705452138</v>
      </c>
      <c r="E172" s="4">
        <f t="shared" si="30"/>
        <v>0.21276595744680851</v>
      </c>
      <c r="F172" s="8">
        <v>2</v>
      </c>
      <c r="G172" s="4">
        <v>44.94612153648881</v>
      </c>
      <c r="H172" s="4">
        <f>IF(G172&gt;MAX(I$8:I171),G172,MAX(I$8:I171))</f>
        <v>45.092348004403917</v>
      </c>
      <c r="I172" s="4">
        <f t="shared" si="31"/>
        <v>45.305113961850722</v>
      </c>
      <c r="J172" s="4">
        <f t="shared" si="32"/>
        <v>0.14622646791510618</v>
      </c>
      <c r="K172" s="4">
        <f t="shared" si="33"/>
        <v>0.21276595744680549</v>
      </c>
      <c r="L172">
        <f t="shared" si="34"/>
        <v>165</v>
      </c>
      <c r="M172">
        <f t="shared" si="35"/>
        <v>1</v>
      </c>
      <c r="N172">
        <f t="shared" si="36"/>
        <v>1</v>
      </c>
      <c r="O172">
        <f t="shared" si="37"/>
        <v>1</v>
      </c>
      <c r="P172">
        <v>165</v>
      </c>
      <c r="Q172" s="8">
        <f>COUNTIF(I$8:I171,"&lt;"&amp;G172)</f>
        <v>163</v>
      </c>
      <c r="R172" s="17">
        <f>COUNTIFS(H$8:H171,"&gt;"&amp;G172,F$8:F171,"&lt;&gt;1")</f>
        <v>0</v>
      </c>
      <c r="S172">
        <v>165</v>
      </c>
    </row>
    <row r="173" spans="1:19" x14ac:dyDescent="0.3">
      <c r="A173">
        <v>332</v>
      </c>
      <c r="B173">
        <v>0.32892849513229772</v>
      </c>
      <c r="C173">
        <v>0.59212012085329757</v>
      </c>
      <c r="D173" s="4">
        <f t="shared" ref="D173:D180" si="38">-LN(B173)/F$3</f>
        <v>0.47315527313274125</v>
      </c>
      <c r="E173" s="4">
        <f t="shared" si="30"/>
        <v>0.21276595744680851</v>
      </c>
      <c r="F173" s="8">
        <v>3</v>
      </c>
      <c r="G173" s="4">
        <v>45.218412101760002</v>
      </c>
      <c r="H173" s="4">
        <f>IF(G173&gt;MAX(I$8:I172),G173,MAX(I$8:I172))</f>
        <v>45.305113961850722</v>
      </c>
      <c r="I173" s="4">
        <f t="shared" si="31"/>
        <v>45.517879919297528</v>
      </c>
      <c r="J173" s="4">
        <f t="shared" si="32"/>
        <v>8.6701860090720118E-2</v>
      </c>
      <c r="K173" s="4">
        <f t="shared" si="33"/>
        <v>0.21276595744680549</v>
      </c>
      <c r="L173">
        <f t="shared" si="34"/>
        <v>166</v>
      </c>
      <c r="M173">
        <f t="shared" si="35"/>
        <v>1</v>
      </c>
      <c r="N173">
        <f t="shared" si="36"/>
        <v>1</v>
      </c>
      <c r="O173">
        <f t="shared" si="37"/>
        <v>1</v>
      </c>
      <c r="P173">
        <v>166</v>
      </c>
      <c r="Q173" s="8">
        <f>COUNTIF(I$8:I172,"&lt;"&amp;G173)</f>
        <v>164</v>
      </c>
      <c r="R173" s="17">
        <f>COUNTIFS(H$8:H172,"&gt;"&amp;G173,F$8:F172,"&lt;&gt;1")</f>
        <v>0</v>
      </c>
      <c r="S173">
        <v>166</v>
      </c>
    </row>
    <row r="174" spans="1:19" x14ac:dyDescent="0.3">
      <c r="A174">
        <v>333</v>
      </c>
      <c r="B174">
        <v>0.49409466841639454</v>
      </c>
      <c r="C174">
        <v>9.2135380108035528E-2</v>
      </c>
      <c r="D174" s="4">
        <f t="shared" si="38"/>
        <v>0.3000119760356183</v>
      </c>
      <c r="E174" s="4">
        <f t="shared" si="30"/>
        <v>0.21276595744680851</v>
      </c>
      <c r="F174" s="8">
        <v>3</v>
      </c>
      <c r="G174" s="4">
        <v>45.518424077795622</v>
      </c>
      <c r="H174" s="4">
        <f>IF(G174&gt;MAX(I$8:I173),G174,MAX(I$8:I173))</f>
        <v>45.518424077795622</v>
      </c>
      <c r="I174" s="4">
        <f t="shared" si="31"/>
        <v>45.731190035242427</v>
      </c>
      <c r="J174" s="4">
        <f t="shared" si="32"/>
        <v>0</v>
      </c>
      <c r="K174" s="4">
        <f t="shared" si="33"/>
        <v>0.21276595744680549</v>
      </c>
      <c r="L174">
        <f t="shared" si="34"/>
        <v>167</v>
      </c>
      <c r="M174">
        <f t="shared" si="35"/>
        <v>1</v>
      </c>
      <c r="N174">
        <f t="shared" si="36"/>
        <v>1</v>
      </c>
      <c r="O174">
        <f t="shared" si="37"/>
        <v>1</v>
      </c>
      <c r="P174">
        <v>167</v>
      </c>
      <c r="Q174" s="8">
        <f>COUNTIF(I$8:I173,"&lt;"&amp;G174)</f>
        <v>166</v>
      </c>
      <c r="R174" s="17">
        <f>COUNTIFS(H$8:H173,"&gt;"&amp;G174,F$8:F173,"&lt;&gt;1")</f>
        <v>0</v>
      </c>
      <c r="S174">
        <v>167</v>
      </c>
    </row>
    <row r="175" spans="1:19" x14ac:dyDescent="0.3">
      <c r="A175">
        <v>334</v>
      </c>
      <c r="B175">
        <v>0.93487350077822196</v>
      </c>
      <c r="C175">
        <v>0.99639881588183232</v>
      </c>
      <c r="D175" s="4">
        <f t="shared" si="38"/>
        <v>2.8657043460313301E-2</v>
      </c>
      <c r="E175" s="4">
        <f t="shared" si="30"/>
        <v>0.21276595744680851</v>
      </c>
      <c r="F175" s="8">
        <v>3</v>
      </c>
      <c r="G175" s="4">
        <v>45.547081121255935</v>
      </c>
      <c r="H175" s="4">
        <f>IF(G175&gt;MAX(I$8:I174),G175,MAX(I$8:I174))</f>
        <v>45.731190035242427</v>
      </c>
      <c r="I175" s="4">
        <f t="shared" si="31"/>
        <v>45.943955992689233</v>
      </c>
      <c r="J175" s="4">
        <f t="shared" si="32"/>
        <v>0.18410891398649198</v>
      </c>
      <c r="K175" s="4">
        <f t="shared" si="33"/>
        <v>0.21276595744680549</v>
      </c>
      <c r="L175">
        <f t="shared" si="34"/>
        <v>168</v>
      </c>
      <c r="M175">
        <f t="shared" si="35"/>
        <v>1</v>
      </c>
      <c r="N175">
        <f t="shared" si="36"/>
        <v>1</v>
      </c>
      <c r="O175">
        <f t="shared" si="37"/>
        <v>1</v>
      </c>
      <c r="P175">
        <v>168</v>
      </c>
      <c r="Q175" s="8">
        <f>COUNTIF(I$8:I174,"&lt;"&amp;G175)</f>
        <v>166</v>
      </c>
      <c r="R175" s="17">
        <f>COUNTIFS(H$8:H174,"&gt;"&amp;G175,F$8:F174,"&lt;&gt;1")</f>
        <v>0</v>
      </c>
      <c r="S175">
        <v>168</v>
      </c>
    </row>
    <row r="176" spans="1:19" x14ac:dyDescent="0.3">
      <c r="A176">
        <v>335</v>
      </c>
      <c r="B176">
        <v>0.16473891415143285</v>
      </c>
      <c r="C176">
        <v>0.35731070894497513</v>
      </c>
      <c r="D176" s="4">
        <f t="shared" si="38"/>
        <v>0.7674014454372059</v>
      </c>
      <c r="E176" s="4">
        <f t="shared" si="30"/>
        <v>0.21276595744680851</v>
      </c>
      <c r="F176" s="8">
        <v>3</v>
      </c>
      <c r="G176" s="4">
        <v>46.314482566693144</v>
      </c>
      <c r="H176" s="4">
        <f>IF(G176&gt;MAX(I$8:I175),G176,MAX(I$8:I175))</f>
        <v>46.314482566693144</v>
      </c>
      <c r="I176" s="4">
        <f t="shared" si="31"/>
        <v>46.527248524139949</v>
      </c>
      <c r="J176" s="4">
        <f t="shared" si="32"/>
        <v>0</v>
      </c>
      <c r="K176" s="4">
        <f t="shared" si="33"/>
        <v>0.21276595744680549</v>
      </c>
      <c r="L176">
        <f t="shared" si="34"/>
        <v>169</v>
      </c>
      <c r="M176">
        <f t="shared" si="35"/>
        <v>1</v>
      </c>
      <c r="N176">
        <f t="shared" si="36"/>
        <v>1</v>
      </c>
      <c r="O176">
        <f t="shared" si="37"/>
        <v>1</v>
      </c>
      <c r="P176">
        <v>169</v>
      </c>
      <c r="Q176" s="8">
        <f>COUNTIF(I$8:I175,"&lt;"&amp;G176)</f>
        <v>168</v>
      </c>
      <c r="R176" s="17">
        <f>COUNTIFS(H$8:H175,"&gt;"&amp;G176,F$8:F175,"&lt;&gt;1")</f>
        <v>0</v>
      </c>
      <c r="S176">
        <v>169</v>
      </c>
    </row>
    <row r="177" spans="1:19" x14ac:dyDescent="0.3">
      <c r="A177">
        <v>336</v>
      </c>
      <c r="B177">
        <v>0.2359691152684103</v>
      </c>
      <c r="C177">
        <v>0.69386883144627221</v>
      </c>
      <c r="D177" s="4">
        <f t="shared" si="38"/>
        <v>0.61449121277751584</v>
      </c>
      <c r="E177" s="4">
        <f t="shared" si="30"/>
        <v>0.21276595744680851</v>
      </c>
      <c r="F177" s="8">
        <v>3</v>
      </c>
      <c r="G177" s="4">
        <v>46.92897377947066</v>
      </c>
      <c r="H177" s="4">
        <f>IF(G177&gt;MAX(I$8:I176),G177,MAX(I$8:I176))</f>
        <v>46.92897377947066</v>
      </c>
      <c r="I177" s="4">
        <f t="shared" si="31"/>
        <v>47.141739736917465</v>
      </c>
      <c r="J177" s="4">
        <f t="shared" si="32"/>
        <v>0</v>
      </c>
      <c r="K177" s="4">
        <f t="shared" si="33"/>
        <v>0.21276595744680549</v>
      </c>
      <c r="L177">
        <f t="shared" si="34"/>
        <v>170</v>
      </c>
      <c r="M177">
        <f t="shared" si="35"/>
        <v>1</v>
      </c>
      <c r="N177">
        <f t="shared" si="36"/>
        <v>1</v>
      </c>
      <c r="O177">
        <f t="shared" si="37"/>
        <v>1</v>
      </c>
      <c r="P177">
        <v>170</v>
      </c>
      <c r="Q177" s="8">
        <f>COUNTIF(I$8:I176,"&lt;"&amp;G177)</f>
        <v>169</v>
      </c>
      <c r="R177" s="17">
        <f>COUNTIFS(H$8:H176,"&gt;"&amp;G177,F$8:F176,"&lt;&gt;1")</f>
        <v>0</v>
      </c>
      <c r="S177">
        <v>170</v>
      </c>
    </row>
    <row r="178" spans="1:19" x14ac:dyDescent="0.3">
      <c r="A178">
        <v>337</v>
      </c>
      <c r="B178">
        <v>0.9872737815485092</v>
      </c>
      <c r="C178">
        <v>5.7985168004394665E-3</v>
      </c>
      <c r="D178" s="4">
        <f t="shared" si="38"/>
        <v>5.4501661388669052E-3</v>
      </c>
      <c r="E178" s="4">
        <f t="shared" si="30"/>
        <v>0.21276595744680851</v>
      </c>
      <c r="F178" s="8">
        <v>3</v>
      </c>
      <c r="G178" s="4">
        <v>46.934423945609524</v>
      </c>
      <c r="H178" s="4">
        <f>IF(G178&gt;MAX(I$8:I177),G178,MAX(I$8:I177))</f>
        <v>47.141739736917465</v>
      </c>
      <c r="I178" s="4">
        <f t="shared" si="31"/>
        <v>47.354505694364271</v>
      </c>
      <c r="J178" s="4">
        <f t="shared" si="32"/>
        <v>0.20731579130794131</v>
      </c>
      <c r="K178" s="4">
        <f t="shared" si="33"/>
        <v>0.21276595744680549</v>
      </c>
      <c r="L178">
        <f t="shared" si="34"/>
        <v>171</v>
      </c>
      <c r="M178">
        <f t="shared" si="35"/>
        <v>1</v>
      </c>
      <c r="N178">
        <f t="shared" si="36"/>
        <v>1</v>
      </c>
      <c r="O178">
        <f t="shared" si="37"/>
        <v>1</v>
      </c>
      <c r="P178">
        <v>171</v>
      </c>
      <c r="Q178" s="8">
        <f>COUNTIF(I$8:I177,"&lt;"&amp;G178)</f>
        <v>169</v>
      </c>
      <c r="R178" s="17">
        <f>COUNTIFS(H$8:H177,"&gt;"&amp;G178,F$8:F177,"&lt;&gt;1")</f>
        <v>0</v>
      </c>
      <c r="S178">
        <v>171</v>
      </c>
    </row>
    <row r="179" spans="1:19" x14ac:dyDescent="0.3">
      <c r="A179">
        <v>338</v>
      </c>
      <c r="B179">
        <v>0.59584337900936923</v>
      </c>
      <c r="C179">
        <v>0.86638996551408431</v>
      </c>
      <c r="D179" s="4">
        <f t="shared" si="38"/>
        <v>0.22033082270142368</v>
      </c>
      <c r="E179" s="4">
        <f t="shared" si="30"/>
        <v>0.21276595744680851</v>
      </c>
      <c r="F179" s="8">
        <v>3</v>
      </c>
      <c r="G179" s="4">
        <v>47.154754768310944</v>
      </c>
      <c r="H179" s="4">
        <f>IF(G179&gt;MAX(I$8:I178),G179,MAX(I$8:I178))</f>
        <v>47.354505694364271</v>
      </c>
      <c r="I179" s="4">
        <f t="shared" si="31"/>
        <v>47.567271651811076</v>
      </c>
      <c r="J179" s="4">
        <f t="shared" si="32"/>
        <v>0.19975092605332634</v>
      </c>
      <c r="K179" s="4">
        <f t="shared" si="33"/>
        <v>0.21276595744680549</v>
      </c>
      <c r="L179">
        <f t="shared" si="34"/>
        <v>172</v>
      </c>
      <c r="M179">
        <f t="shared" si="35"/>
        <v>1</v>
      </c>
      <c r="N179">
        <f t="shared" si="36"/>
        <v>1</v>
      </c>
      <c r="O179">
        <f t="shared" si="37"/>
        <v>1</v>
      </c>
      <c r="P179">
        <v>172</v>
      </c>
      <c r="Q179" s="8">
        <f>COUNTIF(I$8:I178,"&lt;"&amp;G179)</f>
        <v>170</v>
      </c>
      <c r="R179" s="17">
        <f>COUNTIFS(H$8:H178,"&gt;"&amp;G179,F$8:F178,"&lt;&gt;1")</f>
        <v>0</v>
      </c>
      <c r="S179">
        <v>172</v>
      </c>
    </row>
    <row r="180" spans="1:19" x14ac:dyDescent="0.3">
      <c r="A180">
        <v>339</v>
      </c>
      <c r="B180">
        <v>0.4106875820184942</v>
      </c>
      <c r="C180">
        <v>0.11151463362529374</v>
      </c>
      <c r="D180" s="4">
        <f t="shared" si="38"/>
        <v>0.37869042323993296</v>
      </c>
      <c r="E180" s="4">
        <f t="shared" si="30"/>
        <v>0.21276595744680851</v>
      </c>
      <c r="F180" s="8">
        <v>3</v>
      </c>
      <c r="G180" s="4">
        <v>47.533445191550875</v>
      </c>
      <c r="H180" s="4">
        <f>IF(G180&gt;MAX(I$8:I179),G180,MAX(I$8:I179))</f>
        <v>47.567271651811076</v>
      </c>
      <c r="I180" s="4">
        <f t="shared" si="31"/>
        <v>47.780037609257882</v>
      </c>
      <c r="J180" s="4">
        <f t="shared" si="32"/>
        <v>3.3826460260200975E-2</v>
      </c>
      <c r="K180" s="4">
        <f t="shared" si="33"/>
        <v>0.21276595744680549</v>
      </c>
      <c r="L180">
        <f t="shared" si="34"/>
        <v>173</v>
      </c>
      <c r="M180">
        <f t="shared" si="35"/>
        <v>1</v>
      </c>
      <c r="N180">
        <f t="shared" si="36"/>
        <v>1</v>
      </c>
      <c r="O180">
        <f t="shared" si="37"/>
        <v>1</v>
      </c>
      <c r="P180">
        <v>174</v>
      </c>
      <c r="Q180" s="8">
        <f>COUNTIF(I$8:I179,"&lt;"&amp;G180)</f>
        <v>171</v>
      </c>
      <c r="R180" s="17">
        <f>COUNTIFS(H$8:H179,"&gt;"&amp;G180,F$8:F179,"&lt;&gt;1")</f>
        <v>0</v>
      </c>
      <c r="S180">
        <v>173</v>
      </c>
    </row>
    <row r="181" spans="1:19" x14ac:dyDescent="0.3">
      <c r="A181">
        <v>17</v>
      </c>
      <c r="B181">
        <v>0.49201940977202674</v>
      </c>
      <c r="C181">
        <v>0.76628925443281348</v>
      </c>
      <c r="D181" s="4">
        <f>-LN(B181)/B$3</f>
        <v>3.0180302660078193</v>
      </c>
      <c r="E181" s="4">
        <f t="shared" si="30"/>
        <v>0.21276595744680851</v>
      </c>
      <c r="F181" s="8">
        <v>1</v>
      </c>
      <c r="G181" s="4">
        <v>47.684846355518125</v>
      </c>
      <c r="H181" s="4">
        <f>IF(G181&gt;MAX(I$8:I180),G181,MAX(I$8:I180))</f>
        <v>47.780037609257882</v>
      </c>
      <c r="I181" s="4">
        <f t="shared" si="31"/>
        <v>47.992803566704687</v>
      </c>
      <c r="J181" s="4">
        <f t="shared" si="32"/>
        <v>9.5191253739756121E-2</v>
      </c>
      <c r="K181" s="4">
        <f t="shared" si="33"/>
        <v>0.21276595744680549</v>
      </c>
      <c r="L181">
        <f t="shared" si="34"/>
        <v>174</v>
      </c>
      <c r="M181">
        <f t="shared" si="35"/>
        <v>1</v>
      </c>
      <c r="N181">
        <f t="shared" si="36"/>
        <v>1</v>
      </c>
      <c r="O181">
        <f t="shared" si="37"/>
        <v>1</v>
      </c>
      <c r="P181">
        <v>173</v>
      </c>
      <c r="Q181" s="8">
        <f>COUNTIF(I$8:I180,"&lt;"&amp;G181)</f>
        <v>172</v>
      </c>
      <c r="R181" s="17">
        <f>COUNTIFS(H$8:H180,"&gt;"&amp;G181,F$8:F180,"&lt;&gt;1")</f>
        <v>0</v>
      </c>
      <c r="S181">
        <v>173</v>
      </c>
    </row>
    <row r="182" spans="1:19" x14ac:dyDescent="0.3">
      <c r="A182">
        <v>340</v>
      </c>
      <c r="B182">
        <v>0.86031678212836082</v>
      </c>
      <c r="C182">
        <v>0.7466048158207953</v>
      </c>
      <c r="D182" s="4">
        <f>-LN(B182)/F$3</f>
        <v>6.4023236700947089E-2</v>
      </c>
      <c r="E182" s="4">
        <f t="shared" si="30"/>
        <v>0.21276595744680851</v>
      </c>
      <c r="F182" s="8">
        <v>3</v>
      </c>
      <c r="G182" s="4">
        <v>47.597468428251823</v>
      </c>
      <c r="H182" s="4">
        <f>IF(G182&gt;MAX(I$8:I181),G182,MAX(I$8:I181))</f>
        <v>47.992803566704687</v>
      </c>
      <c r="I182" s="4">
        <f t="shared" si="31"/>
        <v>48.205569524151493</v>
      </c>
      <c r="J182" s="4">
        <f t="shared" si="32"/>
        <v>0.3953351384528645</v>
      </c>
      <c r="K182" s="4">
        <f t="shared" si="33"/>
        <v>0.21276595744680549</v>
      </c>
      <c r="L182">
        <f t="shared" si="34"/>
        <v>175</v>
      </c>
      <c r="M182">
        <f t="shared" si="35"/>
        <v>1</v>
      </c>
      <c r="N182">
        <f t="shared" si="36"/>
        <v>1</v>
      </c>
      <c r="O182">
        <f t="shared" si="37"/>
        <v>1</v>
      </c>
      <c r="P182">
        <v>176</v>
      </c>
      <c r="Q182" s="8">
        <f>COUNTIF(I$8:I181,"&lt;"&amp;G182)</f>
        <v>172</v>
      </c>
      <c r="R182" s="17">
        <f>COUNTIFS(H$8:H181,"&gt;"&amp;G182,F$8:F181,"&lt;&gt;1")</f>
        <v>0</v>
      </c>
      <c r="S182">
        <v>175</v>
      </c>
    </row>
    <row r="183" spans="1:19" x14ac:dyDescent="0.3">
      <c r="A183">
        <v>341</v>
      </c>
      <c r="B183">
        <v>0.88137455366679895</v>
      </c>
      <c r="C183">
        <v>0.67671742912076172</v>
      </c>
      <c r="D183" s="4">
        <f>-LN(B183)/F$3</f>
        <v>5.3733020148349492E-2</v>
      </c>
      <c r="E183" s="4">
        <f t="shared" si="30"/>
        <v>0.21276595744680851</v>
      </c>
      <c r="F183" s="8">
        <v>3</v>
      </c>
      <c r="G183" s="4">
        <v>47.651201448400172</v>
      </c>
      <c r="H183" s="4">
        <f>IF(G183&gt;MAX(I$8:I182),G183,MAX(I$8:I182))</f>
        <v>48.205569524151493</v>
      </c>
      <c r="I183" s="4">
        <f t="shared" si="31"/>
        <v>48.418335481598298</v>
      </c>
      <c r="J183" s="4">
        <f t="shared" si="32"/>
        <v>0.55436807575132008</v>
      </c>
      <c r="K183" s="4">
        <f t="shared" si="33"/>
        <v>0.21276595744680549</v>
      </c>
      <c r="L183">
        <f t="shared" si="34"/>
        <v>176</v>
      </c>
      <c r="M183">
        <f t="shared" si="35"/>
        <v>1</v>
      </c>
      <c r="N183">
        <f t="shared" si="36"/>
        <v>1</v>
      </c>
      <c r="O183">
        <f t="shared" si="37"/>
        <v>1</v>
      </c>
      <c r="P183">
        <v>175</v>
      </c>
      <c r="Q183" s="8">
        <f>COUNTIF(I$8:I182,"&lt;"&amp;G183)</f>
        <v>172</v>
      </c>
      <c r="R183" s="17">
        <f>COUNTIFS(H$8:H182,"&gt;"&amp;G183,F$8:F182,"&lt;&gt;1")</f>
        <v>1</v>
      </c>
      <c r="S183">
        <v>175</v>
      </c>
    </row>
    <row r="184" spans="1:19" x14ac:dyDescent="0.3">
      <c r="A184">
        <v>86</v>
      </c>
      <c r="B184">
        <v>7.2328867458113344E-2</v>
      </c>
      <c r="C184">
        <v>0.24634540849024933</v>
      </c>
      <c r="D184" s="4">
        <f>-LN(B184)/D$3</f>
        <v>3.7255772428740528</v>
      </c>
      <c r="E184" s="4">
        <f t="shared" si="30"/>
        <v>0.21276595744680851</v>
      </c>
      <c r="F184" s="8">
        <v>2</v>
      </c>
      <c r="G184" s="4">
        <v>48.671698779362863</v>
      </c>
      <c r="H184" s="4">
        <f>IF(G184&gt;MAX(I$8:I183),G184,MAX(I$8:I183))</f>
        <v>48.671698779362863</v>
      </c>
      <c r="I184" s="4">
        <f t="shared" si="31"/>
        <v>48.884464736809669</v>
      </c>
      <c r="J184" s="4">
        <f t="shared" si="32"/>
        <v>0</v>
      </c>
      <c r="K184" s="4">
        <f t="shared" si="33"/>
        <v>0.21276595744680549</v>
      </c>
      <c r="L184">
        <f t="shared" si="34"/>
        <v>177</v>
      </c>
      <c r="M184">
        <f t="shared" si="35"/>
        <v>1</v>
      </c>
      <c r="N184">
        <f t="shared" si="36"/>
        <v>1</v>
      </c>
      <c r="O184">
        <f t="shared" si="37"/>
        <v>1</v>
      </c>
      <c r="P184">
        <v>177</v>
      </c>
      <c r="Q184" s="8">
        <f>COUNTIF(I$8:I183,"&lt;"&amp;G184)</f>
        <v>176</v>
      </c>
      <c r="R184" s="17">
        <f>COUNTIFS(H$8:H183,"&gt;"&amp;G184,F$8:F183,"&lt;&gt;1")</f>
        <v>0</v>
      </c>
      <c r="S184">
        <v>177</v>
      </c>
    </row>
    <row r="185" spans="1:19" x14ac:dyDescent="0.3">
      <c r="A185">
        <v>342</v>
      </c>
      <c r="B185">
        <v>5.1576281014435253E-2</v>
      </c>
      <c r="C185">
        <v>4.0223395489364301E-2</v>
      </c>
      <c r="D185" s="4">
        <f>-LN(B185)/F$3</f>
        <v>1.2615716521013891</v>
      </c>
      <c r="E185" s="4">
        <f t="shared" si="30"/>
        <v>0.21276595744680851</v>
      </c>
      <c r="F185" s="8">
        <v>3</v>
      </c>
      <c r="G185" s="4">
        <v>48.91277310050156</v>
      </c>
      <c r="H185" s="4">
        <f>IF(G185&gt;MAX(I$8:I184),G185,MAX(I$8:I184))</f>
        <v>48.91277310050156</v>
      </c>
      <c r="I185" s="4">
        <f t="shared" si="31"/>
        <v>49.125539057948366</v>
      </c>
      <c r="J185" s="4">
        <f t="shared" si="32"/>
        <v>0</v>
      </c>
      <c r="K185" s="4">
        <f t="shared" si="33"/>
        <v>0.21276595744680549</v>
      </c>
      <c r="L185">
        <f t="shared" si="34"/>
        <v>178</v>
      </c>
      <c r="M185">
        <f t="shared" si="35"/>
        <v>1</v>
      </c>
      <c r="N185">
        <f t="shared" si="36"/>
        <v>1</v>
      </c>
      <c r="O185">
        <f t="shared" si="37"/>
        <v>1</v>
      </c>
      <c r="P185">
        <v>178</v>
      </c>
      <c r="Q185" s="8">
        <f>COUNTIF(I$8:I184,"&lt;"&amp;G185)</f>
        <v>177</v>
      </c>
      <c r="R185" s="17">
        <f>COUNTIFS(H$8:H184,"&gt;"&amp;G185,F$8:F184,"&lt;&gt;1")</f>
        <v>0</v>
      </c>
      <c r="S185">
        <v>178</v>
      </c>
    </row>
    <row r="186" spans="1:19" x14ac:dyDescent="0.3">
      <c r="A186">
        <v>343</v>
      </c>
      <c r="B186">
        <v>0.3108310190130314</v>
      </c>
      <c r="C186">
        <v>9.0945158238471633E-3</v>
      </c>
      <c r="D186" s="4">
        <f>-LN(B186)/F$3</f>
        <v>0.49723653689126707</v>
      </c>
      <c r="E186" s="4">
        <f t="shared" si="30"/>
        <v>0.21276595744680851</v>
      </c>
      <c r="F186" s="8">
        <v>3</v>
      </c>
      <c r="G186" s="4">
        <v>49.410009637392825</v>
      </c>
      <c r="H186" s="4">
        <f>IF(G186&gt;MAX(I$8:I185),G186,MAX(I$8:I185))</f>
        <v>49.410009637392825</v>
      </c>
      <c r="I186" s="4">
        <f t="shared" si="31"/>
        <v>49.622775594839631</v>
      </c>
      <c r="J186" s="4">
        <f t="shared" si="32"/>
        <v>0</v>
      </c>
      <c r="K186" s="4">
        <f t="shared" si="33"/>
        <v>0.21276595744680549</v>
      </c>
      <c r="L186">
        <f t="shared" si="34"/>
        <v>179</v>
      </c>
      <c r="M186">
        <f t="shared" si="35"/>
        <v>1</v>
      </c>
      <c r="N186">
        <f t="shared" si="36"/>
        <v>1</v>
      </c>
      <c r="O186">
        <f t="shared" si="37"/>
        <v>1</v>
      </c>
      <c r="P186">
        <v>179</v>
      </c>
      <c r="Q186" s="8">
        <f>COUNTIF(I$8:I185,"&lt;"&amp;G186)</f>
        <v>178</v>
      </c>
      <c r="R186" s="17">
        <f>COUNTIFS(H$8:H185,"&gt;"&amp;G186,F$8:F185,"&lt;&gt;1")</f>
        <v>0</v>
      </c>
      <c r="S186">
        <v>179</v>
      </c>
    </row>
    <row r="187" spans="1:19" x14ac:dyDescent="0.3">
      <c r="A187">
        <v>344</v>
      </c>
      <c r="B187">
        <v>0.31272316660054322</v>
      </c>
      <c r="C187">
        <v>0.86104922635578474</v>
      </c>
      <c r="D187" s="4">
        <f>-LN(B187)/F$3</f>
        <v>0.49465401342794296</v>
      </c>
      <c r="E187" s="4">
        <f t="shared" si="30"/>
        <v>0.21276595744680851</v>
      </c>
      <c r="F187" s="8">
        <v>3</v>
      </c>
      <c r="G187" s="4">
        <v>49.904663650820765</v>
      </c>
      <c r="H187" s="4">
        <f>IF(G187&gt;MAX(I$8:I186),G187,MAX(I$8:I186))</f>
        <v>49.904663650820765</v>
      </c>
      <c r="I187" s="4">
        <f t="shared" si="31"/>
        <v>50.117429608267571</v>
      </c>
      <c r="J187" s="4">
        <f t="shared" si="32"/>
        <v>0</v>
      </c>
      <c r="K187" s="4">
        <f t="shared" si="33"/>
        <v>0.21276595744680549</v>
      </c>
      <c r="L187">
        <f t="shared" si="34"/>
        <v>180</v>
      </c>
      <c r="M187">
        <f t="shared" si="35"/>
        <v>1</v>
      </c>
      <c r="N187">
        <f t="shared" si="36"/>
        <v>1</v>
      </c>
      <c r="O187">
        <f t="shared" si="37"/>
        <v>1</v>
      </c>
      <c r="P187">
        <v>180</v>
      </c>
      <c r="Q187" s="8">
        <f>COUNTIF(I$8:I186,"&lt;"&amp;G187)</f>
        <v>179</v>
      </c>
      <c r="R187" s="17">
        <f>COUNTIFS(H$8:H186,"&gt;"&amp;G187,F$8:F186,"&lt;&gt;1")</f>
        <v>0</v>
      </c>
      <c r="S187">
        <v>180</v>
      </c>
    </row>
    <row r="188" spans="1:19" x14ac:dyDescent="0.3">
      <c r="A188">
        <v>345</v>
      </c>
      <c r="B188">
        <v>0.2000183111056856</v>
      </c>
      <c r="C188">
        <v>0.7185277871028779</v>
      </c>
      <c r="D188" s="4">
        <f>-LN(B188)/F$3</f>
        <v>0.68482823876452081</v>
      </c>
      <c r="E188" s="4">
        <f t="shared" si="30"/>
        <v>0.21276595744680851</v>
      </c>
      <c r="F188" s="8">
        <v>3</v>
      </c>
      <c r="G188" s="4">
        <v>50.58949188958529</v>
      </c>
      <c r="H188" s="4">
        <f>IF(G188&gt;MAX(I$8:I187),G188,MAX(I$8:I187))</f>
        <v>50.58949188958529</v>
      </c>
      <c r="I188" s="4">
        <f t="shared" si="31"/>
        <v>50.802257847032095</v>
      </c>
      <c r="J188" s="4">
        <f t="shared" si="32"/>
        <v>0</v>
      </c>
      <c r="K188" s="4">
        <f t="shared" si="33"/>
        <v>0.21276595744680549</v>
      </c>
      <c r="L188">
        <f t="shared" si="34"/>
        <v>181</v>
      </c>
      <c r="M188">
        <f t="shared" si="35"/>
        <v>1</v>
      </c>
      <c r="N188">
        <f t="shared" si="36"/>
        <v>1</v>
      </c>
      <c r="O188">
        <f t="shared" si="37"/>
        <v>1</v>
      </c>
      <c r="P188">
        <v>181</v>
      </c>
      <c r="Q188" s="8">
        <f>COUNTIF(I$8:I187,"&lt;"&amp;G188)</f>
        <v>180</v>
      </c>
      <c r="R188" s="17">
        <f>COUNTIFS(H$8:H187,"&gt;"&amp;G188,F$8:F187,"&lt;&gt;1")</f>
        <v>0</v>
      </c>
      <c r="S188">
        <v>181</v>
      </c>
    </row>
    <row r="189" spans="1:19" x14ac:dyDescent="0.3">
      <c r="A189">
        <v>87</v>
      </c>
      <c r="B189">
        <v>0.24848170415356913</v>
      </c>
      <c r="C189">
        <v>0.40723899044770656</v>
      </c>
      <c r="D189" s="4">
        <f>-LN(B189)/D$3</f>
        <v>1.975015689776539</v>
      </c>
      <c r="E189" s="4">
        <f t="shared" si="30"/>
        <v>0.21276595744680851</v>
      </c>
      <c r="F189" s="8">
        <v>2</v>
      </c>
      <c r="G189" s="4">
        <v>50.646714469139404</v>
      </c>
      <c r="H189" s="4">
        <f>IF(G189&gt;MAX(I$8:I188),G189,MAX(I$8:I188))</f>
        <v>50.802257847032095</v>
      </c>
      <c r="I189" s="4">
        <f t="shared" si="31"/>
        <v>51.015023804478901</v>
      </c>
      <c r="J189" s="4">
        <f t="shared" si="32"/>
        <v>0.15554337789269113</v>
      </c>
      <c r="K189" s="4">
        <f t="shared" si="33"/>
        <v>0.21276595744680549</v>
      </c>
      <c r="L189">
        <f t="shared" si="34"/>
        <v>182</v>
      </c>
      <c r="M189">
        <f t="shared" si="35"/>
        <v>1</v>
      </c>
      <c r="N189">
        <f t="shared" si="36"/>
        <v>1</v>
      </c>
      <c r="O189">
        <f t="shared" si="37"/>
        <v>1</v>
      </c>
      <c r="P189">
        <v>182</v>
      </c>
      <c r="Q189" s="8">
        <f>COUNTIF(I$8:I188,"&lt;"&amp;G189)</f>
        <v>180</v>
      </c>
      <c r="R189" s="17">
        <f>COUNTIFS(H$8:H188,"&gt;"&amp;G189,F$8:F188,"&lt;&gt;1")</f>
        <v>0</v>
      </c>
      <c r="S189">
        <v>182</v>
      </c>
    </row>
    <row r="190" spans="1:19" x14ac:dyDescent="0.3">
      <c r="A190">
        <v>346</v>
      </c>
      <c r="B190">
        <v>0.66338084047975099</v>
      </c>
      <c r="C190">
        <v>0.3393047883541368</v>
      </c>
      <c r="D190" s="4">
        <f>-LN(B190)/F$3</f>
        <v>0.17464086539681636</v>
      </c>
      <c r="E190" s="4">
        <f t="shared" si="30"/>
        <v>0.21276595744680851</v>
      </c>
      <c r="F190" s="8">
        <v>3</v>
      </c>
      <c r="G190" s="4">
        <v>50.764132754982107</v>
      </c>
      <c r="H190" s="4">
        <f>IF(G190&gt;MAX(I$8:I189),G190,MAX(I$8:I189))</f>
        <v>51.015023804478901</v>
      </c>
      <c r="I190" s="4">
        <f t="shared" si="31"/>
        <v>51.227789761925706</v>
      </c>
      <c r="J190" s="4">
        <f t="shared" si="32"/>
        <v>0.25089104949679353</v>
      </c>
      <c r="K190" s="4">
        <f t="shared" si="33"/>
        <v>0.21276595744680549</v>
      </c>
      <c r="L190">
        <f t="shared" si="34"/>
        <v>183</v>
      </c>
      <c r="M190">
        <f t="shared" si="35"/>
        <v>1</v>
      </c>
      <c r="N190">
        <f t="shared" si="36"/>
        <v>1</v>
      </c>
      <c r="O190">
        <f t="shared" si="37"/>
        <v>1</v>
      </c>
      <c r="P190">
        <v>183</v>
      </c>
      <c r="Q190" s="8">
        <f>COUNTIF(I$8:I189,"&lt;"&amp;G190)</f>
        <v>180</v>
      </c>
      <c r="R190" s="17">
        <f>COUNTIFS(H$8:H189,"&gt;"&amp;G190,F$8:F189,"&lt;&gt;1")</f>
        <v>1</v>
      </c>
      <c r="S190">
        <v>183</v>
      </c>
    </row>
    <row r="191" spans="1:19" x14ac:dyDescent="0.3">
      <c r="A191">
        <v>347</v>
      </c>
      <c r="B191">
        <v>0.98495437482833337</v>
      </c>
      <c r="C191">
        <v>9.8055970946378981E-2</v>
      </c>
      <c r="D191" s="4">
        <f>-LN(B191)/F$3</f>
        <v>6.4510463208877974E-3</v>
      </c>
      <c r="E191" s="4">
        <f t="shared" si="30"/>
        <v>0.21276595744680851</v>
      </c>
      <c r="F191" s="8">
        <v>3</v>
      </c>
      <c r="G191" s="4">
        <v>50.770583801302998</v>
      </c>
      <c r="H191" s="4">
        <f>IF(G191&gt;MAX(I$8:I190),G191,MAX(I$8:I190))</f>
        <v>51.227789761925706</v>
      </c>
      <c r="I191" s="4">
        <f t="shared" si="31"/>
        <v>51.440555719372512</v>
      </c>
      <c r="J191" s="4">
        <f t="shared" si="32"/>
        <v>0.45720596062270857</v>
      </c>
      <c r="K191" s="4">
        <f t="shared" si="33"/>
        <v>0.21276595744680549</v>
      </c>
      <c r="L191">
        <f t="shared" si="34"/>
        <v>184</v>
      </c>
      <c r="M191">
        <f t="shared" si="35"/>
        <v>1</v>
      </c>
      <c r="N191">
        <f t="shared" si="36"/>
        <v>1</v>
      </c>
      <c r="O191">
        <f t="shared" si="37"/>
        <v>1</v>
      </c>
      <c r="P191">
        <v>184</v>
      </c>
      <c r="Q191" s="8">
        <f>COUNTIF(I$8:I190,"&lt;"&amp;G191)</f>
        <v>180</v>
      </c>
      <c r="R191" s="17">
        <f>COUNTIFS(H$8:H190,"&gt;"&amp;G191,F$8:F190,"&lt;&gt;1")</f>
        <v>2</v>
      </c>
      <c r="S191">
        <v>184</v>
      </c>
    </row>
    <row r="192" spans="1:19" x14ac:dyDescent="0.3">
      <c r="A192">
        <v>348</v>
      </c>
      <c r="B192">
        <v>0.12332529679250466</v>
      </c>
      <c r="C192">
        <v>0.85644093142490918</v>
      </c>
      <c r="D192" s="4">
        <f>-LN(B192)/F$3</f>
        <v>0.89060839373485545</v>
      </c>
      <c r="E192" s="4">
        <f t="shared" si="30"/>
        <v>0.21276595744680851</v>
      </c>
      <c r="F192" s="8">
        <v>3</v>
      </c>
      <c r="G192" s="4">
        <v>51.661192195037856</v>
      </c>
      <c r="H192" s="4">
        <f>IF(G192&gt;MAX(I$8:I191),G192,MAX(I$8:I191))</f>
        <v>51.661192195037856</v>
      </c>
      <c r="I192" s="4">
        <f t="shared" si="31"/>
        <v>51.873958152484661</v>
      </c>
      <c r="J192" s="4">
        <f t="shared" si="32"/>
        <v>0</v>
      </c>
      <c r="K192" s="4">
        <f t="shared" si="33"/>
        <v>0.21276595744680549</v>
      </c>
      <c r="L192">
        <f t="shared" si="34"/>
        <v>185</v>
      </c>
      <c r="M192">
        <f t="shared" si="35"/>
        <v>1</v>
      </c>
      <c r="N192">
        <f t="shared" si="36"/>
        <v>1</v>
      </c>
      <c r="O192">
        <f t="shared" si="37"/>
        <v>1</v>
      </c>
      <c r="P192">
        <v>185</v>
      </c>
      <c r="Q192" s="8">
        <f>COUNTIF(I$8:I191,"&lt;"&amp;G192)</f>
        <v>184</v>
      </c>
      <c r="R192" s="17">
        <f>COUNTIFS(H$8:H191,"&gt;"&amp;G192,F$8:F191,"&lt;&gt;1")</f>
        <v>0</v>
      </c>
      <c r="S192">
        <v>185</v>
      </c>
    </row>
    <row r="193" spans="1:19" x14ac:dyDescent="0.3">
      <c r="A193">
        <v>88</v>
      </c>
      <c r="B193">
        <v>0.37516403698843348</v>
      </c>
      <c r="C193">
        <v>0.49217200231940672</v>
      </c>
      <c r="D193" s="4">
        <f>-LN(B193)/D$3</f>
        <v>1.3906268321816211</v>
      </c>
      <c r="E193" s="4">
        <f t="shared" si="30"/>
        <v>0.21276595744680851</v>
      </c>
      <c r="F193" s="8">
        <v>2</v>
      </c>
      <c r="G193" s="4">
        <v>52.037341301321028</v>
      </c>
      <c r="H193" s="4">
        <f>IF(G193&gt;MAX(I$8:I192),G193,MAX(I$8:I192))</f>
        <v>52.037341301321028</v>
      </c>
      <c r="I193" s="4">
        <f t="shared" si="31"/>
        <v>52.250107258767834</v>
      </c>
      <c r="J193" s="4">
        <f t="shared" si="32"/>
        <v>0</v>
      </c>
      <c r="K193" s="4">
        <f t="shared" si="33"/>
        <v>0.21276595744680549</v>
      </c>
      <c r="L193">
        <f t="shared" si="34"/>
        <v>186</v>
      </c>
      <c r="M193">
        <f t="shared" si="35"/>
        <v>1</v>
      </c>
      <c r="N193">
        <f t="shared" si="36"/>
        <v>1</v>
      </c>
      <c r="O193">
        <f t="shared" si="37"/>
        <v>1</v>
      </c>
      <c r="P193">
        <v>186</v>
      </c>
      <c r="Q193" s="8">
        <f>COUNTIF(I$8:I192,"&lt;"&amp;G193)</f>
        <v>185</v>
      </c>
      <c r="R193" s="17">
        <f>COUNTIFS(H$8:H192,"&gt;"&amp;G193,F$8:F192,"&lt;&gt;1")</f>
        <v>0</v>
      </c>
      <c r="S193">
        <v>186</v>
      </c>
    </row>
    <row r="194" spans="1:19" x14ac:dyDescent="0.3">
      <c r="A194">
        <v>349</v>
      </c>
      <c r="B194">
        <v>0.18555253761406293</v>
      </c>
      <c r="C194">
        <v>0.28348643452253791</v>
      </c>
      <c r="D194" s="4">
        <f>-LN(B194)/F$3</f>
        <v>0.71677328314688127</v>
      </c>
      <c r="E194" s="4">
        <f t="shared" si="30"/>
        <v>0.21276595744680851</v>
      </c>
      <c r="F194" s="8">
        <v>3</v>
      </c>
      <c r="G194" s="4">
        <v>52.377965478184734</v>
      </c>
      <c r="H194" s="4">
        <f>IF(G194&gt;MAX(I$8:I193),G194,MAX(I$8:I193))</f>
        <v>52.377965478184734</v>
      </c>
      <c r="I194" s="4">
        <f t="shared" si="31"/>
        <v>52.59073143563154</v>
      </c>
      <c r="J194" s="4">
        <f t="shared" si="32"/>
        <v>0</v>
      </c>
      <c r="K194" s="4">
        <f t="shared" si="33"/>
        <v>0.21276595744680549</v>
      </c>
      <c r="L194">
        <f t="shared" si="34"/>
        <v>187</v>
      </c>
      <c r="M194">
        <f t="shared" si="35"/>
        <v>1</v>
      </c>
      <c r="N194">
        <f t="shared" si="36"/>
        <v>1</v>
      </c>
      <c r="O194">
        <f t="shared" si="37"/>
        <v>1</v>
      </c>
      <c r="P194">
        <v>187</v>
      </c>
      <c r="Q194" s="8">
        <f>COUNTIF(I$8:I193,"&lt;"&amp;G194)</f>
        <v>186</v>
      </c>
      <c r="R194" s="17">
        <f>COUNTIFS(H$8:H193,"&gt;"&amp;G194,F$8:F193,"&lt;&gt;1")</f>
        <v>0</v>
      </c>
      <c r="S194">
        <v>187</v>
      </c>
    </row>
    <row r="195" spans="1:19" x14ac:dyDescent="0.3">
      <c r="A195">
        <v>89</v>
      </c>
      <c r="B195">
        <v>0.76161992248298593</v>
      </c>
      <c r="C195">
        <v>0.72347178563798942</v>
      </c>
      <c r="D195" s="4">
        <f>-LN(B195)/D$3</f>
        <v>0.38625196755277574</v>
      </c>
      <c r="E195" s="4">
        <f t="shared" si="30"/>
        <v>0.21276595744680851</v>
      </c>
      <c r="F195" s="8">
        <v>2</v>
      </c>
      <c r="G195" s="4">
        <v>52.423593268873802</v>
      </c>
      <c r="H195" s="4">
        <f>IF(G195&gt;MAX(I$8:I194),G195,MAX(I$8:I194))</f>
        <v>52.59073143563154</v>
      </c>
      <c r="I195" s="4">
        <f t="shared" si="31"/>
        <v>52.803497393078345</v>
      </c>
      <c r="J195" s="4">
        <f t="shared" si="32"/>
        <v>0.16713816675773785</v>
      </c>
      <c r="K195" s="4">
        <f t="shared" si="33"/>
        <v>0.21276595744680549</v>
      </c>
      <c r="L195">
        <f t="shared" si="34"/>
        <v>188</v>
      </c>
      <c r="M195">
        <f t="shared" si="35"/>
        <v>1</v>
      </c>
      <c r="N195">
        <f t="shared" si="36"/>
        <v>1</v>
      </c>
      <c r="O195">
        <f t="shared" si="37"/>
        <v>1</v>
      </c>
      <c r="P195">
        <v>188</v>
      </c>
      <c r="Q195" s="8">
        <f>COUNTIF(I$8:I194,"&lt;"&amp;G195)</f>
        <v>186</v>
      </c>
      <c r="R195" s="17">
        <f>COUNTIFS(H$8:H194,"&gt;"&amp;G195,F$8:F194,"&lt;&gt;1")</f>
        <v>0</v>
      </c>
      <c r="S195">
        <v>188</v>
      </c>
    </row>
    <row r="196" spans="1:19" x14ac:dyDescent="0.3">
      <c r="A196">
        <v>350</v>
      </c>
      <c r="B196">
        <v>0.70674764244514299</v>
      </c>
      <c r="C196">
        <v>0.97741630298776205</v>
      </c>
      <c r="D196" s="4">
        <f>-LN(B196)/F$3</f>
        <v>0.14769430560985766</v>
      </c>
      <c r="E196" s="4">
        <f t="shared" si="30"/>
        <v>0.21276595744680851</v>
      </c>
      <c r="F196" s="8">
        <v>3</v>
      </c>
      <c r="G196" s="4">
        <v>52.525659783794595</v>
      </c>
      <c r="H196" s="4">
        <f>IF(G196&gt;MAX(I$8:I195),G196,MAX(I$8:I195))</f>
        <v>52.803497393078345</v>
      </c>
      <c r="I196" s="4">
        <f t="shared" si="31"/>
        <v>53.016263350525151</v>
      </c>
      <c r="J196" s="4">
        <f t="shared" si="32"/>
        <v>0.27783760928375045</v>
      </c>
      <c r="K196" s="4">
        <f t="shared" si="33"/>
        <v>0.21276595744680549</v>
      </c>
      <c r="L196">
        <f t="shared" si="34"/>
        <v>189</v>
      </c>
      <c r="M196">
        <f t="shared" si="35"/>
        <v>1</v>
      </c>
      <c r="N196">
        <f t="shared" si="36"/>
        <v>1</v>
      </c>
      <c r="O196">
        <f t="shared" si="37"/>
        <v>1</v>
      </c>
      <c r="P196">
        <v>189</v>
      </c>
      <c r="Q196" s="8">
        <f>COUNTIF(I$8:I195,"&lt;"&amp;G196)</f>
        <v>186</v>
      </c>
      <c r="R196" s="17">
        <f>COUNTIFS(H$8:H195,"&gt;"&amp;G196,F$8:F195,"&lt;&gt;1")</f>
        <v>1</v>
      </c>
      <c r="S196">
        <v>189</v>
      </c>
    </row>
    <row r="197" spans="1:19" x14ac:dyDescent="0.3">
      <c r="A197">
        <v>90</v>
      </c>
      <c r="B197">
        <v>0.60701315347758411</v>
      </c>
      <c r="C197">
        <v>0.50450148014770957</v>
      </c>
      <c r="D197" s="4">
        <f>-LN(B197)/D$3</f>
        <v>0.70809194114520013</v>
      </c>
      <c r="E197" s="4">
        <f t="shared" si="30"/>
        <v>0.21276595744680851</v>
      </c>
      <c r="F197" s="8">
        <v>2</v>
      </c>
      <c r="G197" s="4">
        <v>53.131685210019</v>
      </c>
      <c r="H197" s="4">
        <f>IF(G197&gt;MAX(I$8:I196),G197,MAX(I$8:I196))</f>
        <v>53.131685210019</v>
      </c>
      <c r="I197" s="4">
        <f t="shared" si="31"/>
        <v>53.344451167465806</v>
      </c>
      <c r="J197" s="4">
        <f t="shared" si="32"/>
        <v>0</v>
      </c>
      <c r="K197" s="4">
        <f t="shared" si="33"/>
        <v>0.21276595744680549</v>
      </c>
      <c r="L197">
        <f t="shared" si="34"/>
        <v>190</v>
      </c>
      <c r="M197">
        <f t="shared" si="35"/>
        <v>1</v>
      </c>
      <c r="N197">
        <f t="shared" si="36"/>
        <v>1</v>
      </c>
      <c r="O197">
        <f t="shared" si="37"/>
        <v>1</v>
      </c>
      <c r="P197">
        <v>190</v>
      </c>
      <c r="Q197" s="8">
        <f>COUNTIF(I$8:I196,"&lt;"&amp;G197)</f>
        <v>189</v>
      </c>
      <c r="R197" s="17">
        <f>COUNTIFS(H$8:H196,"&gt;"&amp;G197,F$8:F196,"&lt;&gt;1")</f>
        <v>0</v>
      </c>
      <c r="S197">
        <v>190</v>
      </c>
    </row>
    <row r="198" spans="1:19" x14ac:dyDescent="0.3">
      <c r="A198">
        <v>18</v>
      </c>
      <c r="B198">
        <v>0.26636555070650347</v>
      </c>
      <c r="C198">
        <v>0.38917203283791618</v>
      </c>
      <c r="D198" s="4">
        <f>-LN(B198)/B$3</f>
        <v>5.6293006929467113</v>
      </c>
      <c r="E198" s="4">
        <f t="shared" si="30"/>
        <v>0.21276595744680851</v>
      </c>
      <c r="F198" s="8">
        <v>1</v>
      </c>
      <c r="G198" s="4">
        <v>53.314147048464839</v>
      </c>
      <c r="H198" s="4">
        <f>IF(G198&gt;MAX(I$8:I197),G198,MAX(I$8:I197))</f>
        <v>53.344451167465806</v>
      </c>
      <c r="I198" s="4">
        <f t="shared" si="31"/>
        <v>53.557217124912611</v>
      </c>
      <c r="J198" s="4">
        <f t="shared" si="32"/>
        <v>3.0304119000966523E-2</v>
      </c>
      <c r="K198" s="4">
        <f t="shared" si="33"/>
        <v>0.21276595744680549</v>
      </c>
      <c r="L198">
        <f t="shared" si="34"/>
        <v>191</v>
      </c>
      <c r="M198">
        <f t="shared" si="35"/>
        <v>1</v>
      </c>
      <c r="N198">
        <f t="shared" si="36"/>
        <v>1</v>
      </c>
      <c r="O198">
        <f t="shared" si="37"/>
        <v>1</v>
      </c>
      <c r="P198">
        <v>191</v>
      </c>
      <c r="Q198" s="8">
        <f>COUNTIF(I$8:I197,"&lt;"&amp;G198)</f>
        <v>189</v>
      </c>
      <c r="R198" s="17">
        <f>COUNTIFS(H$8:H197,"&gt;"&amp;G198,F$8:F197,"&lt;&gt;1")</f>
        <v>0</v>
      </c>
      <c r="S198">
        <v>190</v>
      </c>
    </row>
    <row r="199" spans="1:19" x14ac:dyDescent="0.3">
      <c r="A199">
        <v>351</v>
      </c>
      <c r="B199">
        <v>9.9063081759086888E-2</v>
      </c>
      <c r="C199">
        <v>0.22574541459395123</v>
      </c>
      <c r="D199" s="4">
        <f>-LN(B199)/F$3</f>
        <v>0.98382912437482872</v>
      </c>
      <c r="E199" s="4">
        <f t="shared" si="30"/>
        <v>0.21276595744680851</v>
      </c>
      <c r="F199" s="8">
        <v>3</v>
      </c>
      <c r="G199" s="4">
        <v>53.509488908169423</v>
      </c>
      <c r="H199" s="4">
        <f>IF(G199&gt;MAX(I$8:I198),G199,MAX(I$8:I198))</f>
        <v>53.557217124912611</v>
      </c>
      <c r="I199" s="4">
        <f t="shared" si="31"/>
        <v>53.769983082359417</v>
      </c>
      <c r="J199" s="4">
        <f t="shared" si="32"/>
        <v>4.7728216743188057E-2</v>
      </c>
      <c r="K199" s="4">
        <f t="shared" si="33"/>
        <v>0.21276595744680549</v>
      </c>
      <c r="L199">
        <f t="shared" si="34"/>
        <v>192</v>
      </c>
      <c r="M199">
        <f t="shared" si="35"/>
        <v>1</v>
      </c>
      <c r="N199">
        <f t="shared" si="36"/>
        <v>1</v>
      </c>
      <c r="O199">
        <f t="shared" si="37"/>
        <v>1</v>
      </c>
      <c r="P199">
        <v>192</v>
      </c>
      <c r="Q199" s="8">
        <f>COUNTIF(I$8:I198,"&lt;"&amp;G199)</f>
        <v>190</v>
      </c>
      <c r="R199" s="17">
        <f>COUNTIFS(H$8:H198,"&gt;"&amp;G199,F$8:F198,"&lt;&gt;1")</f>
        <v>0</v>
      </c>
      <c r="S199">
        <v>192</v>
      </c>
    </row>
    <row r="200" spans="1:19" x14ac:dyDescent="0.3">
      <c r="A200">
        <v>91</v>
      </c>
      <c r="B200">
        <v>0.64421521652882474</v>
      </c>
      <c r="C200">
        <v>0.43733024079103977</v>
      </c>
      <c r="D200" s="4">
        <f>-LN(B200)/D$3</f>
        <v>0.62371974687845877</v>
      </c>
      <c r="E200" s="4">
        <f t="shared" ref="E200:E263" si="39">1/B$4</f>
        <v>0.21276595744680851</v>
      </c>
      <c r="F200" s="8">
        <v>2</v>
      </c>
      <c r="G200" s="4">
        <v>53.755404956897458</v>
      </c>
      <c r="H200" s="4">
        <f>IF(G200&gt;MAX(I$8:I199),G200,MAX(I$8:I199))</f>
        <v>53.769983082359417</v>
      </c>
      <c r="I200" s="4">
        <f t="shared" ref="I200:I263" si="40">+H200+E200</f>
        <v>53.982749039806222</v>
      </c>
      <c r="J200" s="4">
        <f t="shared" ref="J200:J263" si="41">(H200-G200)*O200</f>
        <v>1.4578125461959246E-2</v>
      </c>
      <c r="K200" s="4">
        <f t="shared" ref="K200:K263" si="42">(I200-H200)*O200</f>
        <v>0.21276595744680549</v>
      </c>
      <c r="L200">
        <f t="shared" ref="L200:L263" si="43">_xlfn.RANK.EQ(I200,I$8:I$507,1)</f>
        <v>193</v>
      </c>
      <c r="M200">
        <f t="shared" ref="M200:M263" si="44">IF(L200=A200,0,1)</f>
        <v>1</v>
      </c>
      <c r="N200">
        <f t="shared" ref="N200:N263" si="45">IF(G200&lt;B$2,1,0)</f>
        <v>1</v>
      </c>
      <c r="O200">
        <f t="shared" ref="O200:O263" si="46">IF(I200&lt;B$2,1,0)</f>
        <v>1</v>
      </c>
      <c r="P200">
        <v>193</v>
      </c>
      <c r="Q200" s="8">
        <f>COUNTIF(I$8:I199,"&lt;"&amp;G200)</f>
        <v>191</v>
      </c>
      <c r="R200" s="17">
        <f>COUNTIFS(H$8:H199,"&gt;"&amp;G200,F$8:F199,"&lt;&gt;1")</f>
        <v>0</v>
      </c>
      <c r="S200">
        <v>193</v>
      </c>
    </row>
    <row r="201" spans="1:19" x14ac:dyDescent="0.3">
      <c r="A201">
        <v>352</v>
      </c>
      <c r="B201">
        <v>0.31580553605761896</v>
      </c>
      <c r="C201">
        <v>0.22446363719595935</v>
      </c>
      <c r="D201" s="4">
        <f>-LN(B201)/F$3</f>
        <v>0.49048027534019745</v>
      </c>
      <c r="E201" s="4">
        <f t="shared" si="39"/>
        <v>0.21276595744680851</v>
      </c>
      <c r="F201" s="8">
        <v>3</v>
      </c>
      <c r="G201" s="4">
        <v>53.99996918350962</v>
      </c>
      <c r="H201" s="4">
        <f>IF(G201&gt;MAX(I$8:I200),G201,MAX(I$8:I200))</f>
        <v>53.99996918350962</v>
      </c>
      <c r="I201" s="4">
        <f t="shared" si="40"/>
        <v>54.212735140956426</v>
      </c>
      <c r="J201" s="4">
        <f t="shared" si="41"/>
        <v>0</v>
      </c>
      <c r="K201" s="4">
        <f t="shared" si="42"/>
        <v>0.21276595744680549</v>
      </c>
      <c r="L201">
        <f t="shared" si="43"/>
        <v>194</v>
      </c>
      <c r="M201">
        <f t="shared" si="44"/>
        <v>1</v>
      </c>
      <c r="N201">
        <f t="shared" si="45"/>
        <v>1</v>
      </c>
      <c r="O201">
        <f t="shared" si="46"/>
        <v>1</v>
      </c>
      <c r="P201">
        <v>194</v>
      </c>
      <c r="Q201" s="8">
        <f>COUNTIF(I$8:I200,"&lt;"&amp;G201)</f>
        <v>193</v>
      </c>
      <c r="R201" s="17">
        <f>COUNTIFS(H$8:H200,"&gt;"&amp;G201,F$8:F200,"&lt;&gt;1")</f>
        <v>0</v>
      </c>
      <c r="S201">
        <v>194</v>
      </c>
    </row>
    <row r="202" spans="1:19" x14ac:dyDescent="0.3">
      <c r="A202">
        <v>92</v>
      </c>
      <c r="B202">
        <v>0.5502182073427534</v>
      </c>
      <c r="C202">
        <v>0.20911282692953276</v>
      </c>
      <c r="D202" s="4">
        <f>-LN(B202)/D$3</f>
        <v>0.84743310469955124</v>
      </c>
      <c r="E202" s="4">
        <f t="shared" si="39"/>
        <v>0.21276595744680851</v>
      </c>
      <c r="F202" s="8">
        <v>2</v>
      </c>
      <c r="G202" s="4">
        <v>54.602838061597012</v>
      </c>
      <c r="H202" s="4">
        <f>IF(G202&gt;MAX(I$8:I201),G202,MAX(I$8:I201))</f>
        <v>54.602838061597012</v>
      </c>
      <c r="I202" s="4">
        <f t="shared" si="40"/>
        <v>54.815604019043818</v>
      </c>
      <c r="J202" s="4">
        <f t="shared" si="41"/>
        <v>0</v>
      </c>
      <c r="K202" s="4">
        <f t="shared" si="42"/>
        <v>0.21276595744680549</v>
      </c>
      <c r="L202">
        <f t="shared" si="43"/>
        <v>195</v>
      </c>
      <c r="M202">
        <f t="shared" si="44"/>
        <v>1</v>
      </c>
      <c r="N202">
        <f t="shared" si="45"/>
        <v>1</v>
      </c>
      <c r="O202">
        <f t="shared" si="46"/>
        <v>1</v>
      </c>
      <c r="P202">
        <v>195</v>
      </c>
      <c r="Q202" s="8">
        <f>COUNTIF(I$8:I201,"&lt;"&amp;G202)</f>
        <v>194</v>
      </c>
      <c r="R202" s="17">
        <f>COUNTIFS(H$8:H201,"&gt;"&amp;G202,F$8:F201,"&lt;&gt;1")</f>
        <v>0</v>
      </c>
      <c r="S202">
        <v>195</v>
      </c>
    </row>
    <row r="203" spans="1:19" x14ac:dyDescent="0.3">
      <c r="A203">
        <v>353</v>
      </c>
      <c r="B203">
        <v>0.20093386638996552</v>
      </c>
      <c r="C203">
        <v>0.29529709768974882</v>
      </c>
      <c r="D203" s="4">
        <f>-LN(B203)/F$3</f>
        <v>0.68288487148871402</v>
      </c>
      <c r="E203" s="4">
        <f t="shared" si="39"/>
        <v>0.21276595744680851</v>
      </c>
      <c r="F203" s="8">
        <v>3</v>
      </c>
      <c r="G203" s="4">
        <v>54.682854054998337</v>
      </c>
      <c r="H203" s="4">
        <f>IF(G203&gt;MAX(I$8:I202),G203,MAX(I$8:I202))</f>
        <v>54.815604019043818</v>
      </c>
      <c r="I203" s="4">
        <f t="shared" si="40"/>
        <v>55.028369976490623</v>
      </c>
      <c r="J203" s="4">
        <f t="shared" si="41"/>
        <v>0.13274996404548034</v>
      </c>
      <c r="K203" s="4">
        <f t="shared" si="42"/>
        <v>0.21276595744680549</v>
      </c>
      <c r="L203">
        <f t="shared" si="43"/>
        <v>196</v>
      </c>
      <c r="M203">
        <f t="shared" si="44"/>
        <v>1</v>
      </c>
      <c r="N203">
        <f t="shared" si="45"/>
        <v>1</v>
      </c>
      <c r="O203">
        <f t="shared" si="46"/>
        <v>1</v>
      </c>
      <c r="P203">
        <v>196</v>
      </c>
      <c r="Q203" s="8">
        <f>COUNTIF(I$8:I202,"&lt;"&amp;G203)</f>
        <v>194</v>
      </c>
      <c r="R203" s="17">
        <f>COUNTIFS(H$8:H202,"&gt;"&amp;G203,F$8:F202,"&lt;&gt;1")</f>
        <v>0</v>
      </c>
      <c r="S203">
        <v>196</v>
      </c>
    </row>
    <row r="204" spans="1:19" x14ac:dyDescent="0.3">
      <c r="A204">
        <v>354</v>
      </c>
      <c r="B204">
        <v>0.29053621021149328</v>
      </c>
      <c r="C204">
        <v>0.48667867061372722</v>
      </c>
      <c r="D204" s="4">
        <f>-LN(B204)/F$3</f>
        <v>0.52596896279573302</v>
      </c>
      <c r="E204" s="4">
        <f t="shared" si="39"/>
        <v>0.21276595744680851</v>
      </c>
      <c r="F204" s="8">
        <v>3</v>
      </c>
      <c r="G204" s="4">
        <v>55.208823017794067</v>
      </c>
      <c r="H204" s="4">
        <f>IF(G204&gt;MAX(I$8:I203),G204,MAX(I$8:I203))</f>
        <v>55.208823017794067</v>
      </c>
      <c r="I204" s="4">
        <f t="shared" si="40"/>
        <v>55.421588975240873</v>
      </c>
      <c r="J204" s="4">
        <f t="shared" si="41"/>
        <v>0</v>
      </c>
      <c r="K204" s="4">
        <f t="shared" si="42"/>
        <v>0.21276595744680549</v>
      </c>
      <c r="L204">
        <f t="shared" si="43"/>
        <v>197</v>
      </c>
      <c r="M204">
        <f t="shared" si="44"/>
        <v>1</v>
      </c>
      <c r="N204">
        <f t="shared" si="45"/>
        <v>1</v>
      </c>
      <c r="O204">
        <f t="shared" si="46"/>
        <v>1</v>
      </c>
      <c r="P204">
        <v>197</v>
      </c>
      <c r="Q204" s="8">
        <f>COUNTIF(I$8:I203,"&lt;"&amp;G204)</f>
        <v>196</v>
      </c>
      <c r="R204" s="17">
        <f>COUNTIFS(H$8:H203,"&gt;"&amp;G204,F$8:F203,"&lt;&gt;1")</f>
        <v>0</v>
      </c>
      <c r="S204">
        <v>197</v>
      </c>
    </row>
    <row r="205" spans="1:19" x14ac:dyDescent="0.3">
      <c r="A205">
        <v>19</v>
      </c>
      <c r="B205">
        <v>0.56349375896481213</v>
      </c>
      <c r="C205">
        <v>9.9459822382274854E-2</v>
      </c>
      <c r="D205" s="4">
        <f>-LN(B205)/B$3</f>
        <v>2.4408468980747138</v>
      </c>
      <c r="E205" s="4">
        <f t="shared" si="39"/>
        <v>0.21276595744680851</v>
      </c>
      <c r="F205" s="8">
        <v>1</v>
      </c>
      <c r="G205" s="4">
        <v>55.754993946539557</v>
      </c>
      <c r="H205" s="4">
        <f>IF(G205&gt;MAX(I$8:I204),G205,MAX(I$8:I204))</f>
        <v>55.754993946539557</v>
      </c>
      <c r="I205" s="4">
        <f t="shared" si="40"/>
        <v>55.967759903986362</v>
      </c>
      <c r="J205" s="4">
        <f t="shared" si="41"/>
        <v>0</v>
      </c>
      <c r="K205" s="4">
        <f t="shared" si="42"/>
        <v>0.21276595744680549</v>
      </c>
      <c r="L205">
        <f t="shared" si="43"/>
        <v>198</v>
      </c>
      <c r="M205">
        <f t="shared" si="44"/>
        <v>1</v>
      </c>
      <c r="N205">
        <f t="shared" si="45"/>
        <v>1</v>
      </c>
      <c r="O205">
        <f t="shared" si="46"/>
        <v>1</v>
      </c>
      <c r="P205">
        <v>198</v>
      </c>
      <c r="Q205" s="8">
        <f>COUNTIF(I$8:I204,"&lt;"&amp;G205)</f>
        <v>197</v>
      </c>
      <c r="R205" s="17">
        <f>COUNTIFS(H$8:H204,"&gt;"&amp;G205,F$8:F204,"&lt;&gt;1")</f>
        <v>0</v>
      </c>
      <c r="S205">
        <v>198</v>
      </c>
    </row>
    <row r="206" spans="1:19" x14ac:dyDescent="0.3">
      <c r="A206">
        <v>355</v>
      </c>
      <c r="B206">
        <v>0.23346659749137852</v>
      </c>
      <c r="C206">
        <v>0.38599810785241251</v>
      </c>
      <c r="D206" s="4">
        <f>-LN(B206)/F$3</f>
        <v>0.61902819724885205</v>
      </c>
      <c r="E206" s="4">
        <f t="shared" si="39"/>
        <v>0.21276595744680851</v>
      </c>
      <c r="F206" s="8">
        <v>3</v>
      </c>
      <c r="G206" s="4">
        <v>55.827851215042919</v>
      </c>
      <c r="H206" s="4">
        <f>IF(G206&gt;MAX(I$8:I205),G206,MAX(I$8:I205))</f>
        <v>55.967759903986362</v>
      </c>
      <c r="I206" s="4">
        <f t="shared" si="40"/>
        <v>56.180525861433168</v>
      </c>
      <c r="J206" s="4">
        <f t="shared" si="41"/>
        <v>0.13990868894344288</v>
      </c>
      <c r="K206" s="4">
        <f t="shared" si="42"/>
        <v>0.21276595744680549</v>
      </c>
      <c r="L206">
        <f t="shared" si="43"/>
        <v>199</v>
      </c>
      <c r="M206">
        <f t="shared" si="44"/>
        <v>1</v>
      </c>
      <c r="N206">
        <f t="shared" si="45"/>
        <v>1</v>
      </c>
      <c r="O206">
        <f t="shared" si="46"/>
        <v>1</v>
      </c>
      <c r="P206">
        <v>199</v>
      </c>
      <c r="Q206" s="8">
        <f>COUNTIF(I$8:I205,"&lt;"&amp;G206)</f>
        <v>197</v>
      </c>
      <c r="R206" s="17">
        <f>COUNTIFS(H$8:H205,"&gt;"&amp;G206,F$8:F205,"&lt;&gt;1")</f>
        <v>0</v>
      </c>
      <c r="S206">
        <v>199</v>
      </c>
    </row>
    <row r="207" spans="1:19" x14ac:dyDescent="0.3">
      <c r="A207">
        <v>356</v>
      </c>
      <c r="B207">
        <v>0.92907498397778254</v>
      </c>
      <c r="C207">
        <v>0.71260719626453439</v>
      </c>
      <c r="D207" s="4">
        <f>-LN(B207)/F$3</f>
        <v>3.1304607958481764E-2</v>
      </c>
      <c r="E207" s="4">
        <f t="shared" si="39"/>
        <v>0.21276595744680851</v>
      </c>
      <c r="F207" s="8">
        <v>3</v>
      </c>
      <c r="G207" s="4">
        <v>55.859155823001402</v>
      </c>
      <c r="H207" s="4">
        <f>IF(G207&gt;MAX(I$8:I206),G207,MAX(I$8:I206))</f>
        <v>56.180525861433168</v>
      </c>
      <c r="I207" s="4">
        <f t="shared" si="40"/>
        <v>56.393291818879973</v>
      </c>
      <c r="J207" s="4">
        <f t="shared" si="41"/>
        <v>0.32137003843176615</v>
      </c>
      <c r="K207" s="4">
        <f t="shared" si="42"/>
        <v>0.21276595744680549</v>
      </c>
      <c r="L207">
        <f t="shared" si="43"/>
        <v>200</v>
      </c>
      <c r="M207">
        <f t="shared" si="44"/>
        <v>1</v>
      </c>
      <c r="N207">
        <f t="shared" si="45"/>
        <v>1</v>
      </c>
      <c r="O207">
        <f t="shared" si="46"/>
        <v>1</v>
      </c>
      <c r="P207">
        <v>200</v>
      </c>
      <c r="Q207" s="8">
        <f>COUNTIF(I$8:I206,"&lt;"&amp;G207)</f>
        <v>197</v>
      </c>
      <c r="R207" s="17">
        <f>COUNTIFS(H$8:H206,"&gt;"&amp;G207,F$8:F206,"&lt;&gt;1")</f>
        <v>1</v>
      </c>
      <c r="S207">
        <v>200</v>
      </c>
    </row>
    <row r="208" spans="1:19" x14ac:dyDescent="0.3">
      <c r="A208">
        <v>357</v>
      </c>
      <c r="B208">
        <v>0.2899563585314493</v>
      </c>
      <c r="C208">
        <v>0.82476271858882411</v>
      </c>
      <c r="D208" s="4">
        <f>-LN(B208)/F$3</f>
        <v>0.52681908729729132</v>
      </c>
      <c r="E208" s="4">
        <f t="shared" si="39"/>
        <v>0.21276595744680851</v>
      </c>
      <c r="F208" s="8">
        <v>3</v>
      </c>
      <c r="G208" s="4">
        <v>56.385974910298692</v>
      </c>
      <c r="H208" s="4">
        <f>IF(G208&gt;MAX(I$8:I207),G208,MAX(I$8:I207))</f>
        <v>56.393291818879973</v>
      </c>
      <c r="I208" s="4">
        <f t="shared" si="40"/>
        <v>56.606057776326779</v>
      </c>
      <c r="J208" s="4">
        <f t="shared" si="41"/>
        <v>7.3169085812807566E-3</v>
      </c>
      <c r="K208" s="4">
        <f t="shared" si="42"/>
        <v>0.21276595744680549</v>
      </c>
      <c r="L208">
        <f t="shared" si="43"/>
        <v>201</v>
      </c>
      <c r="M208">
        <f t="shared" si="44"/>
        <v>1</v>
      </c>
      <c r="N208">
        <f t="shared" si="45"/>
        <v>1</v>
      </c>
      <c r="O208">
        <f t="shared" si="46"/>
        <v>1</v>
      </c>
      <c r="P208">
        <v>201</v>
      </c>
      <c r="Q208" s="8">
        <f>COUNTIF(I$8:I207,"&lt;"&amp;G208)</f>
        <v>199</v>
      </c>
      <c r="R208" s="17">
        <f>COUNTIFS(H$8:H207,"&gt;"&amp;G208,F$8:F207,"&lt;&gt;1")</f>
        <v>0</v>
      </c>
      <c r="S208">
        <v>201</v>
      </c>
    </row>
    <row r="209" spans="1:19" x14ac:dyDescent="0.3">
      <c r="A209">
        <v>358</v>
      </c>
      <c r="B209">
        <v>0.30127872554704427</v>
      </c>
      <c r="C209">
        <v>0.21579638050477615</v>
      </c>
      <c r="D209" s="4">
        <f>-LN(B209)/F$3</f>
        <v>0.51051891242987868</v>
      </c>
      <c r="E209" s="4">
        <f t="shared" si="39"/>
        <v>0.21276595744680851</v>
      </c>
      <c r="F209" s="8">
        <v>3</v>
      </c>
      <c r="G209" s="4">
        <v>56.896493822728573</v>
      </c>
      <c r="H209" s="4">
        <f>IF(G209&gt;MAX(I$8:I208),G209,MAX(I$8:I208))</f>
        <v>56.896493822728573</v>
      </c>
      <c r="I209" s="4">
        <f t="shared" si="40"/>
        <v>57.109259780175378</v>
      </c>
      <c r="J209" s="4">
        <f t="shared" si="41"/>
        <v>0</v>
      </c>
      <c r="K209" s="4">
        <f t="shared" si="42"/>
        <v>0.21276595744680549</v>
      </c>
      <c r="L209">
        <f t="shared" si="43"/>
        <v>202</v>
      </c>
      <c r="M209">
        <f t="shared" si="44"/>
        <v>1</v>
      </c>
      <c r="N209">
        <f t="shared" si="45"/>
        <v>1</v>
      </c>
      <c r="O209">
        <f t="shared" si="46"/>
        <v>1</v>
      </c>
      <c r="P209">
        <v>202</v>
      </c>
      <c r="Q209" s="8">
        <f>COUNTIF(I$8:I208,"&lt;"&amp;G209)</f>
        <v>201</v>
      </c>
      <c r="R209" s="17">
        <f>COUNTIFS(H$8:H208,"&gt;"&amp;G209,F$8:F208,"&lt;&gt;1")</f>
        <v>0</v>
      </c>
      <c r="S209">
        <v>202</v>
      </c>
    </row>
    <row r="210" spans="1:19" x14ac:dyDescent="0.3">
      <c r="A210">
        <v>20</v>
      </c>
      <c r="B210">
        <v>0.75240333262123482</v>
      </c>
      <c r="C210">
        <v>0.20783104953154088</v>
      </c>
      <c r="D210" s="4">
        <f>-LN(B210)/B$3</f>
        <v>1.2105649031656129</v>
      </c>
      <c r="E210" s="4">
        <f t="shared" si="39"/>
        <v>0.21276595744680851</v>
      </c>
      <c r="F210" s="8">
        <v>1</v>
      </c>
      <c r="G210" s="4">
        <v>56.965558849705168</v>
      </c>
      <c r="H210" s="4">
        <f>IF(G210&gt;MAX(I$8:I209),G210,MAX(I$8:I209))</f>
        <v>57.109259780175378</v>
      </c>
      <c r="I210" s="4">
        <f t="shared" si="40"/>
        <v>57.322025737622184</v>
      </c>
      <c r="J210" s="4">
        <f t="shared" si="41"/>
        <v>0.14370093047021015</v>
      </c>
      <c r="K210" s="4">
        <f t="shared" si="42"/>
        <v>0.21276595744680549</v>
      </c>
      <c r="L210">
        <f t="shared" si="43"/>
        <v>203</v>
      </c>
      <c r="M210">
        <f t="shared" si="44"/>
        <v>1</v>
      </c>
      <c r="N210">
        <f t="shared" si="45"/>
        <v>1</v>
      </c>
      <c r="O210">
        <f t="shared" si="46"/>
        <v>1</v>
      </c>
      <c r="P210">
        <v>203</v>
      </c>
      <c r="Q210" s="8">
        <f>COUNTIF(I$8:I209,"&lt;"&amp;G210)</f>
        <v>201</v>
      </c>
      <c r="R210" s="17">
        <f>COUNTIFS(H$8:H209,"&gt;"&amp;G210,F$8:F209,"&lt;&gt;1")</f>
        <v>0</v>
      </c>
      <c r="S210">
        <v>203</v>
      </c>
    </row>
    <row r="211" spans="1:19" x14ac:dyDescent="0.3">
      <c r="A211">
        <v>359</v>
      </c>
      <c r="B211">
        <v>0.17429120761741995</v>
      </c>
      <c r="C211">
        <v>0.34971160008545182</v>
      </c>
      <c r="D211" s="4">
        <f>-LN(B211)/F$3</f>
        <v>0.74341607305979618</v>
      </c>
      <c r="E211" s="4">
        <f t="shared" si="39"/>
        <v>0.21276595744680851</v>
      </c>
      <c r="F211" s="8">
        <v>3</v>
      </c>
      <c r="G211" s="4">
        <v>57.639909895788371</v>
      </c>
      <c r="H211" s="4">
        <f>IF(G211&gt;MAX(I$8:I210),G211,MAX(I$8:I210))</f>
        <v>57.639909895788371</v>
      </c>
      <c r="I211" s="4">
        <f t="shared" si="40"/>
        <v>57.852675853235176</v>
      </c>
      <c r="J211" s="4">
        <f t="shared" si="41"/>
        <v>0</v>
      </c>
      <c r="K211" s="4">
        <f t="shared" si="42"/>
        <v>0.21276595744680549</v>
      </c>
      <c r="L211">
        <f t="shared" si="43"/>
        <v>204</v>
      </c>
      <c r="M211">
        <f t="shared" si="44"/>
        <v>1</v>
      </c>
      <c r="N211">
        <f t="shared" si="45"/>
        <v>1</v>
      </c>
      <c r="O211">
        <f t="shared" si="46"/>
        <v>1</v>
      </c>
      <c r="P211">
        <v>204</v>
      </c>
      <c r="Q211" s="8">
        <f>COUNTIF(I$8:I210,"&lt;"&amp;G211)</f>
        <v>203</v>
      </c>
      <c r="R211" s="17">
        <f>COUNTIFS(H$8:H210,"&gt;"&amp;G211,F$8:F210,"&lt;&gt;1")</f>
        <v>0</v>
      </c>
      <c r="S211">
        <v>204</v>
      </c>
    </row>
    <row r="212" spans="1:19" x14ac:dyDescent="0.3">
      <c r="A212">
        <v>360</v>
      </c>
      <c r="B212">
        <v>0.76744895779290134</v>
      </c>
      <c r="C212">
        <v>5.7344279305398725E-2</v>
      </c>
      <c r="D212" s="4">
        <f>-LN(B212)/F$3</f>
        <v>0.11263119414326404</v>
      </c>
      <c r="E212" s="4">
        <f t="shared" si="39"/>
        <v>0.21276595744680851</v>
      </c>
      <c r="F212" s="8">
        <v>3</v>
      </c>
      <c r="G212" s="4">
        <v>57.752541089931633</v>
      </c>
      <c r="H212" s="4">
        <f>IF(G212&gt;MAX(I$8:I211),G212,MAX(I$8:I211))</f>
        <v>57.852675853235176</v>
      </c>
      <c r="I212" s="4">
        <f t="shared" si="40"/>
        <v>58.065441810681982</v>
      </c>
      <c r="J212" s="4">
        <f t="shared" si="41"/>
        <v>0.10013476330354365</v>
      </c>
      <c r="K212" s="4">
        <f t="shared" si="42"/>
        <v>0.21276595744680549</v>
      </c>
      <c r="L212">
        <f t="shared" si="43"/>
        <v>205</v>
      </c>
      <c r="M212">
        <f t="shared" si="44"/>
        <v>1</v>
      </c>
      <c r="N212">
        <f t="shared" si="45"/>
        <v>1</v>
      </c>
      <c r="O212">
        <f t="shared" si="46"/>
        <v>1</v>
      </c>
      <c r="P212">
        <v>205</v>
      </c>
      <c r="Q212" s="8">
        <f>COUNTIF(I$8:I211,"&lt;"&amp;G212)</f>
        <v>203</v>
      </c>
      <c r="R212" s="17">
        <f>COUNTIFS(H$8:H211,"&gt;"&amp;G212,F$8:F211,"&lt;&gt;1")</f>
        <v>0</v>
      </c>
      <c r="S212">
        <v>205</v>
      </c>
    </row>
    <row r="213" spans="1:19" x14ac:dyDescent="0.3">
      <c r="A213">
        <v>93</v>
      </c>
      <c r="B213">
        <v>6.5889461958677939E-2</v>
      </c>
      <c r="C213">
        <v>0.488937040314951</v>
      </c>
      <c r="D213" s="4">
        <f>-LN(B213)/D$3</f>
        <v>3.8578393756603928</v>
      </c>
      <c r="E213" s="4">
        <f t="shared" si="39"/>
        <v>0.21276595744680851</v>
      </c>
      <c r="F213" s="8">
        <v>2</v>
      </c>
      <c r="G213" s="4">
        <v>58.460677437257402</v>
      </c>
      <c r="H213" s="4">
        <f>IF(G213&gt;MAX(I$8:I212),G213,MAX(I$8:I212))</f>
        <v>58.460677437257402</v>
      </c>
      <c r="I213" s="4">
        <f t="shared" si="40"/>
        <v>58.673443394704208</v>
      </c>
      <c r="J213" s="4">
        <f t="shared" si="41"/>
        <v>0</v>
      </c>
      <c r="K213" s="4">
        <f t="shared" si="42"/>
        <v>0.21276595744680549</v>
      </c>
      <c r="L213">
        <f t="shared" si="43"/>
        <v>206</v>
      </c>
      <c r="M213">
        <f t="shared" si="44"/>
        <v>1</v>
      </c>
      <c r="N213">
        <f t="shared" si="45"/>
        <v>1</v>
      </c>
      <c r="O213">
        <f t="shared" si="46"/>
        <v>1</v>
      </c>
      <c r="P213">
        <v>206</v>
      </c>
      <c r="Q213" s="8">
        <f>COUNTIF(I$8:I212,"&lt;"&amp;G213)</f>
        <v>205</v>
      </c>
      <c r="R213" s="17">
        <f>COUNTIFS(H$8:H212,"&gt;"&amp;G213,F$8:F212,"&lt;&gt;1")</f>
        <v>0</v>
      </c>
      <c r="S213">
        <v>206</v>
      </c>
    </row>
    <row r="214" spans="1:19" x14ac:dyDescent="0.3">
      <c r="A214">
        <v>21</v>
      </c>
      <c r="B214">
        <v>0.62218085268715473</v>
      </c>
      <c r="C214">
        <v>0.73668630024109627</v>
      </c>
      <c r="D214" s="4">
        <f>-LN(B214)/B$3</f>
        <v>2.0192530576946592</v>
      </c>
      <c r="E214" s="4">
        <f t="shared" si="39"/>
        <v>0.21276595744680851</v>
      </c>
      <c r="F214" s="8">
        <v>1</v>
      </c>
      <c r="G214" s="4">
        <v>58.98481190739983</v>
      </c>
      <c r="H214" s="4">
        <f>IF(G214&gt;MAX(I$8:I213),G214,MAX(I$8:I213))</f>
        <v>58.98481190739983</v>
      </c>
      <c r="I214" s="4">
        <f t="shared" si="40"/>
        <v>59.197577864846636</v>
      </c>
      <c r="J214" s="4">
        <f t="shared" si="41"/>
        <v>0</v>
      </c>
      <c r="K214" s="4">
        <f t="shared" si="42"/>
        <v>0.21276595744680549</v>
      </c>
      <c r="L214">
        <f t="shared" si="43"/>
        <v>207</v>
      </c>
      <c r="M214">
        <f t="shared" si="44"/>
        <v>1</v>
      </c>
      <c r="N214">
        <f t="shared" si="45"/>
        <v>1</v>
      </c>
      <c r="O214">
        <f t="shared" si="46"/>
        <v>1</v>
      </c>
      <c r="P214">
        <v>207</v>
      </c>
      <c r="Q214" s="8">
        <f>COUNTIF(I$8:I213,"&lt;"&amp;G214)</f>
        <v>206</v>
      </c>
      <c r="R214" s="17">
        <f>COUNTIFS(H$8:H213,"&gt;"&amp;G214,F$8:F213,"&lt;&gt;1")</f>
        <v>0</v>
      </c>
      <c r="S214">
        <v>207</v>
      </c>
    </row>
    <row r="215" spans="1:19" x14ac:dyDescent="0.3">
      <c r="A215">
        <v>361</v>
      </c>
      <c r="B215">
        <v>5.2003540147099216E-2</v>
      </c>
      <c r="C215">
        <v>1.4130069887386701E-2</v>
      </c>
      <c r="D215" s="4">
        <f>-LN(B215)/F$3</f>
        <v>1.2580610565813288</v>
      </c>
      <c r="E215" s="4">
        <f t="shared" si="39"/>
        <v>0.21276595744680851</v>
      </c>
      <c r="F215" s="8">
        <v>3</v>
      </c>
      <c r="G215" s="4">
        <v>59.010602146512959</v>
      </c>
      <c r="H215" s="4">
        <f>IF(G215&gt;MAX(I$8:I214),G215,MAX(I$8:I214))</f>
        <v>59.197577864846636</v>
      </c>
      <c r="I215" s="4">
        <f t="shared" si="40"/>
        <v>59.410343822293441</v>
      </c>
      <c r="J215" s="4">
        <f t="shared" si="41"/>
        <v>0.18697571833367732</v>
      </c>
      <c r="K215" s="4">
        <f t="shared" si="42"/>
        <v>0.21276595744680549</v>
      </c>
      <c r="L215">
        <f t="shared" si="43"/>
        <v>208</v>
      </c>
      <c r="M215">
        <f t="shared" si="44"/>
        <v>1</v>
      </c>
      <c r="N215">
        <f t="shared" si="45"/>
        <v>1</v>
      </c>
      <c r="O215">
        <f t="shared" si="46"/>
        <v>1</v>
      </c>
      <c r="P215">
        <v>208</v>
      </c>
      <c r="Q215" s="8">
        <f>COUNTIF(I$8:I214,"&lt;"&amp;G215)</f>
        <v>206</v>
      </c>
      <c r="R215" s="17">
        <f>COUNTIFS(H$8:H214,"&gt;"&amp;G215,F$8:F214,"&lt;&gt;1")</f>
        <v>0</v>
      </c>
      <c r="S215">
        <v>208</v>
      </c>
    </row>
    <row r="216" spans="1:19" x14ac:dyDescent="0.3">
      <c r="A216">
        <v>362</v>
      </c>
      <c r="B216">
        <v>0.40440076906643879</v>
      </c>
      <c r="C216">
        <v>0.18164616840113529</v>
      </c>
      <c r="D216" s="4">
        <f>-LN(B216)/F$3</f>
        <v>0.38525484684712669</v>
      </c>
      <c r="E216" s="4">
        <f t="shared" si="39"/>
        <v>0.21276595744680851</v>
      </c>
      <c r="F216" s="8">
        <v>3</v>
      </c>
      <c r="G216" s="4">
        <v>59.395856993360084</v>
      </c>
      <c r="H216" s="4">
        <f>IF(G216&gt;MAX(I$8:I215),G216,MAX(I$8:I215))</f>
        <v>59.410343822293441</v>
      </c>
      <c r="I216" s="4">
        <f t="shared" si="40"/>
        <v>59.623109779740247</v>
      </c>
      <c r="J216" s="4">
        <f t="shared" si="41"/>
        <v>1.4486828933357287E-2</v>
      </c>
      <c r="K216" s="4">
        <f t="shared" si="42"/>
        <v>0.21276595744680549</v>
      </c>
      <c r="L216">
        <f t="shared" si="43"/>
        <v>209</v>
      </c>
      <c r="M216">
        <f t="shared" si="44"/>
        <v>1</v>
      </c>
      <c r="N216">
        <f t="shared" si="45"/>
        <v>1</v>
      </c>
      <c r="O216">
        <f t="shared" si="46"/>
        <v>1</v>
      </c>
      <c r="P216">
        <v>209</v>
      </c>
      <c r="Q216" s="8">
        <f>COUNTIF(I$8:I215,"&lt;"&amp;G216)</f>
        <v>207</v>
      </c>
      <c r="R216" s="17">
        <f>COUNTIFS(H$8:H215,"&gt;"&amp;G216,F$8:F215,"&lt;&gt;1")</f>
        <v>0</v>
      </c>
      <c r="S216">
        <v>209</v>
      </c>
    </row>
    <row r="217" spans="1:19" x14ac:dyDescent="0.3">
      <c r="A217">
        <v>94</v>
      </c>
      <c r="B217">
        <v>0.45774712363048187</v>
      </c>
      <c r="C217">
        <v>0.44538712729270302</v>
      </c>
      <c r="D217" s="4">
        <f>-LN(B217)/D$3</f>
        <v>1.1084232328510986</v>
      </c>
      <c r="E217" s="4">
        <f t="shared" si="39"/>
        <v>0.21276595744680851</v>
      </c>
      <c r="F217" s="8">
        <v>2</v>
      </c>
      <c r="G217" s="4">
        <v>59.569100670108497</v>
      </c>
      <c r="H217" s="4">
        <f>IF(G217&gt;MAX(I$8:I216),G217,MAX(I$8:I216))</f>
        <v>59.623109779740247</v>
      </c>
      <c r="I217" s="4">
        <f t="shared" si="40"/>
        <v>59.835875737187052</v>
      </c>
      <c r="J217" s="4">
        <f t="shared" si="41"/>
        <v>5.4009109631749652E-2</v>
      </c>
      <c r="K217" s="4">
        <f t="shared" si="42"/>
        <v>0.21276595744680549</v>
      </c>
      <c r="L217">
        <f t="shared" si="43"/>
        <v>210</v>
      </c>
      <c r="M217">
        <f t="shared" si="44"/>
        <v>1</v>
      </c>
      <c r="N217">
        <f t="shared" si="45"/>
        <v>1</v>
      </c>
      <c r="O217">
        <f t="shared" si="46"/>
        <v>1</v>
      </c>
      <c r="P217">
        <v>212</v>
      </c>
      <c r="Q217" s="8">
        <f>COUNTIF(I$8:I216,"&lt;"&amp;G217)</f>
        <v>208</v>
      </c>
      <c r="R217" s="17">
        <f>COUNTIFS(H$8:H216,"&gt;"&amp;G217,F$8:F216,"&lt;&gt;1")</f>
        <v>0</v>
      </c>
      <c r="S217">
        <v>209</v>
      </c>
    </row>
    <row r="218" spans="1:19" x14ac:dyDescent="0.3">
      <c r="A218">
        <v>363</v>
      </c>
      <c r="B218">
        <v>3.5157322916348765E-2</v>
      </c>
      <c r="C218">
        <v>0.23487044892727441</v>
      </c>
      <c r="D218" s="4">
        <f t="shared" ref="D218:D226" si="47">-LN(B218)/F$3</f>
        <v>1.4246478081274667</v>
      </c>
      <c r="E218" s="4">
        <f t="shared" si="39"/>
        <v>0.21276595744680851</v>
      </c>
      <c r="F218" s="8">
        <v>3</v>
      </c>
      <c r="G218" s="4">
        <v>60.820504801487552</v>
      </c>
      <c r="H218" s="4">
        <f>IF(G218&gt;MAX(I$8:I217),G218,MAX(I$8:I217))</f>
        <v>60.820504801487552</v>
      </c>
      <c r="I218" s="4">
        <f t="shared" si="40"/>
        <v>61.033270758934357</v>
      </c>
      <c r="J218" s="4">
        <f t="shared" si="41"/>
        <v>0</v>
      </c>
      <c r="K218" s="4">
        <f t="shared" si="42"/>
        <v>0.21276595744680549</v>
      </c>
      <c r="L218">
        <f t="shared" si="43"/>
        <v>211</v>
      </c>
      <c r="M218">
        <f t="shared" si="44"/>
        <v>1</v>
      </c>
      <c r="N218">
        <f t="shared" si="45"/>
        <v>1</v>
      </c>
      <c r="O218">
        <f t="shared" si="46"/>
        <v>1</v>
      </c>
      <c r="P218">
        <v>210</v>
      </c>
      <c r="Q218" s="8">
        <f>COUNTIF(I$8:I217,"&lt;"&amp;G218)</f>
        <v>210</v>
      </c>
      <c r="R218" s="17">
        <f>COUNTIFS(H$8:H217,"&gt;"&amp;G218,F$8:F217,"&lt;&gt;1")</f>
        <v>0</v>
      </c>
      <c r="S218">
        <v>210</v>
      </c>
    </row>
    <row r="219" spans="1:19" x14ac:dyDescent="0.3">
      <c r="A219">
        <v>364</v>
      </c>
      <c r="B219">
        <v>0.66048158207953123</v>
      </c>
      <c r="C219">
        <v>0.89968565935239719</v>
      </c>
      <c r="D219" s="4">
        <f t="shared" si="47"/>
        <v>0.17650469796757015</v>
      </c>
      <c r="E219" s="4">
        <f t="shared" si="39"/>
        <v>0.21276595744680851</v>
      </c>
      <c r="F219" s="8">
        <v>3</v>
      </c>
      <c r="G219" s="4">
        <v>60.997009499455125</v>
      </c>
      <c r="H219" s="4">
        <f>IF(G219&gt;MAX(I$8:I218),G219,MAX(I$8:I218))</f>
        <v>61.033270758934357</v>
      </c>
      <c r="I219" s="4">
        <f t="shared" si="40"/>
        <v>61.246036716381163</v>
      </c>
      <c r="J219" s="4">
        <f t="shared" si="41"/>
        <v>3.6261259479232422E-2</v>
      </c>
      <c r="K219" s="4">
        <f t="shared" si="42"/>
        <v>0.21276595744680549</v>
      </c>
      <c r="L219">
        <f t="shared" si="43"/>
        <v>212</v>
      </c>
      <c r="M219">
        <f t="shared" si="44"/>
        <v>1</v>
      </c>
      <c r="N219">
        <f t="shared" si="45"/>
        <v>1</v>
      </c>
      <c r="O219">
        <f t="shared" si="46"/>
        <v>1</v>
      </c>
      <c r="P219">
        <v>211</v>
      </c>
      <c r="Q219" s="8">
        <f>COUNTIF(I$8:I218,"&lt;"&amp;G219)</f>
        <v>210</v>
      </c>
      <c r="R219" s="17">
        <f>COUNTIFS(H$8:H218,"&gt;"&amp;G219,F$8:F218,"&lt;&gt;1")</f>
        <v>0</v>
      </c>
      <c r="S219">
        <v>211</v>
      </c>
    </row>
    <row r="220" spans="1:19" x14ac:dyDescent="0.3">
      <c r="A220">
        <v>365</v>
      </c>
      <c r="B220">
        <v>0.98718222602008121</v>
      </c>
      <c r="C220">
        <v>0.45689260536515397</v>
      </c>
      <c r="D220" s="4">
        <f t="shared" si="47"/>
        <v>5.4896299701294301E-3</v>
      </c>
      <c r="E220" s="4">
        <f t="shared" si="39"/>
        <v>0.21276595744680851</v>
      </c>
      <c r="F220" s="8">
        <v>3</v>
      </c>
      <c r="G220" s="4">
        <v>61.002499129425253</v>
      </c>
      <c r="H220" s="4">
        <f>IF(G220&gt;MAX(I$8:I219),G220,MAX(I$8:I219))</f>
        <v>61.246036716381163</v>
      </c>
      <c r="I220" s="4">
        <f t="shared" si="40"/>
        <v>61.458802673827968</v>
      </c>
      <c r="J220" s="4">
        <f t="shared" si="41"/>
        <v>0.24353758695590955</v>
      </c>
      <c r="K220" s="4">
        <f t="shared" si="42"/>
        <v>0.21276595744680549</v>
      </c>
      <c r="L220">
        <f t="shared" si="43"/>
        <v>213</v>
      </c>
      <c r="M220">
        <f t="shared" si="44"/>
        <v>1</v>
      </c>
      <c r="N220">
        <f t="shared" si="45"/>
        <v>1</v>
      </c>
      <c r="O220">
        <f t="shared" si="46"/>
        <v>1</v>
      </c>
      <c r="P220">
        <v>214</v>
      </c>
      <c r="Q220" s="8">
        <f>COUNTIF(I$8:I219,"&lt;"&amp;G220)</f>
        <v>210</v>
      </c>
      <c r="R220" s="17">
        <f>COUNTIFS(H$8:H219,"&gt;"&amp;G220,F$8:F219,"&lt;&gt;1")</f>
        <v>1</v>
      </c>
      <c r="S220">
        <v>213</v>
      </c>
    </row>
    <row r="221" spans="1:19" x14ac:dyDescent="0.3">
      <c r="A221">
        <v>366</v>
      </c>
      <c r="B221">
        <v>0.63316751609851374</v>
      </c>
      <c r="C221">
        <v>0.55568102053895685</v>
      </c>
      <c r="D221" s="4">
        <f t="shared" si="47"/>
        <v>0.19447670360095504</v>
      </c>
      <c r="E221" s="4">
        <f t="shared" si="39"/>
        <v>0.21276595744680851</v>
      </c>
      <c r="F221" s="8">
        <v>3</v>
      </c>
      <c r="G221" s="4">
        <v>61.196975833026208</v>
      </c>
      <c r="H221" s="4">
        <f>IF(G221&gt;MAX(I$8:I220),G221,MAX(I$8:I220))</f>
        <v>61.458802673827968</v>
      </c>
      <c r="I221" s="4">
        <f t="shared" si="40"/>
        <v>61.671568631274774</v>
      </c>
      <c r="J221" s="4">
        <f t="shared" si="41"/>
        <v>0.26182684080175989</v>
      </c>
      <c r="K221" s="4">
        <f t="shared" si="42"/>
        <v>0.21276595744680549</v>
      </c>
      <c r="L221">
        <f t="shared" si="43"/>
        <v>214</v>
      </c>
      <c r="M221">
        <f t="shared" si="44"/>
        <v>1</v>
      </c>
      <c r="N221">
        <f t="shared" si="45"/>
        <v>1</v>
      </c>
      <c r="O221">
        <f t="shared" si="46"/>
        <v>1</v>
      </c>
      <c r="P221">
        <v>213</v>
      </c>
      <c r="Q221" s="8">
        <f>COUNTIF(I$8:I220,"&lt;"&amp;G221)</f>
        <v>211</v>
      </c>
      <c r="R221" s="17">
        <f>COUNTIFS(H$8:H220,"&gt;"&amp;G221,F$8:F220,"&lt;&gt;1")</f>
        <v>1</v>
      </c>
      <c r="S221">
        <v>213</v>
      </c>
    </row>
    <row r="222" spans="1:19" x14ac:dyDescent="0.3">
      <c r="A222">
        <v>367</v>
      </c>
      <c r="B222">
        <v>0.61525315103610345</v>
      </c>
      <c r="C222">
        <v>0.17194128238776818</v>
      </c>
      <c r="D222" s="4">
        <f t="shared" si="47"/>
        <v>0.20668998645535272</v>
      </c>
      <c r="E222" s="4">
        <f t="shared" si="39"/>
        <v>0.21276595744680851</v>
      </c>
      <c r="F222" s="8">
        <v>3</v>
      </c>
      <c r="G222" s="4">
        <v>61.40366581948156</v>
      </c>
      <c r="H222" s="4">
        <f>IF(G222&gt;MAX(I$8:I221),G222,MAX(I$8:I221))</f>
        <v>61.671568631274774</v>
      </c>
      <c r="I222" s="4">
        <f t="shared" si="40"/>
        <v>61.884334588721579</v>
      </c>
      <c r="J222" s="4">
        <f t="shared" si="41"/>
        <v>0.2679028117932134</v>
      </c>
      <c r="K222" s="4">
        <f t="shared" si="42"/>
        <v>0.21276595744680549</v>
      </c>
      <c r="L222">
        <f t="shared" si="43"/>
        <v>215</v>
      </c>
      <c r="M222">
        <f t="shared" si="44"/>
        <v>1</v>
      </c>
      <c r="N222">
        <f t="shared" si="45"/>
        <v>1</v>
      </c>
      <c r="O222">
        <f t="shared" si="46"/>
        <v>1</v>
      </c>
      <c r="P222">
        <v>215</v>
      </c>
      <c r="Q222" s="8">
        <f>COUNTIF(I$8:I221,"&lt;"&amp;G222)</f>
        <v>212</v>
      </c>
      <c r="R222" s="17">
        <f>COUNTIFS(H$8:H221,"&gt;"&amp;G222,F$8:F221,"&lt;&gt;1")</f>
        <v>1</v>
      </c>
      <c r="S222">
        <v>215</v>
      </c>
    </row>
    <row r="223" spans="1:19" x14ac:dyDescent="0.3">
      <c r="A223">
        <v>368</v>
      </c>
      <c r="B223">
        <v>1.3824884792626729E-2</v>
      </c>
      <c r="C223">
        <v>0.412823877681814</v>
      </c>
      <c r="D223" s="4">
        <f t="shared" si="47"/>
        <v>1.8218234318605744</v>
      </c>
      <c r="E223" s="4">
        <f t="shared" si="39"/>
        <v>0.21276595744680851</v>
      </c>
      <c r="F223" s="8">
        <v>3</v>
      </c>
      <c r="G223" s="4">
        <v>63.225489251342132</v>
      </c>
      <c r="H223" s="4">
        <f>IF(G223&gt;MAX(I$8:I222),G223,MAX(I$8:I222))</f>
        <v>63.225489251342132</v>
      </c>
      <c r="I223" s="4">
        <f t="shared" si="40"/>
        <v>63.438255208788938</v>
      </c>
      <c r="J223" s="4">
        <f t="shared" si="41"/>
        <v>0</v>
      </c>
      <c r="K223" s="4">
        <f t="shared" si="42"/>
        <v>0.21276595744680549</v>
      </c>
      <c r="L223">
        <f t="shared" si="43"/>
        <v>216</v>
      </c>
      <c r="M223">
        <f t="shared" si="44"/>
        <v>1</v>
      </c>
      <c r="N223">
        <f t="shared" si="45"/>
        <v>1</v>
      </c>
      <c r="O223">
        <f t="shared" si="46"/>
        <v>1</v>
      </c>
      <c r="P223">
        <v>216</v>
      </c>
      <c r="Q223" s="8">
        <f>COUNTIF(I$8:I222,"&lt;"&amp;G223)</f>
        <v>215</v>
      </c>
      <c r="R223" s="17">
        <f>COUNTIFS(H$8:H222,"&gt;"&amp;G223,F$8:F222,"&lt;&gt;1")</f>
        <v>0</v>
      </c>
      <c r="S223">
        <v>216</v>
      </c>
    </row>
    <row r="224" spans="1:19" x14ac:dyDescent="0.3">
      <c r="A224">
        <v>369</v>
      </c>
      <c r="B224">
        <v>0.96874904629657888</v>
      </c>
      <c r="C224">
        <v>0.43827631458479566</v>
      </c>
      <c r="D224" s="4">
        <f t="shared" si="47"/>
        <v>1.3510503311962765E-2</v>
      </c>
      <c r="E224" s="4">
        <f t="shared" si="39"/>
        <v>0.21276595744680851</v>
      </c>
      <c r="F224" s="8">
        <v>3</v>
      </c>
      <c r="G224" s="4">
        <v>63.238999754654095</v>
      </c>
      <c r="H224" s="4">
        <f>IF(G224&gt;MAX(I$8:I223),G224,MAX(I$8:I223))</f>
        <v>63.438255208788938</v>
      </c>
      <c r="I224" s="4">
        <f t="shared" si="40"/>
        <v>63.651021166235743</v>
      </c>
      <c r="J224" s="4">
        <f t="shared" si="41"/>
        <v>0.19925545413484258</v>
      </c>
      <c r="K224" s="4">
        <f t="shared" si="42"/>
        <v>0.21276595744680549</v>
      </c>
      <c r="L224">
        <f t="shared" si="43"/>
        <v>217</v>
      </c>
      <c r="M224">
        <f t="shared" si="44"/>
        <v>1</v>
      </c>
      <c r="N224">
        <f t="shared" si="45"/>
        <v>1</v>
      </c>
      <c r="O224">
        <f t="shared" si="46"/>
        <v>1</v>
      </c>
      <c r="P224">
        <v>217</v>
      </c>
      <c r="Q224" s="8">
        <f>COUNTIF(I$8:I223,"&lt;"&amp;G224)</f>
        <v>215</v>
      </c>
      <c r="R224" s="17">
        <f>COUNTIFS(H$8:H223,"&gt;"&amp;G224,F$8:F223,"&lt;&gt;1")</f>
        <v>0</v>
      </c>
      <c r="S224">
        <v>217</v>
      </c>
    </row>
    <row r="225" spans="1:19" x14ac:dyDescent="0.3">
      <c r="A225">
        <v>370</v>
      </c>
      <c r="B225">
        <v>0.59678945280312512</v>
      </c>
      <c r="C225">
        <v>0.56651509140293588</v>
      </c>
      <c r="D225" s="4">
        <f t="shared" si="47"/>
        <v>0.21965570347479546</v>
      </c>
      <c r="E225" s="4">
        <f t="shared" si="39"/>
        <v>0.21276595744680851</v>
      </c>
      <c r="F225" s="8">
        <v>3</v>
      </c>
      <c r="G225" s="4">
        <v>63.458655458128888</v>
      </c>
      <c r="H225" s="4">
        <f>IF(G225&gt;MAX(I$8:I224),G225,MAX(I$8:I224))</f>
        <v>63.651021166235743</v>
      </c>
      <c r="I225" s="4">
        <f t="shared" si="40"/>
        <v>63.863787123682549</v>
      </c>
      <c r="J225" s="4">
        <f t="shared" si="41"/>
        <v>0.19236570810685549</v>
      </c>
      <c r="K225" s="4">
        <f t="shared" si="42"/>
        <v>0.21276595744680549</v>
      </c>
      <c r="L225">
        <f t="shared" si="43"/>
        <v>218</v>
      </c>
      <c r="M225">
        <f t="shared" si="44"/>
        <v>1</v>
      </c>
      <c r="N225">
        <f t="shared" si="45"/>
        <v>1</v>
      </c>
      <c r="O225">
        <f t="shared" si="46"/>
        <v>1</v>
      </c>
      <c r="P225">
        <v>218</v>
      </c>
      <c r="Q225" s="8">
        <f>COUNTIF(I$8:I224,"&lt;"&amp;G225)</f>
        <v>216</v>
      </c>
      <c r="R225" s="17">
        <f>COUNTIFS(H$8:H224,"&gt;"&amp;G225,F$8:F224,"&lt;&gt;1")</f>
        <v>0</v>
      </c>
      <c r="S225">
        <v>218</v>
      </c>
    </row>
    <row r="226" spans="1:19" x14ac:dyDescent="0.3">
      <c r="A226">
        <v>371</v>
      </c>
      <c r="B226">
        <v>0.89986877040925317</v>
      </c>
      <c r="C226">
        <v>0.72179326761680962</v>
      </c>
      <c r="D226" s="4">
        <f t="shared" si="47"/>
        <v>4.4896313593880376E-2</v>
      </c>
      <c r="E226" s="4">
        <f t="shared" si="39"/>
        <v>0.21276595744680851</v>
      </c>
      <c r="F226" s="8">
        <v>3</v>
      </c>
      <c r="G226" s="4">
        <v>63.503551771722769</v>
      </c>
      <c r="H226" s="4">
        <f>IF(G226&gt;MAX(I$8:I225),G226,MAX(I$8:I225))</f>
        <v>63.863787123682549</v>
      </c>
      <c r="I226" s="4">
        <f t="shared" si="40"/>
        <v>64.076553081129362</v>
      </c>
      <c r="J226" s="4">
        <f t="shared" si="41"/>
        <v>0.36023535195977985</v>
      </c>
      <c r="K226" s="4">
        <f t="shared" si="42"/>
        <v>0.21276595744681259</v>
      </c>
      <c r="L226">
        <f t="shared" si="43"/>
        <v>219</v>
      </c>
      <c r="M226">
        <f t="shared" si="44"/>
        <v>1</v>
      </c>
      <c r="N226">
        <f t="shared" si="45"/>
        <v>1</v>
      </c>
      <c r="O226">
        <f t="shared" si="46"/>
        <v>1</v>
      </c>
      <c r="P226">
        <v>219</v>
      </c>
      <c r="Q226" s="8">
        <f>COUNTIF(I$8:I225,"&lt;"&amp;G226)</f>
        <v>216</v>
      </c>
      <c r="R226" s="17">
        <f>COUNTIFS(H$8:H225,"&gt;"&amp;G226,F$8:F225,"&lt;&gt;1")</f>
        <v>1</v>
      </c>
      <c r="S226">
        <v>219</v>
      </c>
    </row>
    <row r="227" spans="1:19" x14ac:dyDescent="0.3">
      <c r="A227">
        <v>95</v>
      </c>
      <c r="B227">
        <v>4.5197912533951841E-2</v>
      </c>
      <c r="C227">
        <v>0.94372386852626122</v>
      </c>
      <c r="D227" s="4">
        <f>-LN(B227)/D$3</f>
        <v>4.3924884767199792</v>
      </c>
      <c r="E227" s="4">
        <f t="shared" si="39"/>
        <v>0.21276595744680851</v>
      </c>
      <c r="F227" s="8">
        <v>2</v>
      </c>
      <c r="G227" s="4">
        <v>63.961589146828473</v>
      </c>
      <c r="H227" s="4">
        <f>IF(G227&gt;MAX(I$8:I226),G227,MAX(I$8:I226))</f>
        <v>64.076553081129362</v>
      </c>
      <c r="I227" s="4">
        <f t="shared" si="40"/>
        <v>64.289319038576167</v>
      </c>
      <c r="J227" s="4">
        <f t="shared" si="41"/>
        <v>0.11496393430088858</v>
      </c>
      <c r="K227" s="4">
        <f t="shared" si="42"/>
        <v>0.21276595744680549</v>
      </c>
      <c r="L227">
        <f t="shared" si="43"/>
        <v>220</v>
      </c>
      <c r="M227">
        <f t="shared" si="44"/>
        <v>1</v>
      </c>
      <c r="N227">
        <f t="shared" si="45"/>
        <v>1</v>
      </c>
      <c r="O227">
        <f t="shared" si="46"/>
        <v>1</v>
      </c>
      <c r="P227">
        <v>220</v>
      </c>
      <c r="Q227" s="8">
        <f>COUNTIF(I$8:I226,"&lt;"&amp;G227)</f>
        <v>218</v>
      </c>
      <c r="R227" s="17">
        <f>COUNTIFS(H$8:H226,"&gt;"&amp;G227,F$8:F226,"&lt;&gt;1")</f>
        <v>0</v>
      </c>
      <c r="S227">
        <v>220</v>
      </c>
    </row>
    <row r="228" spans="1:19" x14ac:dyDescent="0.3">
      <c r="A228">
        <v>372</v>
      </c>
      <c r="B228">
        <v>0.93252357554857024</v>
      </c>
      <c r="C228">
        <v>0.67470320749534596</v>
      </c>
      <c r="D228" s="4">
        <f>-LN(B228)/F$3</f>
        <v>2.9728019444312141E-2</v>
      </c>
      <c r="E228" s="4">
        <f t="shared" si="39"/>
        <v>0.21276595744680851</v>
      </c>
      <c r="F228" s="8">
        <v>3</v>
      </c>
      <c r="G228" s="4">
        <v>63.533279791167082</v>
      </c>
      <c r="H228" s="4">
        <f>IF(G228&gt;MAX(I$8:I227),G228,MAX(I$8:I227))</f>
        <v>64.289319038576167</v>
      </c>
      <c r="I228" s="4">
        <f t="shared" si="40"/>
        <v>64.502084996022973</v>
      </c>
      <c r="J228" s="4">
        <f t="shared" si="41"/>
        <v>0.75603924740908468</v>
      </c>
      <c r="K228" s="4">
        <f t="shared" si="42"/>
        <v>0.21276595744680549</v>
      </c>
      <c r="L228">
        <f t="shared" si="43"/>
        <v>221</v>
      </c>
      <c r="M228">
        <f t="shared" si="44"/>
        <v>1</v>
      </c>
      <c r="N228">
        <f t="shared" si="45"/>
        <v>1</v>
      </c>
      <c r="O228">
        <f t="shared" si="46"/>
        <v>1</v>
      </c>
      <c r="P228">
        <v>221</v>
      </c>
      <c r="Q228" s="8">
        <f>COUNTIF(I$8:I227,"&lt;"&amp;G228)</f>
        <v>216</v>
      </c>
      <c r="R228" s="17">
        <f>COUNTIFS(H$8:H227,"&gt;"&amp;G228,F$8:F227,"&lt;&gt;1")</f>
        <v>3</v>
      </c>
      <c r="S228">
        <v>221</v>
      </c>
    </row>
    <row r="229" spans="1:19" x14ac:dyDescent="0.3">
      <c r="A229">
        <v>373</v>
      </c>
      <c r="B229">
        <v>0.99859614856410417</v>
      </c>
      <c r="C229">
        <v>0.94396801660206919</v>
      </c>
      <c r="D229" s="4">
        <f>-LN(B229)/F$3</f>
        <v>5.9780330150265319E-4</v>
      </c>
      <c r="E229" s="4">
        <f t="shared" si="39"/>
        <v>0.21276595744680851</v>
      </c>
      <c r="F229" s="8">
        <v>3</v>
      </c>
      <c r="G229" s="4">
        <v>63.533877594468585</v>
      </c>
      <c r="H229" s="4">
        <f>IF(G229&gt;MAX(I$8:I228),G229,MAX(I$8:I228))</f>
        <v>64.502084996022973</v>
      </c>
      <c r="I229" s="4">
        <f t="shared" si="40"/>
        <v>64.714850953469778</v>
      </c>
      <c r="J229" s="4">
        <f t="shared" si="41"/>
        <v>0.96820740155438756</v>
      </c>
      <c r="K229" s="4">
        <f t="shared" si="42"/>
        <v>0.21276595744680549</v>
      </c>
      <c r="L229">
        <f t="shared" si="43"/>
        <v>222</v>
      </c>
      <c r="M229">
        <f t="shared" si="44"/>
        <v>1</v>
      </c>
      <c r="N229">
        <f t="shared" si="45"/>
        <v>1</v>
      </c>
      <c r="O229">
        <f t="shared" si="46"/>
        <v>1</v>
      </c>
      <c r="P229">
        <v>222</v>
      </c>
      <c r="Q229" s="8">
        <f>COUNTIF(I$8:I228,"&lt;"&amp;G229)</f>
        <v>216</v>
      </c>
      <c r="R229" s="17">
        <f>COUNTIFS(H$8:H228,"&gt;"&amp;G229,F$8:F228,"&lt;&gt;1")</f>
        <v>4</v>
      </c>
      <c r="S229">
        <v>222</v>
      </c>
    </row>
    <row r="230" spans="1:19" x14ac:dyDescent="0.3">
      <c r="A230">
        <v>96</v>
      </c>
      <c r="B230">
        <v>0.7550584429456465</v>
      </c>
      <c r="C230">
        <v>0.57972960600604262</v>
      </c>
      <c r="D230" s="4">
        <f>-LN(B230)/D$3</f>
        <v>0.39852499979279266</v>
      </c>
      <c r="E230" s="4">
        <f t="shared" si="39"/>
        <v>0.21276595744680851</v>
      </c>
      <c r="F230" s="8">
        <v>2</v>
      </c>
      <c r="G230" s="4">
        <v>64.360114146621271</v>
      </c>
      <c r="H230" s="4">
        <f>IF(G230&gt;MAX(I$8:I229),G230,MAX(I$8:I229))</f>
        <v>64.714850953469778</v>
      </c>
      <c r="I230" s="4">
        <f t="shared" si="40"/>
        <v>64.927616910916583</v>
      </c>
      <c r="J230" s="4">
        <f t="shared" si="41"/>
        <v>0.35473680684850706</v>
      </c>
      <c r="K230" s="4">
        <f t="shared" si="42"/>
        <v>0.21276595744680549</v>
      </c>
      <c r="L230">
        <f t="shared" si="43"/>
        <v>223</v>
      </c>
      <c r="M230">
        <f t="shared" si="44"/>
        <v>1</v>
      </c>
      <c r="N230">
        <f t="shared" si="45"/>
        <v>1</v>
      </c>
      <c r="O230">
        <f t="shared" si="46"/>
        <v>1</v>
      </c>
      <c r="P230">
        <v>223</v>
      </c>
      <c r="Q230" s="8">
        <f>COUNTIF(I$8:I229,"&lt;"&amp;G230)</f>
        <v>220</v>
      </c>
      <c r="R230" s="17">
        <f>COUNTIFS(H$8:H229,"&gt;"&amp;G230,F$8:F229,"&lt;&gt;1")</f>
        <v>1</v>
      </c>
      <c r="S230">
        <v>223</v>
      </c>
    </row>
    <row r="231" spans="1:19" x14ac:dyDescent="0.3">
      <c r="A231">
        <v>374</v>
      </c>
      <c r="B231">
        <v>0.83895382549516284</v>
      </c>
      <c r="C231">
        <v>9.9520859401226847E-2</v>
      </c>
      <c r="D231" s="4">
        <f>-LN(B231)/F$3</f>
        <v>7.4723237955784019E-2</v>
      </c>
      <c r="E231" s="4">
        <f t="shared" si="39"/>
        <v>0.21276595744680851</v>
      </c>
      <c r="F231" s="8">
        <v>3</v>
      </c>
      <c r="G231" s="4">
        <v>63.608600832424372</v>
      </c>
      <c r="H231" s="4">
        <f>IF(G231&gt;MAX(I$8:I230),G231,MAX(I$8:I230))</f>
        <v>64.927616910916583</v>
      </c>
      <c r="I231" s="4">
        <f t="shared" si="40"/>
        <v>65.140382868363389</v>
      </c>
      <c r="J231" s="4">
        <f t="shared" si="41"/>
        <v>1.3190160784922114</v>
      </c>
      <c r="K231" s="4">
        <f t="shared" si="42"/>
        <v>0.21276595744680549</v>
      </c>
      <c r="L231">
        <f t="shared" si="43"/>
        <v>224</v>
      </c>
      <c r="M231">
        <f t="shared" si="44"/>
        <v>1</v>
      </c>
      <c r="N231">
        <f t="shared" si="45"/>
        <v>1</v>
      </c>
      <c r="O231">
        <f t="shared" si="46"/>
        <v>1</v>
      </c>
      <c r="P231">
        <v>224</v>
      </c>
      <c r="Q231" s="8">
        <f>COUNTIF(I$8:I230,"&lt;"&amp;G231)</f>
        <v>216</v>
      </c>
      <c r="R231" s="17">
        <f>COUNTIFS(H$8:H230,"&gt;"&amp;G231,F$8:F230,"&lt;&gt;1")</f>
        <v>6</v>
      </c>
      <c r="S231">
        <v>224</v>
      </c>
    </row>
    <row r="232" spans="1:19" x14ac:dyDescent="0.3">
      <c r="A232">
        <v>375</v>
      </c>
      <c r="B232">
        <v>0.10995818964201788</v>
      </c>
      <c r="C232">
        <v>0.20120853297524949</v>
      </c>
      <c r="D232" s="4">
        <f>-LN(B232)/F$3</f>
        <v>0.93942769344991084</v>
      </c>
      <c r="E232" s="4">
        <f t="shared" si="39"/>
        <v>0.21276595744680851</v>
      </c>
      <c r="F232" s="8">
        <v>3</v>
      </c>
      <c r="G232" s="4">
        <v>64.548028525874287</v>
      </c>
      <c r="H232" s="4">
        <f>IF(G232&gt;MAX(I$8:I231),G232,MAX(I$8:I231))</f>
        <v>65.140382868363389</v>
      </c>
      <c r="I232" s="4">
        <f t="shared" si="40"/>
        <v>65.353148825810194</v>
      </c>
      <c r="J232" s="4">
        <f t="shared" si="41"/>
        <v>0.59235434248910224</v>
      </c>
      <c r="K232" s="4">
        <f t="shared" si="42"/>
        <v>0.21276595744680549</v>
      </c>
      <c r="L232">
        <f t="shared" si="43"/>
        <v>225</v>
      </c>
      <c r="M232">
        <f t="shared" si="44"/>
        <v>1</v>
      </c>
      <c r="N232">
        <f t="shared" si="45"/>
        <v>1</v>
      </c>
      <c r="O232">
        <f t="shared" si="46"/>
        <v>1</v>
      </c>
      <c r="P232">
        <v>225</v>
      </c>
      <c r="Q232" s="8">
        <f>COUNTIF(I$8:I231,"&lt;"&amp;G232)</f>
        <v>221</v>
      </c>
      <c r="R232" s="17">
        <f>COUNTIFS(H$8:H231,"&gt;"&amp;G232,F$8:F231,"&lt;&gt;1")</f>
        <v>2</v>
      </c>
      <c r="S232">
        <v>225</v>
      </c>
    </row>
    <row r="233" spans="1:19" x14ac:dyDescent="0.3">
      <c r="A233">
        <v>376</v>
      </c>
      <c r="B233">
        <v>0.69756157109286787</v>
      </c>
      <c r="C233">
        <v>0.31531723990600297</v>
      </c>
      <c r="D233" s="4">
        <f>-LN(B233)/F$3</f>
        <v>0.15326148732521891</v>
      </c>
      <c r="E233" s="4">
        <f t="shared" si="39"/>
        <v>0.21276595744680851</v>
      </c>
      <c r="F233" s="8">
        <v>3</v>
      </c>
      <c r="G233" s="4">
        <v>64.701290013199511</v>
      </c>
      <c r="H233" s="4">
        <f>IF(G233&gt;MAX(I$8:I232),G233,MAX(I$8:I232))</f>
        <v>65.353148825810194</v>
      </c>
      <c r="I233" s="4">
        <f t="shared" si="40"/>
        <v>65.565914783257</v>
      </c>
      <c r="J233" s="4">
        <f t="shared" si="41"/>
        <v>0.65185881261068346</v>
      </c>
      <c r="K233" s="4">
        <f t="shared" si="42"/>
        <v>0.21276595744680549</v>
      </c>
      <c r="L233">
        <f t="shared" si="43"/>
        <v>226</v>
      </c>
      <c r="M233">
        <f t="shared" si="44"/>
        <v>1</v>
      </c>
      <c r="N233">
        <f t="shared" si="45"/>
        <v>1</v>
      </c>
      <c r="O233">
        <f t="shared" si="46"/>
        <v>1</v>
      </c>
      <c r="P233">
        <v>226</v>
      </c>
      <c r="Q233" s="8">
        <f>COUNTIF(I$8:I232,"&lt;"&amp;G233)</f>
        <v>221</v>
      </c>
      <c r="R233" s="17">
        <f>COUNTIFS(H$8:H232,"&gt;"&amp;G233,F$8:F232,"&lt;&gt;1")</f>
        <v>3</v>
      </c>
      <c r="S233">
        <v>226</v>
      </c>
    </row>
    <row r="234" spans="1:19" x14ac:dyDescent="0.3">
      <c r="A234">
        <v>377</v>
      </c>
      <c r="B234">
        <v>0.90215765861995301</v>
      </c>
      <c r="C234">
        <v>0.84206671346171458</v>
      </c>
      <c r="D234" s="4">
        <f>-LN(B234)/F$3</f>
        <v>4.3815313347288082E-2</v>
      </c>
      <c r="E234" s="4">
        <f t="shared" si="39"/>
        <v>0.21276595744680851</v>
      </c>
      <c r="F234" s="8">
        <v>3</v>
      </c>
      <c r="G234" s="4">
        <v>64.745105326546806</v>
      </c>
      <c r="H234" s="4">
        <f>IF(G234&gt;MAX(I$8:I233),G234,MAX(I$8:I233))</f>
        <v>65.565914783257</v>
      </c>
      <c r="I234" s="4">
        <f t="shared" si="40"/>
        <v>65.778680740703805</v>
      </c>
      <c r="J234" s="4">
        <f t="shared" si="41"/>
        <v>0.82080945671019379</v>
      </c>
      <c r="K234" s="4">
        <f t="shared" si="42"/>
        <v>0.21276595744680549</v>
      </c>
      <c r="L234">
        <f t="shared" si="43"/>
        <v>227</v>
      </c>
      <c r="M234">
        <f t="shared" si="44"/>
        <v>1</v>
      </c>
      <c r="N234">
        <f t="shared" si="45"/>
        <v>1</v>
      </c>
      <c r="O234">
        <f t="shared" si="46"/>
        <v>1</v>
      </c>
      <c r="P234">
        <v>227</v>
      </c>
      <c r="Q234" s="8">
        <f>COUNTIF(I$8:I233,"&lt;"&amp;G234)</f>
        <v>222</v>
      </c>
      <c r="R234" s="17">
        <f>COUNTIFS(H$8:H233,"&gt;"&amp;G234,F$8:F233,"&lt;&gt;1")</f>
        <v>3</v>
      </c>
      <c r="S234">
        <v>227</v>
      </c>
    </row>
    <row r="235" spans="1:19" x14ac:dyDescent="0.3">
      <c r="A235">
        <v>97</v>
      </c>
      <c r="B235">
        <v>0.42503128147221292</v>
      </c>
      <c r="C235">
        <v>7.7059236426892913E-2</v>
      </c>
      <c r="D235" s="4">
        <f>-LN(B235)/D$3</f>
        <v>1.2136063961734638</v>
      </c>
      <c r="E235" s="4">
        <f t="shared" si="39"/>
        <v>0.21276595744680851</v>
      </c>
      <c r="F235" s="8">
        <v>2</v>
      </c>
      <c r="G235" s="4">
        <v>65.573720542794732</v>
      </c>
      <c r="H235" s="4">
        <f>IF(G235&gt;MAX(I$8:I234),G235,MAX(I$8:I234))</f>
        <v>65.778680740703805</v>
      </c>
      <c r="I235" s="4">
        <f t="shared" si="40"/>
        <v>65.991446698150611</v>
      </c>
      <c r="J235" s="4">
        <f t="shared" si="41"/>
        <v>0.20496019790907383</v>
      </c>
      <c r="K235" s="4">
        <f t="shared" si="42"/>
        <v>0.21276595744680549</v>
      </c>
      <c r="L235">
        <f t="shared" si="43"/>
        <v>228</v>
      </c>
      <c r="M235">
        <f t="shared" si="44"/>
        <v>1</v>
      </c>
      <c r="N235">
        <f t="shared" si="45"/>
        <v>1</v>
      </c>
      <c r="O235">
        <f t="shared" si="46"/>
        <v>1</v>
      </c>
      <c r="P235">
        <v>228</v>
      </c>
      <c r="Q235" s="8">
        <f>COUNTIF(I$8:I234,"&lt;"&amp;G235)</f>
        <v>226</v>
      </c>
      <c r="R235" s="17">
        <f>COUNTIFS(H$8:H234,"&gt;"&amp;G235,F$8:F234,"&lt;&gt;1")</f>
        <v>0</v>
      </c>
      <c r="S235">
        <v>228</v>
      </c>
    </row>
    <row r="236" spans="1:19" x14ac:dyDescent="0.3">
      <c r="A236">
        <v>98</v>
      </c>
      <c r="B236">
        <v>0.86767174291207616</v>
      </c>
      <c r="C236">
        <v>0.47376934110538044</v>
      </c>
      <c r="D236" s="4">
        <f>-LN(B236)/D$3</f>
        <v>0.20133590385401323</v>
      </c>
      <c r="E236" s="4">
        <f t="shared" si="39"/>
        <v>0.21276595744680851</v>
      </c>
      <c r="F236" s="8">
        <v>2</v>
      </c>
      <c r="G236" s="4">
        <v>65.775056446648748</v>
      </c>
      <c r="H236" s="4">
        <f>IF(G236&gt;MAX(I$8:I235),G236,MAX(I$8:I235))</f>
        <v>65.991446698150611</v>
      </c>
      <c r="I236" s="4">
        <f t="shared" si="40"/>
        <v>66.204212655597416</v>
      </c>
      <c r="J236" s="4">
        <f t="shared" si="41"/>
        <v>0.21639025150186342</v>
      </c>
      <c r="K236" s="4">
        <f t="shared" si="42"/>
        <v>0.21276595744680549</v>
      </c>
      <c r="L236">
        <f t="shared" si="43"/>
        <v>229</v>
      </c>
      <c r="M236">
        <f t="shared" si="44"/>
        <v>1</v>
      </c>
      <c r="N236">
        <f t="shared" si="45"/>
        <v>1</v>
      </c>
      <c r="O236">
        <f t="shared" si="46"/>
        <v>1</v>
      </c>
      <c r="P236">
        <v>229</v>
      </c>
      <c r="Q236" s="8">
        <f>COUNTIF(I$8:I235,"&lt;"&amp;G236)</f>
        <v>226</v>
      </c>
      <c r="R236" s="17">
        <f>COUNTIFS(H$8:H235,"&gt;"&amp;G236,F$8:F235,"&lt;&gt;1")</f>
        <v>1</v>
      </c>
      <c r="S236">
        <v>229</v>
      </c>
    </row>
    <row r="237" spans="1:19" x14ac:dyDescent="0.3">
      <c r="A237">
        <v>378</v>
      </c>
      <c r="B237">
        <v>0.37797173986022525</v>
      </c>
      <c r="C237">
        <v>0.77532273323770862</v>
      </c>
      <c r="D237" s="4">
        <f>-LN(B237)/F$3</f>
        <v>0.41401525465188244</v>
      </c>
      <c r="E237" s="4">
        <f t="shared" si="39"/>
        <v>0.21276595744680851</v>
      </c>
      <c r="F237" s="8">
        <v>3</v>
      </c>
      <c r="G237" s="4">
        <v>65.159120581198692</v>
      </c>
      <c r="H237" s="4">
        <f>IF(G237&gt;MAX(I$8:I236),G237,MAX(I$8:I236))</f>
        <v>66.204212655597416</v>
      </c>
      <c r="I237" s="4">
        <f t="shared" si="40"/>
        <v>66.416978613044222</v>
      </c>
      <c r="J237" s="4">
        <f t="shared" si="41"/>
        <v>1.045092074398724</v>
      </c>
      <c r="K237" s="4">
        <f t="shared" si="42"/>
        <v>0.21276595744680549</v>
      </c>
      <c r="L237">
        <f t="shared" si="43"/>
        <v>230</v>
      </c>
      <c r="M237">
        <f t="shared" si="44"/>
        <v>1</v>
      </c>
      <c r="N237">
        <f t="shared" si="45"/>
        <v>1</v>
      </c>
      <c r="O237">
        <f t="shared" si="46"/>
        <v>1</v>
      </c>
      <c r="P237">
        <v>230</v>
      </c>
      <c r="Q237" s="8">
        <f>COUNTIF(I$8:I236,"&lt;"&amp;G237)</f>
        <v>224</v>
      </c>
      <c r="R237" s="17">
        <f>COUNTIFS(H$8:H236,"&gt;"&amp;G237,F$8:F236,"&lt;&gt;1")</f>
        <v>4</v>
      </c>
      <c r="S237">
        <v>230</v>
      </c>
    </row>
    <row r="238" spans="1:19" x14ac:dyDescent="0.3">
      <c r="A238">
        <v>379</v>
      </c>
      <c r="B238">
        <v>0.206610309152501</v>
      </c>
      <c r="C238">
        <v>0.57338175603503527</v>
      </c>
      <c r="D238" s="4">
        <f>-LN(B238)/F$3</f>
        <v>0.67103013806343104</v>
      </c>
      <c r="E238" s="4">
        <f t="shared" si="39"/>
        <v>0.21276595744680851</v>
      </c>
      <c r="F238" s="8">
        <v>3</v>
      </c>
      <c r="G238" s="4">
        <v>65.830150719262122</v>
      </c>
      <c r="H238" s="4">
        <f>IF(G238&gt;MAX(I$8:I237),G238,MAX(I$8:I237))</f>
        <v>66.416978613044222</v>
      </c>
      <c r="I238" s="4">
        <f t="shared" si="40"/>
        <v>66.629744570491027</v>
      </c>
      <c r="J238" s="4">
        <f t="shared" si="41"/>
        <v>0.58682789378210032</v>
      </c>
      <c r="K238" s="4">
        <f t="shared" si="42"/>
        <v>0.21276595744680549</v>
      </c>
      <c r="L238">
        <f t="shared" si="43"/>
        <v>231</v>
      </c>
      <c r="M238">
        <f t="shared" si="44"/>
        <v>1</v>
      </c>
      <c r="N238">
        <f t="shared" si="45"/>
        <v>1</v>
      </c>
      <c r="O238">
        <f t="shared" si="46"/>
        <v>1</v>
      </c>
      <c r="P238">
        <v>231</v>
      </c>
      <c r="Q238" s="8">
        <f>COUNTIF(I$8:I237,"&lt;"&amp;G238)</f>
        <v>227</v>
      </c>
      <c r="R238" s="17">
        <f>COUNTIFS(H$8:H237,"&gt;"&amp;G238,F$8:F237,"&lt;&gt;1")</f>
        <v>2</v>
      </c>
      <c r="S238">
        <v>231</v>
      </c>
    </row>
    <row r="239" spans="1:19" x14ac:dyDescent="0.3">
      <c r="A239">
        <v>22</v>
      </c>
      <c r="B239">
        <v>0.17163609729300822</v>
      </c>
      <c r="C239">
        <v>0.3729056672872097</v>
      </c>
      <c r="D239" s="4">
        <f>-LN(B239)/B$3</f>
        <v>7.4994840717654592</v>
      </c>
      <c r="E239" s="4">
        <f t="shared" si="39"/>
        <v>0.21276595744680851</v>
      </c>
      <c r="F239" s="8">
        <v>1</v>
      </c>
      <c r="G239" s="4">
        <v>66.484295979165296</v>
      </c>
      <c r="H239" s="4">
        <f>IF(G239&gt;MAX(I$8:I238),G239,MAX(I$8:I238))</f>
        <v>66.629744570491027</v>
      </c>
      <c r="I239" s="4">
        <f t="shared" si="40"/>
        <v>66.842510527937833</v>
      </c>
      <c r="J239" s="4">
        <f t="shared" si="41"/>
        <v>0.14544859132573151</v>
      </c>
      <c r="K239" s="4">
        <f t="shared" si="42"/>
        <v>0.21276595744680549</v>
      </c>
      <c r="L239">
        <f t="shared" si="43"/>
        <v>232</v>
      </c>
      <c r="M239">
        <f t="shared" si="44"/>
        <v>1</v>
      </c>
      <c r="N239">
        <f t="shared" si="45"/>
        <v>1</v>
      </c>
      <c r="O239">
        <f t="shared" si="46"/>
        <v>1</v>
      </c>
      <c r="P239">
        <v>232</v>
      </c>
      <c r="Q239" s="8">
        <f>COUNTIF(I$8:I238,"&lt;"&amp;G239)</f>
        <v>230</v>
      </c>
      <c r="R239" s="17">
        <f>COUNTIFS(H$8:H238,"&gt;"&amp;G239,F$8:F238,"&lt;&gt;1")</f>
        <v>0</v>
      </c>
      <c r="S239">
        <v>232</v>
      </c>
    </row>
    <row r="240" spans="1:19" x14ac:dyDescent="0.3">
      <c r="A240">
        <v>380</v>
      </c>
      <c r="B240">
        <v>0.87743766594439532</v>
      </c>
      <c r="C240">
        <v>0.47111423078096865</v>
      </c>
      <c r="D240" s="4">
        <f t="shared" ref="D240:D245" si="48">-LN(B240)/F$3</f>
        <v>5.5638026436635145E-2</v>
      </c>
      <c r="E240" s="4">
        <f t="shared" si="39"/>
        <v>0.21276595744680851</v>
      </c>
      <c r="F240" s="8">
        <v>3</v>
      </c>
      <c r="G240" s="4">
        <v>65.885788745698761</v>
      </c>
      <c r="H240" s="4">
        <f>IF(G240&gt;MAX(I$8:I239),G240,MAX(I$8:I239))</f>
        <v>66.842510527937833</v>
      </c>
      <c r="I240" s="4">
        <f t="shared" si="40"/>
        <v>67.055276485384638</v>
      </c>
      <c r="J240" s="4">
        <f t="shared" si="41"/>
        <v>0.95672178223907167</v>
      </c>
      <c r="K240" s="4">
        <f t="shared" si="42"/>
        <v>0.21276595744680549</v>
      </c>
      <c r="L240">
        <f t="shared" si="43"/>
        <v>233</v>
      </c>
      <c r="M240">
        <f t="shared" si="44"/>
        <v>1</v>
      </c>
      <c r="N240">
        <f t="shared" si="45"/>
        <v>1</v>
      </c>
      <c r="O240">
        <f t="shared" si="46"/>
        <v>1</v>
      </c>
      <c r="P240">
        <v>233</v>
      </c>
      <c r="Q240" s="8">
        <f>COUNTIF(I$8:I239,"&lt;"&amp;G240)</f>
        <v>227</v>
      </c>
      <c r="R240" s="17">
        <f>COUNTIFS(H$8:H239,"&gt;"&amp;G240,F$8:F239,"&lt;&gt;1")</f>
        <v>3</v>
      </c>
      <c r="S240">
        <v>233</v>
      </c>
    </row>
    <row r="241" spans="1:19" x14ac:dyDescent="0.3">
      <c r="A241">
        <v>381</v>
      </c>
      <c r="B241">
        <v>0.11899166844691306</v>
      </c>
      <c r="C241">
        <v>0.14569536423841059</v>
      </c>
      <c r="D241" s="4">
        <f t="shared" si="48"/>
        <v>0.90583055377565369</v>
      </c>
      <c r="E241" s="4">
        <f t="shared" si="39"/>
        <v>0.21276595744680851</v>
      </c>
      <c r="F241" s="8">
        <v>3</v>
      </c>
      <c r="G241" s="4">
        <v>66.791619299474419</v>
      </c>
      <c r="H241" s="4">
        <f>IF(G241&gt;MAX(I$8:I240),G241,MAX(I$8:I240))</f>
        <v>67.055276485384638</v>
      </c>
      <c r="I241" s="4">
        <f t="shared" si="40"/>
        <v>67.268042442831444</v>
      </c>
      <c r="J241" s="4">
        <f t="shared" si="41"/>
        <v>0.26365718591021903</v>
      </c>
      <c r="K241" s="4">
        <f t="shared" si="42"/>
        <v>0.21276595744680549</v>
      </c>
      <c r="L241">
        <f t="shared" si="43"/>
        <v>234</v>
      </c>
      <c r="M241">
        <f t="shared" si="44"/>
        <v>1</v>
      </c>
      <c r="N241">
        <f t="shared" si="45"/>
        <v>1</v>
      </c>
      <c r="O241">
        <f t="shared" si="46"/>
        <v>1</v>
      </c>
      <c r="P241">
        <v>234</v>
      </c>
      <c r="Q241" s="8">
        <f>COUNTIF(I$8:I240,"&lt;"&amp;G241)</f>
        <v>231</v>
      </c>
      <c r="R241" s="17">
        <f>COUNTIFS(H$8:H240,"&gt;"&amp;G241,F$8:F240,"&lt;&gt;1")</f>
        <v>1</v>
      </c>
      <c r="S241">
        <v>234</v>
      </c>
    </row>
    <row r="242" spans="1:19" x14ac:dyDescent="0.3">
      <c r="A242">
        <v>382</v>
      </c>
      <c r="B242">
        <v>0.95999023407696771</v>
      </c>
      <c r="C242">
        <v>0.7874385814996796</v>
      </c>
      <c r="D242" s="4">
        <f t="shared" si="48"/>
        <v>1.7375390386591808E-2</v>
      </c>
      <c r="E242" s="4">
        <f t="shared" si="39"/>
        <v>0.21276595744680851</v>
      </c>
      <c r="F242" s="8">
        <v>3</v>
      </c>
      <c r="G242" s="4">
        <v>66.808994689861009</v>
      </c>
      <c r="H242" s="4">
        <f>IF(G242&gt;MAX(I$8:I241),G242,MAX(I$8:I241))</f>
        <v>67.268042442831444</v>
      </c>
      <c r="I242" s="4">
        <f t="shared" si="40"/>
        <v>67.480808400278249</v>
      </c>
      <c r="J242" s="4">
        <f t="shared" si="41"/>
        <v>0.45904775297043443</v>
      </c>
      <c r="K242" s="4">
        <f t="shared" si="42"/>
        <v>0.21276595744680549</v>
      </c>
      <c r="L242">
        <f t="shared" si="43"/>
        <v>235</v>
      </c>
      <c r="M242">
        <f t="shared" si="44"/>
        <v>1</v>
      </c>
      <c r="N242">
        <f t="shared" si="45"/>
        <v>1</v>
      </c>
      <c r="O242">
        <f t="shared" si="46"/>
        <v>1</v>
      </c>
      <c r="P242">
        <v>235</v>
      </c>
      <c r="Q242" s="8">
        <f>COUNTIF(I$8:I241,"&lt;"&amp;G242)</f>
        <v>231</v>
      </c>
      <c r="R242" s="17">
        <f>COUNTIFS(H$8:H241,"&gt;"&amp;G242,F$8:F241,"&lt;&gt;1")</f>
        <v>2</v>
      </c>
      <c r="S242">
        <v>235</v>
      </c>
    </row>
    <row r="243" spans="1:19" x14ac:dyDescent="0.3">
      <c r="A243">
        <v>383</v>
      </c>
      <c r="B243">
        <v>0.25687429425946839</v>
      </c>
      <c r="C243">
        <v>5.8687093722342598E-2</v>
      </c>
      <c r="D243" s="4">
        <f t="shared" si="48"/>
        <v>0.57836954942289687</v>
      </c>
      <c r="E243" s="4">
        <f t="shared" si="39"/>
        <v>0.21276595744680851</v>
      </c>
      <c r="F243" s="8">
        <v>3</v>
      </c>
      <c r="G243" s="4">
        <v>67.387364239283912</v>
      </c>
      <c r="H243" s="4">
        <f>IF(G243&gt;MAX(I$8:I242),G243,MAX(I$8:I242))</f>
        <v>67.480808400278249</v>
      </c>
      <c r="I243" s="4">
        <f t="shared" si="40"/>
        <v>67.693574357725055</v>
      </c>
      <c r="J243" s="4">
        <f t="shared" si="41"/>
        <v>9.3444160994337722E-2</v>
      </c>
      <c r="K243" s="4">
        <f t="shared" si="42"/>
        <v>0.21276595744680549</v>
      </c>
      <c r="L243">
        <f t="shared" si="43"/>
        <v>236</v>
      </c>
      <c r="M243">
        <f t="shared" si="44"/>
        <v>1</v>
      </c>
      <c r="N243">
        <f t="shared" si="45"/>
        <v>1</v>
      </c>
      <c r="O243">
        <f t="shared" si="46"/>
        <v>1</v>
      </c>
      <c r="P243">
        <v>236</v>
      </c>
      <c r="Q243" s="8">
        <f>COUNTIF(I$8:I242,"&lt;"&amp;G243)</f>
        <v>234</v>
      </c>
      <c r="R243" s="17">
        <f>COUNTIFS(H$8:H242,"&gt;"&amp;G243,F$8:F242,"&lt;&gt;1")</f>
        <v>0</v>
      </c>
      <c r="S243">
        <v>236</v>
      </c>
    </row>
    <row r="244" spans="1:19" x14ac:dyDescent="0.3">
      <c r="A244">
        <v>384</v>
      </c>
      <c r="B244">
        <v>0.8554643391216773</v>
      </c>
      <c r="C244">
        <v>0.57704397717215494</v>
      </c>
      <c r="D244" s="4">
        <f t="shared" si="48"/>
        <v>6.6430157775133031E-2</v>
      </c>
      <c r="E244" s="4">
        <f t="shared" si="39"/>
        <v>0.21276595744680851</v>
      </c>
      <c r="F244" s="8">
        <v>3</v>
      </c>
      <c r="G244" s="4">
        <v>67.453794397059042</v>
      </c>
      <c r="H244" s="4">
        <f>IF(G244&gt;MAX(I$8:I243),G244,MAX(I$8:I243))</f>
        <v>67.693574357725055</v>
      </c>
      <c r="I244" s="4">
        <f t="shared" si="40"/>
        <v>67.90634031517186</v>
      </c>
      <c r="J244" s="4">
        <f t="shared" si="41"/>
        <v>0.23977996066601293</v>
      </c>
      <c r="K244" s="4">
        <f t="shared" si="42"/>
        <v>0.21276595744680549</v>
      </c>
      <c r="L244">
        <f t="shared" si="43"/>
        <v>237</v>
      </c>
      <c r="M244">
        <f t="shared" si="44"/>
        <v>1</v>
      </c>
      <c r="N244">
        <f t="shared" si="45"/>
        <v>1</v>
      </c>
      <c r="O244">
        <f t="shared" si="46"/>
        <v>1</v>
      </c>
      <c r="P244">
        <v>237</v>
      </c>
      <c r="Q244" s="8">
        <f>COUNTIF(I$8:I243,"&lt;"&amp;G244)</f>
        <v>234</v>
      </c>
      <c r="R244" s="17">
        <f>COUNTIFS(H$8:H243,"&gt;"&amp;G244,F$8:F243,"&lt;&gt;1")</f>
        <v>1</v>
      </c>
      <c r="S244">
        <v>237</v>
      </c>
    </row>
    <row r="245" spans="1:19" x14ac:dyDescent="0.3">
      <c r="A245">
        <v>385</v>
      </c>
      <c r="B245">
        <v>0.24564348277230141</v>
      </c>
      <c r="C245">
        <v>0.76158940397350994</v>
      </c>
      <c r="D245" s="4">
        <f t="shared" si="48"/>
        <v>0.5973932133028298</v>
      </c>
      <c r="E245" s="4">
        <f t="shared" si="39"/>
        <v>0.21276595744680851</v>
      </c>
      <c r="F245" s="8">
        <v>3</v>
      </c>
      <c r="G245" s="4">
        <v>68.051187610361865</v>
      </c>
      <c r="H245" s="4">
        <f>IF(G245&gt;MAX(I$8:I244),G245,MAX(I$8:I244))</f>
        <v>68.051187610361865</v>
      </c>
      <c r="I245" s="4">
        <f t="shared" si="40"/>
        <v>68.26395356780867</v>
      </c>
      <c r="J245" s="4">
        <f t="shared" si="41"/>
        <v>0</v>
      </c>
      <c r="K245" s="4">
        <f t="shared" si="42"/>
        <v>0.21276595744680549</v>
      </c>
      <c r="L245">
        <f t="shared" si="43"/>
        <v>238</v>
      </c>
      <c r="M245">
        <f t="shared" si="44"/>
        <v>1</v>
      </c>
      <c r="N245">
        <f t="shared" si="45"/>
        <v>1</v>
      </c>
      <c r="O245">
        <f t="shared" si="46"/>
        <v>1</v>
      </c>
      <c r="P245">
        <v>238</v>
      </c>
      <c r="Q245" s="8">
        <f>COUNTIF(I$8:I244,"&lt;"&amp;G245)</f>
        <v>237</v>
      </c>
      <c r="R245" s="17">
        <f>COUNTIFS(H$8:H244,"&gt;"&amp;G245,F$8:F244,"&lt;&gt;1")</f>
        <v>0</v>
      </c>
      <c r="S245">
        <v>238</v>
      </c>
    </row>
    <row r="246" spans="1:19" x14ac:dyDescent="0.3">
      <c r="A246">
        <v>99</v>
      </c>
      <c r="B246">
        <v>0.12897122104556413</v>
      </c>
      <c r="C246">
        <v>0.80257576219977411</v>
      </c>
      <c r="D246" s="4">
        <f>-LN(B246)/D$3</f>
        <v>2.9051999889069249</v>
      </c>
      <c r="E246" s="4">
        <f t="shared" si="39"/>
        <v>0.21276595744680851</v>
      </c>
      <c r="F246" s="8">
        <v>2</v>
      </c>
      <c r="G246" s="4">
        <v>68.680256435555677</v>
      </c>
      <c r="H246" s="4">
        <f>IF(G246&gt;MAX(I$8:I245),G246,MAX(I$8:I245))</f>
        <v>68.680256435555677</v>
      </c>
      <c r="I246" s="4">
        <f t="shared" si="40"/>
        <v>68.893022393002482</v>
      </c>
      <c r="J246" s="4">
        <f t="shared" si="41"/>
        <v>0</v>
      </c>
      <c r="K246" s="4">
        <f t="shared" si="42"/>
        <v>0.21276595744680549</v>
      </c>
      <c r="L246">
        <f t="shared" si="43"/>
        <v>239</v>
      </c>
      <c r="M246">
        <f t="shared" si="44"/>
        <v>1</v>
      </c>
      <c r="N246">
        <f t="shared" si="45"/>
        <v>1</v>
      </c>
      <c r="O246">
        <f t="shared" si="46"/>
        <v>1</v>
      </c>
      <c r="P246">
        <v>239</v>
      </c>
      <c r="Q246" s="8">
        <f>COUNTIF(I$8:I245,"&lt;"&amp;G246)</f>
        <v>238</v>
      </c>
      <c r="R246" s="17">
        <f>COUNTIFS(H$8:H245,"&gt;"&amp;G246,F$8:F245,"&lt;&gt;1")</f>
        <v>0</v>
      </c>
      <c r="S246">
        <v>239</v>
      </c>
    </row>
    <row r="247" spans="1:19" x14ac:dyDescent="0.3">
      <c r="A247">
        <v>386</v>
      </c>
      <c r="B247">
        <v>5.5848872341074864E-2</v>
      </c>
      <c r="C247">
        <v>0.28165532395397808</v>
      </c>
      <c r="D247" s="4">
        <f>-LN(B247)/F$3</f>
        <v>1.2277046572425179</v>
      </c>
      <c r="E247" s="4">
        <f t="shared" si="39"/>
        <v>0.21276595744680851</v>
      </c>
      <c r="F247" s="8">
        <v>3</v>
      </c>
      <c r="G247" s="4">
        <v>69.278892267604377</v>
      </c>
      <c r="H247" s="4">
        <f>IF(G247&gt;MAX(I$8:I246),G247,MAX(I$8:I246))</f>
        <v>69.278892267604377</v>
      </c>
      <c r="I247" s="4">
        <f t="shared" si="40"/>
        <v>69.491658225051182</v>
      </c>
      <c r="J247" s="4">
        <f t="shared" si="41"/>
        <v>0</v>
      </c>
      <c r="K247" s="4">
        <f t="shared" si="42"/>
        <v>0.21276595744680549</v>
      </c>
      <c r="L247">
        <f t="shared" si="43"/>
        <v>240</v>
      </c>
      <c r="M247">
        <f t="shared" si="44"/>
        <v>1</v>
      </c>
      <c r="N247">
        <f t="shared" si="45"/>
        <v>1</v>
      </c>
      <c r="O247">
        <f t="shared" si="46"/>
        <v>1</v>
      </c>
      <c r="P247">
        <v>240</v>
      </c>
      <c r="Q247" s="8">
        <f>COUNTIF(I$8:I246,"&lt;"&amp;G247)</f>
        <v>239</v>
      </c>
      <c r="R247" s="17">
        <f>COUNTIFS(H$8:H246,"&gt;"&amp;G247,F$8:F246,"&lt;&gt;1")</f>
        <v>0</v>
      </c>
      <c r="S247">
        <v>240</v>
      </c>
    </row>
    <row r="248" spans="1:19" x14ac:dyDescent="0.3">
      <c r="A248">
        <v>387</v>
      </c>
      <c r="B248">
        <v>0.5671559801019318</v>
      </c>
      <c r="C248">
        <v>0.1227759636219367</v>
      </c>
      <c r="D248" s="4">
        <f>-LN(B248)/F$3</f>
        <v>0.24132804932133564</v>
      </c>
      <c r="E248" s="4">
        <f t="shared" si="39"/>
        <v>0.21276595744680851</v>
      </c>
      <c r="F248" s="8">
        <v>3</v>
      </c>
      <c r="G248" s="4">
        <v>69.520220316925716</v>
      </c>
      <c r="H248" s="4">
        <f>IF(G248&gt;MAX(I$8:I247),G248,MAX(I$8:I247))</f>
        <v>69.520220316925716</v>
      </c>
      <c r="I248" s="4">
        <f t="shared" si="40"/>
        <v>69.732986274372522</v>
      </c>
      <c r="J248" s="4">
        <f t="shared" si="41"/>
        <v>0</v>
      </c>
      <c r="K248" s="4">
        <f t="shared" si="42"/>
        <v>0.21276595744680549</v>
      </c>
      <c r="L248">
        <f t="shared" si="43"/>
        <v>241</v>
      </c>
      <c r="M248">
        <f t="shared" si="44"/>
        <v>1</v>
      </c>
      <c r="N248">
        <f t="shared" si="45"/>
        <v>1</v>
      </c>
      <c r="O248">
        <f t="shared" si="46"/>
        <v>1</v>
      </c>
      <c r="P248">
        <v>241</v>
      </c>
      <c r="Q248" s="8">
        <f>COUNTIF(I$8:I247,"&lt;"&amp;G248)</f>
        <v>240</v>
      </c>
      <c r="R248" s="17">
        <f>COUNTIFS(H$8:H247,"&gt;"&amp;G248,F$8:F247,"&lt;&gt;1")</f>
        <v>0</v>
      </c>
      <c r="S248">
        <v>241</v>
      </c>
    </row>
    <row r="249" spans="1:19" x14ac:dyDescent="0.3">
      <c r="A249">
        <v>100</v>
      </c>
      <c r="B249">
        <v>0.23709830011902219</v>
      </c>
      <c r="C249">
        <v>0.20438245796075319</v>
      </c>
      <c r="D249" s="4">
        <f>-LN(B249)/D$3</f>
        <v>2.0415325608581036</v>
      </c>
      <c r="E249" s="4">
        <f t="shared" si="39"/>
        <v>0.21276595744680851</v>
      </c>
      <c r="F249" s="8">
        <v>2</v>
      </c>
      <c r="G249" s="4">
        <v>70.721788996413778</v>
      </c>
      <c r="H249" s="4">
        <f>IF(G249&gt;MAX(I$8:I248),G249,MAX(I$8:I248))</f>
        <v>70.721788996413778</v>
      </c>
      <c r="I249" s="4">
        <f t="shared" si="40"/>
        <v>70.934554953860584</v>
      </c>
      <c r="J249" s="4">
        <f t="shared" si="41"/>
        <v>0</v>
      </c>
      <c r="K249" s="4">
        <f t="shared" si="42"/>
        <v>0.21276595744680549</v>
      </c>
      <c r="L249">
        <f t="shared" si="43"/>
        <v>242</v>
      </c>
      <c r="M249">
        <f t="shared" si="44"/>
        <v>1</v>
      </c>
      <c r="N249">
        <f t="shared" si="45"/>
        <v>1</v>
      </c>
      <c r="O249">
        <f t="shared" si="46"/>
        <v>1</v>
      </c>
      <c r="P249">
        <v>242</v>
      </c>
      <c r="Q249" s="8">
        <f>COUNTIF(I$8:I248,"&lt;"&amp;G249)</f>
        <v>241</v>
      </c>
      <c r="R249" s="17">
        <f>COUNTIFS(H$8:H248,"&gt;"&amp;G249,F$8:F248,"&lt;&gt;1")</f>
        <v>0</v>
      </c>
      <c r="S249">
        <v>242</v>
      </c>
    </row>
    <row r="250" spans="1:19" x14ac:dyDescent="0.3">
      <c r="A250">
        <v>388</v>
      </c>
      <c r="B250">
        <v>5.4719687490462965E-2</v>
      </c>
      <c r="C250">
        <v>2.7680288094729454E-2</v>
      </c>
      <c r="D250" s="4">
        <f>-LN(B250)/F$3</f>
        <v>1.2363964752128727</v>
      </c>
      <c r="E250" s="4">
        <f t="shared" si="39"/>
        <v>0.21276595744680851</v>
      </c>
      <c r="F250" s="8">
        <v>3</v>
      </c>
      <c r="G250" s="4">
        <v>70.756616792138587</v>
      </c>
      <c r="H250" s="4">
        <f>IF(G250&gt;MAX(I$8:I249),G250,MAX(I$8:I249))</f>
        <v>70.934554953860584</v>
      </c>
      <c r="I250" s="4">
        <f t="shared" si="40"/>
        <v>71.147320911307389</v>
      </c>
      <c r="J250" s="4">
        <f t="shared" si="41"/>
        <v>0.17793816172199683</v>
      </c>
      <c r="K250" s="4">
        <f t="shared" si="42"/>
        <v>0.21276595744680549</v>
      </c>
      <c r="L250">
        <f t="shared" si="43"/>
        <v>243</v>
      </c>
      <c r="M250">
        <f t="shared" si="44"/>
        <v>1</v>
      </c>
      <c r="N250">
        <f t="shared" si="45"/>
        <v>1</v>
      </c>
      <c r="O250">
        <f t="shared" si="46"/>
        <v>1</v>
      </c>
      <c r="P250">
        <v>243</v>
      </c>
      <c r="Q250" s="8">
        <f>COUNTIF(I$8:I249,"&lt;"&amp;G250)</f>
        <v>241</v>
      </c>
      <c r="R250" s="17">
        <f>COUNTIFS(H$8:H249,"&gt;"&amp;G250,F$8:F249,"&lt;&gt;1")</f>
        <v>0</v>
      </c>
      <c r="S250">
        <v>243</v>
      </c>
    </row>
    <row r="251" spans="1:19" x14ac:dyDescent="0.3">
      <c r="A251">
        <v>101</v>
      </c>
      <c r="B251">
        <v>0.75734733115634634</v>
      </c>
      <c r="C251">
        <v>0.49958800012207405</v>
      </c>
      <c r="D251" s="4">
        <f>-LN(B251)/D$3</f>
        <v>0.39423163821143808</v>
      </c>
      <c r="E251" s="4">
        <f t="shared" si="39"/>
        <v>0.21276595744680851</v>
      </c>
      <c r="F251" s="8">
        <v>2</v>
      </c>
      <c r="G251" s="4">
        <v>71.116020634625215</v>
      </c>
      <c r="H251" s="4">
        <f>IF(G251&gt;MAX(I$8:I250),G251,MAX(I$8:I250))</f>
        <v>71.147320911307389</v>
      </c>
      <c r="I251" s="4">
        <f t="shared" si="40"/>
        <v>71.360086868754195</v>
      </c>
      <c r="J251" s="4">
        <f t="shared" si="41"/>
        <v>3.1300276682173944E-2</v>
      </c>
      <c r="K251" s="4">
        <f t="shared" si="42"/>
        <v>0.21276595744680549</v>
      </c>
      <c r="L251">
        <f t="shared" si="43"/>
        <v>244</v>
      </c>
      <c r="M251">
        <f t="shared" si="44"/>
        <v>1</v>
      </c>
      <c r="N251">
        <f t="shared" si="45"/>
        <v>1</v>
      </c>
      <c r="O251">
        <f t="shared" si="46"/>
        <v>1</v>
      </c>
      <c r="P251">
        <v>244</v>
      </c>
      <c r="Q251" s="8">
        <f>COUNTIF(I$8:I250,"&lt;"&amp;G251)</f>
        <v>242</v>
      </c>
      <c r="R251" s="17">
        <f>COUNTIFS(H$8:H250,"&gt;"&amp;G251,F$8:F250,"&lt;&gt;1")</f>
        <v>0</v>
      </c>
      <c r="S251">
        <v>244</v>
      </c>
    </row>
    <row r="252" spans="1:19" x14ac:dyDescent="0.3">
      <c r="A252">
        <v>389</v>
      </c>
      <c r="B252">
        <v>0.48612933744315928</v>
      </c>
      <c r="C252">
        <v>0.63112277596362198</v>
      </c>
      <c r="D252" s="4">
        <f>-LN(B252)/F$3</f>
        <v>0.30692789960031724</v>
      </c>
      <c r="E252" s="4">
        <f t="shared" si="39"/>
        <v>0.21276595744680851</v>
      </c>
      <c r="F252" s="8">
        <v>3</v>
      </c>
      <c r="G252" s="4">
        <v>71.063544691738898</v>
      </c>
      <c r="H252" s="4">
        <f>IF(G252&gt;MAX(I$8:I251),G252,MAX(I$8:I251))</f>
        <v>71.360086868754195</v>
      </c>
      <c r="I252" s="4">
        <f t="shared" si="40"/>
        <v>71.572852826201</v>
      </c>
      <c r="J252" s="4">
        <f t="shared" si="41"/>
        <v>0.29654217701529717</v>
      </c>
      <c r="K252" s="4">
        <f t="shared" si="42"/>
        <v>0.21276595744680549</v>
      </c>
      <c r="L252">
        <f t="shared" si="43"/>
        <v>245</v>
      </c>
      <c r="M252">
        <f t="shared" si="44"/>
        <v>1</v>
      </c>
      <c r="N252">
        <f t="shared" si="45"/>
        <v>1</v>
      </c>
      <c r="O252">
        <f t="shared" si="46"/>
        <v>1</v>
      </c>
      <c r="P252">
        <v>245</v>
      </c>
      <c r="Q252" s="8">
        <f>COUNTIF(I$8:I251,"&lt;"&amp;G252)</f>
        <v>242</v>
      </c>
      <c r="R252" s="17">
        <f>COUNTIFS(H$8:H251,"&gt;"&amp;G252,F$8:F251,"&lt;&gt;1")</f>
        <v>1</v>
      </c>
      <c r="S252">
        <v>245</v>
      </c>
    </row>
    <row r="253" spans="1:19" x14ac:dyDescent="0.3">
      <c r="A253">
        <v>102</v>
      </c>
      <c r="B253">
        <v>0.59974974822229687</v>
      </c>
      <c r="C253">
        <v>0.61549729911191142</v>
      </c>
      <c r="D253" s="4">
        <f>-LN(B253)/D$3</f>
        <v>0.72516708803807794</v>
      </c>
      <c r="E253" s="4">
        <f t="shared" si="39"/>
        <v>0.21276595744680851</v>
      </c>
      <c r="F253" s="8">
        <v>2</v>
      </c>
      <c r="G253" s="4">
        <v>71.841187722663292</v>
      </c>
      <c r="H253" s="4">
        <f>IF(G253&gt;MAX(I$8:I252),G253,MAX(I$8:I252))</f>
        <v>71.841187722663292</v>
      </c>
      <c r="I253" s="4">
        <f t="shared" si="40"/>
        <v>72.053953680110098</v>
      </c>
      <c r="J253" s="4">
        <f t="shared" si="41"/>
        <v>0</v>
      </c>
      <c r="K253" s="4">
        <f t="shared" si="42"/>
        <v>0.21276595744680549</v>
      </c>
      <c r="L253">
        <f t="shared" si="43"/>
        <v>246</v>
      </c>
      <c r="M253">
        <f t="shared" si="44"/>
        <v>1</v>
      </c>
      <c r="N253">
        <f t="shared" si="45"/>
        <v>1</v>
      </c>
      <c r="O253">
        <f t="shared" si="46"/>
        <v>1</v>
      </c>
      <c r="P253">
        <v>246</v>
      </c>
      <c r="Q253" s="8">
        <f>COUNTIF(I$8:I252,"&lt;"&amp;G253)</f>
        <v>245</v>
      </c>
      <c r="R253" s="17">
        <f>COUNTIFS(H$8:H252,"&gt;"&amp;G253,F$8:F252,"&lt;&gt;1")</f>
        <v>0</v>
      </c>
      <c r="S253">
        <v>246</v>
      </c>
    </row>
    <row r="254" spans="1:19" x14ac:dyDescent="0.3">
      <c r="A254">
        <v>390</v>
      </c>
      <c r="B254">
        <v>0.13403729361857966</v>
      </c>
      <c r="C254">
        <v>0.55714590899380478</v>
      </c>
      <c r="D254" s="4">
        <f>-LN(B254)/F$3</f>
        <v>0.85516476900681582</v>
      </c>
      <c r="E254" s="4">
        <f t="shared" si="39"/>
        <v>0.21276595744680851</v>
      </c>
      <c r="F254" s="8">
        <v>3</v>
      </c>
      <c r="G254" s="4">
        <v>71.918709460745717</v>
      </c>
      <c r="H254" s="4">
        <f>IF(G254&gt;MAX(I$8:I253),G254,MAX(I$8:I253))</f>
        <v>72.053953680110098</v>
      </c>
      <c r="I254" s="4">
        <f t="shared" si="40"/>
        <v>72.266719637556903</v>
      </c>
      <c r="J254" s="4">
        <f t="shared" si="41"/>
        <v>0.13524421936438102</v>
      </c>
      <c r="K254" s="4">
        <f t="shared" si="42"/>
        <v>0.21276595744680549</v>
      </c>
      <c r="L254">
        <f t="shared" si="43"/>
        <v>247</v>
      </c>
      <c r="M254">
        <f t="shared" si="44"/>
        <v>1</v>
      </c>
      <c r="N254">
        <f t="shared" si="45"/>
        <v>1</v>
      </c>
      <c r="O254">
        <f t="shared" si="46"/>
        <v>1</v>
      </c>
      <c r="P254">
        <v>247</v>
      </c>
      <c r="Q254" s="8">
        <f>COUNTIF(I$8:I253,"&lt;"&amp;G254)</f>
        <v>245</v>
      </c>
      <c r="R254" s="17">
        <f>COUNTIFS(H$8:H253,"&gt;"&amp;G254,F$8:F253,"&lt;&gt;1")</f>
        <v>0</v>
      </c>
      <c r="S254">
        <v>247</v>
      </c>
    </row>
    <row r="255" spans="1:19" x14ac:dyDescent="0.3">
      <c r="A255">
        <v>391</v>
      </c>
      <c r="B255">
        <v>0.99050874355296492</v>
      </c>
      <c r="C255">
        <v>0.99755851924192018</v>
      </c>
      <c r="D255" s="4">
        <f>-LN(B255)/F$3</f>
        <v>4.0581214762130512E-3</v>
      </c>
      <c r="E255" s="4">
        <f t="shared" si="39"/>
        <v>0.21276595744680851</v>
      </c>
      <c r="F255" s="8">
        <v>3</v>
      </c>
      <c r="G255" s="4">
        <v>71.922767582221937</v>
      </c>
      <c r="H255" s="4">
        <f>IF(G255&gt;MAX(I$8:I254),G255,MAX(I$8:I254))</f>
        <v>72.266719637556903</v>
      </c>
      <c r="I255" s="4">
        <f t="shared" si="40"/>
        <v>72.479485595003709</v>
      </c>
      <c r="J255" s="4">
        <f t="shared" si="41"/>
        <v>0.34395205533496664</v>
      </c>
      <c r="K255" s="4">
        <f t="shared" si="42"/>
        <v>0.21276595744680549</v>
      </c>
      <c r="L255">
        <f t="shared" si="43"/>
        <v>248</v>
      </c>
      <c r="M255">
        <f t="shared" si="44"/>
        <v>1</v>
      </c>
      <c r="N255">
        <f t="shared" si="45"/>
        <v>1</v>
      </c>
      <c r="O255">
        <f t="shared" si="46"/>
        <v>1</v>
      </c>
      <c r="P255">
        <v>248</v>
      </c>
      <c r="Q255" s="8">
        <f>COUNTIF(I$8:I254,"&lt;"&amp;G255)</f>
        <v>245</v>
      </c>
      <c r="R255" s="17">
        <f>COUNTIFS(H$8:H254,"&gt;"&amp;G255,F$8:F254,"&lt;&gt;1")</f>
        <v>1</v>
      </c>
      <c r="S255">
        <v>248</v>
      </c>
    </row>
    <row r="256" spans="1:19" x14ac:dyDescent="0.3">
      <c r="A256">
        <v>392</v>
      </c>
      <c r="B256">
        <v>0.641163365581225</v>
      </c>
      <c r="C256">
        <v>0.23923459578234199</v>
      </c>
      <c r="D256" s="4">
        <f>-LN(B256)/F$3</f>
        <v>0.18913659320500276</v>
      </c>
      <c r="E256" s="4">
        <f t="shared" si="39"/>
        <v>0.21276595744680851</v>
      </c>
      <c r="F256" s="8">
        <v>3</v>
      </c>
      <c r="G256" s="4">
        <v>72.111904175426943</v>
      </c>
      <c r="H256" s="4">
        <f>IF(G256&gt;MAX(I$8:I255),G256,MAX(I$8:I255))</f>
        <v>72.479485595003709</v>
      </c>
      <c r="I256" s="4">
        <f t="shared" si="40"/>
        <v>72.692251552450514</v>
      </c>
      <c r="J256" s="4">
        <f t="shared" si="41"/>
        <v>0.36758141957676571</v>
      </c>
      <c r="K256" s="4">
        <f t="shared" si="42"/>
        <v>0.21276595744680549</v>
      </c>
      <c r="L256">
        <f t="shared" si="43"/>
        <v>249</v>
      </c>
      <c r="M256">
        <f t="shared" si="44"/>
        <v>1</v>
      </c>
      <c r="N256">
        <f t="shared" si="45"/>
        <v>1</v>
      </c>
      <c r="O256">
        <f t="shared" si="46"/>
        <v>1</v>
      </c>
      <c r="P256">
        <v>249</v>
      </c>
      <c r="Q256" s="8">
        <f>COUNTIF(I$8:I255,"&lt;"&amp;G256)</f>
        <v>246</v>
      </c>
      <c r="R256" s="17">
        <f>COUNTIFS(H$8:H255,"&gt;"&amp;G256,F$8:F255,"&lt;&gt;1")</f>
        <v>1</v>
      </c>
      <c r="S256">
        <v>249</v>
      </c>
    </row>
    <row r="257" spans="1:19" x14ac:dyDescent="0.3">
      <c r="A257">
        <v>103</v>
      </c>
      <c r="B257">
        <v>0.55220191045869316</v>
      </c>
      <c r="C257">
        <v>0.25312051759392074</v>
      </c>
      <c r="D257" s="4">
        <f>-LN(B257)/D$3</f>
        <v>0.84232839683644967</v>
      </c>
      <c r="E257" s="4">
        <f t="shared" si="39"/>
        <v>0.21276595744680851</v>
      </c>
      <c r="F257" s="8">
        <v>2</v>
      </c>
      <c r="G257" s="4">
        <v>72.683516119499743</v>
      </c>
      <c r="H257" s="4">
        <f>IF(G257&gt;MAX(I$8:I256),G257,MAX(I$8:I256))</f>
        <v>72.692251552450514</v>
      </c>
      <c r="I257" s="4">
        <f t="shared" si="40"/>
        <v>72.90501750989732</v>
      </c>
      <c r="J257" s="4">
        <f t="shared" si="41"/>
        <v>8.7354329507718376E-3</v>
      </c>
      <c r="K257" s="4">
        <f t="shared" si="42"/>
        <v>0.21276595744680549</v>
      </c>
      <c r="L257">
        <f t="shared" si="43"/>
        <v>250</v>
      </c>
      <c r="M257">
        <f t="shared" si="44"/>
        <v>1</v>
      </c>
      <c r="N257">
        <f t="shared" si="45"/>
        <v>1</v>
      </c>
      <c r="O257">
        <f t="shared" si="46"/>
        <v>1</v>
      </c>
      <c r="P257">
        <v>250</v>
      </c>
      <c r="Q257" s="8">
        <f>COUNTIF(I$8:I256,"&lt;"&amp;G257)</f>
        <v>248</v>
      </c>
      <c r="R257" s="17">
        <f>COUNTIFS(H$8:H256,"&gt;"&amp;G257,F$8:F256,"&lt;&gt;1")</f>
        <v>0</v>
      </c>
      <c r="S257">
        <v>250</v>
      </c>
    </row>
    <row r="258" spans="1:19" x14ac:dyDescent="0.3">
      <c r="A258">
        <v>393</v>
      </c>
      <c r="B258">
        <v>0.66734824671163062</v>
      </c>
      <c r="C258">
        <v>0.67067476424451433</v>
      </c>
      <c r="D258" s="4">
        <f>-LN(B258)/F$3</f>
        <v>0.1721035150234303</v>
      </c>
      <c r="E258" s="4">
        <f t="shared" si="39"/>
        <v>0.21276595744680851</v>
      </c>
      <c r="F258" s="8">
        <v>3</v>
      </c>
      <c r="G258" s="4">
        <v>72.28400769045038</v>
      </c>
      <c r="H258" s="4">
        <f>IF(G258&gt;MAX(I$8:I257),G258,MAX(I$8:I257))</f>
        <v>72.90501750989732</v>
      </c>
      <c r="I258" s="4">
        <f t="shared" si="40"/>
        <v>73.117783467344125</v>
      </c>
      <c r="J258" s="4">
        <f t="shared" si="41"/>
        <v>0.62100981944693956</v>
      </c>
      <c r="K258" s="4">
        <f t="shared" si="42"/>
        <v>0.21276595744680549</v>
      </c>
      <c r="L258">
        <f t="shared" si="43"/>
        <v>251</v>
      </c>
      <c r="M258">
        <f t="shared" si="44"/>
        <v>1</v>
      </c>
      <c r="N258">
        <f t="shared" si="45"/>
        <v>1</v>
      </c>
      <c r="O258">
        <f t="shared" si="46"/>
        <v>1</v>
      </c>
      <c r="P258">
        <v>251</v>
      </c>
      <c r="Q258" s="8">
        <f>COUNTIF(I$8:I257,"&lt;"&amp;G258)</f>
        <v>247</v>
      </c>
      <c r="R258" s="17">
        <f>COUNTIFS(H$8:H257,"&gt;"&amp;G258,F$8:F257,"&lt;&gt;1")</f>
        <v>2</v>
      </c>
      <c r="S258">
        <v>251</v>
      </c>
    </row>
    <row r="259" spans="1:19" x14ac:dyDescent="0.3">
      <c r="A259">
        <v>394</v>
      </c>
      <c r="B259">
        <v>0.23963133640552994</v>
      </c>
      <c r="C259">
        <v>0.87127292703024384</v>
      </c>
      <c r="D259" s="4">
        <f>-LN(B259)/F$3</f>
        <v>0.60793771700384347</v>
      </c>
      <c r="E259" s="4">
        <f t="shared" si="39"/>
        <v>0.21276595744680851</v>
      </c>
      <c r="F259" s="8">
        <v>3</v>
      </c>
      <c r="G259" s="4">
        <v>72.89194540745423</v>
      </c>
      <c r="H259" s="4">
        <f>IF(G259&gt;MAX(I$8:I258),G259,MAX(I$8:I258))</f>
        <v>73.117783467344125</v>
      </c>
      <c r="I259" s="4">
        <f t="shared" si="40"/>
        <v>73.330549424790931</v>
      </c>
      <c r="J259" s="4">
        <f t="shared" si="41"/>
        <v>0.22583805988989525</v>
      </c>
      <c r="K259" s="4">
        <f t="shared" si="42"/>
        <v>0.21276595744680549</v>
      </c>
      <c r="L259">
        <f t="shared" si="43"/>
        <v>252</v>
      </c>
      <c r="M259">
        <f t="shared" si="44"/>
        <v>1</v>
      </c>
      <c r="N259">
        <f t="shared" si="45"/>
        <v>1</v>
      </c>
      <c r="O259">
        <f t="shared" si="46"/>
        <v>1</v>
      </c>
      <c r="P259">
        <v>252</v>
      </c>
      <c r="Q259" s="8">
        <f>COUNTIF(I$8:I258,"&lt;"&amp;G259)</f>
        <v>249</v>
      </c>
      <c r="R259" s="17">
        <f>COUNTIFS(H$8:H258,"&gt;"&amp;G259,F$8:F258,"&lt;&gt;1")</f>
        <v>1</v>
      </c>
      <c r="S259">
        <v>252</v>
      </c>
    </row>
    <row r="260" spans="1:19" x14ac:dyDescent="0.3">
      <c r="A260">
        <v>104</v>
      </c>
      <c r="B260">
        <v>0.68886379589220859</v>
      </c>
      <c r="C260">
        <v>0.9149449140903958</v>
      </c>
      <c r="D260" s="4">
        <f>-LN(B260)/D$3</f>
        <v>0.52866909399482731</v>
      </c>
      <c r="E260" s="4">
        <f t="shared" si="39"/>
        <v>0.21276595744680851</v>
      </c>
      <c r="F260" s="8">
        <v>2</v>
      </c>
      <c r="G260" s="4">
        <v>73.212185213494564</v>
      </c>
      <c r="H260" s="4">
        <f>IF(G260&gt;MAX(I$8:I259),G260,MAX(I$8:I259))</f>
        <v>73.330549424790931</v>
      </c>
      <c r="I260" s="4">
        <f t="shared" si="40"/>
        <v>73.543315382237736</v>
      </c>
      <c r="J260" s="4">
        <f t="shared" si="41"/>
        <v>0.11836421129636676</v>
      </c>
      <c r="K260" s="4">
        <f t="shared" si="42"/>
        <v>0.21276595744680549</v>
      </c>
      <c r="L260">
        <f t="shared" si="43"/>
        <v>253</v>
      </c>
      <c r="M260">
        <f t="shared" si="44"/>
        <v>1</v>
      </c>
      <c r="N260">
        <f t="shared" si="45"/>
        <v>1</v>
      </c>
      <c r="O260">
        <f t="shared" si="46"/>
        <v>1</v>
      </c>
      <c r="P260">
        <v>253</v>
      </c>
      <c r="Q260" s="8">
        <f>COUNTIF(I$8:I259,"&lt;"&amp;G260)</f>
        <v>251</v>
      </c>
      <c r="R260" s="17">
        <f>COUNTIFS(H$8:H259,"&gt;"&amp;G260,F$8:F259,"&lt;&gt;1")</f>
        <v>0</v>
      </c>
      <c r="S260">
        <v>253</v>
      </c>
    </row>
    <row r="261" spans="1:19" x14ac:dyDescent="0.3">
      <c r="A261">
        <v>395</v>
      </c>
      <c r="B261">
        <v>0.31391338847010714</v>
      </c>
      <c r="C261">
        <v>0.39179662465285198</v>
      </c>
      <c r="D261" s="4">
        <f>-LN(B261)/F$3</f>
        <v>0.49303751660447759</v>
      </c>
      <c r="E261" s="4">
        <f t="shared" si="39"/>
        <v>0.21276595744680851</v>
      </c>
      <c r="F261" s="8">
        <v>3</v>
      </c>
      <c r="G261" s="4">
        <v>73.384982924058704</v>
      </c>
      <c r="H261" s="4">
        <f>IF(G261&gt;MAX(I$8:I260),G261,MAX(I$8:I260))</f>
        <v>73.543315382237736</v>
      </c>
      <c r="I261" s="4">
        <f t="shared" si="40"/>
        <v>73.756081339684542</v>
      </c>
      <c r="J261" s="4">
        <f t="shared" si="41"/>
        <v>0.15833245817903219</v>
      </c>
      <c r="K261" s="4">
        <f t="shared" si="42"/>
        <v>0.21276595744680549</v>
      </c>
      <c r="L261">
        <f t="shared" si="43"/>
        <v>254</v>
      </c>
      <c r="M261">
        <f t="shared" si="44"/>
        <v>1</v>
      </c>
      <c r="N261">
        <f t="shared" si="45"/>
        <v>1</v>
      </c>
      <c r="O261">
        <f t="shared" si="46"/>
        <v>1</v>
      </c>
      <c r="P261">
        <v>254</v>
      </c>
      <c r="Q261" s="8">
        <f>COUNTIF(I$8:I260,"&lt;"&amp;G261)</f>
        <v>252</v>
      </c>
      <c r="R261" s="17">
        <f>COUNTIFS(H$8:H260,"&gt;"&amp;G261,F$8:F260,"&lt;&gt;1")</f>
        <v>0</v>
      </c>
      <c r="S261">
        <v>254</v>
      </c>
    </row>
    <row r="262" spans="1:19" x14ac:dyDescent="0.3">
      <c r="A262">
        <v>396</v>
      </c>
      <c r="B262">
        <v>0.98660237434003728</v>
      </c>
      <c r="C262">
        <v>0.14236884670552691</v>
      </c>
      <c r="D262" s="4">
        <f>-LN(B262)/F$3</f>
        <v>5.7396525944996713E-3</v>
      </c>
      <c r="E262" s="4">
        <f t="shared" si="39"/>
        <v>0.21276595744680851</v>
      </c>
      <c r="F262" s="8">
        <v>3</v>
      </c>
      <c r="G262" s="4">
        <v>73.390722576653204</v>
      </c>
      <c r="H262" s="4">
        <f>IF(G262&gt;MAX(I$8:I261),G262,MAX(I$8:I261))</f>
        <v>73.756081339684542</v>
      </c>
      <c r="I262" s="4">
        <f t="shared" si="40"/>
        <v>73.968847297131347</v>
      </c>
      <c r="J262" s="4">
        <f t="shared" si="41"/>
        <v>0.36535876303133819</v>
      </c>
      <c r="K262" s="4">
        <f t="shared" si="42"/>
        <v>0.21276595744680549</v>
      </c>
      <c r="L262">
        <f t="shared" si="43"/>
        <v>255</v>
      </c>
      <c r="M262">
        <f t="shared" si="44"/>
        <v>1</v>
      </c>
      <c r="N262">
        <f t="shared" si="45"/>
        <v>1</v>
      </c>
      <c r="O262">
        <f t="shared" si="46"/>
        <v>1</v>
      </c>
      <c r="P262">
        <v>255</v>
      </c>
      <c r="Q262" s="8">
        <f>COUNTIF(I$8:I261,"&lt;"&amp;G262)</f>
        <v>252</v>
      </c>
      <c r="R262" s="17">
        <f>COUNTIFS(H$8:H261,"&gt;"&amp;G262,F$8:F261,"&lt;&gt;1")</f>
        <v>1</v>
      </c>
      <c r="S262">
        <v>255</v>
      </c>
    </row>
    <row r="263" spans="1:19" x14ac:dyDescent="0.3">
      <c r="A263">
        <v>397</v>
      </c>
      <c r="B263">
        <v>0.97506637775811034</v>
      </c>
      <c r="C263">
        <v>0.41648609881893367</v>
      </c>
      <c r="D263" s="4">
        <f>-LN(B263)/F$3</f>
        <v>1.0744566191362966E-2</v>
      </c>
      <c r="E263" s="4">
        <f t="shared" si="39"/>
        <v>0.21276595744680851</v>
      </c>
      <c r="F263" s="8">
        <v>3</v>
      </c>
      <c r="G263" s="4">
        <v>73.401467142844567</v>
      </c>
      <c r="H263" s="4">
        <f>IF(G263&gt;MAX(I$8:I262),G263,MAX(I$8:I262))</f>
        <v>73.968847297131347</v>
      </c>
      <c r="I263" s="4">
        <f t="shared" si="40"/>
        <v>74.181613254578153</v>
      </c>
      <c r="J263" s="4">
        <f t="shared" si="41"/>
        <v>0.56738015428678068</v>
      </c>
      <c r="K263" s="4">
        <f t="shared" si="42"/>
        <v>0.21276595744680549</v>
      </c>
      <c r="L263">
        <f t="shared" si="43"/>
        <v>256</v>
      </c>
      <c r="M263">
        <f t="shared" si="44"/>
        <v>1</v>
      </c>
      <c r="N263">
        <f t="shared" si="45"/>
        <v>1</v>
      </c>
      <c r="O263">
        <f t="shared" si="46"/>
        <v>1</v>
      </c>
      <c r="P263">
        <v>256</v>
      </c>
      <c r="Q263" s="8">
        <f>COUNTIF(I$8:I262,"&lt;"&amp;G263)</f>
        <v>252</v>
      </c>
      <c r="R263" s="17">
        <f>COUNTIFS(H$8:H262,"&gt;"&amp;G263,F$8:F262,"&lt;&gt;1")</f>
        <v>2</v>
      </c>
      <c r="S263">
        <v>256</v>
      </c>
    </row>
    <row r="264" spans="1:19" x14ac:dyDescent="0.3">
      <c r="A264">
        <v>398</v>
      </c>
      <c r="B264">
        <v>0.41157261879329815</v>
      </c>
      <c r="C264">
        <v>0.1292153691213721</v>
      </c>
      <c r="D264" s="4">
        <f>-LN(B264)/F$3</f>
        <v>0.37777438343015174</v>
      </c>
      <c r="E264" s="4">
        <f t="shared" ref="E264:E327" si="49">1/B$4</f>
        <v>0.21276595744680851</v>
      </c>
      <c r="F264" s="8">
        <v>3</v>
      </c>
      <c r="G264" s="4">
        <v>73.779241526274717</v>
      </c>
      <c r="H264" s="4">
        <f>IF(G264&gt;MAX(I$8:I263),G264,MAX(I$8:I263))</f>
        <v>74.181613254578153</v>
      </c>
      <c r="I264" s="4">
        <f t="shared" ref="I264:I327" si="50">+H264+E264</f>
        <v>74.394379212024958</v>
      </c>
      <c r="J264" s="4">
        <f t="shared" ref="J264:J327" si="51">(H264-G264)*O264</f>
        <v>0.40237172830343582</v>
      </c>
      <c r="K264" s="4">
        <f t="shared" ref="K264:K327" si="52">(I264-H264)*O264</f>
        <v>0.21276595744680549</v>
      </c>
      <c r="L264">
        <f t="shared" ref="L264:L327" si="53">_xlfn.RANK.EQ(I264,I$8:I$507,1)</f>
        <v>257</v>
      </c>
      <c r="M264">
        <f t="shared" ref="M264:M327" si="54">IF(L264=A264,0,1)</f>
        <v>1</v>
      </c>
      <c r="N264">
        <f t="shared" ref="N264:N327" si="55">IF(G264&lt;B$2,1,0)</f>
        <v>1</v>
      </c>
      <c r="O264">
        <f t="shared" ref="O264:O327" si="56">IF(I264&lt;B$2,1,0)</f>
        <v>1</v>
      </c>
      <c r="P264">
        <v>257</v>
      </c>
      <c r="Q264" s="8">
        <f>COUNTIF(I$8:I263,"&lt;"&amp;G264)</f>
        <v>254</v>
      </c>
      <c r="R264" s="17">
        <f>COUNTIFS(H$8:H263,"&gt;"&amp;G264,F$8:F263,"&lt;&gt;1")</f>
        <v>1</v>
      </c>
      <c r="S264">
        <v>257</v>
      </c>
    </row>
    <row r="265" spans="1:19" x14ac:dyDescent="0.3">
      <c r="A265">
        <v>105</v>
      </c>
      <c r="B265">
        <v>0.49757377849665824</v>
      </c>
      <c r="C265">
        <v>0.1131321146275216</v>
      </c>
      <c r="D265" s="4">
        <f>-LN(B265)/D$3</f>
        <v>0.99008714169202527</v>
      </c>
      <c r="E265" s="4">
        <f t="shared" si="49"/>
        <v>0.21276595744680851</v>
      </c>
      <c r="F265" s="8">
        <v>2</v>
      </c>
      <c r="G265" s="4">
        <v>74.202272355186594</v>
      </c>
      <c r="H265" s="4">
        <f>IF(G265&gt;MAX(I$8:I264),G265,MAX(I$8:I264))</f>
        <v>74.394379212024958</v>
      </c>
      <c r="I265" s="4">
        <f t="shared" si="50"/>
        <v>74.607145169471764</v>
      </c>
      <c r="J265" s="4">
        <f t="shared" si="51"/>
        <v>0.19210685683836459</v>
      </c>
      <c r="K265" s="4">
        <f t="shared" si="52"/>
        <v>0.21276595744680549</v>
      </c>
      <c r="L265">
        <f t="shared" si="53"/>
        <v>258</v>
      </c>
      <c r="M265">
        <f t="shared" si="54"/>
        <v>1</v>
      </c>
      <c r="N265">
        <f t="shared" si="55"/>
        <v>1</v>
      </c>
      <c r="O265">
        <f t="shared" si="56"/>
        <v>1</v>
      </c>
      <c r="P265">
        <v>258</v>
      </c>
      <c r="Q265" s="8">
        <f>COUNTIF(I$8:I264,"&lt;"&amp;G265)</f>
        <v>256</v>
      </c>
      <c r="R265" s="17">
        <f>COUNTIFS(H$8:H264,"&gt;"&amp;G265,F$8:F264,"&lt;&gt;1")</f>
        <v>0</v>
      </c>
      <c r="S265">
        <v>258</v>
      </c>
    </row>
    <row r="266" spans="1:19" x14ac:dyDescent="0.3">
      <c r="A266">
        <v>399</v>
      </c>
      <c r="B266">
        <v>0.13205359050263984</v>
      </c>
      <c r="C266">
        <v>0.54744102298043762</v>
      </c>
      <c r="D266" s="4">
        <f>-LN(B266)/F$3</f>
        <v>0.86150955324702094</v>
      </c>
      <c r="E266" s="4">
        <f t="shared" si="49"/>
        <v>0.21276595744680851</v>
      </c>
      <c r="F266" s="8">
        <v>3</v>
      </c>
      <c r="G266" s="4">
        <v>74.640751079521735</v>
      </c>
      <c r="H266" s="4">
        <f>IF(G266&gt;MAX(I$8:I265),G266,MAX(I$8:I265))</f>
        <v>74.640751079521735</v>
      </c>
      <c r="I266" s="4">
        <f t="shared" si="50"/>
        <v>74.85351703696854</v>
      </c>
      <c r="J266" s="4">
        <f t="shared" si="51"/>
        <v>0</v>
      </c>
      <c r="K266" s="4">
        <f t="shared" si="52"/>
        <v>0.21276595744680549</v>
      </c>
      <c r="L266">
        <f t="shared" si="53"/>
        <v>259</v>
      </c>
      <c r="M266">
        <f t="shared" si="54"/>
        <v>1</v>
      </c>
      <c r="N266">
        <f t="shared" si="55"/>
        <v>1</v>
      </c>
      <c r="O266">
        <f t="shared" si="56"/>
        <v>1</v>
      </c>
      <c r="P266">
        <v>259</v>
      </c>
      <c r="Q266" s="8">
        <f>COUNTIF(I$8:I265,"&lt;"&amp;G266)</f>
        <v>258</v>
      </c>
      <c r="R266" s="17">
        <f>COUNTIFS(H$8:H265,"&gt;"&amp;G266,F$8:F265,"&lt;&gt;1")</f>
        <v>0</v>
      </c>
      <c r="S266">
        <v>259</v>
      </c>
    </row>
    <row r="267" spans="1:19" x14ac:dyDescent="0.3">
      <c r="A267">
        <v>23</v>
      </c>
      <c r="B267">
        <v>0.14194158757286293</v>
      </c>
      <c r="C267">
        <v>0.94183172093874934</v>
      </c>
      <c r="D267" s="4">
        <f>-LN(B267)/B$3</f>
        <v>8.3078283452395176</v>
      </c>
      <c r="E267" s="4">
        <f t="shared" si="49"/>
        <v>0.21276595744680851</v>
      </c>
      <c r="F267" s="8">
        <v>1</v>
      </c>
      <c r="G267" s="4">
        <v>74.79212432440481</v>
      </c>
      <c r="H267" s="4">
        <f>IF(G267&gt;MAX(I$8:I266),G267,MAX(I$8:I266))</f>
        <v>74.85351703696854</v>
      </c>
      <c r="I267" s="4">
        <f t="shared" si="50"/>
        <v>75.066282994415346</v>
      </c>
      <c r="J267" s="4">
        <f t="shared" si="51"/>
        <v>6.1392712563730356E-2</v>
      </c>
      <c r="K267" s="4">
        <f t="shared" si="52"/>
        <v>0.21276595744680549</v>
      </c>
      <c r="L267">
        <f t="shared" si="53"/>
        <v>260</v>
      </c>
      <c r="M267">
        <f t="shared" si="54"/>
        <v>1</v>
      </c>
      <c r="N267">
        <f t="shared" si="55"/>
        <v>1</v>
      </c>
      <c r="O267">
        <f t="shared" si="56"/>
        <v>1</v>
      </c>
      <c r="P267">
        <v>260</v>
      </c>
      <c r="Q267" s="8">
        <f>COUNTIF(I$8:I266,"&lt;"&amp;G267)</f>
        <v>258</v>
      </c>
      <c r="R267" s="17">
        <f>COUNTIFS(H$8:H266,"&gt;"&amp;G267,F$8:F266,"&lt;&gt;1")</f>
        <v>0</v>
      </c>
      <c r="S267">
        <v>260</v>
      </c>
    </row>
    <row r="268" spans="1:19" x14ac:dyDescent="0.3">
      <c r="A268">
        <v>400</v>
      </c>
      <c r="B268">
        <v>0.67278054139835808</v>
      </c>
      <c r="C268">
        <v>0.63878292184209728</v>
      </c>
      <c r="D268" s="4">
        <f>-LN(B268)/F$3</f>
        <v>0.1686536564099344</v>
      </c>
      <c r="E268" s="4">
        <f t="shared" si="49"/>
        <v>0.21276595744680851</v>
      </c>
      <c r="F268" s="8">
        <v>3</v>
      </c>
      <c r="G268" s="4">
        <v>74.809404735931665</v>
      </c>
      <c r="H268" s="4">
        <f>IF(G268&gt;MAX(I$8:I267),G268,MAX(I$8:I267))</f>
        <v>75.066282994415346</v>
      </c>
      <c r="I268" s="4">
        <f t="shared" si="50"/>
        <v>75.279048951862151</v>
      </c>
      <c r="J268" s="4">
        <f t="shared" si="51"/>
        <v>0.25687825848368107</v>
      </c>
      <c r="K268" s="4">
        <f t="shared" si="52"/>
        <v>0.21276595744680549</v>
      </c>
      <c r="L268">
        <f t="shared" si="53"/>
        <v>261</v>
      </c>
      <c r="M268">
        <f t="shared" si="54"/>
        <v>1</v>
      </c>
      <c r="N268">
        <f t="shared" si="55"/>
        <v>1</v>
      </c>
      <c r="O268">
        <f t="shared" si="56"/>
        <v>1</v>
      </c>
      <c r="P268">
        <v>261</v>
      </c>
      <c r="Q268" s="8">
        <f>COUNTIF(I$8:I267,"&lt;"&amp;G268)</f>
        <v>258</v>
      </c>
      <c r="R268" s="17">
        <f>COUNTIFS(H$8:H267,"&gt;"&amp;G268,F$8:F267,"&lt;&gt;1")</f>
        <v>0</v>
      </c>
      <c r="S268">
        <v>261</v>
      </c>
    </row>
    <row r="269" spans="1:19" x14ac:dyDescent="0.3">
      <c r="A269">
        <v>106</v>
      </c>
      <c r="B269">
        <v>0.31311990722373118</v>
      </c>
      <c r="C269">
        <v>0.74440748313852356</v>
      </c>
      <c r="D269" s="4">
        <f>-LN(B269)/D$3</f>
        <v>1.6470483285540758</v>
      </c>
      <c r="E269" s="4">
        <f t="shared" si="49"/>
        <v>0.21276595744680851</v>
      </c>
      <c r="F269" s="8">
        <v>2</v>
      </c>
      <c r="G269" s="4">
        <v>75.849320683740672</v>
      </c>
      <c r="H269" s="4">
        <f>IF(G269&gt;MAX(I$8:I268),G269,MAX(I$8:I268))</f>
        <v>75.849320683740672</v>
      </c>
      <c r="I269" s="4">
        <f t="shared" si="50"/>
        <v>76.062086641187477</v>
      </c>
      <c r="J269" s="4">
        <f t="shared" si="51"/>
        <v>0</v>
      </c>
      <c r="K269" s="4">
        <f t="shared" si="52"/>
        <v>0.21276595744680549</v>
      </c>
      <c r="L269">
        <f t="shared" si="53"/>
        <v>262</v>
      </c>
      <c r="M269">
        <f t="shared" si="54"/>
        <v>1</v>
      </c>
      <c r="N269">
        <f t="shared" si="55"/>
        <v>1</v>
      </c>
      <c r="O269">
        <f t="shared" si="56"/>
        <v>1</v>
      </c>
      <c r="P269">
        <v>262</v>
      </c>
      <c r="Q269" s="8">
        <f>COUNTIF(I$8:I268,"&lt;"&amp;G269)</f>
        <v>261</v>
      </c>
      <c r="R269" s="17">
        <f>COUNTIFS(H$8:H268,"&gt;"&amp;G269,F$8:F268,"&lt;&gt;1")</f>
        <v>0</v>
      </c>
      <c r="S269">
        <v>262</v>
      </c>
    </row>
    <row r="270" spans="1:19" x14ac:dyDescent="0.3">
      <c r="A270">
        <v>107</v>
      </c>
      <c r="B270">
        <v>0.94753868221076087</v>
      </c>
      <c r="C270">
        <v>0.34241767632068848</v>
      </c>
      <c r="D270" s="4">
        <f>-LN(B270)/D$3</f>
        <v>7.643619476119376E-2</v>
      </c>
      <c r="E270" s="4">
        <f t="shared" si="49"/>
        <v>0.21276595744680851</v>
      </c>
      <c r="F270" s="8">
        <v>2</v>
      </c>
      <c r="G270" s="4">
        <v>75.925756878501872</v>
      </c>
      <c r="H270" s="4">
        <f>IF(G270&gt;MAX(I$8:I269),G270,MAX(I$8:I269))</f>
        <v>76.062086641187477</v>
      </c>
      <c r="I270" s="4">
        <f t="shared" si="50"/>
        <v>76.274852598634283</v>
      </c>
      <c r="J270" s="4">
        <f t="shared" si="51"/>
        <v>0.13632976268560526</v>
      </c>
      <c r="K270" s="4">
        <f t="shared" si="52"/>
        <v>0.21276595744680549</v>
      </c>
      <c r="L270">
        <f t="shared" si="53"/>
        <v>263</v>
      </c>
      <c r="M270">
        <f t="shared" si="54"/>
        <v>1</v>
      </c>
      <c r="N270">
        <f t="shared" si="55"/>
        <v>1</v>
      </c>
      <c r="O270">
        <f t="shared" si="56"/>
        <v>1</v>
      </c>
      <c r="P270">
        <v>263</v>
      </c>
      <c r="Q270" s="8">
        <f>COUNTIF(I$8:I269,"&lt;"&amp;G270)</f>
        <v>261</v>
      </c>
      <c r="R270" s="17">
        <f>COUNTIFS(H$8:H269,"&gt;"&amp;G270,F$8:F269,"&lt;&gt;1")</f>
        <v>0</v>
      </c>
      <c r="S270">
        <v>263</v>
      </c>
    </row>
    <row r="271" spans="1:19" x14ac:dyDescent="0.3">
      <c r="A271">
        <v>108</v>
      </c>
      <c r="B271">
        <v>0.88274788659321879</v>
      </c>
      <c r="C271">
        <v>6.4638203070162048E-2</v>
      </c>
      <c r="D271" s="4">
        <f>-LN(B271)/D$3</f>
        <v>0.17690161460071854</v>
      </c>
      <c r="E271" s="4">
        <f t="shared" si="49"/>
        <v>0.21276595744680851</v>
      </c>
      <c r="F271" s="8">
        <v>2</v>
      </c>
      <c r="G271" s="4">
        <v>76.102658493102595</v>
      </c>
      <c r="H271" s="4">
        <f>IF(G271&gt;MAX(I$8:I270),G271,MAX(I$8:I270))</f>
        <v>76.274852598634283</v>
      </c>
      <c r="I271" s="4">
        <f t="shared" si="50"/>
        <v>76.487618556081088</v>
      </c>
      <c r="J271" s="4">
        <f t="shared" si="51"/>
        <v>0.17219410553168757</v>
      </c>
      <c r="K271" s="4">
        <f t="shared" si="52"/>
        <v>0.21276595744680549</v>
      </c>
      <c r="L271">
        <f t="shared" si="53"/>
        <v>264</v>
      </c>
      <c r="M271">
        <f t="shared" si="54"/>
        <v>1</v>
      </c>
      <c r="N271">
        <f t="shared" si="55"/>
        <v>1</v>
      </c>
      <c r="O271">
        <f t="shared" si="56"/>
        <v>1</v>
      </c>
      <c r="P271">
        <v>264</v>
      </c>
      <c r="Q271" s="8">
        <f>COUNTIF(I$8:I270,"&lt;"&amp;G271)</f>
        <v>262</v>
      </c>
      <c r="R271" s="17">
        <f>COUNTIFS(H$8:H270,"&gt;"&amp;G271,F$8:F270,"&lt;&gt;1")</f>
        <v>0</v>
      </c>
      <c r="S271">
        <v>264</v>
      </c>
    </row>
    <row r="272" spans="1:19" x14ac:dyDescent="0.3">
      <c r="A272">
        <v>401</v>
      </c>
      <c r="B272">
        <v>6.6743980224005864E-2</v>
      </c>
      <c r="C272">
        <v>0.7814569536423841</v>
      </c>
      <c r="D272" s="4">
        <f>-LN(B272)/F$3</f>
        <v>1.1518685828419641</v>
      </c>
      <c r="E272" s="4">
        <f t="shared" si="49"/>
        <v>0.21276595744680851</v>
      </c>
      <c r="F272" s="8">
        <v>3</v>
      </c>
      <c r="G272" s="4">
        <v>75.961273318773635</v>
      </c>
      <c r="H272" s="4">
        <f>IF(G272&gt;MAX(I$8:I271),G272,MAX(I$8:I271))</f>
        <v>76.487618556081088</v>
      </c>
      <c r="I272" s="4">
        <f t="shared" si="50"/>
        <v>76.700384513527894</v>
      </c>
      <c r="J272" s="4">
        <f t="shared" si="51"/>
        <v>0.52634523730745286</v>
      </c>
      <c r="K272" s="4">
        <f t="shared" si="52"/>
        <v>0.21276595744680549</v>
      </c>
      <c r="L272">
        <f t="shared" si="53"/>
        <v>265</v>
      </c>
      <c r="M272">
        <f t="shared" si="54"/>
        <v>1</v>
      </c>
      <c r="N272">
        <f t="shared" si="55"/>
        <v>1</v>
      </c>
      <c r="O272">
        <f t="shared" si="56"/>
        <v>1</v>
      </c>
      <c r="P272">
        <v>266</v>
      </c>
      <c r="Q272" s="8">
        <f>COUNTIF(I$8:I271,"&lt;"&amp;G272)</f>
        <v>261</v>
      </c>
      <c r="R272" s="17">
        <f>COUNTIFS(H$8:H271,"&gt;"&amp;G272,F$8:F271,"&lt;&gt;1")</f>
        <v>2</v>
      </c>
      <c r="S272">
        <v>265</v>
      </c>
    </row>
    <row r="273" spans="1:19" x14ac:dyDescent="0.3">
      <c r="A273">
        <v>109</v>
      </c>
      <c r="B273">
        <v>0.81734672078615678</v>
      </c>
      <c r="C273">
        <v>0.87395855586413163</v>
      </c>
      <c r="D273" s="4">
        <f>-LN(B273)/D$3</f>
        <v>0.28608778907783322</v>
      </c>
      <c r="E273" s="4">
        <f t="shared" si="49"/>
        <v>0.21276595744680851</v>
      </c>
      <c r="F273" s="8">
        <v>2</v>
      </c>
      <c r="G273" s="4">
        <v>76.388746282180435</v>
      </c>
      <c r="H273" s="4">
        <f>IF(G273&gt;MAX(I$8:I272),G273,MAX(I$8:I272))</f>
        <v>76.700384513527894</v>
      </c>
      <c r="I273" s="4">
        <f t="shared" si="50"/>
        <v>76.913150470974699</v>
      </c>
      <c r="J273" s="4">
        <f t="shared" si="51"/>
        <v>0.31163823134745883</v>
      </c>
      <c r="K273" s="4">
        <f t="shared" si="52"/>
        <v>0.21276595744680549</v>
      </c>
      <c r="L273">
        <f t="shared" si="53"/>
        <v>266</v>
      </c>
      <c r="M273">
        <f t="shared" si="54"/>
        <v>1</v>
      </c>
      <c r="N273">
        <f t="shared" si="55"/>
        <v>1</v>
      </c>
      <c r="O273">
        <f t="shared" si="56"/>
        <v>1</v>
      </c>
      <c r="P273">
        <v>265</v>
      </c>
      <c r="Q273" s="8">
        <f>COUNTIF(I$8:I272,"&lt;"&amp;G273)</f>
        <v>263</v>
      </c>
      <c r="R273" s="17">
        <f>COUNTIFS(H$8:H272,"&gt;"&amp;G273,F$8:F272,"&lt;&gt;1")</f>
        <v>1</v>
      </c>
      <c r="S273">
        <v>265</v>
      </c>
    </row>
    <row r="274" spans="1:19" x14ac:dyDescent="0.3">
      <c r="A274">
        <v>402</v>
      </c>
      <c r="B274">
        <v>0.96887112033448286</v>
      </c>
      <c r="C274">
        <v>0.23960081789605395</v>
      </c>
      <c r="D274" s="4">
        <f>-LN(B274)/F$3</f>
        <v>1.3456884548005402E-2</v>
      </c>
      <c r="E274" s="4">
        <f t="shared" si="49"/>
        <v>0.21276595744680851</v>
      </c>
      <c r="F274" s="8">
        <v>3</v>
      </c>
      <c r="G274" s="4">
        <v>75.974730203321641</v>
      </c>
      <c r="H274" s="4">
        <f>IF(G274&gt;MAX(I$8:I273),G274,MAX(I$8:I273))</f>
        <v>76.913150470974699</v>
      </c>
      <c r="I274" s="4">
        <f t="shared" si="50"/>
        <v>77.125916428421505</v>
      </c>
      <c r="J274" s="4">
        <f t="shared" si="51"/>
        <v>0.93842026765305775</v>
      </c>
      <c r="K274" s="4">
        <f t="shared" si="52"/>
        <v>0.21276595744680549</v>
      </c>
      <c r="L274">
        <f t="shared" si="53"/>
        <v>267</v>
      </c>
      <c r="M274">
        <f t="shared" si="54"/>
        <v>1</v>
      </c>
      <c r="N274">
        <f t="shared" si="55"/>
        <v>1</v>
      </c>
      <c r="O274">
        <f t="shared" si="56"/>
        <v>1</v>
      </c>
      <c r="P274">
        <v>268</v>
      </c>
      <c r="Q274" s="8">
        <f>COUNTIF(I$8:I273,"&lt;"&amp;G274)</f>
        <v>261</v>
      </c>
      <c r="R274" s="17">
        <f>COUNTIFS(H$8:H273,"&gt;"&amp;G274,F$8:F273,"&lt;&gt;1")</f>
        <v>4</v>
      </c>
      <c r="S274">
        <v>267</v>
      </c>
    </row>
    <row r="275" spans="1:19" x14ac:dyDescent="0.3">
      <c r="A275">
        <v>24</v>
      </c>
      <c r="B275">
        <v>0.58943449201940978</v>
      </c>
      <c r="C275">
        <v>0.86443678090762044</v>
      </c>
      <c r="D275" s="4">
        <f>-LN(B275)/B$3</f>
        <v>2.2493263396958323</v>
      </c>
      <c r="E275" s="4">
        <f t="shared" si="49"/>
        <v>0.21276595744680851</v>
      </c>
      <c r="F275" s="8">
        <v>1</v>
      </c>
      <c r="G275" s="4">
        <v>77.041450664100637</v>
      </c>
      <c r="H275" s="4">
        <f>IF(G275&gt;MAX(I$8:I274),G275,MAX(I$8:I274))</f>
        <v>77.125916428421505</v>
      </c>
      <c r="I275" s="4">
        <f t="shared" si="50"/>
        <v>77.33868238586831</v>
      </c>
      <c r="J275" s="4">
        <f t="shared" si="51"/>
        <v>8.446576432086772E-2</v>
      </c>
      <c r="K275" s="4">
        <f t="shared" si="52"/>
        <v>0.21276595744680549</v>
      </c>
      <c r="L275">
        <f t="shared" si="53"/>
        <v>268</v>
      </c>
      <c r="M275">
        <f t="shared" si="54"/>
        <v>1</v>
      </c>
      <c r="N275">
        <f t="shared" si="55"/>
        <v>1</v>
      </c>
      <c r="O275">
        <f t="shared" si="56"/>
        <v>1</v>
      </c>
      <c r="P275">
        <v>267</v>
      </c>
      <c r="Q275" s="8">
        <f>COUNTIF(I$8:I274,"&lt;"&amp;G275)</f>
        <v>266</v>
      </c>
      <c r="R275" s="17">
        <f>COUNTIFS(H$8:H274,"&gt;"&amp;G275,F$8:F274,"&lt;&gt;1")</f>
        <v>0</v>
      </c>
      <c r="S275">
        <v>267</v>
      </c>
    </row>
    <row r="276" spans="1:19" x14ac:dyDescent="0.3">
      <c r="A276">
        <v>110</v>
      </c>
      <c r="B276">
        <v>0.52687154759361554</v>
      </c>
      <c r="C276">
        <v>0.44355601672414319</v>
      </c>
      <c r="D276" s="4">
        <f>-LN(B276)/D$3</f>
        <v>0.90893404660633759</v>
      </c>
      <c r="E276" s="4">
        <f t="shared" si="49"/>
        <v>0.21276595744680851</v>
      </c>
      <c r="F276" s="8">
        <v>2</v>
      </c>
      <c r="G276" s="4">
        <v>77.297680328786768</v>
      </c>
      <c r="H276" s="4">
        <f>IF(G276&gt;MAX(I$8:I275),G276,MAX(I$8:I275))</f>
        <v>77.33868238586831</v>
      </c>
      <c r="I276" s="4">
        <f t="shared" si="50"/>
        <v>77.551448343315116</v>
      </c>
      <c r="J276" s="4">
        <f t="shared" si="51"/>
        <v>4.1002057081541921E-2</v>
      </c>
      <c r="K276" s="4">
        <f t="shared" si="52"/>
        <v>0.21276595744680549</v>
      </c>
      <c r="L276">
        <f t="shared" si="53"/>
        <v>269</v>
      </c>
      <c r="M276">
        <f t="shared" si="54"/>
        <v>1</v>
      </c>
      <c r="N276">
        <f t="shared" si="55"/>
        <v>1</v>
      </c>
      <c r="O276">
        <f t="shared" si="56"/>
        <v>1</v>
      </c>
      <c r="P276">
        <v>269</v>
      </c>
      <c r="Q276" s="8">
        <f>COUNTIF(I$8:I275,"&lt;"&amp;G276)</f>
        <v>267</v>
      </c>
      <c r="R276" s="17">
        <f>COUNTIFS(H$8:H275,"&gt;"&amp;G276,F$8:F275,"&lt;&gt;1")</f>
        <v>0</v>
      </c>
      <c r="S276">
        <v>268</v>
      </c>
    </row>
    <row r="277" spans="1:19" x14ac:dyDescent="0.3">
      <c r="A277">
        <v>403</v>
      </c>
      <c r="B277">
        <v>0.11346781823175756</v>
      </c>
      <c r="C277">
        <v>0.29779961546678058</v>
      </c>
      <c r="D277" s="4">
        <f>-LN(B277)/F$3</f>
        <v>0.92605788173361459</v>
      </c>
      <c r="E277" s="4">
        <f t="shared" si="49"/>
        <v>0.21276595744680851</v>
      </c>
      <c r="F277" s="8">
        <v>3</v>
      </c>
      <c r="G277" s="4">
        <v>76.900788085055254</v>
      </c>
      <c r="H277" s="4">
        <f>IF(G277&gt;MAX(I$8:I276),G277,MAX(I$8:I276))</f>
        <v>77.551448343315116</v>
      </c>
      <c r="I277" s="4">
        <f t="shared" si="50"/>
        <v>77.764214300761921</v>
      </c>
      <c r="J277" s="4">
        <f t="shared" si="51"/>
        <v>0.65066025825986173</v>
      </c>
      <c r="K277" s="4">
        <f t="shared" si="52"/>
        <v>0.21276595744680549</v>
      </c>
      <c r="L277">
        <f t="shared" si="53"/>
        <v>270</v>
      </c>
      <c r="M277">
        <f t="shared" si="54"/>
        <v>1</v>
      </c>
      <c r="N277">
        <f t="shared" si="55"/>
        <v>1</v>
      </c>
      <c r="O277">
        <f t="shared" si="56"/>
        <v>1</v>
      </c>
      <c r="P277">
        <v>270</v>
      </c>
      <c r="Q277" s="8">
        <f>COUNTIF(I$8:I276,"&lt;"&amp;G277)</f>
        <v>265</v>
      </c>
      <c r="R277" s="17">
        <f>COUNTIFS(H$8:H276,"&gt;"&amp;G277,F$8:F276,"&lt;&gt;1")</f>
        <v>2</v>
      </c>
      <c r="S277">
        <v>269</v>
      </c>
    </row>
    <row r="278" spans="1:19" x14ac:dyDescent="0.3">
      <c r="A278">
        <v>404</v>
      </c>
      <c r="B278">
        <v>0.31772820215460679</v>
      </c>
      <c r="C278">
        <v>5.1179540391247294E-2</v>
      </c>
      <c r="D278" s="4">
        <f>-LN(B278)/F$3</f>
        <v>0.48789743484282161</v>
      </c>
      <c r="E278" s="4">
        <f t="shared" si="49"/>
        <v>0.21276595744680851</v>
      </c>
      <c r="F278" s="8">
        <v>3</v>
      </c>
      <c r="G278" s="4">
        <v>77.388685519898075</v>
      </c>
      <c r="H278" s="4">
        <f>IF(G278&gt;MAX(I$8:I277),G278,MAX(I$8:I277))</f>
        <v>77.764214300761921</v>
      </c>
      <c r="I278" s="4">
        <f t="shared" si="50"/>
        <v>77.976980258208727</v>
      </c>
      <c r="J278" s="4">
        <f t="shared" si="51"/>
        <v>0.37552878086384567</v>
      </c>
      <c r="K278" s="4">
        <f t="shared" si="52"/>
        <v>0.21276595744680549</v>
      </c>
      <c r="L278">
        <f t="shared" si="53"/>
        <v>271</v>
      </c>
      <c r="M278">
        <f t="shared" si="54"/>
        <v>1</v>
      </c>
      <c r="N278">
        <f t="shared" si="55"/>
        <v>1</v>
      </c>
      <c r="O278">
        <f t="shared" si="56"/>
        <v>1</v>
      </c>
      <c r="P278">
        <v>271</v>
      </c>
      <c r="Q278" s="8">
        <f>COUNTIF(I$8:I277,"&lt;"&amp;G278)</f>
        <v>268</v>
      </c>
      <c r="R278" s="17">
        <f>COUNTIFS(H$8:H277,"&gt;"&amp;G278,F$8:F277,"&lt;&gt;1")</f>
        <v>1</v>
      </c>
      <c r="S278">
        <v>269</v>
      </c>
    </row>
    <row r="279" spans="1:19" x14ac:dyDescent="0.3">
      <c r="A279">
        <v>405</v>
      </c>
      <c r="B279">
        <v>0.71782586138492999</v>
      </c>
      <c r="C279">
        <v>0.82882168034913173</v>
      </c>
      <c r="D279" s="4">
        <f>-LN(B279)/F$3</f>
        <v>0.14107586052759158</v>
      </c>
      <c r="E279" s="4">
        <f t="shared" si="49"/>
        <v>0.21276595744680851</v>
      </c>
      <c r="F279" s="8">
        <v>3</v>
      </c>
      <c r="G279" s="4">
        <v>77.529761380425668</v>
      </c>
      <c r="H279" s="4">
        <f>IF(G279&gt;MAX(I$8:I278),G279,MAX(I$8:I278))</f>
        <v>77.976980258208727</v>
      </c>
      <c r="I279" s="4">
        <f t="shared" si="50"/>
        <v>78.189746215655532</v>
      </c>
      <c r="J279" s="4">
        <f t="shared" si="51"/>
        <v>0.44721887778305813</v>
      </c>
      <c r="K279" s="4">
        <f t="shared" si="52"/>
        <v>0.21276595744680549</v>
      </c>
      <c r="L279">
        <f t="shared" si="53"/>
        <v>272</v>
      </c>
      <c r="M279">
        <f t="shared" si="54"/>
        <v>1</v>
      </c>
      <c r="N279">
        <f t="shared" si="55"/>
        <v>1</v>
      </c>
      <c r="O279">
        <f t="shared" si="56"/>
        <v>1</v>
      </c>
      <c r="P279">
        <v>272</v>
      </c>
      <c r="Q279" s="8">
        <f>COUNTIF(I$8:I278,"&lt;"&amp;G279)</f>
        <v>268</v>
      </c>
      <c r="R279" s="17">
        <f>COUNTIFS(H$8:H278,"&gt;"&amp;G279,F$8:F278,"&lt;&gt;1")</f>
        <v>2</v>
      </c>
      <c r="S279">
        <v>270</v>
      </c>
    </row>
    <row r="280" spans="1:19" x14ac:dyDescent="0.3">
      <c r="A280">
        <v>406</v>
      </c>
      <c r="B280">
        <v>0.19714957121494187</v>
      </c>
      <c r="C280">
        <v>0.41727958006530963</v>
      </c>
      <c r="D280" s="4">
        <f>-LN(B280)/F$3</f>
        <v>0.6909755717356324</v>
      </c>
      <c r="E280" s="4">
        <f t="shared" si="49"/>
        <v>0.21276595744680851</v>
      </c>
      <c r="F280" s="8">
        <v>3</v>
      </c>
      <c r="G280" s="4">
        <v>78.220736952161303</v>
      </c>
      <c r="H280" s="4">
        <f>IF(G280&gt;MAX(I$8:I279),G280,MAX(I$8:I279))</f>
        <v>78.220736952161303</v>
      </c>
      <c r="I280" s="4">
        <f t="shared" si="50"/>
        <v>78.433502909608109</v>
      </c>
      <c r="J280" s="4">
        <f t="shared" si="51"/>
        <v>0</v>
      </c>
      <c r="K280" s="4">
        <f t="shared" si="52"/>
        <v>0.21276595744680549</v>
      </c>
      <c r="L280">
        <f t="shared" si="53"/>
        <v>273</v>
      </c>
      <c r="M280">
        <f t="shared" si="54"/>
        <v>1</v>
      </c>
      <c r="N280">
        <f t="shared" si="55"/>
        <v>1</v>
      </c>
      <c r="O280">
        <f t="shared" si="56"/>
        <v>1</v>
      </c>
      <c r="P280">
        <v>273</v>
      </c>
      <c r="Q280" s="8">
        <f>COUNTIF(I$8:I279,"&lt;"&amp;G280)</f>
        <v>272</v>
      </c>
      <c r="R280" s="17">
        <f>COUNTIFS(H$8:H279,"&gt;"&amp;G280,F$8:F279,"&lt;&gt;1")</f>
        <v>0</v>
      </c>
      <c r="S280">
        <v>273</v>
      </c>
    </row>
    <row r="281" spans="1:19" x14ac:dyDescent="0.3">
      <c r="A281">
        <v>407</v>
      </c>
      <c r="B281">
        <v>6.5553758354441966E-2</v>
      </c>
      <c r="C281">
        <v>0.28403576769310585</v>
      </c>
      <c r="D281" s="4">
        <f>-LN(B281)/F$3</f>
        <v>1.1595254190326079</v>
      </c>
      <c r="E281" s="4">
        <f t="shared" si="49"/>
        <v>0.21276595744680851</v>
      </c>
      <c r="F281" s="8">
        <v>3</v>
      </c>
      <c r="G281" s="4">
        <v>79.380262371193908</v>
      </c>
      <c r="H281" s="4">
        <f>IF(G281&gt;MAX(I$8:I280),G281,MAX(I$8:I280))</f>
        <v>79.380262371193908</v>
      </c>
      <c r="I281" s="4">
        <f t="shared" si="50"/>
        <v>79.593028328640713</v>
      </c>
      <c r="J281" s="4">
        <f t="shared" si="51"/>
        <v>0</v>
      </c>
      <c r="K281" s="4">
        <f t="shared" si="52"/>
        <v>0.21276595744680549</v>
      </c>
      <c r="L281">
        <f t="shared" si="53"/>
        <v>274</v>
      </c>
      <c r="M281">
        <f t="shared" si="54"/>
        <v>1</v>
      </c>
      <c r="N281">
        <f t="shared" si="55"/>
        <v>1</v>
      </c>
      <c r="O281">
        <f t="shared" si="56"/>
        <v>1</v>
      </c>
      <c r="P281">
        <v>274</v>
      </c>
      <c r="Q281" s="8">
        <f>COUNTIF(I$8:I280,"&lt;"&amp;G281)</f>
        <v>273</v>
      </c>
      <c r="R281" s="17">
        <f>COUNTIFS(H$8:H280,"&gt;"&amp;G281,F$8:F280,"&lt;&gt;1")</f>
        <v>0</v>
      </c>
      <c r="S281">
        <v>274</v>
      </c>
    </row>
    <row r="282" spans="1:19" x14ac:dyDescent="0.3">
      <c r="A282">
        <v>111</v>
      </c>
      <c r="B282">
        <v>0.15665150914029358</v>
      </c>
      <c r="C282">
        <v>0.46623126926480912</v>
      </c>
      <c r="D282" s="4">
        <f>-LN(B282)/D$3</f>
        <v>2.6294065642483417</v>
      </c>
      <c r="E282" s="4">
        <f t="shared" si="49"/>
        <v>0.21276595744680851</v>
      </c>
      <c r="F282" s="8">
        <v>2</v>
      </c>
      <c r="G282" s="4">
        <v>79.92708689303511</v>
      </c>
      <c r="H282" s="4">
        <f>IF(G282&gt;MAX(I$8:I281),G282,MAX(I$8:I281))</f>
        <v>79.92708689303511</v>
      </c>
      <c r="I282" s="4">
        <f t="shared" si="50"/>
        <v>80.139852850481915</v>
      </c>
      <c r="J282" s="4">
        <f t="shared" si="51"/>
        <v>0</v>
      </c>
      <c r="K282" s="4">
        <f t="shared" si="52"/>
        <v>0.21276595744680549</v>
      </c>
      <c r="L282">
        <f t="shared" si="53"/>
        <v>275</v>
      </c>
      <c r="M282">
        <f t="shared" si="54"/>
        <v>1</v>
      </c>
      <c r="N282">
        <f t="shared" si="55"/>
        <v>1</v>
      </c>
      <c r="O282">
        <f t="shared" si="56"/>
        <v>1</v>
      </c>
      <c r="P282">
        <v>275</v>
      </c>
      <c r="Q282" s="8">
        <f>COUNTIF(I$8:I281,"&lt;"&amp;G282)</f>
        <v>274</v>
      </c>
      <c r="R282" s="17">
        <f>COUNTIFS(H$8:H281,"&gt;"&amp;G282,F$8:F281,"&lt;&gt;1")</f>
        <v>0</v>
      </c>
      <c r="S282">
        <v>275</v>
      </c>
    </row>
    <row r="283" spans="1:19" x14ac:dyDescent="0.3">
      <c r="A283">
        <v>112</v>
      </c>
      <c r="B283">
        <v>0.5969725638599811</v>
      </c>
      <c r="C283">
        <v>0.53138828699606311</v>
      </c>
      <c r="D283" s="4">
        <f>-LN(B283)/D$3</f>
        <v>0.73175052954471553</v>
      </c>
      <c r="E283" s="4">
        <f t="shared" si="49"/>
        <v>0.21276595744680851</v>
      </c>
      <c r="F283" s="8">
        <v>2</v>
      </c>
      <c r="G283" s="4">
        <v>80.658837422579822</v>
      </c>
      <c r="H283" s="4">
        <f>IF(G283&gt;MAX(I$8:I282),G283,MAX(I$8:I282))</f>
        <v>80.658837422579822</v>
      </c>
      <c r="I283" s="4">
        <f t="shared" si="50"/>
        <v>80.871603380026627</v>
      </c>
      <c r="J283" s="4">
        <f t="shared" si="51"/>
        <v>0</v>
      </c>
      <c r="K283" s="4">
        <f t="shared" si="52"/>
        <v>0.21276595744680549</v>
      </c>
      <c r="L283">
        <f t="shared" si="53"/>
        <v>276</v>
      </c>
      <c r="M283">
        <f t="shared" si="54"/>
        <v>1</v>
      </c>
      <c r="N283">
        <f t="shared" si="55"/>
        <v>1</v>
      </c>
      <c r="O283">
        <f t="shared" si="56"/>
        <v>1</v>
      </c>
      <c r="P283">
        <v>278</v>
      </c>
      <c r="Q283" s="8">
        <f>COUNTIF(I$8:I282,"&lt;"&amp;G283)</f>
        <v>275</v>
      </c>
      <c r="R283" s="17">
        <f>COUNTIFS(H$8:H282,"&gt;"&amp;G283,F$8:F282,"&lt;&gt;1")</f>
        <v>0</v>
      </c>
      <c r="S283">
        <v>276</v>
      </c>
    </row>
    <row r="284" spans="1:19" x14ac:dyDescent="0.3">
      <c r="A284">
        <v>113</v>
      </c>
      <c r="B284">
        <v>0.97213660084841458</v>
      </c>
      <c r="C284">
        <v>0.45350505081331827</v>
      </c>
      <c r="D284" s="4">
        <f>-LN(B284)/D$3</f>
        <v>4.0083614955542385E-2</v>
      </c>
      <c r="E284" s="4">
        <f t="shared" si="49"/>
        <v>0.21276595744680851</v>
      </c>
      <c r="F284" s="8">
        <v>2</v>
      </c>
      <c r="G284" s="4">
        <v>80.698921037535371</v>
      </c>
      <c r="H284" s="4">
        <f>IF(G284&gt;MAX(I$8:I283),G284,MAX(I$8:I283))</f>
        <v>80.871603380026627</v>
      </c>
      <c r="I284" s="4">
        <f t="shared" si="50"/>
        <v>81.084369337473433</v>
      </c>
      <c r="J284" s="4">
        <f t="shared" si="51"/>
        <v>0.17268234249125669</v>
      </c>
      <c r="K284" s="4">
        <f t="shared" si="52"/>
        <v>0.21276595744680549</v>
      </c>
      <c r="L284">
        <f t="shared" si="53"/>
        <v>277</v>
      </c>
      <c r="M284">
        <f t="shared" si="54"/>
        <v>1</v>
      </c>
      <c r="N284">
        <f t="shared" si="55"/>
        <v>1</v>
      </c>
      <c r="O284">
        <f t="shared" si="56"/>
        <v>1</v>
      </c>
      <c r="P284">
        <v>276</v>
      </c>
      <c r="Q284" s="8">
        <f>COUNTIF(I$8:I283,"&lt;"&amp;G284)</f>
        <v>275</v>
      </c>
      <c r="R284" s="17">
        <f>COUNTIFS(H$8:H283,"&gt;"&amp;G284,F$8:F283,"&lt;&gt;1")</f>
        <v>0</v>
      </c>
      <c r="S284">
        <v>276</v>
      </c>
    </row>
    <row r="285" spans="1:19" x14ac:dyDescent="0.3">
      <c r="A285">
        <v>408</v>
      </c>
      <c r="B285">
        <v>5.5238502151554918E-3</v>
      </c>
      <c r="C285">
        <v>9.9368266853846865E-2</v>
      </c>
      <c r="D285" s="4">
        <f t="shared" ref="D285:D290" si="57">-LN(B285)/F$3</f>
        <v>2.2122043230168331</v>
      </c>
      <c r="E285" s="4">
        <f t="shared" si="49"/>
        <v>0.21276595744680851</v>
      </c>
      <c r="F285" s="8">
        <v>3</v>
      </c>
      <c r="G285" s="4">
        <v>81.592466694210742</v>
      </c>
      <c r="H285" s="4">
        <f>IF(G285&gt;MAX(I$8:I284),G285,MAX(I$8:I284))</f>
        <v>81.592466694210742</v>
      </c>
      <c r="I285" s="4">
        <f t="shared" si="50"/>
        <v>81.805232651657548</v>
      </c>
      <c r="J285" s="4">
        <f t="shared" si="51"/>
        <v>0</v>
      </c>
      <c r="K285" s="4">
        <f t="shared" si="52"/>
        <v>0.21276595744680549</v>
      </c>
      <c r="L285">
        <f t="shared" si="53"/>
        <v>278</v>
      </c>
      <c r="M285">
        <f t="shared" si="54"/>
        <v>1</v>
      </c>
      <c r="N285">
        <f t="shared" si="55"/>
        <v>1</v>
      </c>
      <c r="O285">
        <f t="shared" si="56"/>
        <v>1</v>
      </c>
      <c r="P285">
        <v>281</v>
      </c>
      <c r="Q285" s="8">
        <f>COUNTIF(I$8:I284,"&lt;"&amp;G285)</f>
        <v>277</v>
      </c>
      <c r="R285" s="17">
        <f>COUNTIFS(H$8:H284,"&gt;"&amp;G285,F$8:F284,"&lt;&gt;1")</f>
        <v>0</v>
      </c>
      <c r="S285">
        <v>277</v>
      </c>
    </row>
    <row r="286" spans="1:19" x14ac:dyDescent="0.3">
      <c r="A286">
        <v>409</v>
      </c>
      <c r="B286">
        <v>0.65709402752769552</v>
      </c>
      <c r="C286">
        <v>0.97033600878933068</v>
      </c>
      <c r="D286" s="4">
        <f t="shared" si="57"/>
        <v>0.1786928315988095</v>
      </c>
      <c r="E286" s="4">
        <f t="shared" si="49"/>
        <v>0.21276595744680851</v>
      </c>
      <c r="F286" s="8">
        <v>3</v>
      </c>
      <c r="G286" s="4">
        <v>81.771159525809551</v>
      </c>
      <c r="H286" s="4">
        <f>IF(G286&gt;MAX(I$8:I285),G286,MAX(I$8:I285))</f>
        <v>81.805232651657548</v>
      </c>
      <c r="I286" s="4">
        <f t="shared" si="50"/>
        <v>82.017998609104353</v>
      </c>
      <c r="J286" s="4">
        <f t="shared" si="51"/>
        <v>3.4073125847996266E-2</v>
      </c>
      <c r="K286" s="4">
        <f t="shared" si="52"/>
        <v>0.21276595744680549</v>
      </c>
      <c r="L286">
        <f t="shared" si="53"/>
        <v>279</v>
      </c>
      <c r="M286">
        <f t="shared" si="54"/>
        <v>1</v>
      </c>
      <c r="N286">
        <f t="shared" si="55"/>
        <v>1</v>
      </c>
      <c r="O286">
        <f t="shared" si="56"/>
        <v>1</v>
      </c>
      <c r="P286">
        <v>277</v>
      </c>
      <c r="Q286" s="8">
        <f>COUNTIF(I$8:I285,"&lt;"&amp;G286)</f>
        <v>277</v>
      </c>
      <c r="R286" s="17">
        <f>COUNTIFS(H$8:H285,"&gt;"&amp;G286,F$8:F285,"&lt;&gt;1")</f>
        <v>0</v>
      </c>
      <c r="S286">
        <v>277</v>
      </c>
    </row>
    <row r="287" spans="1:19" x14ac:dyDescent="0.3">
      <c r="A287">
        <v>410</v>
      </c>
      <c r="B287">
        <v>0.46720786156804101</v>
      </c>
      <c r="C287">
        <v>0.21463667714468826</v>
      </c>
      <c r="D287" s="4">
        <f t="shared" si="57"/>
        <v>0.32382171090353307</v>
      </c>
      <c r="E287" s="4">
        <f t="shared" si="49"/>
        <v>0.21276595744680851</v>
      </c>
      <c r="F287" s="8">
        <v>3</v>
      </c>
      <c r="G287" s="4">
        <v>82.094981236713082</v>
      </c>
      <c r="H287" s="4">
        <f>IF(G287&gt;MAX(I$8:I286),G287,MAX(I$8:I286))</f>
        <v>82.094981236713082</v>
      </c>
      <c r="I287" s="4">
        <f t="shared" si="50"/>
        <v>82.307747194159887</v>
      </c>
      <c r="J287" s="4">
        <f t="shared" si="51"/>
        <v>0</v>
      </c>
      <c r="K287" s="4">
        <f t="shared" si="52"/>
        <v>0.21276595744680549</v>
      </c>
      <c r="L287">
        <f t="shared" si="53"/>
        <v>280</v>
      </c>
      <c r="M287">
        <f t="shared" si="54"/>
        <v>1</v>
      </c>
      <c r="N287">
        <f t="shared" si="55"/>
        <v>1</v>
      </c>
      <c r="O287">
        <f t="shared" si="56"/>
        <v>1</v>
      </c>
      <c r="P287">
        <v>279</v>
      </c>
      <c r="Q287" s="8">
        <f>COUNTIF(I$8:I286,"&lt;"&amp;G287)</f>
        <v>279</v>
      </c>
      <c r="R287" s="17">
        <f>COUNTIFS(H$8:H286,"&gt;"&amp;G287,F$8:F286,"&lt;&gt;1")</f>
        <v>0</v>
      </c>
      <c r="S287">
        <v>279</v>
      </c>
    </row>
    <row r="288" spans="1:19" x14ac:dyDescent="0.3">
      <c r="A288">
        <v>411</v>
      </c>
      <c r="B288">
        <v>0.70482497634815511</v>
      </c>
      <c r="C288">
        <v>0.98593096713156525</v>
      </c>
      <c r="D288" s="4">
        <f t="shared" si="57"/>
        <v>0.14885351808113967</v>
      </c>
      <c r="E288" s="4">
        <f t="shared" si="49"/>
        <v>0.21276595744680851</v>
      </c>
      <c r="F288" s="8">
        <v>3</v>
      </c>
      <c r="G288" s="4">
        <v>82.243834754794221</v>
      </c>
      <c r="H288" s="4">
        <f>IF(G288&gt;MAX(I$8:I287),G288,MAX(I$8:I287))</f>
        <v>82.307747194159887</v>
      </c>
      <c r="I288" s="4">
        <f t="shared" si="50"/>
        <v>82.520513151606693</v>
      </c>
      <c r="J288" s="4">
        <f t="shared" si="51"/>
        <v>6.3912439365665819E-2</v>
      </c>
      <c r="K288" s="4">
        <f t="shared" si="52"/>
        <v>0.21276595744680549</v>
      </c>
      <c r="L288">
        <f t="shared" si="53"/>
        <v>281</v>
      </c>
      <c r="M288">
        <f t="shared" si="54"/>
        <v>1</v>
      </c>
      <c r="N288">
        <f t="shared" si="55"/>
        <v>1</v>
      </c>
      <c r="O288">
        <f t="shared" si="56"/>
        <v>1</v>
      </c>
      <c r="P288">
        <v>280</v>
      </c>
      <c r="Q288" s="8">
        <f>COUNTIF(I$8:I287,"&lt;"&amp;G288)</f>
        <v>279</v>
      </c>
      <c r="R288" s="17">
        <f>COUNTIFS(H$8:H287,"&gt;"&amp;G288,F$8:F287,"&lt;&gt;1")</f>
        <v>0</v>
      </c>
      <c r="S288">
        <v>280</v>
      </c>
    </row>
    <row r="289" spans="1:19" x14ac:dyDescent="0.3">
      <c r="A289">
        <v>412</v>
      </c>
      <c r="B289">
        <v>0.60081789605395675</v>
      </c>
      <c r="C289">
        <v>0.43226416821802421</v>
      </c>
      <c r="D289" s="4">
        <f t="shared" si="57"/>
        <v>0.21679293273842409</v>
      </c>
      <c r="E289" s="4">
        <f t="shared" si="49"/>
        <v>0.21276595744680851</v>
      </c>
      <c r="F289" s="8">
        <v>3</v>
      </c>
      <c r="G289" s="4">
        <v>82.46062768753265</v>
      </c>
      <c r="H289" s="4">
        <f>IF(G289&gt;MAX(I$8:I288),G289,MAX(I$8:I288))</f>
        <v>82.520513151606693</v>
      </c>
      <c r="I289" s="4">
        <f t="shared" si="50"/>
        <v>82.733279109053498</v>
      </c>
      <c r="J289" s="4">
        <f t="shared" si="51"/>
        <v>5.9885464074042716E-2</v>
      </c>
      <c r="K289" s="4">
        <f t="shared" si="52"/>
        <v>0.21276595744680549</v>
      </c>
      <c r="L289">
        <f t="shared" si="53"/>
        <v>282</v>
      </c>
      <c r="M289">
        <f t="shared" si="54"/>
        <v>1</v>
      </c>
      <c r="N289">
        <f t="shared" si="55"/>
        <v>1</v>
      </c>
      <c r="O289">
        <f t="shared" si="56"/>
        <v>1</v>
      </c>
      <c r="P289">
        <v>282</v>
      </c>
      <c r="Q289" s="8">
        <f>COUNTIF(I$8:I288,"&lt;"&amp;G289)</f>
        <v>280</v>
      </c>
      <c r="R289" s="17">
        <f>COUNTIFS(H$8:H288,"&gt;"&amp;G289,F$8:F288,"&lt;&gt;1")</f>
        <v>0</v>
      </c>
      <c r="S289">
        <v>282</v>
      </c>
    </row>
    <row r="290" spans="1:19" x14ac:dyDescent="0.3">
      <c r="A290">
        <v>413</v>
      </c>
      <c r="B290">
        <v>0.74803918576616713</v>
      </c>
      <c r="C290">
        <v>0.49403363139744255</v>
      </c>
      <c r="D290" s="4">
        <f t="shared" si="57"/>
        <v>0.12353187871996046</v>
      </c>
      <c r="E290" s="4">
        <f t="shared" si="49"/>
        <v>0.21276595744680851</v>
      </c>
      <c r="F290" s="8">
        <v>3</v>
      </c>
      <c r="G290" s="4">
        <v>82.584159566252609</v>
      </c>
      <c r="H290" s="4">
        <f>IF(G290&gt;MAX(I$8:I289),G290,MAX(I$8:I289))</f>
        <v>82.733279109053498</v>
      </c>
      <c r="I290" s="4">
        <f t="shared" si="50"/>
        <v>82.946045066500304</v>
      </c>
      <c r="J290" s="4">
        <f t="shared" si="51"/>
        <v>0.14911954280088935</v>
      </c>
      <c r="K290" s="4">
        <f t="shared" si="52"/>
        <v>0.21276595744680549</v>
      </c>
      <c r="L290">
        <f t="shared" si="53"/>
        <v>283</v>
      </c>
      <c r="M290">
        <f t="shared" si="54"/>
        <v>1</v>
      </c>
      <c r="N290">
        <f t="shared" si="55"/>
        <v>1</v>
      </c>
      <c r="O290">
        <f t="shared" si="56"/>
        <v>1</v>
      </c>
      <c r="P290">
        <v>283</v>
      </c>
      <c r="Q290" s="8">
        <f>COUNTIF(I$8:I289,"&lt;"&amp;G290)</f>
        <v>281</v>
      </c>
      <c r="R290" s="17">
        <f>COUNTIFS(H$8:H289,"&gt;"&amp;G290,F$8:F289,"&lt;&gt;1")</f>
        <v>0</v>
      </c>
      <c r="S290">
        <v>283</v>
      </c>
    </row>
    <row r="291" spans="1:19" x14ac:dyDescent="0.3">
      <c r="A291">
        <v>114</v>
      </c>
      <c r="B291">
        <v>0.2031922360911893</v>
      </c>
      <c r="C291">
        <v>0.28290658284249398</v>
      </c>
      <c r="D291" s="4">
        <f>-LN(B291)/D$3</f>
        <v>2.260429464142431</v>
      </c>
      <c r="E291" s="4">
        <f t="shared" si="49"/>
        <v>0.21276595744680851</v>
      </c>
      <c r="F291" s="8">
        <v>2</v>
      </c>
      <c r="G291" s="4">
        <v>82.959350501677804</v>
      </c>
      <c r="H291" s="4">
        <f>IF(G291&gt;MAX(I$8:I290),G291,MAX(I$8:I290))</f>
        <v>82.959350501677804</v>
      </c>
      <c r="I291" s="4">
        <f t="shared" si="50"/>
        <v>83.172116459124609</v>
      </c>
      <c r="J291" s="4">
        <f t="shared" si="51"/>
        <v>0</v>
      </c>
      <c r="K291" s="4">
        <f t="shared" si="52"/>
        <v>0.21276595744680549</v>
      </c>
      <c r="L291">
        <f t="shared" si="53"/>
        <v>284</v>
      </c>
      <c r="M291">
        <f t="shared" si="54"/>
        <v>1</v>
      </c>
      <c r="N291">
        <f t="shared" si="55"/>
        <v>1</v>
      </c>
      <c r="O291">
        <f t="shared" si="56"/>
        <v>1</v>
      </c>
      <c r="P291">
        <v>284</v>
      </c>
      <c r="Q291" s="8">
        <f>COUNTIF(I$8:I290,"&lt;"&amp;G291)</f>
        <v>283</v>
      </c>
      <c r="R291" s="17">
        <f>COUNTIFS(H$8:H290,"&gt;"&amp;G291,F$8:F290,"&lt;&gt;1")</f>
        <v>0</v>
      </c>
      <c r="S291">
        <v>284</v>
      </c>
    </row>
    <row r="292" spans="1:19" x14ac:dyDescent="0.3">
      <c r="A292">
        <v>414</v>
      </c>
      <c r="B292">
        <v>0.31589709158604695</v>
      </c>
      <c r="C292">
        <v>0.56300546281319619</v>
      </c>
      <c r="D292" s="4">
        <f>-LN(B292)/F$3</f>
        <v>0.49035692679643983</v>
      </c>
      <c r="E292" s="4">
        <f t="shared" si="49"/>
        <v>0.21276595744680851</v>
      </c>
      <c r="F292" s="8">
        <v>3</v>
      </c>
      <c r="G292" s="4">
        <v>83.074516493049046</v>
      </c>
      <c r="H292" s="4">
        <f>IF(G292&gt;MAX(I$8:I291),G292,MAX(I$8:I291))</f>
        <v>83.172116459124609</v>
      </c>
      <c r="I292" s="4">
        <f t="shared" si="50"/>
        <v>83.384882416571415</v>
      </c>
      <c r="J292" s="4">
        <f t="shared" si="51"/>
        <v>9.7599966075563316E-2</v>
      </c>
      <c r="K292" s="4">
        <f t="shared" si="52"/>
        <v>0.21276595744680549</v>
      </c>
      <c r="L292">
        <f t="shared" si="53"/>
        <v>285</v>
      </c>
      <c r="M292">
        <f t="shared" si="54"/>
        <v>1</v>
      </c>
      <c r="N292">
        <f t="shared" si="55"/>
        <v>1</v>
      </c>
      <c r="O292">
        <f t="shared" si="56"/>
        <v>1</v>
      </c>
      <c r="P292">
        <v>285</v>
      </c>
      <c r="Q292" s="8">
        <f>COUNTIF(I$8:I291,"&lt;"&amp;G292)</f>
        <v>283</v>
      </c>
      <c r="R292" s="17">
        <f>COUNTIFS(H$8:H291,"&gt;"&amp;G292,F$8:F291,"&lt;&gt;1")</f>
        <v>0</v>
      </c>
      <c r="S292">
        <v>285</v>
      </c>
    </row>
    <row r="293" spans="1:19" x14ac:dyDescent="0.3">
      <c r="A293">
        <v>415</v>
      </c>
      <c r="B293">
        <v>0.5382854701376385</v>
      </c>
      <c r="C293">
        <v>0.7235938596758934</v>
      </c>
      <c r="D293" s="4">
        <f>-LN(B293)/F$3</f>
        <v>0.26356010464138629</v>
      </c>
      <c r="E293" s="4">
        <f t="shared" si="49"/>
        <v>0.21276595744680851</v>
      </c>
      <c r="F293" s="8">
        <v>3</v>
      </c>
      <c r="G293" s="4">
        <v>83.338076597690431</v>
      </c>
      <c r="H293" s="4">
        <f>IF(G293&gt;MAX(I$8:I292),G293,MAX(I$8:I292))</f>
        <v>83.384882416571415</v>
      </c>
      <c r="I293" s="4">
        <f t="shared" si="50"/>
        <v>83.59764837401822</v>
      </c>
      <c r="J293" s="4">
        <f t="shared" si="51"/>
        <v>4.6805818880983452E-2</v>
      </c>
      <c r="K293" s="4">
        <f t="shared" si="52"/>
        <v>0.21276595744680549</v>
      </c>
      <c r="L293">
        <f t="shared" si="53"/>
        <v>286</v>
      </c>
      <c r="M293">
        <f t="shared" si="54"/>
        <v>1</v>
      </c>
      <c r="N293">
        <f t="shared" si="55"/>
        <v>1</v>
      </c>
      <c r="O293">
        <f t="shared" si="56"/>
        <v>1</v>
      </c>
      <c r="P293">
        <v>286</v>
      </c>
      <c r="Q293" s="8">
        <f>COUNTIF(I$8:I292,"&lt;"&amp;G293)</f>
        <v>284</v>
      </c>
      <c r="R293" s="17">
        <f>COUNTIFS(H$8:H292,"&gt;"&amp;G293,F$8:F292,"&lt;&gt;1")</f>
        <v>0</v>
      </c>
      <c r="S293">
        <v>286</v>
      </c>
    </row>
    <row r="294" spans="1:19" x14ac:dyDescent="0.3">
      <c r="A294">
        <v>416</v>
      </c>
      <c r="B294">
        <v>0.72945341349528492</v>
      </c>
      <c r="C294">
        <v>0.24820703756828516</v>
      </c>
      <c r="D294" s="4">
        <f>-LN(B294)/F$3</f>
        <v>0.13423820167172662</v>
      </c>
      <c r="E294" s="4">
        <f t="shared" si="49"/>
        <v>0.21276595744680851</v>
      </c>
      <c r="F294" s="8">
        <v>3</v>
      </c>
      <c r="G294" s="4">
        <v>83.472314799362152</v>
      </c>
      <c r="H294" s="4">
        <f>IF(G294&gt;MAX(I$8:I293),G294,MAX(I$8:I293))</f>
        <v>83.59764837401822</v>
      </c>
      <c r="I294" s="4">
        <f t="shared" si="50"/>
        <v>83.810414331465026</v>
      </c>
      <c r="J294" s="4">
        <f t="shared" si="51"/>
        <v>0.12533357465606798</v>
      </c>
      <c r="K294" s="4">
        <f t="shared" si="52"/>
        <v>0.21276595744680549</v>
      </c>
      <c r="L294">
        <f t="shared" si="53"/>
        <v>287</v>
      </c>
      <c r="M294">
        <f t="shared" si="54"/>
        <v>1</v>
      </c>
      <c r="N294">
        <f t="shared" si="55"/>
        <v>1</v>
      </c>
      <c r="O294">
        <f t="shared" si="56"/>
        <v>1</v>
      </c>
      <c r="P294">
        <v>288</v>
      </c>
      <c r="Q294" s="8">
        <f>COUNTIF(I$8:I293,"&lt;"&amp;G294)</f>
        <v>285</v>
      </c>
      <c r="R294" s="17">
        <f>COUNTIFS(H$8:H293,"&gt;"&amp;G294,F$8:F293,"&lt;&gt;1")</f>
        <v>0</v>
      </c>
      <c r="S294">
        <v>287</v>
      </c>
    </row>
    <row r="295" spans="1:19" x14ac:dyDescent="0.3">
      <c r="A295">
        <v>115</v>
      </c>
      <c r="B295">
        <v>0.60582293160802025</v>
      </c>
      <c r="C295">
        <v>0.66133610034485912</v>
      </c>
      <c r="D295" s="4">
        <f>-LN(B295)/D$3</f>
        <v>0.71087592578044656</v>
      </c>
      <c r="E295" s="4">
        <f t="shared" si="49"/>
        <v>0.21276595744680851</v>
      </c>
      <c r="F295" s="8">
        <v>2</v>
      </c>
      <c r="G295" s="4">
        <v>83.670226427458246</v>
      </c>
      <c r="H295" s="4">
        <f>IF(G295&gt;MAX(I$8:I294),G295,MAX(I$8:I294))</f>
        <v>83.810414331465026</v>
      </c>
      <c r="I295" s="4">
        <f t="shared" si="50"/>
        <v>84.023180288911831</v>
      </c>
      <c r="J295" s="4">
        <f t="shared" si="51"/>
        <v>0.14018790400677972</v>
      </c>
      <c r="K295" s="4">
        <f t="shared" si="52"/>
        <v>0.21276595744680549</v>
      </c>
      <c r="L295">
        <f t="shared" si="53"/>
        <v>288</v>
      </c>
      <c r="M295">
        <f t="shared" si="54"/>
        <v>1</v>
      </c>
      <c r="N295">
        <f t="shared" si="55"/>
        <v>1</v>
      </c>
      <c r="O295">
        <f t="shared" si="56"/>
        <v>1</v>
      </c>
      <c r="P295">
        <v>287</v>
      </c>
      <c r="Q295" s="8">
        <f>COUNTIF(I$8:I294,"&lt;"&amp;G295)</f>
        <v>286</v>
      </c>
      <c r="R295" s="17">
        <f>COUNTIFS(H$8:H294,"&gt;"&amp;G295,F$8:F294,"&lt;&gt;1")</f>
        <v>0</v>
      </c>
      <c r="S295">
        <v>287</v>
      </c>
    </row>
    <row r="296" spans="1:19" x14ac:dyDescent="0.3">
      <c r="A296">
        <v>417</v>
      </c>
      <c r="B296">
        <v>0.17215491195410015</v>
      </c>
      <c r="C296">
        <v>0.82860805078279975</v>
      </c>
      <c r="D296" s="4">
        <f t="shared" ref="D296:D304" si="58">-LN(B296)/F$3</f>
        <v>0.74866406664485441</v>
      </c>
      <c r="E296" s="4">
        <f t="shared" si="49"/>
        <v>0.21276595744680851</v>
      </c>
      <c r="F296" s="8">
        <v>3</v>
      </c>
      <c r="G296" s="4">
        <v>84.220978866007002</v>
      </c>
      <c r="H296" s="4">
        <f>IF(G296&gt;MAX(I$8:I295),G296,MAX(I$8:I295))</f>
        <v>84.220978866007002</v>
      </c>
      <c r="I296" s="4">
        <f t="shared" si="50"/>
        <v>84.433744823453807</v>
      </c>
      <c r="J296" s="4">
        <f t="shared" si="51"/>
        <v>0</v>
      </c>
      <c r="K296" s="4">
        <f t="shared" si="52"/>
        <v>0.21276595744680549</v>
      </c>
      <c r="L296">
        <f t="shared" si="53"/>
        <v>289</v>
      </c>
      <c r="M296">
        <f t="shared" si="54"/>
        <v>1</v>
      </c>
      <c r="N296">
        <f t="shared" si="55"/>
        <v>1</v>
      </c>
      <c r="O296">
        <f t="shared" si="56"/>
        <v>1</v>
      </c>
      <c r="P296">
        <v>289</v>
      </c>
      <c r="Q296" s="8">
        <f>COUNTIF(I$8:I295,"&lt;"&amp;G296)</f>
        <v>288</v>
      </c>
      <c r="R296" s="17">
        <f>COUNTIFS(H$8:H295,"&gt;"&amp;G296,F$8:F295,"&lt;&gt;1")</f>
        <v>0</v>
      </c>
      <c r="S296">
        <v>289</v>
      </c>
    </row>
    <row r="297" spans="1:19" x14ac:dyDescent="0.3">
      <c r="A297">
        <v>418</v>
      </c>
      <c r="B297">
        <v>0.52156132694479207</v>
      </c>
      <c r="C297">
        <v>0.60444959868160042</v>
      </c>
      <c r="D297" s="4">
        <f t="shared" si="58"/>
        <v>0.27699081457265839</v>
      </c>
      <c r="E297" s="4">
        <f t="shared" si="49"/>
        <v>0.21276595744680851</v>
      </c>
      <c r="F297" s="8">
        <v>3</v>
      </c>
      <c r="G297" s="4">
        <v>84.497969680579658</v>
      </c>
      <c r="H297" s="4">
        <f>IF(G297&gt;MAX(I$8:I296),G297,MAX(I$8:I296))</f>
        <v>84.497969680579658</v>
      </c>
      <c r="I297" s="4">
        <f t="shared" si="50"/>
        <v>84.710735638026463</v>
      </c>
      <c r="J297" s="4">
        <f t="shared" si="51"/>
        <v>0</v>
      </c>
      <c r="K297" s="4">
        <f t="shared" si="52"/>
        <v>0.21276595744680549</v>
      </c>
      <c r="L297">
        <f t="shared" si="53"/>
        <v>290</v>
      </c>
      <c r="M297">
        <f t="shared" si="54"/>
        <v>1</v>
      </c>
      <c r="N297">
        <f t="shared" si="55"/>
        <v>1</v>
      </c>
      <c r="O297">
        <f t="shared" si="56"/>
        <v>1</v>
      </c>
      <c r="P297">
        <v>290</v>
      </c>
      <c r="Q297" s="8">
        <f>COUNTIF(I$8:I296,"&lt;"&amp;G297)</f>
        <v>289</v>
      </c>
      <c r="R297" s="17">
        <f>COUNTIFS(H$8:H296,"&gt;"&amp;G297,F$8:F296,"&lt;&gt;1")</f>
        <v>0</v>
      </c>
      <c r="S297">
        <v>290</v>
      </c>
    </row>
    <row r="298" spans="1:19" x14ac:dyDescent="0.3">
      <c r="A298">
        <v>419</v>
      </c>
      <c r="B298">
        <v>0.76259651478621782</v>
      </c>
      <c r="C298">
        <v>0.28589739677114168</v>
      </c>
      <c r="D298" s="4">
        <f t="shared" si="58"/>
        <v>0.11533029861358442</v>
      </c>
      <c r="E298" s="4">
        <f t="shared" si="49"/>
        <v>0.21276595744680851</v>
      </c>
      <c r="F298" s="8">
        <v>3</v>
      </c>
      <c r="G298" s="4">
        <v>84.613299979193243</v>
      </c>
      <c r="H298" s="4">
        <f>IF(G298&gt;MAX(I$8:I297),G298,MAX(I$8:I297))</f>
        <v>84.710735638026463</v>
      </c>
      <c r="I298" s="4">
        <f t="shared" si="50"/>
        <v>84.923501595473269</v>
      </c>
      <c r="J298" s="4">
        <f t="shared" si="51"/>
        <v>9.7435658833219918E-2</v>
      </c>
      <c r="K298" s="4">
        <f t="shared" si="52"/>
        <v>0.21276595744680549</v>
      </c>
      <c r="L298">
        <f t="shared" si="53"/>
        <v>291</v>
      </c>
      <c r="M298">
        <f t="shared" si="54"/>
        <v>1</v>
      </c>
      <c r="N298">
        <f t="shared" si="55"/>
        <v>1</v>
      </c>
      <c r="O298">
        <f t="shared" si="56"/>
        <v>1</v>
      </c>
      <c r="P298">
        <v>291</v>
      </c>
      <c r="Q298" s="8">
        <f>COUNTIF(I$8:I297,"&lt;"&amp;G298)</f>
        <v>289</v>
      </c>
      <c r="R298" s="17">
        <f>COUNTIFS(H$8:H297,"&gt;"&amp;G298,F$8:F297,"&lt;&gt;1")</f>
        <v>0</v>
      </c>
      <c r="S298">
        <v>291</v>
      </c>
    </row>
    <row r="299" spans="1:19" x14ac:dyDescent="0.3">
      <c r="A299">
        <v>420</v>
      </c>
      <c r="B299">
        <v>0.70641193884090703</v>
      </c>
      <c r="C299">
        <v>3.4516434217352822E-2</v>
      </c>
      <c r="D299" s="4">
        <f t="shared" si="58"/>
        <v>0.14789648037076386</v>
      </c>
      <c r="E299" s="4">
        <f t="shared" si="49"/>
        <v>0.21276595744680851</v>
      </c>
      <c r="F299" s="8">
        <v>3</v>
      </c>
      <c r="G299" s="4">
        <v>84.761196459564005</v>
      </c>
      <c r="H299" s="4">
        <f>IF(G299&gt;MAX(I$8:I298),G299,MAX(I$8:I298))</f>
        <v>84.923501595473269</v>
      </c>
      <c r="I299" s="4">
        <f t="shared" si="50"/>
        <v>85.136267552920074</v>
      </c>
      <c r="J299" s="4">
        <f t="shared" si="51"/>
        <v>0.16230513590926421</v>
      </c>
      <c r="K299" s="4">
        <f t="shared" si="52"/>
        <v>0.21276595744680549</v>
      </c>
      <c r="L299">
        <f t="shared" si="53"/>
        <v>292</v>
      </c>
      <c r="M299">
        <f t="shared" si="54"/>
        <v>1</v>
      </c>
      <c r="N299">
        <f t="shared" si="55"/>
        <v>1</v>
      </c>
      <c r="O299">
        <f t="shared" si="56"/>
        <v>1</v>
      </c>
      <c r="P299">
        <v>292</v>
      </c>
      <c r="Q299" s="8">
        <f>COUNTIF(I$8:I298,"&lt;"&amp;G299)</f>
        <v>290</v>
      </c>
      <c r="R299" s="17">
        <f>COUNTIFS(H$8:H298,"&gt;"&amp;G299,F$8:F298,"&lt;&gt;1")</f>
        <v>0</v>
      </c>
      <c r="S299">
        <v>292</v>
      </c>
    </row>
    <row r="300" spans="1:19" x14ac:dyDescent="0.3">
      <c r="A300">
        <v>421</v>
      </c>
      <c r="B300">
        <v>0.77025666066469312</v>
      </c>
      <c r="C300">
        <v>0.4502700888088626</v>
      </c>
      <c r="D300" s="4">
        <f t="shared" si="58"/>
        <v>0.11107723154743006</v>
      </c>
      <c r="E300" s="4">
        <f t="shared" si="49"/>
        <v>0.21276595744680851</v>
      </c>
      <c r="F300" s="8">
        <v>3</v>
      </c>
      <c r="G300" s="4">
        <v>84.872273691111431</v>
      </c>
      <c r="H300" s="4">
        <f>IF(G300&gt;MAX(I$8:I299),G300,MAX(I$8:I299))</f>
        <v>85.136267552920074</v>
      </c>
      <c r="I300" s="4">
        <f t="shared" si="50"/>
        <v>85.34903351036688</v>
      </c>
      <c r="J300" s="4">
        <f t="shared" si="51"/>
        <v>0.26399386180864326</v>
      </c>
      <c r="K300" s="4">
        <f t="shared" si="52"/>
        <v>0.21276595744680549</v>
      </c>
      <c r="L300">
        <f t="shared" si="53"/>
        <v>293</v>
      </c>
      <c r="M300">
        <f t="shared" si="54"/>
        <v>1</v>
      </c>
      <c r="N300">
        <f t="shared" si="55"/>
        <v>1</v>
      </c>
      <c r="O300">
        <f t="shared" si="56"/>
        <v>1</v>
      </c>
      <c r="P300">
        <v>293</v>
      </c>
      <c r="Q300" s="8">
        <f>COUNTIF(I$8:I299,"&lt;"&amp;G300)</f>
        <v>290</v>
      </c>
      <c r="R300" s="17">
        <f>COUNTIFS(H$8:H299,"&gt;"&amp;G300,F$8:F299,"&lt;&gt;1")</f>
        <v>1</v>
      </c>
      <c r="S300">
        <v>293</v>
      </c>
    </row>
    <row r="301" spans="1:19" x14ac:dyDescent="0.3">
      <c r="A301">
        <v>422</v>
      </c>
      <c r="B301">
        <v>0.70482497634815511</v>
      </c>
      <c r="C301">
        <v>0.59645374919888916</v>
      </c>
      <c r="D301" s="4">
        <f t="shared" si="58"/>
        <v>0.14885351808113967</v>
      </c>
      <c r="E301" s="4">
        <f t="shared" si="49"/>
        <v>0.21276595744680851</v>
      </c>
      <c r="F301" s="8">
        <v>3</v>
      </c>
      <c r="G301" s="4">
        <v>85.021127209192571</v>
      </c>
      <c r="H301" s="4">
        <f>IF(G301&gt;MAX(I$8:I300),G301,MAX(I$8:I300))</f>
        <v>85.34903351036688</v>
      </c>
      <c r="I301" s="4">
        <f t="shared" si="50"/>
        <v>85.561799467813685</v>
      </c>
      <c r="J301" s="4">
        <f t="shared" si="51"/>
        <v>0.32790630117430908</v>
      </c>
      <c r="K301" s="4">
        <f t="shared" si="52"/>
        <v>0.21276595744680549</v>
      </c>
      <c r="L301">
        <f t="shared" si="53"/>
        <v>294</v>
      </c>
      <c r="M301">
        <f t="shared" si="54"/>
        <v>1</v>
      </c>
      <c r="N301">
        <f t="shared" si="55"/>
        <v>1</v>
      </c>
      <c r="O301">
        <f t="shared" si="56"/>
        <v>1</v>
      </c>
      <c r="P301">
        <v>294</v>
      </c>
      <c r="Q301" s="8">
        <f>COUNTIF(I$8:I300,"&lt;"&amp;G301)</f>
        <v>291</v>
      </c>
      <c r="R301" s="17">
        <f>COUNTIFS(H$8:H300,"&gt;"&amp;G301,F$8:F300,"&lt;&gt;1")</f>
        <v>1</v>
      </c>
      <c r="S301">
        <v>294</v>
      </c>
    </row>
    <row r="302" spans="1:19" x14ac:dyDescent="0.3">
      <c r="A302">
        <v>423</v>
      </c>
      <c r="B302">
        <v>0.58680990020447399</v>
      </c>
      <c r="C302">
        <v>0.34235663930173649</v>
      </c>
      <c r="D302" s="4">
        <f t="shared" si="58"/>
        <v>0.22683164312405643</v>
      </c>
      <c r="E302" s="4">
        <f t="shared" si="49"/>
        <v>0.21276595744680851</v>
      </c>
      <c r="F302" s="8">
        <v>3</v>
      </c>
      <c r="G302" s="4">
        <v>85.247958852316629</v>
      </c>
      <c r="H302" s="4">
        <f>IF(G302&gt;MAX(I$8:I301),G302,MAX(I$8:I301))</f>
        <v>85.561799467813685</v>
      </c>
      <c r="I302" s="4">
        <f t="shared" si="50"/>
        <v>85.774565425260491</v>
      </c>
      <c r="J302" s="4">
        <f t="shared" si="51"/>
        <v>0.31384061549705677</v>
      </c>
      <c r="K302" s="4">
        <f t="shared" si="52"/>
        <v>0.21276595744680549</v>
      </c>
      <c r="L302">
        <f t="shared" si="53"/>
        <v>295</v>
      </c>
      <c r="M302">
        <f t="shared" si="54"/>
        <v>1</v>
      </c>
      <c r="N302">
        <f t="shared" si="55"/>
        <v>1</v>
      </c>
      <c r="O302">
        <f t="shared" si="56"/>
        <v>1</v>
      </c>
      <c r="P302">
        <v>295</v>
      </c>
      <c r="Q302" s="8">
        <f>COUNTIF(I$8:I301,"&lt;"&amp;G302)</f>
        <v>292</v>
      </c>
      <c r="R302" s="17">
        <f>COUNTIFS(H$8:H301,"&gt;"&amp;G302,F$8:F301,"&lt;&gt;1")</f>
        <v>1</v>
      </c>
      <c r="S302">
        <v>295</v>
      </c>
    </row>
    <row r="303" spans="1:19" x14ac:dyDescent="0.3">
      <c r="A303">
        <v>424</v>
      </c>
      <c r="B303">
        <v>0.19202246162297434</v>
      </c>
      <c r="C303">
        <v>0.95712149418622394</v>
      </c>
      <c r="D303" s="4">
        <f t="shared" si="58"/>
        <v>0.70218847922434691</v>
      </c>
      <c r="E303" s="4">
        <f t="shared" si="49"/>
        <v>0.21276595744680851</v>
      </c>
      <c r="F303" s="8">
        <v>3</v>
      </c>
      <c r="G303" s="4">
        <v>85.950147331540975</v>
      </c>
      <c r="H303" s="4">
        <f>IF(G303&gt;MAX(I$8:I302),G303,MAX(I$8:I302))</f>
        <v>85.950147331540975</v>
      </c>
      <c r="I303" s="4">
        <f t="shared" si="50"/>
        <v>86.162913288987781</v>
      </c>
      <c r="J303" s="4">
        <f t="shared" si="51"/>
        <v>0</v>
      </c>
      <c r="K303" s="4">
        <f t="shared" si="52"/>
        <v>0.21276595744680549</v>
      </c>
      <c r="L303">
        <f t="shared" si="53"/>
        <v>296</v>
      </c>
      <c r="M303">
        <f t="shared" si="54"/>
        <v>1</v>
      </c>
      <c r="N303">
        <f t="shared" si="55"/>
        <v>1</v>
      </c>
      <c r="O303">
        <f t="shared" si="56"/>
        <v>1</v>
      </c>
      <c r="P303">
        <v>296</v>
      </c>
      <c r="Q303" s="8">
        <f>COUNTIF(I$8:I302,"&lt;"&amp;G303)</f>
        <v>295</v>
      </c>
      <c r="R303" s="17">
        <f>COUNTIFS(H$8:H302,"&gt;"&amp;G303,F$8:F302,"&lt;&gt;1")</f>
        <v>0</v>
      </c>
      <c r="S303">
        <v>296</v>
      </c>
    </row>
    <row r="304" spans="1:19" x14ac:dyDescent="0.3">
      <c r="A304">
        <v>425</v>
      </c>
      <c r="B304">
        <v>0.19843134861293374</v>
      </c>
      <c r="C304">
        <v>0.83840449232459491</v>
      </c>
      <c r="D304" s="4">
        <f t="shared" si="58"/>
        <v>0.68821791042192892</v>
      </c>
      <c r="E304" s="4">
        <f t="shared" si="49"/>
        <v>0.21276595744680851</v>
      </c>
      <c r="F304" s="8">
        <v>3</v>
      </c>
      <c r="G304" s="4">
        <v>86.638365241962902</v>
      </c>
      <c r="H304" s="4">
        <f>IF(G304&gt;MAX(I$8:I303),G304,MAX(I$8:I303))</f>
        <v>86.638365241962902</v>
      </c>
      <c r="I304" s="4">
        <f t="shared" si="50"/>
        <v>86.851131199409707</v>
      </c>
      <c r="J304" s="4">
        <f t="shared" si="51"/>
        <v>0</v>
      </c>
      <c r="K304" s="4">
        <f t="shared" si="52"/>
        <v>0.21276595744680549</v>
      </c>
      <c r="L304">
        <f t="shared" si="53"/>
        <v>297</v>
      </c>
      <c r="M304">
        <f t="shared" si="54"/>
        <v>1</v>
      </c>
      <c r="N304">
        <f t="shared" si="55"/>
        <v>1</v>
      </c>
      <c r="O304">
        <f t="shared" si="56"/>
        <v>1</v>
      </c>
      <c r="P304">
        <v>297</v>
      </c>
      <c r="Q304" s="8">
        <f>COUNTIF(I$8:I303,"&lt;"&amp;G304)</f>
        <v>296</v>
      </c>
      <c r="R304" s="17">
        <f>COUNTIFS(H$8:H303,"&gt;"&amp;G304,F$8:F303,"&lt;&gt;1")</f>
        <v>0</v>
      </c>
      <c r="S304">
        <v>297</v>
      </c>
    </row>
    <row r="305" spans="1:19" x14ac:dyDescent="0.3">
      <c r="A305">
        <v>116</v>
      </c>
      <c r="B305">
        <v>0.11380352183599353</v>
      </c>
      <c r="C305">
        <v>0.46485793633838923</v>
      </c>
      <c r="D305" s="4">
        <f>-LN(B305)/D$3</f>
        <v>3.0826692342929971</v>
      </c>
      <c r="E305" s="4">
        <f t="shared" si="49"/>
        <v>0.21276595744680851</v>
      </c>
      <c r="F305" s="8">
        <v>2</v>
      </c>
      <c r="G305" s="4">
        <v>86.752895661751239</v>
      </c>
      <c r="H305" s="4">
        <f>IF(G305&gt;MAX(I$8:I304),G305,MAX(I$8:I304))</f>
        <v>86.851131199409707</v>
      </c>
      <c r="I305" s="4">
        <f t="shared" si="50"/>
        <v>87.063897156856513</v>
      </c>
      <c r="J305" s="4">
        <f t="shared" si="51"/>
        <v>9.823553765846782E-2</v>
      </c>
      <c r="K305" s="4">
        <f t="shared" si="52"/>
        <v>0.21276595744680549</v>
      </c>
      <c r="L305">
        <f t="shared" si="53"/>
        <v>298</v>
      </c>
      <c r="M305">
        <f t="shared" si="54"/>
        <v>1</v>
      </c>
      <c r="N305">
        <f t="shared" si="55"/>
        <v>1</v>
      </c>
      <c r="O305">
        <f t="shared" si="56"/>
        <v>1</v>
      </c>
      <c r="P305">
        <v>298</v>
      </c>
      <c r="Q305" s="8">
        <f>COUNTIF(I$8:I304,"&lt;"&amp;G305)</f>
        <v>296</v>
      </c>
      <c r="R305" s="17">
        <f>COUNTIFS(H$8:H304,"&gt;"&amp;G305,F$8:F304,"&lt;&gt;1")</f>
        <v>0</v>
      </c>
      <c r="S305">
        <v>298</v>
      </c>
    </row>
    <row r="306" spans="1:19" x14ac:dyDescent="0.3">
      <c r="A306">
        <v>117</v>
      </c>
      <c r="B306">
        <v>0.93212683492538229</v>
      </c>
      <c r="C306">
        <v>0.12213507492294076</v>
      </c>
      <c r="D306" s="4">
        <f>-LN(B306)/D$3</f>
        <v>9.9696999404366549E-2</v>
      </c>
      <c r="E306" s="4">
        <f t="shared" si="49"/>
        <v>0.21276595744680851</v>
      </c>
      <c r="F306" s="8">
        <v>2</v>
      </c>
      <c r="G306" s="4">
        <v>86.852592661155612</v>
      </c>
      <c r="H306" s="4">
        <f>IF(G306&gt;MAX(I$8:I305),G306,MAX(I$8:I305))</f>
        <v>87.063897156856513</v>
      </c>
      <c r="I306" s="4">
        <f t="shared" si="50"/>
        <v>87.276663114303318</v>
      </c>
      <c r="J306" s="4">
        <f t="shared" si="51"/>
        <v>0.21130449570090093</v>
      </c>
      <c r="K306" s="4">
        <f t="shared" si="52"/>
        <v>0.21276595744680549</v>
      </c>
      <c r="L306">
        <f t="shared" si="53"/>
        <v>299</v>
      </c>
      <c r="M306">
        <f t="shared" si="54"/>
        <v>1</v>
      </c>
      <c r="N306">
        <f t="shared" si="55"/>
        <v>1</v>
      </c>
      <c r="O306">
        <f t="shared" si="56"/>
        <v>1</v>
      </c>
      <c r="P306">
        <v>299</v>
      </c>
      <c r="Q306" s="8">
        <f>COUNTIF(I$8:I305,"&lt;"&amp;G306)</f>
        <v>297</v>
      </c>
      <c r="R306" s="17">
        <f>COUNTIFS(H$8:H305,"&gt;"&amp;G306,F$8:F305,"&lt;&gt;1")</f>
        <v>0</v>
      </c>
      <c r="S306">
        <v>299</v>
      </c>
    </row>
    <row r="307" spans="1:19" x14ac:dyDescent="0.3">
      <c r="A307">
        <v>426</v>
      </c>
      <c r="B307">
        <v>0.48576311532944733</v>
      </c>
      <c r="C307">
        <v>0.66978972746971033</v>
      </c>
      <c r="D307" s="4">
        <f>-LN(B307)/F$3</f>
        <v>0.30724859188320403</v>
      </c>
      <c r="E307" s="4">
        <f t="shared" si="49"/>
        <v>0.21276595744680851</v>
      </c>
      <c r="F307" s="8">
        <v>3</v>
      </c>
      <c r="G307" s="4">
        <v>86.94561383384611</v>
      </c>
      <c r="H307" s="4">
        <f>IF(G307&gt;MAX(I$8:I306),G307,MAX(I$8:I306))</f>
        <v>87.276663114303318</v>
      </c>
      <c r="I307" s="4">
        <f t="shared" si="50"/>
        <v>87.489429071750124</v>
      </c>
      <c r="J307" s="4">
        <f t="shared" si="51"/>
        <v>0.33104928045720783</v>
      </c>
      <c r="K307" s="4">
        <f t="shared" si="52"/>
        <v>0.21276595744680549</v>
      </c>
      <c r="L307">
        <f t="shared" si="53"/>
        <v>300</v>
      </c>
      <c r="M307">
        <f t="shared" si="54"/>
        <v>1</v>
      </c>
      <c r="N307">
        <f t="shared" si="55"/>
        <v>1</v>
      </c>
      <c r="O307">
        <f t="shared" si="56"/>
        <v>1</v>
      </c>
      <c r="P307">
        <v>300</v>
      </c>
      <c r="Q307" s="8">
        <f>COUNTIF(I$8:I306,"&lt;"&amp;G307)</f>
        <v>297</v>
      </c>
      <c r="R307" s="17">
        <f>COUNTIFS(H$8:H306,"&gt;"&amp;G307,F$8:F306,"&lt;&gt;1")</f>
        <v>1</v>
      </c>
      <c r="S307">
        <v>300</v>
      </c>
    </row>
    <row r="308" spans="1:19" x14ac:dyDescent="0.3">
      <c r="A308">
        <v>427</v>
      </c>
      <c r="B308">
        <v>0.88540299691763058</v>
      </c>
      <c r="C308">
        <v>0.29416791283913696</v>
      </c>
      <c r="D308" s="4">
        <f>-LN(B308)/F$3</f>
        <v>5.1792499520034396E-2</v>
      </c>
      <c r="E308" s="4">
        <f t="shared" si="49"/>
        <v>0.21276595744680851</v>
      </c>
      <c r="F308" s="8">
        <v>3</v>
      </c>
      <c r="G308" s="4">
        <v>86.997406333366143</v>
      </c>
      <c r="H308" s="4">
        <f>IF(G308&gt;MAX(I$8:I307),G308,MAX(I$8:I307))</f>
        <v>87.489429071750124</v>
      </c>
      <c r="I308" s="4">
        <f t="shared" si="50"/>
        <v>87.702195029196929</v>
      </c>
      <c r="J308" s="4">
        <f t="shared" si="51"/>
        <v>0.49202273838398014</v>
      </c>
      <c r="K308" s="4">
        <f t="shared" si="52"/>
        <v>0.21276595744680549</v>
      </c>
      <c r="L308">
        <f t="shared" si="53"/>
        <v>301</v>
      </c>
      <c r="M308">
        <f t="shared" si="54"/>
        <v>1</v>
      </c>
      <c r="N308">
        <f t="shared" si="55"/>
        <v>1</v>
      </c>
      <c r="O308">
        <f t="shared" si="56"/>
        <v>1</v>
      </c>
      <c r="P308">
        <v>301</v>
      </c>
      <c r="Q308" s="8">
        <f>COUNTIF(I$8:I307,"&lt;"&amp;G308)</f>
        <v>297</v>
      </c>
      <c r="R308" s="17">
        <f>COUNTIFS(H$8:H307,"&gt;"&amp;G308,F$8:F307,"&lt;&gt;1")</f>
        <v>2</v>
      </c>
      <c r="S308">
        <v>301</v>
      </c>
    </row>
    <row r="309" spans="1:19" x14ac:dyDescent="0.3">
      <c r="A309">
        <v>428</v>
      </c>
      <c r="B309">
        <v>0.85830256050294507</v>
      </c>
      <c r="C309">
        <v>0.93185216834009832</v>
      </c>
      <c r="D309" s="4">
        <f>-LN(B309)/F$3</f>
        <v>6.5020683845247604E-2</v>
      </c>
      <c r="E309" s="4">
        <f t="shared" si="49"/>
        <v>0.21276595744680851</v>
      </c>
      <c r="F309" s="8">
        <v>3</v>
      </c>
      <c r="G309" s="4">
        <v>87.062427017211391</v>
      </c>
      <c r="H309" s="4">
        <f>IF(G309&gt;MAX(I$8:I308),G309,MAX(I$8:I308))</f>
        <v>87.702195029196929</v>
      </c>
      <c r="I309" s="4">
        <f t="shared" si="50"/>
        <v>87.914960986643734</v>
      </c>
      <c r="J309" s="4">
        <f t="shared" si="51"/>
        <v>0.63976801198553801</v>
      </c>
      <c r="K309" s="4">
        <f t="shared" si="52"/>
        <v>0.21276595744680549</v>
      </c>
      <c r="L309">
        <f t="shared" si="53"/>
        <v>302</v>
      </c>
      <c r="M309">
        <f t="shared" si="54"/>
        <v>1</v>
      </c>
      <c r="N309">
        <f t="shared" si="55"/>
        <v>1</v>
      </c>
      <c r="O309">
        <f t="shared" si="56"/>
        <v>1</v>
      </c>
      <c r="P309">
        <v>302</v>
      </c>
      <c r="Q309" s="8">
        <f>COUNTIF(I$8:I308,"&lt;"&amp;G309)</f>
        <v>297</v>
      </c>
      <c r="R309" s="17">
        <f>COUNTIFS(H$8:H308,"&gt;"&amp;G309,F$8:F308,"&lt;&gt;1")</f>
        <v>3</v>
      </c>
      <c r="S309">
        <v>302</v>
      </c>
    </row>
    <row r="310" spans="1:19" x14ac:dyDescent="0.3">
      <c r="A310">
        <v>118</v>
      </c>
      <c r="B310">
        <v>0.48106326487014373</v>
      </c>
      <c r="C310">
        <v>0.79384746848963894</v>
      </c>
      <c r="D310" s="4">
        <f>-LN(B310)/D$3</f>
        <v>1.0379524677004845</v>
      </c>
      <c r="E310" s="4">
        <f t="shared" si="49"/>
        <v>0.21276595744680851</v>
      </c>
      <c r="F310" s="8">
        <v>2</v>
      </c>
      <c r="G310" s="4">
        <v>87.89054512885609</v>
      </c>
      <c r="H310" s="4">
        <f>IF(G310&gt;MAX(I$8:I309),G310,MAX(I$8:I309))</f>
        <v>87.914960986643734</v>
      </c>
      <c r="I310" s="4">
        <f t="shared" si="50"/>
        <v>88.12772694409054</v>
      </c>
      <c r="J310" s="4">
        <f t="shared" si="51"/>
        <v>2.4415857787644768E-2</v>
      </c>
      <c r="K310" s="4">
        <f t="shared" si="52"/>
        <v>0.21276595744680549</v>
      </c>
      <c r="L310">
        <f t="shared" si="53"/>
        <v>303</v>
      </c>
      <c r="M310">
        <f t="shared" si="54"/>
        <v>1</v>
      </c>
      <c r="N310">
        <f t="shared" si="55"/>
        <v>1</v>
      </c>
      <c r="O310">
        <f t="shared" si="56"/>
        <v>1</v>
      </c>
      <c r="P310">
        <v>303</v>
      </c>
      <c r="Q310" s="8">
        <f>COUNTIF(I$8:I309,"&lt;"&amp;G310)</f>
        <v>301</v>
      </c>
      <c r="R310" s="17">
        <f>COUNTIFS(H$8:H309,"&gt;"&amp;G310,F$8:F309,"&lt;&gt;1")</f>
        <v>0</v>
      </c>
      <c r="S310">
        <v>303</v>
      </c>
    </row>
    <row r="311" spans="1:19" x14ac:dyDescent="0.3">
      <c r="A311">
        <v>429</v>
      </c>
      <c r="B311">
        <v>5.459761345255898E-2</v>
      </c>
      <c r="C311">
        <v>0.38624225592822048</v>
      </c>
      <c r="D311" s="4">
        <f t="shared" ref="D311:D318" si="59">-LN(B311)/F$3</f>
        <v>1.237346853977304</v>
      </c>
      <c r="E311" s="4">
        <f t="shared" si="49"/>
        <v>0.21276595744680851</v>
      </c>
      <c r="F311" s="8">
        <v>3</v>
      </c>
      <c r="G311" s="4">
        <v>88.299773871188691</v>
      </c>
      <c r="H311" s="4">
        <f>IF(G311&gt;MAX(I$8:I310),G311,MAX(I$8:I310))</f>
        <v>88.299773871188691</v>
      </c>
      <c r="I311" s="4">
        <f t="shared" si="50"/>
        <v>88.512539828635497</v>
      </c>
      <c r="J311" s="4">
        <f t="shared" si="51"/>
        <v>0</v>
      </c>
      <c r="K311" s="4">
        <f t="shared" si="52"/>
        <v>0.21276595744680549</v>
      </c>
      <c r="L311">
        <f t="shared" si="53"/>
        <v>304</v>
      </c>
      <c r="M311">
        <f t="shared" si="54"/>
        <v>1</v>
      </c>
      <c r="N311">
        <f t="shared" si="55"/>
        <v>1</v>
      </c>
      <c r="O311">
        <f t="shared" si="56"/>
        <v>1</v>
      </c>
      <c r="P311">
        <v>304</v>
      </c>
      <c r="Q311" s="8">
        <f>COUNTIF(I$8:I310,"&lt;"&amp;G311)</f>
        <v>303</v>
      </c>
      <c r="R311" s="17">
        <f>COUNTIFS(H$8:H310,"&gt;"&amp;G311,F$8:F310,"&lt;&gt;1")</f>
        <v>0</v>
      </c>
      <c r="S311">
        <v>304</v>
      </c>
    </row>
    <row r="312" spans="1:19" x14ac:dyDescent="0.3">
      <c r="A312">
        <v>430</v>
      </c>
      <c r="B312">
        <v>0.72933133945738093</v>
      </c>
      <c r="C312">
        <v>0.7211523789178137</v>
      </c>
      <c r="D312" s="4">
        <f t="shared" si="59"/>
        <v>0.13430942040241897</v>
      </c>
      <c r="E312" s="4">
        <f t="shared" si="49"/>
        <v>0.21276595744680851</v>
      </c>
      <c r="F312" s="8">
        <v>3</v>
      </c>
      <c r="G312" s="4">
        <v>88.434083291591108</v>
      </c>
      <c r="H312" s="4">
        <f>IF(G312&gt;MAX(I$8:I311),G312,MAX(I$8:I311))</f>
        <v>88.512539828635497</v>
      </c>
      <c r="I312" s="4">
        <f t="shared" si="50"/>
        <v>88.725305786082302</v>
      </c>
      <c r="J312" s="4">
        <f t="shared" si="51"/>
        <v>7.8456537044388597E-2</v>
      </c>
      <c r="K312" s="4">
        <f t="shared" si="52"/>
        <v>0.21276595744680549</v>
      </c>
      <c r="L312">
        <f t="shared" si="53"/>
        <v>305</v>
      </c>
      <c r="M312">
        <f t="shared" si="54"/>
        <v>1</v>
      </c>
      <c r="N312">
        <f t="shared" si="55"/>
        <v>1</v>
      </c>
      <c r="O312">
        <f t="shared" si="56"/>
        <v>1</v>
      </c>
      <c r="P312">
        <v>305</v>
      </c>
      <c r="Q312" s="8">
        <f>COUNTIF(I$8:I311,"&lt;"&amp;G312)</f>
        <v>303</v>
      </c>
      <c r="R312" s="17">
        <f>COUNTIFS(H$8:H311,"&gt;"&amp;G312,F$8:F311,"&lt;&gt;1")</f>
        <v>0</v>
      </c>
      <c r="S312">
        <v>305</v>
      </c>
    </row>
    <row r="313" spans="1:19" x14ac:dyDescent="0.3">
      <c r="A313">
        <v>431</v>
      </c>
      <c r="B313">
        <v>0.5875423444318979</v>
      </c>
      <c r="C313">
        <v>0.72127445295571768</v>
      </c>
      <c r="D313" s="4">
        <f t="shared" si="59"/>
        <v>0.22630083401378037</v>
      </c>
      <c r="E313" s="4">
        <f t="shared" si="49"/>
        <v>0.21276595744680851</v>
      </c>
      <c r="F313" s="8">
        <v>3</v>
      </c>
      <c r="G313" s="4">
        <v>88.660384125604892</v>
      </c>
      <c r="H313" s="4">
        <f>IF(G313&gt;MAX(I$8:I312),G313,MAX(I$8:I312))</f>
        <v>88.725305786082302</v>
      </c>
      <c r="I313" s="4">
        <f t="shared" si="50"/>
        <v>88.938071743529107</v>
      </c>
      <c r="J313" s="4">
        <f t="shared" si="51"/>
        <v>6.492166047740966E-2</v>
      </c>
      <c r="K313" s="4">
        <f t="shared" si="52"/>
        <v>0.21276595744680549</v>
      </c>
      <c r="L313">
        <f t="shared" si="53"/>
        <v>306</v>
      </c>
      <c r="M313">
        <f t="shared" si="54"/>
        <v>1</v>
      </c>
      <c r="N313">
        <f t="shared" si="55"/>
        <v>1</v>
      </c>
      <c r="O313">
        <f t="shared" si="56"/>
        <v>1</v>
      </c>
      <c r="P313">
        <v>306</v>
      </c>
      <c r="Q313" s="8">
        <f>COUNTIF(I$8:I312,"&lt;"&amp;G313)</f>
        <v>304</v>
      </c>
      <c r="R313" s="17">
        <f>COUNTIFS(H$8:H312,"&gt;"&amp;G313,F$8:F312,"&lt;&gt;1")</f>
        <v>0</v>
      </c>
      <c r="S313">
        <v>306</v>
      </c>
    </row>
    <row r="314" spans="1:19" x14ac:dyDescent="0.3">
      <c r="A314">
        <v>432</v>
      </c>
      <c r="B314">
        <v>0.84588152714621423</v>
      </c>
      <c r="C314">
        <v>0.9090548417615284</v>
      </c>
      <c r="D314" s="4">
        <f t="shared" si="59"/>
        <v>7.122381617724638E-2</v>
      </c>
      <c r="E314" s="4">
        <f t="shared" si="49"/>
        <v>0.21276595744680851</v>
      </c>
      <c r="F314" s="8">
        <v>3</v>
      </c>
      <c r="G314" s="4">
        <v>88.731607941782144</v>
      </c>
      <c r="H314" s="4">
        <f>IF(G314&gt;MAX(I$8:I313),G314,MAX(I$8:I313))</f>
        <v>88.938071743529107</v>
      </c>
      <c r="I314" s="4">
        <f t="shared" si="50"/>
        <v>89.150837700975913</v>
      </c>
      <c r="J314" s="4">
        <f t="shared" si="51"/>
        <v>0.20646380174696333</v>
      </c>
      <c r="K314" s="4">
        <f t="shared" si="52"/>
        <v>0.21276595744680549</v>
      </c>
      <c r="L314">
        <f t="shared" si="53"/>
        <v>307</v>
      </c>
      <c r="M314">
        <f t="shared" si="54"/>
        <v>1</v>
      </c>
      <c r="N314">
        <f t="shared" si="55"/>
        <v>1</v>
      </c>
      <c r="O314">
        <f t="shared" si="56"/>
        <v>1</v>
      </c>
      <c r="P314">
        <v>307</v>
      </c>
      <c r="Q314" s="8">
        <f>COUNTIF(I$8:I313,"&lt;"&amp;G314)</f>
        <v>305</v>
      </c>
      <c r="R314" s="17">
        <f>COUNTIFS(H$8:H313,"&gt;"&amp;G314,F$8:F313,"&lt;&gt;1")</f>
        <v>0</v>
      </c>
      <c r="S314">
        <v>307</v>
      </c>
    </row>
    <row r="315" spans="1:19" x14ac:dyDescent="0.3">
      <c r="A315">
        <v>433</v>
      </c>
      <c r="B315">
        <v>0.63209936826685387</v>
      </c>
      <c r="C315">
        <v>0.67323831904049802</v>
      </c>
      <c r="D315" s="4">
        <f t="shared" si="59"/>
        <v>0.19519517826553628</v>
      </c>
      <c r="E315" s="4">
        <f t="shared" si="49"/>
        <v>0.21276595744680851</v>
      </c>
      <c r="F315" s="8">
        <v>3</v>
      </c>
      <c r="G315" s="4">
        <v>88.92680312004768</v>
      </c>
      <c r="H315" s="4">
        <f>IF(G315&gt;MAX(I$8:I314),G315,MAX(I$8:I314))</f>
        <v>89.150837700975913</v>
      </c>
      <c r="I315" s="4">
        <f t="shared" si="50"/>
        <v>89.363603658422718</v>
      </c>
      <c r="J315" s="4">
        <f t="shared" si="51"/>
        <v>0.22403458092823314</v>
      </c>
      <c r="K315" s="4">
        <f t="shared" si="52"/>
        <v>0.21276595744680549</v>
      </c>
      <c r="L315">
        <f t="shared" si="53"/>
        <v>308</v>
      </c>
      <c r="M315">
        <f t="shared" si="54"/>
        <v>1</v>
      </c>
      <c r="N315">
        <f t="shared" si="55"/>
        <v>1</v>
      </c>
      <c r="O315">
        <f t="shared" si="56"/>
        <v>1</v>
      </c>
      <c r="P315">
        <v>308</v>
      </c>
      <c r="Q315" s="8">
        <f>COUNTIF(I$8:I314,"&lt;"&amp;G315)</f>
        <v>305</v>
      </c>
      <c r="R315" s="17">
        <f>COUNTIFS(H$8:H314,"&gt;"&amp;G315,F$8:F314,"&lt;&gt;1")</f>
        <v>1</v>
      </c>
      <c r="S315">
        <v>308</v>
      </c>
    </row>
    <row r="316" spans="1:19" x14ac:dyDescent="0.3">
      <c r="A316">
        <v>434</v>
      </c>
      <c r="B316">
        <v>0.90960417493209633</v>
      </c>
      <c r="C316">
        <v>0.22190008239997558</v>
      </c>
      <c r="D316" s="4">
        <f t="shared" si="59"/>
        <v>4.0317339021854019E-2</v>
      </c>
      <c r="E316" s="4">
        <f t="shared" si="49"/>
        <v>0.21276595744680851</v>
      </c>
      <c r="F316" s="8">
        <v>3</v>
      </c>
      <c r="G316" s="4">
        <v>88.967120459069534</v>
      </c>
      <c r="H316" s="4">
        <f>IF(G316&gt;MAX(I$8:I315),G316,MAX(I$8:I315))</f>
        <v>89.363603658422718</v>
      </c>
      <c r="I316" s="4">
        <f t="shared" si="50"/>
        <v>89.576369615869524</v>
      </c>
      <c r="J316" s="4">
        <f t="shared" si="51"/>
        <v>0.39648319935318455</v>
      </c>
      <c r="K316" s="4">
        <f t="shared" si="52"/>
        <v>0.21276595744680549</v>
      </c>
      <c r="L316">
        <f t="shared" si="53"/>
        <v>309</v>
      </c>
      <c r="M316">
        <f t="shared" si="54"/>
        <v>1</v>
      </c>
      <c r="N316">
        <f t="shared" si="55"/>
        <v>1</v>
      </c>
      <c r="O316">
        <f t="shared" si="56"/>
        <v>1</v>
      </c>
      <c r="P316">
        <v>309</v>
      </c>
      <c r="Q316" s="8">
        <f>COUNTIF(I$8:I315,"&lt;"&amp;G316)</f>
        <v>306</v>
      </c>
      <c r="R316" s="17">
        <f>COUNTIFS(H$8:H315,"&gt;"&amp;G316,F$8:F315,"&lt;&gt;1")</f>
        <v>1</v>
      </c>
      <c r="S316">
        <v>309</v>
      </c>
    </row>
    <row r="317" spans="1:19" x14ac:dyDescent="0.3">
      <c r="A317">
        <v>435</v>
      </c>
      <c r="B317">
        <v>0.70900601214636683</v>
      </c>
      <c r="C317">
        <v>8.1026642658772546E-2</v>
      </c>
      <c r="D317" s="4">
        <f t="shared" si="59"/>
        <v>0.14633671180036645</v>
      </c>
      <c r="E317" s="4">
        <f t="shared" si="49"/>
        <v>0.21276595744680851</v>
      </c>
      <c r="F317" s="8">
        <v>3</v>
      </c>
      <c r="G317" s="4">
        <v>89.113457170869907</v>
      </c>
      <c r="H317" s="4">
        <f>IF(G317&gt;MAX(I$8:I316),G317,MAX(I$8:I316))</f>
        <v>89.576369615869524</v>
      </c>
      <c r="I317" s="4">
        <f t="shared" si="50"/>
        <v>89.789135573316329</v>
      </c>
      <c r="J317" s="4">
        <f t="shared" si="51"/>
        <v>0.46291244499961692</v>
      </c>
      <c r="K317" s="4">
        <f t="shared" si="52"/>
        <v>0.21276595744680549</v>
      </c>
      <c r="L317">
        <f t="shared" si="53"/>
        <v>310</v>
      </c>
      <c r="M317">
        <f t="shared" si="54"/>
        <v>1</v>
      </c>
      <c r="N317">
        <f t="shared" si="55"/>
        <v>1</v>
      </c>
      <c r="O317">
        <f t="shared" si="56"/>
        <v>1</v>
      </c>
      <c r="P317">
        <v>310</v>
      </c>
      <c r="Q317" s="8">
        <f>COUNTIF(I$8:I316,"&lt;"&amp;G317)</f>
        <v>306</v>
      </c>
      <c r="R317" s="17">
        <f>COUNTIFS(H$8:H316,"&gt;"&amp;G317,F$8:F316,"&lt;&gt;1")</f>
        <v>2</v>
      </c>
      <c r="S317">
        <v>310</v>
      </c>
    </row>
    <row r="318" spans="1:19" x14ac:dyDescent="0.3">
      <c r="A318">
        <v>436</v>
      </c>
      <c r="B318">
        <v>0.29352702414014098</v>
      </c>
      <c r="C318">
        <v>0.40177617725150305</v>
      </c>
      <c r="D318" s="4">
        <f t="shared" si="59"/>
        <v>0.52161088022033009</v>
      </c>
      <c r="E318" s="4">
        <f t="shared" si="49"/>
        <v>0.21276595744680851</v>
      </c>
      <c r="F318" s="8">
        <v>3</v>
      </c>
      <c r="G318" s="4">
        <v>89.635068051090244</v>
      </c>
      <c r="H318" s="4">
        <f>IF(G318&gt;MAX(I$8:I317),G318,MAX(I$8:I317))</f>
        <v>89.789135573316329</v>
      </c>
      <c r="I318" s="4">
        <f t="shared" si="50"/>
        <v>90.001901530763135</v>
      </c>
      <c r="J318" s="4">
        <f t="shared" si="51"/>
        <v>0.15406752222608588</v>
      </c>
      <c r="K318" s="4">
        <f t="shared" si="52"/>
        <v>0.21276595744680549</v>
      </c>
      <c r="L318">
        <f t="shared" si="53"/>
        <v>311</v>
      </c>
      <c r="M318">
        <f t="shared" si="54"/>
        <v>1</v>
      </c>
      <c r="N318">
        <f t="shared" si="55"/>
        <v>1</v>
      </c>
      <c r="O318">
        <f t="shared" si="56"/>
        <v>1</v>
      </c>
      <c r="P318">
        <v>311</v>
      </c>
      <c r="Q318" s="8">
        <f>COUNTIF(I$8:I317,"&lt;"&amp;G318)</f>
        <v>309</v>
      </c>
      <c r="R318" s="17">
        <f>COUNTIFS(H$8:H317,"&gt;"&amp;G318,F$8:F317,"&lt;&gt;1")</f>
        <v>0</v>
      </c>
      <c r="S318">
        <v>311</v>
      </c>
    </row>
    <row r="319" spans="1:19" x14ac:dyDescent="0.3">
      <c r="A319">
        <v>119</v>
      </c>
      <c r="B319">
        <v>0.23032319101535081</v>
      </c>
      <c r="C319">
        <v>0.80663472396008173</v>
      </c>
      <c r="D319" s="4">
        <f>-LN(B319)/D$3</f>
        <v>2.0826550043553413</v>
      </c>
      <c r="E319" s="4">
        <f t="shared" si="49"/>
        <v>0.21276595744680851</v>
      </c>
      <c r="F319" s="8">
        <v>2</v>
      </c>
      <c r="G319" s="4">
        <v>89.973200133211435</v>
      </c>
      <c r="H319" s="4">
        <f>IF(G319&gt;MAX(I$8:I318),G319,MAX(I$8:I318))</f>
        <v>90.001901530763135</v>
      </c>
      <c r="I319" s="4">
        <f t="shared" si="50"/>
        <v>90.21466748820994</v>
      </c>
      <c r="J319" s="4">
        <f t="shared" si="51"/>
        <v>2.870139755169987E-2</v>
      </c>
      <c r="K319" s="4">
        <f t="shared" si="52"/>
        <v>0.21276595744680549</v>
      </c>
      <c r="L319">
        <f t="shared" si="53"/>
        <v>312</v>
      </c>
      <c r="M319">
        <f t="shared" si="54"/>
        <v>1</v>
      </c>
      <c r="N319">
        <f t="shared" si="55"/>
        <v>1</v>
      </c>
      <c r="O319">
        <f t="shared" si="56"/>
        <v>1</v>
      </c>
      <c r="P319">
        <v>312</v>
      </c>
      <c r="Q319" s="8">
        <f>COUNTIF(I$8:I318,"&lt;"&amp;G319)</f>
        <v>310</v>
      </c>
      <c r="R319" s="17">
        <f>COUNTIFS(H$8:H318,"&gt;"&amp;G319,F$8:F318,"&lt;&gt;1")</f>
        <v>0</v>
      </c>
      <c r="S319">
        <v>312</v>
      </c>
    </row>
    <row r="320" spans="1:19" x14ac:dyDescent="0.3">
      <c r="A320">
        <v>437</v>
      </c>
      <c r="B320">
        <v>0.45631275368511004</v>
      </c>
      <c r="C320">
        <v>4.4251838740195929E-3</v>
      </c>
      <c r="D320" s="4">
        <f t="shared" ref="D320:D325" si="60">-LN(B320)/F$3</f>
        <v>0.33386248562552556</v>
      </c>
      <c r="E320" s="4">
        <f t="shared" si="49"/>
        <v>0.21276595744680851</v>
      </c>
      <c r="F320" s="8">
        <v>3</v>
      </c>
      <c r="G320" s="4">
        <v>89.968930536715774</v>
      </c>
      <c r="H320" s="4">
        <f>IF(G320&gt;MAX(I$8:I319),G320,MAX(I$8:I319))</f>
        <v>90.21466748820994</v>
      </c>
      <c r="I320" s="4">
        <f t="shared" si="50"/>
        <v>90.427433445656746</v>
      </c>
      <c r="J320" s="4">
        <f t="shared" si="51"/>
        <v>0.24573695149416608</v>
      </c>
      <c r="K320" s="4">
        <f t="shared" si="52"/>
        <v>0.21276595744680549</v>
      </c>
      <c r="L320">
        <f t="shared" si="53"/>
        <v>313</v>
      </c>
      <c r="M320">
        <f t="shared" si="54"/>
        <v>1</v>
      </c>
      <c r="N320">
        <f t="shared" si="55"/>
        <v>1</v>
      </c>
      <c r="O320">
        <f t="shared" si="56"/>
        <v>1</v>
      </c>
      <c r="P320">
        <v>313</v>
      </c>
      <c r="Q320" s="8">
        <f>COUNTIF(I$8:I319,"&lt;"&amp;G320)</f>
        <v>310</v>
      </c>
      <c r="R320" s="17">
        <f>COUNTIFS(H$8:H319,"&gt;"&amp;G320,F$8:F319,"&lt;&gt;1")</f>
        <v>1</v>
      </c>
      <c r="S320">
        <v>313</v>
      </c>
    </row>
    <row r="321" spans="1:19" x14ac:dyDescent="0.3">
      <c r="A321">
        <v>438</v>
      </c>
      <c r="B321">
        <v>0.12454603717154454</v>
      </c>
      <c r="C321">
        <v>0.22412793359172339</v>
      </c>
      <c r="D321" s="4">
        <f t="shared" si="60"/>
        <v>0.88641695955301203</v>
      </c>
      <c r="E321" s="4">
        <f t="shared" si="49"/>
        <v>0.21276595744680851</v>
      </c>
      <c r="F321" s="8">
        <v>3</v>
      </c>
      <c r="G321" s="4">
        <v>90.855347496268791</v>
      </c>
      <c r="H321" s="4">
        <f>IF(G321&gt;MAX(I$8:I320),G321,MAX(I$8:I320))</f>
        <v>90.855347496268791</v>
      </c>
      <c r="I321" s="4">
        <f t="shared" si="50"/>
        <v>91.068113453715597</v>
      </c>
      <c r="J321" s="4">
        <f t="shared" si="51"/>
        <v>0</v>
      </c>
      <c r="K321" s="4">
        <f t="shared" si="52"/>
        <v>0.21276595744680549</v>
      </c>
      <c r="L321">
        <f t="shared" si="53"/>
        <v>314</v>
      </c>
      <c r="M321">
        <f t="shared" si="54"/>
        <v>1</v>
      </c>
      <c r="N321">
        <f t="shared" si="55"/>
        <v>1</v>
      </c>
      <c r="O321">
        <f t="shared" si="56"/>
        <v>1</v>
      </c>
      <c r="P321">
        <v>314</v>
      </c>
      <c r="Q321" s="8">
        <f>COUNTIF(I$8:I320,"&lt;"&amp;G321)</f>
        <v>313</v>
      </c>
      <c r="R321" s="17">
        <f>COUNTIFS(H$8:H320,"&gt;"&amp;G321,F$8:F320,"&lt;&gt;1")</f>
        <v>0</v>
      </c>
      <c r="S321">
        <v>314</v>
      </c>
    </row>
    <row r="322" spans="1:19" x14ac:dyDescent="0.3">
      <c r="A322">
        <v>439</v>
      </c>
      <c r="B322">
        <v>0.43275246436964021</v>
      </c>
      <c r="C322">
        <v>0.81545457319864501</v>
      </c>
      <c r="D322" s="4">
        <f t="shared" si="60"/>
        <v>0.35642101713585761</v>
      </c>
      <c r="E322" s="4">
        <f t="shared" si="49"/>
        <v>0.21276595744680851</v>
      </c>
      <c r="F322" s="8">
        <v>3</v>
      </c>
      <c r="G322" s="4">
        <v>91.21176851340465</v>
      </c>
      <c r="H322" s="4">
        <f>IF(G322&gt;MAX(I$8:I321),G322,MAX(I$8:I321))</f>
        <v>91.21176851340465</v>
      </c>
      <c r="I322" s="4">
        <f t="shared" si="50"/>
        <v>91.424534470851455</v>
      </c>
      <c r="J322" s="4">
        <f t="shared" si="51"/>
        <v>0</v>
      </c>
      <c r="K322" s="4">
        <f t="shared" si="52"/>
        <v>0.21276595744680549</v>
      </c>
      <c r="L322">
        <f t="shared" si="53"/>
        <v>315</v>
      </c>
      <c r="M322">
        <f t="shared" si="54"/>
        <v>1</v>
      </c>
      <c r="N322">
        <f t="shared" si="55"/>
        <v>1</v>
      </c>
      <c r="O322">
        <f t="shared" si="56"/>
        <v>1</v>
      </c>
      <c r="P322">
        <v>315</v>
      </c>
      <c r="Q322" s="8">
        <f>COUNTIF(I$8:I321,"&lt;"&amp;G322)</f>
        <v>314</v>
      </c>
      <c r="R322" s="17">
        <f>COUNTIFS(H$8:H321,"&gt;"&amp;G322,F$8:F321,"&lt;&gt;1")</f>
        <v>0</v>
      </c>
      <c r="S322">
        <v>315</v>
      </c>
    </row>
    <row r="323" spans="1:19" x14ac:dyDescent="0.3">
      <c r="A323">
        <v>440</v>
      </c>
      <c r="B323">
        <v>0.72124393444624169</v>
      </c>
      <c r="C323">
        <v>0.78969695120090333</v>
      </c>
      <c r="D323" s="4">
        <f t="shared" si="60"/>
        <v>0.13905441318089262</v>
      </c>
      <c r="E323" s="4">
        <f t="shared" si="49"/>
        <v>0.21276595744680851</v>
      </c>
      <c r="F323" s="8">
        <v>3</v>
      </c>
      <c r="G323" s="4">
        <v>91.350822926585536</v>
      </c>
      <c r="H323" s="4">
        <f>IF(G323&gt;MAX(I$8:I322),G323,MAX(I$8:I322))</f>
        <v>91.424534470851455</v>
      </c>
      <c r="I323" s="4">
        <f t="shared" si="50"/>
        <v>91.637300428298261</v>
      </c>
      <c r="J323" s="4">
        <f t="shared" si="51"/>
        <v>7.371154426591886E-2</v>
      </c>
      <c r="K323" s="4">
        <f t="shared" si="52"/>
        <v>0.21276595744680549</v>
      </c>
      <c r="L323">
        <f t="shared" si="53"/>
        <v>316</v>
      </c>
      <c r="M323">
        <f t="shared" si="54"/>
        <v>1</v>
      </c>
      <c r="N323">
        <f t="shared" si="55"/>
        <v>1</v>
      </c>
      <c r="O323">
        <f t="shared" si="56"/>
        <v>1</v>
      </c>
      <c r="P323">
        <v>316</v>
      </c>
      <c r="Q323" s="8">
        <f>COUNTIF(I$8:I322,"&lt;"&amp;G323)</f>
        <v>314</v>
      </c>
      <c r="R323" s="17">
        <f>COUNTIFS(H$8:H322,"&gt;"&amp;G323,F$8:F322,"&lt;&gt;1")</f>
        <v>0</v>
      </c>
      <c r="S323">
        <v>316</v>
      </c>
    </row>
    <row r="324" spans="1:19" x14ac:dyDescent="0.3">
      <c r="A324">
        <v>441</v>
      </c>
      <c r="B324">
        <v>0.26102481154820401</v>
      </c>
      <c r="C324">
        <v>0.62410351878414261</v>
      </c>
      <c r="D324" s="4">
        <f t="shared" si="60"/>
        <v>0.57154885649983067</v>
      </c>
      <c r="E324" s="4">
        <f t="shared" si="49"/>
        <v>0.21276595744680851</v>
      </c>
      <c r="F324" s="8">
        <v>3</v>
      </c>
      <c r="G324" s="4">
        <v>91.922371783085367</v>
      </c>
      <c r="H324" s="4">
        <f>IF(G324&gt;MAX(I$8:I323),G324,MAX(I$8:I323))</f>
        <v>91.922371783085367</v>
      </c>
      <c r="I324" s="4">
        <f t="shared" si="50"/>
        <v>92.135137740532173</v>
      </c>
      <c r="J324" s="4">
        <f t="shared" si="51"/>
        <v>0</v>
      </c>
      <c r="K324" s="4">
        <f t="shared" si="52"/>
        <v>0.21276595744680549</v>
      </c>
      <c r="L324">
        <f t="shared" si="53"/>
        <v>317</v>
      </c>
      <c r="M324">
        <f t="shared" si="54"/>
        <v>1</v>
      </c>
      <c r="N324">
        <f t="shared" si="55"/>
        <v>1</v>
      </c>
      <c r="O324">
        <f t="shared" si="56"/>
        <v>1</v>
      </c>
      <c r="P324">
        <v>317</v>
      </c>
      <c r="Q324" s="8">
        <f>COUNTIF(I$8:I323,"&lt;"&amp;G324)</f>
        <v>316</v>
      </c>
      <c r="R324" s="17">
        <f>COUNTIFS(H$8:H323,"&gt;"&amp;G324,F$8:F323,"&lt;&gt;1")</f>
        <v>0</v>
      </c>
      <c r="S324">
        <v>317</v>
      </c>
    </row>
    <row r="325" spans="1:19" x14ac:dyDescent="0.3">
      <c r="A325">
        <v>442</v>
      </c>
      <c r="B325">
        <v>0.79265724662007508</v>
      </c>
      <c r="C325">
        <v>0.34507278664510027</v>
      </c>
      <c r="D325" s="4">
        <f t="shared" si="60"/>
        <v>9.8878457219146315E-2</v>
      </c>
      <c r="E325" s="4">
        <f t="shared" si="49"/>
        <v>0.21276595744680851</v>
      </c>
      <c r="F325" s="8">
        <v>3</v>
      </c>
      <c r="G325" s="4">
        <v>92.021250240304511</v>
      </c>
      <c r="H325" s="4">
        <f>IF(G325&gt;MAX(I$8:I324),G325,MAX(I$8:I324))</f>
        <v>92.135137740532173</v>
      </c>
      <c r="I325" s="4">
        <f t="shared" si="50"/>
        <v>92.347903697978978</v>
      </c>
      <c r="J325" s="4">
        <f t="shared" si="51"/>
        <v>0.11388750022766203</v>
      </c>
      <c r="K325" s="4">
        <f t="shared" si="52"/>
        <v>0.21276595744680549</v>
      </c>
      <c r="L325">
        <f t="shared" si="53"/>
        <v>318</v>
      </c>
      <c r="M325">
        <f t="shared" si="54"/>
        <v>1</v>
      </c>
      <c r="N325">
        <f t="shared" si="55"/>
        <v>1</v>
      </c>
      <c r="O325">
        <f t="shared" si="56"/>
        <v>1</v>
      </c>
      <c r="P325">
        <v>318</v>
      </c>
      <c r="Q325" s="8">
        <f>COUNTIF(I$8:I324,"&lt;"&amp;G325)</f>
        <v>316</v>
      </c>
      <c r="R325" s="17">
        <f>COUNTIFS(H$8:H324,"&gt;"&amp;G325,F$8:F324,"&lt;&gt;1")</f>
        <v>0</v>
      </c>
      <c r="S325">
        <v>318</v>
      </c>
    </row>
    <row r="326" spans="1:19" x14ac:dyDescent="0.3">
      <c r="A326">
        <v>25</v>
      </c>
      <c r="B326">
        <v>2.8717917416913357E-2</v>
      </c>
      <c r="C326">
        <v>0.52269051179540393</v>
      </c>
      <c r="D326" s="4">
        <f>-LN(B326)/B$3</f>
        <v>15.107378939446827</v>
      </c>
      <c r="E326" s="4">
        <f t="shared" si="49"/>
        <v>0.21276595744680851</v>
      </c>
      <c r="F326" s="8">
        <v>1</v>
      </c>
      <c r="G326" s="4">
        <v>92.148829603547469</v>
      </c>
      <c r="H326" s="4">
        <f>IF(G326&gt;MAX(I$8:I325),G326,MAX(I$8:I325))</f>
        <v>92.347903697978978</v>
      </c>
      <c r="I326" s="4">
        <f t="shared" si="50"/>
        <v>92.560669655425784</v>
      </c>
      <c r="J326" s="4">
        <f t="shared" si="51"/>
        <v>0.19907409443150925</v>
      </c>
      <c r="K326" s="4">
        <f t="shared" si="52"/>
        <v>0.21276595744680549</v>
      </c>
      <c r="L326">
        <f t="shared" si="53"/>
        <v>319</v>
      </c>
      <c r="M326">
        <f t="shared" si="54"/>
        <v>1</v>
      </c>
      <c r="N326">
        <f t="shared" si="55"/>
        <v>1</v>
      </c>
      <c r="O326">
        <f t="shared" si="56"/>
        <v>1</v>
      </c>
      <c r="P326">
        <v>319</v>
      </c>
      <c r="Q326" s="8">
        <f>COUNTIF(I$8:I325,"&lt;"&amp;G326)</f>
        <v>317</v>
      </c>
      <c r="R326" s="17">
        <f>COUNTIFS(H$8:H325,"&gt;"&amp;G326,F$8:F325,"&lt;&gt;1")</f>
        <v>0</v>
      </c>
      <c r="S326">
        <v>319</v>
      </c>
    </row>
    <row r="327" spans="1:19" x14ac:dyDescent="0.3">
      <c r="A327">
        <v>443</v>
      </c>
      <c r="B327">
        <v>0.14477980895413067</v>
      </c>
      <c r="C327">
        <v>0.52250740073854796</v>
      </c>
      <c r="D327" s="4">
        <f>-LN(B327)/F$3</f>
        <v>0.82235797858630744</v>
      </c>
      <c r="E327" s="4">
        <f t="shared" si="49"/>
        <v>0.21276595744680851</v>
      </c>
      <c r="F327" s="8">
        <v>3</v>
      </c>
      <c r="G327" s="4">
        <v>92.843608218890822</v>
      </c>
      <c r="H327" s="4">
        <f>IF(G327&gt;MAX(I$8:I326),G327,MAX(I$8:I326))</f>
        <v>92.843608218890822</v>
      </c>
      <c r="I327" s="4">
        <f t="shared" si="50"/>
        <v>93.056374176337627</v>
      </c>
      <c r="J327" s="4">
        <f t="shared" si="51"/>
        <v>0</v>
      </c>
      <c r="K327" s="4">
        <f t="shared" si="52"/>
        <v>0.21276595744680549</v>
      </c>
      <c r="L327">
        <f t="shared" si="53"/>
        <v>320</v>
      </c>
      <c r="M327">
        <f t="shared" si="54"/>
        <v>1</v>
      </c>
      <c r="N327">
        <f t="shared" si="55"/>
        <v>1</v>
      </c>
      <c r="O327">
        <f t="shared" si="56"/>
        <v>1</v>
      </c>
      <c r="P327">
        <v>320</v>
      </c>
      <c r="Q327" s="8">
        <f>COUNTIF(I$8:I326,"&lt;"&amp;G327)</f>
        <v>319</v>
      </c>
      <c r="R327" s="17">
        <f>COUNTIFS(H$8:H326,"&gt;"&amp;G327,F$8:F326,"&lt;&gt;1")</f>
        <v>0</v>
      </c>
      <c r="S327">
        <v>320</v>
      </c>
    </row>
    <row r="328" spans="1:19" x14ac:dyDescent="0.3">
      <c r="A328">
        <v>444</v>
      </c>
      <c r="B328">
        <v>0.54765465254676959</v>
      </c>
      <c r="C328">
        <v>0.42951750236518449</v>
      </c>
      <c r="D328" s="4">
        <f>-LN(B328)/F$3</f>
        <v>0.25621718586113879</v>
      </c>
      <c r="E328" s="4">
        <f t="shared" ref="E328:E391" si="61">1/B$4</f>
        <v>0.21276595744680851</v>
      </c>
      <c r="F328" s="8">
        <v>3</v>
      </c>
      <c r="G328" s="4">
        <v>93.099825404751954</v>
      </c>
      <c r="H328" s="4">
        <f>IF(G328&gt;MAX(I$8:I327),G328,MAX(I$8:I327))</f>
        <v>93.099825404751954</v>
      </c>
      <c r="I328" s="4">
        <f t="shared" ref="I328:I391" si="62">+H328+E328</f>
        <v>93.312591362198759</v>
      </c>
      <c r="J328" s="4">
        <f t="shared" ref="J328:J391" si="63">(H328-G328)*O328</f>
        <v>0</v>
      </c>
      <c r="K328" s="4">
        <f t="shared" ref="K328:K391" si="64">(I328-H328)*O328</f>
        <v>0.21276595744680549</v>
      </c>
      <c r="L328">
        <f t="shared" ref="L328:L391" si="65">_xlfn.RANK.EQ(I328,I$8:I$507,1)</f>
        <v>321</v>
      </c>
      <c r="M328">
        <f t="shared" ref="M328:M391" si="66">IF(L328=A328,0,1)</f>
        <v>1</v>
      </c>
      <c r="N328">
        <f t="shared" ref="N328:N391" si="67">IF(G328&lt;B$2,1,0)</f>
        <v>1</v>
      </c>
      <c r="O328">
        <f t="shared" ref="O328:O391" si="68">IF(I328&lt;B$2,1,0)</f>
        <v>1</v>
      </c>
      <c r="P328">
        <v>321</v>
      </c>
      <c r="Q328" s="8">
        <f>COUNTIF(I$8:I327,"&lt;"&amp;G328)</f>
        <v>320</v>
      </c>
      <c r="R328" s="17">
        <f>COUNTIFS(H$8:H327,"&gt;"&amp;G328,F$8:F327,"&lt;&gt;1")</f>
        <v>0</v>
      </c>
      <c r="S328">
        <v>321</v>
      </c>
    </row>
    <row r="329" spans="1:19" x14ac:dyDescent="0.3">
      <c r="A329">
        <v>445</v>
      </c>
      <c r="B329">
        <v>0.56019775994140442</v>
      </c>
      <c r="C329">
        <v>0.5093539231543931</v>
      </c>
      <c r="D329" s="4">
        <f>-LN(B329)/F$3</f>
        <v>0.24658102759177014</v>
      </c>
      <c r="E329" s="4">
        <f t="shared" si="61"/>
        <v>0.21276595744680851</v>
      </c>
      <c r="F329" s="8">
        <v>3</v>
      </c>
      <c r="G329" s="4">
        <v>93.346406432343727</v>
      </c>
      <c r="H329" s="4">
        <f>IF(G329&gt;MAX(I$8:I328),G329,MAX(I$8:I328))</f>
        <v>93.346406432343727</v>
      </c>
      <c r="I329" s="4">
        <f t="shared" si="62"/>
        <v>93.559172389790533</v>
      </c>
      <c r="J329" s="4">
        <f t="shared" si="63"/>
        <v>0</v>
      </c>
      <c r="K329" s="4">
        <f t="shared" si="64"/>
        <v>0.21276595744680549</v>
      </c>
      <c r="L329">
        <f t="shared" si="65"/>
        <v>322</v>
      </c>
      <c r="M329">
        <f t="shared" si="66"/>
        <v>1</v>
      </c>
      <c r="N329">
        <f t="shared" si="67"/>
        <v>1</v>
      </c>
      <c r="O329">
        <f t="shared" si="68"/>
        <v>1</v>
      </c>
      <c r="P329">
        <v>322</v>
      </c>
      <c r="Q329" s="8">
        <f>COUNTIF(I$8:I328,"&lt;"&amp;G329)</f>
        <v>321</v>
      </c>
      <c r="R329" s="17">
        <f>COUNTIFS(H$8:H328,"&gt;"&amp;G329,F$8:F328,"&lt;&gt;1")</f>
        <v>0</v>
      </c>
      <c r="S329">
        <v>322</v>
      </c>
    </row>
    <row r="330" spans="1:19" x14ac:dyDescent="0.3">
      <c r="A330">
        <v>446</v>
      </c>
      <c r="B330">
        <v>0.56184575945310833</v>
      </c>
      <c r="C330">
        <v>1.1352885525070956E-2</v>
      </c>
      <c r="D330" s="4">
        <f>-LN(B330)/F$3</f>
        <v>0.24533102813968521</v>
      </c>
      <c r="E330" s="4">
        <f t="shared" si="61"/>
        <v>0.21276595744680851</v>
      </c>
      <c r="F330" s="8">
        <v>3</v>
      </c>
      <c r="G330" s="4">
        <v>93.591737460483415</v>
      </c>
      <c r="H330" s="4">
        <f>IF(G330&gt;MAX(I$8:I329),G330,MAX(I$8:I329))</f>
        <v>93.591737460483415</v>
      </c>
      <c r="I330" s="4">
        <f t="shared" si="62"/>
        <v>93.804503417930221</v>
      </c>
      <c r="J330" s="4">
        <f t="shared" si="63"/>
        <v>0</v>
      </c>
      <c r="K330" s="4">
        <f t="shared" si="64"/>
        <v>0.21276595744680549</v>
      </c>
      <c r="L330">
        <f t="shared" si="65"/>
        <v>323</v>
      </c>
      <c r="M330">
        <f t="shared" si="66"/>
        <v>1</v>
      </c>
      <c r="N330">
        <f t="shared" si="67"/>
        <v>1</v>
      </c>
      <c r="O330">
        <f t="shared" si="68"/>
        <v>1</v>
      </c>
      <c r="P330">
        <v>323</v>
      </c>
      <c r="Q330" s="8">
        <f>COUNTIF(I$8:I329,"&lt;"&amp;G330)</f>
        <v>322</v>
      </c>
      <c r="R330" s="17">
        <f>COUNTIFS(H$8:H329,"&gt;"&amp;G330,F$8:F329,"&lt;&gt;1")</f>
        <v>0</v>
      </c>
      <c r="S330">
        <v>323</v>
      </c>
    </row>
    <row r="331" spans="1:19" x14ac:dyDescent="0.3">
      <c r="A331">
        <v>120</v>
      </c>
      <c r="B331">
        <v>7.1199682607501452E-2</v>
      </c>
      <c r="C331">
        <v>0.30903042695394756</v>
      </c>
      <c r="D331" s="4">
        <f>-LN(B331)/D$3</f>
        <v>3.7478963380623465</v>
      </c>
      <c r="E331" s="4">
        <f t="shared" si="61"/>
        <v>0.21276595744680851</v>
      </c>
      <c r="F331" s="8">
        <v>2</v>
      </c>
      <c r="G331" s="4">
        <v>93.721096471273782</v>
      </c>
      <c r="H331" s="4">
        <f>IF(G331&gt;MAX(I$8:I330),G331,MAX(I$8:I330))</f>
        <v>93.804503417930221</v>
      </c>
      <c r="I331" s="4">
        <f t="shared" si="62"/>
        <v>94.017269375377026</v>
      </c>
      <c r="J331" s="4">
        <f t="shared" si="63"/>
        <v>8.3406946656438663E-2</v>
      </c>
      <c r="K331" s="4">
        <f t="shared" si="64"/>
        <v>0.21276595744680549</v>
      </c>
      <c r="L331">
        <f t="shared" si="65"/>
        <v>324</v>
      </c>
      <c r="M331">
        <f t="shared" si="66"/>
        <v>1</v>
      </c>
      <c r="N331">
        <f t="shared" si="67"/>
        <v>1</v>
      </c>
      <c r="O331">
        <f t="shared" si="68"/>
        <v>1</v>
      </c>
      <c r="P331">
        <v>324</v>
      </c>
      <c r="Q331" s="8">
        <f>COUNTIF(I$8:I330,"&lt;"&amp;G331)</f>
        <v>322</v>
      </c>
      <c r="R331" s="17">
        <f>COUNTIFS(H$8:H330,"&gt;"&amp;G331,F$8:F330,"&lt;&gt;1")</f>
        <v>0</v>
      </c>
      <c r="S331">
        <v>324</v>
      </c>
    </row>
    <row r="332" spans="1:19" x14ac:dyDescent="0.3">
      <c r="A332">
        <v>121</v>
      </c>
      <c r="B332">
        <v>0.95196386608478045</v>
      </c>
      <c r="C332">
        <v>0.8061159092989898</v>
      </c>
      <c r="D332" s="4">
        <f>-LN(B332)/D$3</f>
        <v>6.98272350417148E-2</v>
      </c>
      <c r="E332" s="4">
        <f t="shared" si="61"/>
        <v>0.21276595744680851</v>
      </c>
      <c r="F332" s="8">
        <v>2</v>
      </c>
      <c r="G332" s="4">
        <v>93.790923706315496</v>
      </c>
      <c r="H332" s="4">
        <f>IF(G332&gt;MAX(I$8:I331),G332,MAX(I$8:I331))</f>
        <v>94.017269375377026</v>
      </c>
      <c r="I332" s="4">
        <f t="shared" si="62"/>
        <v>94.230035332823832</v>
      </c>
      <c r="J332" s="4">
        <f t="shared" si="63"/>
        <v>0.22634566906152997</v>
      </c>
      <c r="K332" s="4">
        <f t="shared" si="64"/>
        <v>0.21276595744680549</v>
      </c>
      <c r="L332">
        <f t="shared" si="65"/>
        <v>325</v>
      </c>
      <c r="M332">
        <f t="shared" si="66"/>
        <v>1</v>
      </c>
      <c r="N332">
        <f t="shared" si="67"/>
        <v>1</v>
      </c>
      <c r="O332">
        <f t="shared" si="68"/>
        <v>1</v>
      </c>
      <c r="P332">
        <v>325</v>
      </c>
      <c r="Q332" s="8">
        <f>COUNTIF(I$8:I331,"&lt;"&amp;G332)</f>
        <v>322</v>
      </c>
      <c r="R332" s="17">
        <f>COUNTIFS(H$8:H331,"&gt;"&amp;G332,F$8:F331,"&lt;&gt;1")</f>
        <v>1</v>
      </c>
      <c r="S332">
        <v>325</v>
      </c>
    </row>
    <row r="333" spans="1:19" x14ac:dyDescent="0.3">
      <c r="A333">
        <v>447</v>
      </c>
      <c r="B333">
        <v>0.83123264259773555</v>
      </c>
      <c r="C333">
        <v>0.3485824152348399</v>
      </c>
      <c r="D333" s="4">
        <f>-LN(B333)/F$3</f>
        <v>7.8657688644900831E-2</v>
      </c>
      <c r="E333" s="4">
        <f t="shared" si="61"/>
        <v>0.21276595744680851</v>
      </c>
      <c r="F333" s="8">
        <v>3</v>
      </c>
      <c r="G333" s="4">
        <v>93.670395149128311</v>
      </c>
      <c r="H333" s="4">
        <f>IF(G333&gt;MAX(I$8:I332),G333,MAX(I$8:I332))</f>
        <v>94.230035332823832</v>
      </c>
      <c r="I333" s="4">
        <f t="shared" si="62"/>
        <v>94.442801290270637</v>
      </c>
      <c r="J333" s="4">
        <f t="shared" si="63"/>
        <v>0.55964018369552093</v>
      </c>
      <c r="K333" s="4">
        <f t="shared" si="64"/>
        <v>0.21276595744680549</v>
      </c>
      <c r="L333">
        <f t="shared" si="65"/>
        <v>326</v>
      </c>
      <c r="M333">
        <f t="shared" si="66"/>
        <v>1</v>
      </c>
      <c r="N333">
        <f t="shared" si="67"/>
        <v>1</v>
      </c>
      <c r="O333">
        <f t="shared" si="68"/>
        <v>1</v>
      </c>
      <c r="P333">
        <v>326</v>
      </c>
      <c r="Q333" s="8">
        <f>COUNTIF(I$8:I332,"&lt;"&amp;G333)</f>
        <v>322</v>
      </c>
      <c r="R333" s="17">
        <f>COUNTIFS(H$8:H332,"&gt;"&amp;G333,F$8:F332,"&lt;&gt;1")</f>
        <v>2</v>
      </c>
      <c r="S333">
        <v>326</v>
      </c>
    </row>
    <row r="334" spans="1:19" x14ac:dyDescent="0.3">
      <c r="A334">
        <v>448</v>
      </c>
      <c r="B334">
        <v>0.52397228919339578</v>
      </c>
      <c r="C334">
        <v>0.10348826563310648</v>
      </c>
      <c r="D334" s="4">
        <f>-LN(B334)/F$3</f>
        <v>0.27502828905454124</v>
      </c>
      <c r="E334" s="4">
        <f t="shared" si="61"/>
        <v>0.21276595744680851</v>
      </c>
      <c r="F334" s="8">
        <v>3</v>
      </c>
      <c r="G334" s="4">
        <v>93.945423438182857</v>
      </c>
      <c r="H334" s="4">
        <f>IF(G334&gt;MAX(I$8:I333),G334,MAX(I$8:I333))</f>
        <v>94.442801290270637</v>
      </c>
      <c r="I334" s="4">
        <f t="shared" si="62"/>
        <v>94.655567247717443</v>
      </c>
      <c r="J334" s="4">
        <f t="shared" si="63"/>
        <v>0.49737785208778007</v>
      </c>
      <c r="K334" s="4">
        <f t="shared" si="64"/>
        <v>0.21276595744680549</v>
      </c>
      <c r="L334">
        <f t="shared" si="65"/>
        <v>327</v>
      </c>
      <c r="M334">
        <f t="shared" si="66"/>
        <v>1</v>
      </c>
      <c r="N334">
        <f t="shared" si="67"/>
        <v>1</v>
      </c>
      <c r="O334">
        <f t="shared" si="68"/>
        <v>1</v>
      </c>
      <c r="P334">
        <v>327</v>
      </c>
      <c r="Q334" s="8">
        <f>COUNTIF(I$8:I333,"&lt;"&amp;G334)</f>
        <v>323</v>
      </c>
      <c r="R334" s="17">
        <f>COUNTIFS(H$8:H333,"&gt;"&amp;G334,F$8:F333,"&lt;&gt;1")</f>
        <v>2</v>
      </c>
      <c r="S334">
        <v>327</v>
      </c>
    </row>
    <row r="335" spans="1:19" x14ac:dyDescent="0.3">
      <c r="A335">
        <v>122</v>
      </c>
      <c r="B335">
        <v>0.59117404705954157</v>
      </c>
      <c r="C335">
        <v>0.9226050599688711</v>
      </c>
      <c r="D335" s="4">
        <f>-LN(B335)/D$3</f>
        <v>0.74559547384511671</v>
      </c>
      <c r="E335" s="4">
        <f t="shared" si="61"/>
        <v>0.21276595744680851</v>
      </c>
      <c r="F335" s="8">
        <v>2</v>
      </c>
      <c r="G335" s="4">
        <v>94.53651918016061</v>
      </c>
      <c r="H335" s="4">
        <f>IF(G335&gt;MAX(I$8:I334),G335,MAX(I$8:I334))</f>
        <v>94.655567247717443</v>
      </c>
      <c r="I335" s="4">
        <f t="shared" si="62"/>
        <v>94.868333205164248</v>
      </c>
      <c r="J335" s="4">
        <f t="shared" si="63"/>
        <v>0.11904806755683239</v>
      </c>
      <c r="K335" s="4">
        <f t="shared" si="64"/>
        <v>0.21276595744680549</v>
      </c>
      <c r="L335">
        <f t="shared" si="65"/>
        <v>328</v>
      </c>
      <c r="M335">
        <f t="shared" si="66"/>
        <v>1</v>
      </c>
      <c r="N335">
        <f t="shared" si="67"/>
        <v>1</v>
      </c>
      <c r="O335">
        <f t="shared" si="68"/>
        <v>1</v>
      </c>
      <c r="P335">
        <v>328</v>
      </c>
      <c r="Q335" s="8">
        <f>COUNTIF(I$8:I334,"&lt;"&amp;G335)</f>
        <v>326</v>
      </c>
      <c r="R335" s="17">
        <f>COUNTIFS(H$8:H334,"&gt;"&amp;G335,F$8:F334,"&lt;&gt;1")</f>
        <v>0</v>
      </c>
      <c r="S335">
        <v>328</v>
      </c>
    </row>
    <row r="336" spans="1:19" x14ac:dyDescent="0.3">
      <c r="A336">
        <v>449</v>
      </c>
      <c r="B336">
        <v>0.47187719351786861</v>
      </c>
      <c r="C336">
        <v>0.14993743705557422</v>
      </c>
      <c r="D336" s="4">
        <f>-LN(B336)/F$3</f>
        <v>0.31959000445743141</v>
      </c>
      <c r="E336" s="4">
        <f t="shared" si="61"/>
        <v>0.21276595744680851</v>
      </c>
      <c r="F336" s="8">
        <v>3</v>
      </c>
      <c r="G336" s="4">
        <v>94.265013442640281</v>
      </c>
      <c r="H336" s="4">
        <f>IF(G336&gt;MAX(I$8:I335),G336,MAX(I$8:I335))</f>
        <v>94.868333205164248</v>
      </c>
      <c r="I336" s="4">
        <f t="shared" si="62"/>
        <v>95.081099162611054</v>
      </c>
      <c r="J336" s="4">
        <f t="shared" si="63"/>
        <v>0.60331976252396657</v>
      </c>
      <c r="K336" s="4">
        <f t="shared" si="64"/>
        <v>0.21276595744680549</v>
      </c>
      <c r="L336">
        <f t="shared" si="65"/>
        <v>329</v>
      </c>
      <c r="M336">
        <f t="shared" si="66"/>
        <v>1</v>
      </c>
      <c r="N336">
        <f t="shared" si="67"/>
        <v>1</v>
      </c>
      <c r="O336">
        <f t="shared" si="68"/>
        <v>1</v>
      </c>
      <c r="P336">
        <v>329</v>
      </c>
      <c r="Q336" s="8">
        <f>COUNTIF(I$8:I335,"&lt;"&amp;G336)</f>
        <v>325</v>
      </c>
      <c r="R336" s="17">
        <f>COUNTIFS(H$8:H335,"&gt;"&amp;G336,F$8:F335,"&lt;&gt;1")</f>
        <v>2</v>
      </c>
      <c r="S336">
        <v>329</v>
      </c>
    </row>
    <row r="337" spans="1:19" x14ac:dyDescent="0.3">
      <c r="A337">
        <v>123</v>
      </c>
      <c r="B337">
        <v>0.85402996917630547</v>
      </c>
      <c r="C337">
        <v>0.3881954405346843</v>
      </c>
      <c r="D337" s="4">
        <f>-LN(B337)/D$3</f>
        <v>0.22381417460567454</v>
      </c>
      <c r="E337" s="4">
        <f t="shared" si="61"/>
        <v>0.21276595744680851</v>
      </c>
      <c r="F337" s="8">
        <v>2</v>
      </c>
      <c r="G337" s="4">
        <v>94.760333354766288</v>
      </c>
      <c r="H337" s="4">
        <f>IF(G337&gt;MAX(I$8:I336),G337,MAX(I$8:I336))</f>
        <v>95.081099162611054</v>
      </c>
      <c r="I337" s="4">
        <f t="shared" si="62"/>
        <v>95.293865120057859</v>
      </c>
      <c r="J337" s="4">
        <f t="shared" si="63"/>
        <v>0.32076580784476505</v>
      </c>
      <c r="K337" s="4">
        <f t="shared" si="64"/>
        <v>0.21276595744680549</v>
      </c>
      <c r="L337">
        <f t="shared" si="65"/>
        <v>330</v>
      </c>
      <c r="M337">
        <f t="shared" si="66"/>
        <v>1</v>
      </c>
      <c r="N337">
        <f t="shared" si="67"/>
        <v>1</v>
      </c>
      <c r="O337">
        <f t="shared" si="68"/>
        <v>1</v>
      </c>
      <c r="P337">
        <v>330</v>
      </c>
      <c r="Q337" s="8">
        <f>COUNTIF(I$8:I336,"&lt;"&amp;G337)</f>
        <v>327</v>
      </c>
      <c r="R337" s="17">
        <f>COUNTIFS(H$8:H336,"&gt;"&amp;G337,F$8:F336,"&lt;&gt;1")</f>
        <v>1</v>
      </c>
      <c r="S337">
        <v>330</v>
      </c>
    </row>
    <row r="338" spans="1:19" x14ac:dyDescent="0.3">
      <c r="A338">
        <v>124</v>
      </c>
      <c r="B338">
        <v>0.94927823725089266</v>
      </c>
      <c r="C338">
        <v>0.13147373882259591</v>
      </c>
      <c r="D338" s="4">
        <f>-LN(B338)/D$3</f>
        <v>7.383451546987764E-2</v>
      </c>
      <c r="E338" s="4">
        <f t="shared" si="61"/>
        <v>0.21276595744680851</v>
      </c>
      <c r="F338" s="8">
        <v>2</v>
      </c>
      <c r="G338" s="4">
        <v>94.834167870236172</v>
      </c>
      <c r="H338" s="4">
        <f>IF(G338&gt;MAX(I$8:I337),G338,MAX(I$8:I337))</f>
        <v>95.293865120057859</v>
      </c>
      <c r="I338" s="4">
        <f t="shared" si="62"/>
        <v>95.506631077504665</v>
      </c>
      <c r="J338" s="4">
        <f t="shared" si="63"/>
        <v>0.45969724982168714</v>
      </c>
      <c r="K338" s="4">
        <f t="shared" si="64"/>
        <v>0.21276595744680549</v>
      </c>
      <c r="L338">
        <f t="shared" si="65"/>
        <v>331</v>
      </c>
      <c r="M338">
        <f t="shared" si="66"/>
        <v>1</v>
      </c>
      <c r="N338">
        <f t="shared" si="67"/>
        <v>1</v>
      </c>
      <c r="O338">
        <f t="shared" si="68"/>
        <v>1</v>
      </c>
      <c r="P338">
        <v>331</v>
      </c>
      <c r="Q338" s="8">
        <f>COUNTIF(I$8:I337,"&lt;"&amp;G338)</f>
        <v>327</v>
      </c>
      <c r="R338" s="17">
        <f>COUNTIFS(H$8:H337,"&gt;"&amp;G338,F$8:F337,"&lt;&gt;1")</f>
        <v>2</v>
      </c>
      <c r="S338">
        <v>331</v>
      </c>
    </row>
    <row r="339" spans="1:19" x14ac:dyDescent="0.3">
      <c r="A339">
        <v>450</v>
      </c>
      <c r="B339">
        <v>0.46327097384563737</v>
      </c>
      <c r="C339">
        <v>0.74437696462904757</v>
      </c>
      <c r="D339" s="4">
        <f t="shared" ref="D339:D345" si="69">-LN(B339)/F$3</f>
        <v>0.32742261251309063</v>
      </c>
      <c r="E339" s="4">
        <f t="shared" si="61"/>
        <v>0.21276595744680851</v>
      </c>
      <c r="F339" s="8">
        <v>3</v>
      </c>
      <c r="G339" s="4">
        <v>94.592436055153371</v>
      </c>
      <c r="H339" s="4">
        <f>IF(G339&gt;MAX(I$8:I338),G339,MAX(I$8:I338))</f>
        <v>95.506631077504665</v>
      </c>
      <c r="I339" s="4">
        <f t="shared" si="62"/>
        <v>95.71939703495147</v>
      </c>
      <c r="J339" s="4">
        <f t="shared" si="63"/>
        <v>0.91419502235129357</v>
      </c>
      <c r="K339" s="4">
        <f t="shared" si="64"/>
        <v>0.21276595744680549</v>
      </c>
      <c r="L339">
        <f t="shared" si="65"/>
        <v>332</v>
      </c>
      <c r="M339">
        <f t="shared" si="66"/>
        <v>1</v>
      </c>
      <c r="N339">
        <f t="shared" si="67"/>
        <v>1</v>
      </c>
      <c r="O339">
        <f t="shared" si="68"/>
        <v>1</v>
      </c>
      <c r="P339">
        <v>332</v>
      </c>
      <c r="Q339" s="8">
        <f>COUNTIF(I$8:I338,"&lt;"&amp;G339)</f>
        <v>326</v>
      </c>
      <c r="R339" s="17">
        <f>COUNTIFS(H$8:H338,"&gt;"&amp;G339,F$8:F338,"&lt;&gt;1")</f>
        <v>4</v>
      </c>
      <c r="S339">
        <v>332</v>
      </c>
    </row>
    <row r="340" spans="1:19" x14ac:dyDescent="0.3">
      <c r="A340">
        <v>451</v>
      </c>
      <c r="B340">
        <v>0.74291207617419963</v>
      </c>
      <c r="C340">
        <v>0.25742362743003633</v>
      </c>
      <c r="D340" s="4">
        <f t="shared" si="69"/>
        <v>0.12645854361955902</v>
      </c>
      <c r="E340" s="4">
        <f t="shared" si="61"/>
        <v>0.21276595744680851</v>
      </c>
      <c r="F340" s="8">
        <v>3</v>
      </c>
      <c r="G340" s="4">
        <v>94.718894598772934</v>
      </c>
      <c r="H340" s="4">
        <f>IF(G340&gt;MAX(I$8:I339),G340,MAX(I$8:I339))</f>
        <v>95.71939703495147</v>
      </c>
      <c r="I340" s="4">
        <f t="shared" si="62"/>
        <v>95.932162992398275</v>
      </c>
      <c r="J340" s="4">
        <f t="shared" si="63"/>
        <v>1.000502436178536</v>
      </c>
      <c r="K340" s="4">
        <f t="shared" si="64"/>
        <v>0.21276595744680549</v>
      </c>
      <c r="L340">
        <f t="shared" si="65"/>
        <v>333</v>
      </c>
      <c r="M340">
        <f t="shared" si="66"/>
        <v>1</v>
      </c>
      <c r="N340">
        <f t="shared" si="67"/>
        <v>1</v>
      </c>
      <c r="O340">
        <f t="shared" si="68"/>
        <v>1</v>
      </c>
      <c r="P340">
        <v>333</v>
      </c>
      <c r="Q340" s="8">
        <f>COUNTIF(I$8:I339,"&lt;"&amp;G340)</f>
        <v>327</v>
      </c>
      <c r="R340" s="17">
        <f>COUNTIFS(H$8:H339,"&gt;"&amp;G340,F$8:F339,"&lt;&gt;1")</f>
        <v>4</v>
      </c>
      <c r="S340">
        <v>333</v>
      </c>
    </row>
    <row r="341" spans="1:19" x14ac:dyDescent="0.3">
      <c r="A341">
        <v>452</v>
      </c>
      <c r="B341">
        <v>0.36478774376659445</v>
      </c>
      <c r="C341">
        <v>0.83681752983184299</v>
      </c>
      <c r="D341" s="4">
        <f t="shared" si="69"/>
        <v>0.42912324190527784</v>
      </c>
      <c r="E341" s="4">
        <f t="shared" si="61"/>
        <v>0.21276595744680851</v>
      </c>
      <c r="F341" s="8">
        <v>3</v>
      </c>
      <c r="G341" s="4">
        <v>95.148017840678207</v>
      </c>
      <c r="H341" s="4">
        <f>IF(G341&gt;MAX(I$8:I340),G341,MAX(I$8:I340))</f>
        <v>95.932162992398275</v>
      </c>
      <c r="I341" s="4">
        <f t="shared" si="62"/>
        <v>96.144928949845081</v>
      </c>
      <c r="J341" s="4">
        <f t="shared" si="63"/>
        <v>0.78414515172006816</v>
      </c>
      <c r="K341" s="4">
        <f t="shared" si="64"/>
        <v>0.21276595744680549</v>
      </c>
      <c r="L341">
        <f t="shared" si="65"/>
        <v>334</v>
      </c>
      <c r="M341">
        <f t="shared" si="66"/>
        <v>1</v>
      </c>
      <c r="N341">
        <f t="shared" si="67"/>
        <v>1</v>
      </c>
      <c r="O341">
        <f t="shared" si="68"/>
        <v>1</v>
      </c>
      <c r="P341">
        <v>334</v>
      </c>
      <c r="Q341" s="8">
        <f>COUNTIF(I$8:I340,"&lt;"&amp;G341)</f>
        <v>329</v>
      </c>
      <c r="R341" s="17">
        <f>COUNTIFS(H$8:H340,"&gt;"&amp;G341,F$8:F340,"&lt;&gt;1")</f>
        <v>3</v>
      </c>
      <c r="S341">
        <v>334</v>
      </c>
    </row>
    <row r="342" spans="1:19" x14ac:dyDescent="0.3">
      <c r="A342">
        <v>453</v>
      </c>
      <c r="B342">
        <v>0.95025482955412455</v>
      </c>
      <c r="C342">
        <v>0.22092349009674367</v>
      </c>
      <c r="D342" s="4">
        <f t="shared" si="69"/>
        <v>2.1712803711483073E-2</v>
      </c>
      <c r="E342" s="4">
        <f t="shared" si="61"/>
        <v>0.21276595744680851</v>
      </c>
      <c r="F342" s="8">
        <v>3</v>
      </c>
      <c r="G342" s="4">
        <v>95.169730644389688</v>
      </c>
      <c r="H342" s="4">
        <f>IF(G342&gt;MAX(I$8:I341),G342,MAX(I$8:I341))</f>
        <v>96.144928949845081</v>
      </c>
      <c r="I342" s="4">
        <f t="shared" si="62"/>
        <v>96.357694907291886</v>
      </c>
      <c r="J342" s="4">
        <f t="shared" si="63"/>
        <v>0.97519830545539321</v>
      </c>
      <c r="K342" s="4">
        <f t="shared" si="64"/>
        <v>0.21276595744680549</v>
      </c>
      <c r="L342">
        <f t="shared" si="65"/>
        <v>335</v>
      </c>
      <c r="M342">
        <f t="shared" si="66"/>
        <v>1</v>
      </c>
      <c r="N342">
        <f t="shared" si="67"/>
        <v>1</v>
      </c>
      <c r="O342">
        <f t="shared" si="68"/>
        <v>1</v>
      </c>
      <c r="P342">
        <v>335</v>
      </c>
      <c r="Q342" s="8">
        <f>COUNTIF(I$8:I341,"&lt;"&amp;G342)</f>
        <v>329</v>
      </c>
      <c r="R342" s="17">
        <f>COUNTIFS(H$8:H341,"&gt;"&amp;G342,F$8:F341,"&lt;&gt;1")</f>
        <v>4</v>
      </c>
      <c r="S342">
        <v>335</v>
      </c>
    </row>
    <row r="343" spans="1:19" x14ac:dyDescent="0.3">
      <c r="A343">
        <v>454</v>
      </c>
      <c r="B343">
        <v>0.84002197332682271</v>
      </c>
      <c r="C343">
        <v>0.76763206884975743</v>
      </c>
      <c r="D343" s="4">
        <f t="shared" si="69"/>
        <v>7.4181799474256668E-2</v>
      </c>
      <c r="E343" s="4">
        <f t="shared" si="61"/>
        <v>0.21276595744680851</v>
      </c>
      <c r="F343" s="8">
        <v>3</v>
      </c>
      <c r="G343" s="4">
        <v>95.243912443863948</v>
      </c>
      <c r="H343" s="4">
        <f>IF(G343&gt;MAX(I$8:I342),G343,MAX(I$8:I342))</f>
        <v>96.357694907291886</v>
      </c>
      <c r="I343" s="4">
        <f t="shared" si="62"/>
        <v>96.570460864738692</v>
      </c>
      <c r="J343" s="4">
        <f t="shared" si="63"/>
        <v>1.1137824634279383</v>
      </c>
      <c r="K343" s="4">
        <f t="shared" si="64"/>
        <v>0.21276595744680549</v>
      </c>
      <c r="L343">
        <f t="shared" si="65"/>
        <v>336</v>
      </c>
      <c r="M343">
        <f t="shared" si="66"/>
        <v>1</v>
      </c>
      <c r="N343">
        <f t="shared" si="67"/>
        <v>1</v>
      </c>
      <c r="O343">
        <f t="shared" si="68"/>
        <v>1</v>
      </c>
      <c r="P343">
        <v>336</v>
      </c>
      <c r="Q343" s="8">
        <f>COUNTIF(I$8:I342,"&lt;"&amp;G343)</f>
        <v>329</v>
      </c>
      <c r="R343" s="17">
        <f>COUNTIFS(H$8:H342,"&gt;"&amp;G343,F$8:F342,"&lt;&gt;1")</f>
        <v>5</v>
      </c>
      <c r="S343">
        <v>336</v>
      </c>
    </row>
    <row r="344" spans="1:19" x14ac:dyDescent="0.3">
      <c r="A344">
        <v>455</v>
      </c>
      <c r="B344">
        <v>0.73400067140720848</v>
      </c>
      <c r="C344">
        <v>0.33262123477889338</v>
      </c>
      <c r="D344" s="4">
        <f t="shared" si="69"/>
        <v>0.13159375984864788</v>
      </c>
      <c r="E344" s="4">
        <f t="shared" si="61"/>
        <v>0.21276595744680851</v>
      </c>
      <c r="F344" s="8">
        <v>3</v>
      </c>
      <c r="G344" s="4">
        <v>95.37550620371259</v>
      </c>
      <c r="H344" s="4">
        <f>IF(G344&gt;MAX(I$8:I343),G344,MAX(I$8:I343))</f>
        <v>96.570460864738692</v>
      </c>
      <c r="I344" s="4">
        <f t="shared" si="62"/>
        <v>96.783226822185497</v>
      </c>
      <c r="J344" s="4">
        <f t="shared" si="63"/>
        <v>1.1949546610261024</v>
      </c>
      <c r="K344" s="4">
        <f t="shared" si="64"/>
        <v>0.21276595744680549</v>
      </c>
      <c r="L344">
        <f t="shared" si="65"/>
        <v>337</v>
      </c>
      <c r="M344">
        <f t="shared" si="66"/>
        <v>1</v>
      </c>
      <c r="N344">
        <f t="shared" si="67"/>
        <v>1</v>
      </c>
      <c r="O344">
        <f t="shared" si="68"/>
        <v>1</v>
      </c>
      <c r="P344">
        <v>337</v>
      </c>
      <c r="Q344" s="8">
        <f>COUNTIF(I$8:I343,"&lt;"&amp;G344)</f>
        <v>330</v>
      </c>
      <c r="R344" s="17">
        <f>COUNTIFS(H$8:H343,"&gt;"&amp;G344,F$8:F343,"&lt;&gt;1")</f>
        <v>5</v>
      </c>
      <c r="S344">
        <v>337</v>
      </c>
    </row>
    <row r="345" spans="1:19" x14ac:dyDescent="0.3">
      <c r="A345">
        <v>456</v>
      </c>
      <c r="B345">
        <v>0.35782952360606707</v>
      </c>
      <c r="C345">
        <v>0.61546678060243543</v>
      </c>
      <c r="D345" s="4">
        <f t="shared" si="69"/>
        <v>0.43731855193229946</v>
      </c>
      <c r="E345" s="4">
        <f t="shared" si="61"/>
        <v>0.21276595744680851</v>
      </c>
      <c r="F345" s="8">
        <v>3</v>
      </c>
      <c r="G345" s="4">
        <v>95.812824755644883</v>
      </c>
      <c r="H345" s="4">
        <f>IF(G345&gt;MAX(I$8:I344),G345,MAX(I$8:I344))</f>
        <v>96.783226822185497</v>
      </c>
      <c r="I345" s="4">
        <f t="shared" si="62"/>
        <v>96.995992779632303</v>
      </c>
      <c r="J345" s="4">
        <f t="shared" si="63"/>
        <v>0.97040206654061478</v>
      </c>
      <c r="K345" s="4">
        <f t="shared" si="64"/>
        <v>0.21276595744680549</v>
      </c>
      <c r="L345">
        <f t="shared" si="65"/>
        <v>338</v>
      </c>
      <c r="M345">
        <f t="shared" si="66"/>
        <v>1</v>
      </c>
      <c r="N345">
        <f t="shared" si="67"/>
        <v>1</v>
      </c>
      <c r="O345">
        <f t="shared" si="68"/>
        <v>1</v>
      </c>
      <c r="P345">
        <v>338</v>
      </c>
      <c r="Q345" s="8">
        <f>COUNTIF(I$8:I344,"&lt;"&amp;G345)</f>
        <v>332</v>
      </c>
      <c r="R345" s="17">
        <f>COUNTIFS(H$8:H344,"&gt;"&amp;G345,F$8:F344,"&lt;&gt;1")</f>
        <v>4</v>
      </c>
      <c r="S345">
        <v>338</v>
      </c>
    </row>
    <row r="346" spans="1:19" x14ac:dyDescent="0.3">
      <c r="A346">
        <v>125</v>
      </c>
      <c r="B346">
        <v>0.23636585589159825</v>
      </c>
      <c r="C346">
        <v>0.22504348887600328</v>
      </c>
      <c r="D346" s="4">
        <f>-LN(B346)/D$3</f>
        <v>2.0459211879495247</v>
      </c>
      <c r="E346" s="4">
        <f t="shared" si="61"/>
        <v>0.21276595744680851</v>
      </c>
      <c r="F346" s="8">
        <v>2</v>
      </c>
      <c r="G346" s="4">
        <v>96.880089058185703</v>
      </c>
      <c r="H346" s="4">
        <f>IF(G346&gt;MAX(I$8:I345),G346,MAX(I$8:I345))</f>
        <v>96.995992779632303</v>
      </c>
      <c r="I346" s="4">
        <f t="shared" si="62"/>
        <v>97.208758737079108</v>
      </c>
      <c r="J346" s="4">
        <f t="shared" si="63"/>
        <v>0.11590372144659966</v>
      </c>
      <c r="K346" s="4">
        <f t="shared" si="64"/>
        <v>0.21276595744680549</v>
      </c>
      <c r="L346">
        <f t="shared" si="65"/>
        <v>339</v>
      </c>
      <c r="M346">
        <f t="shared" si="66"/>
        <v>1</v>
      </c>
      <c r="N346">
        <f t="shared" si="67"/>
        <v>1</v>
      </c>
      <c r="O346">
        <f t="shared" si="68"/>
        <v>1</v>
      </c>
      <c r="P346">
        <v>339</v>
      </c>
      <c r="Q346" s="8">
        <f>COUNTIF(I$8:I345,"&lt;"&amp;G346)</f>
        <v>337</v>
      </c>
      <c r="R346" s="17">
        <f>COUNTIFS(H$8:H345,"&gt;"&amp;G346,F$8:F345,"&lt;&gt;1")</f>
        <v>0</v>
      </c>
      <c r="S346">
        <v>339</v>
      </c>
    </row>
    <row r="347" spans="1:19" x14ac:dyDescent="0.3">
      <c r="A347">
        <v>457</v>
      </c>
      <c r="B347">
        <v>8.2064271980956449E-2</v>
      </c>
      <c r="C347">
        <v>0.55369731742301709</v>
      </c>
      <c r="D347" s="4">
        <f>-LN(B347)/F$3</f>
        <v>1.063937248547455</v>
      </c>
      <c r="E347" s="4">
        <f t="shared" si="61"/>
        <v>0.21276595744680851</v>
      </c>
      <c r="F347" s="8">
        <v>3</v>
      </c>
      <c r="G347" s="4">
        <v>96.876762004192344</v>
      </c>
      <c r="H347" s="4">
        <f>IF(G347&gt;MAX(I$8:I346),G347,MAX(I$8:I346))</f>
        <v>97.208758737079108</v>
      </c>
      <c r="I347" s="4">
        <f t="shared" si="62"/>
        <v>97.421524694525914</v>
      </c>
      <c r="J347" s="4">
        <f t="shared" si="63"/>
        <v>0.33199673288676479</v>
      </c>
      <c r="K347" s="4">
        <f t="shared" si="64"/>
        <v>0.21276595744680549</v>
      </c>
      <c r="L347">
        <f t="shared" si="65"/>
        <v>340</v>
      </c>
      <c r="M347">
        <f t="shared" si="66"/>
        <v>1</v>
      </c>
      <c r="N347">
        <f t="shared" si="67"/>
        <v>1</v>
      </c>
      <c r="O347">
        <f t="shared" si="68"/>
        <v>1</v>
      </c>
      <c r="P347">
        <v>340</v>
      </c>
      <c r="Q347" s="8">
        <f>COUNTIF(I$8:I346,"&lt;"&amp;G347)</f>
        <v>337</v>
      </c>
      <c r="R347" s="17">
        <f>COUNTIFS(H$8:H346,"&gt;"&amp;G347,F$8:F346,"&lt;&gt;1")</f>
        <v>1</v>
      </c>
      <c r="S347">
        <v>340</v>
      </c>
    </row>
    <row r="348" spans="1:19" x14ac:dyDescent="0.3">
      <c r="A348">
        <v>26</v>
      </c>
      <c r="B348">
        <v>0.29474776451918089</v>
      </c>
      <c r="C348">
        <v>0.82769249549851986</v>
      </c>
      <c r="D348" s="4">
        <f>-LN(B348)/B$3</f>
        <v>5.1984481869016879</v>
      </c>
      <c r="E348" s="4">
        <f t="shared" si="61"/>
        <v>0.21276595744680851</v>
      </c>
      <c r="F348" s="8">
        <v>1</v>
      </c>
      <c r="G348" s="4">
        <v>97.347277790449155</v>
      </c>
      <c r="H348" s="4">
        <f>IF(G348&gt;MAX(I$8:I347),G348,MAX(I$8:I347))</f>
        <v>97.421524694525914</v>
      </c>
      <c r="I348" s="4">
        <f t="shared" si="62"/>
        <v>97.634290651972719</v>
      </c>
      <c r="J348" s="4">
        <f t="shared" si="63"/>
        <v>7.4246904076758824E-2</v>
      </c>
      <c r="K348" s="4">
        <f t="shared" si="64"/>
        <v>0.21276595744680549</v>
      </c>
      <c r="L348">
        <f t="shared" si="65"/>
        <v>341</v>
      </c>
      <c r="M348">
        <f t="shared" si="66"/>
        <v>1</v>
      </c>
      <c r="N348">
        <f t="shared" si="67"/>
        <v>1</v>
      </c>
      <c r="O348">
        <f t="shared" si="68"/>
        <v>1</v>
      </c>
      <c r="P348">
        <v>341</v>
      </c>
      <c r="Q348" s="8">
        <f>COUNTIF(I$8:I347,"&lt;"&amp;G348)</f>
        <v>339</v>
      </c>
      <c r="R348" s="17">
        <f>COUNTIFS(H$8:H347,"&gt;"&amp;G348,F$8:F347,"&lt;&gt;1")</f>
        <v>0</v>
      </c>
      <c r="S348">
        <v>341</v>
      </c>
    </row>
    <row r="349" spans="1:19" x14ac:dyDescent="0.3">
      <c r="A349">
        <v>126</v>
      </c>
      <c r="B349">
        <v>0.48420667134617146</v>
      </c>
      <c r="C349">
        <v>0.24314096499526963</v>
      </c>
      <c r="D349" s="4">
        <f>-LN(B349)/D$3</f>
        <v>1.0287141226857244</v>
      </c>
      <c r="E349" s="4">
        <f t="shared" si="61"/>
        <v>0.21276595744680851</v>
      </c>
      <c r="F349" s="8">
        <v>2</v>
      </c>
      <c r="G349" s="4">
        <v>97.908803180871431</v>
      </c>
      <c r="H349" s="4">
        <f>IF(G349&gt;MAX(I$8:I348),G349,MAX(I$8:I348))</f>
        <v>97.908803180871431</v>
      </c>
      <c r="I349" s="4">
        <f t="shared" si="62"/>
        <v>98.121569138318236</v>
      </c>
      <c r="J349" s="4">
        <f t="shared" si="63"/>
        <v>0</v>
      </c>
      <c r="K349" s="4">
        <f t="shared" si="64"/>
        <v>0.21276595744680549</v>
      </c>
      <c r="L349">
        <f t="shared" si="65"/>
        <v>342</v>
      </c>
      <c r="M349">
        <f t="shared" si="66"/>
        <v>1</v>
      </c>
      <c r="N349">
        <f t="shared" si="67"/>
        <v>1</v>
      </c>
      <c r="O349">
        <f t="shared" si="68"/>
        <v>1</v>
      </c>
      <c r="P349">
        <v>342</v>
      </c>
      <c r="Q349" s="8">
        <f>COUNTIF(I$8:I348,"&lt;"&amp;G349)</f>
        <v>341</v>
      </c>
      <c r="R349" s="17">
        <f>COUNTIFS(H$8:H348,"&gt;"&amp;G349,F$8:F348,"&lt;&gt;1")</f>
        <v>0</v>
      </c>
      <c r="S349">
        <v>342</v>
      </c>
    </row>
    <row r="350" spans="1:19" x14ac:dyDescent="0.3">
      <c r="A350">
        <v>458</v>
      </c>
      <c r="B350">
        <v>8.2461012604144415E-2</v>
      </c>
      <c r="C350">
        <v>0.71813104647968995</v>
      </c>
      <c r="D350" s="4">
        <f>-LN(B350)/F$3</f>
        <v>1.0618849667383998</v>
      </c>
      <c r="E350" s="4">
        <f t="shared" si="61"/>
        <v>0.21276595744680851</v>
      </c>
      <c r="F350" s="8">
        <v>3</v>
      </c>
      <c r="G350" s="4">
        <v>97.938646970930748</v>
      </c>
      <c r="H350" s="4">
        <f>IF(G350&gt;MAX(I$8:I349),G350,MAX(I$8:I349))</f>
        <v>98.121569138318236</v>
      </c>
      <c r="I350" s="4">
        <f t="shared" si="62"/>
        <v>98.334335095765042</v>
      </c>
      <c r="J350" s="4">
        <f t="shared" si="63"/>
        <v>0.18292216738748834</v>
      </c>
      <c r="K350" s="4">
        <f t="shared" si="64"/>
        <v>0.21276595744680549</v>
      </c>
      <c r="L350">
        <f t="shared" si="65"/>
        <v>343</v>
      </c>
      <c r="M350">
        <f t="shared" si="66"/>
        <v>1</v>
      </c>
      <c r="N350">
        <f t="shared" si="67"/>
        <v>1</v>
      </c>
      <c r="O350">
        <f t="shared" si="68"/>
        <v>1</v>
      </c>
      <c r="P350">
        <v>343</v>
      </c>
      <c r="Q350" s="8">
        <f>COUNTIF(I$8:I349,"&lt;"&amp;G350)</f>
        <v>341</v>
      </c>
      <c r="R350" s="17">
        <f>COUNTIFS(H$8:H349,"&gt;"&amp;G350,F$8:F349,"&lt;&gt;1")</f>
        <v>0</v>
      </c>
      <c r="S350">
        <v>343</v>
      </c>
    </row>
    <row r="351" spans="1:19" x14ac:dyDescent="0.3">
      <c r="A351">
        <v>459</v>
      </c>
      <c r="B351">
        <v>0.1804864650410474</v>
      </c>
      <c r="C351">
        <v>0.76946317941831721</v>
      </c>
      <c r="D351" s="4">
        <f>-LN(B351)/F$3</f>
        <v>0.72855297444381328</v>
      </c>
      <c r="E351" s="4">
        <f t="shared" si="61"/>
        <v>0.21276595744680851</v>
      </c>
      <c r="F351" s="8">
        <v>3</v>
      </c>
      <c r="G351" s="4">
        <v>98.667199945374563</v>
      </c>
      <c r="H351" s="4">
        <f>IF(G351&gt;MAX(I$8:I350),G351,MAX(I$8:I350))</f>
        <v>98.667199945374563</v>
      </c>
      <c r="I351" s="4">
        <f t="shared" si="62"/>
        <v>98.879965902821368</v>
      </c>
      <c r="J351" s="4">
        <f t="shared" si="63"/>
        <v>0</v>
      </c>
      <c r="K351" s="4">
        <f t="shared" si="64"/>
        <v>0.21276595744680549</v>
      </c>
      <c r="L351">
        <f t="shared" si="65"/>
        <v>344</v>
      </c>
      <c r="M351">
        <f t="shared" si="66"/>
        <v>1</v>
      </c>
      <c r="N351">
        <f t="shared" si="67"/>
        <v>1</v>
      </c>
      <c r="O351">
        <f t="shared" si="68"/>
        <v>1</v>
      </c>
      <c r="P351">
        <v>344</v>
      </c>
      <c r="Q351" s="8">
        <f>COUNTIF(I$8:I350,"&lt;"&amp;G351)</f>
        <v>343</v>
      </c>
      <c r="R351" s="17">
        <f>COUNTIFS(H$8:H350,"&gt;"&amp;G351,F$8:F350,"&lt;&gt;1")</f>
        <v>0</v>
      </c>
      <c r="S351">
        <v>344</v>
      </c>
    </row>
    <row r="352" spans="1:19" x14ac:dyDescent="0.3">
      <c r="A352">
        <v>127</v>
      </c>
      <c r="B352">
        <v>0.43018890957365641</v>
      </c>
      <c r="C352">
        <v>0.98538163396099732</v>
      </c>
      <c r="D352" s="4">
        <f>-LN(B352)/D$3</f>
        <v>1.1964976484814513</v>
      </c>
      <c r="E352" s="4">
        <f t="shared" si="61"/>
        <v>0.21276595744680851</v>
      </c>
      <c r="F352" s="8">
        <v>2</v>
      </c>
      <c r="G352" s="4">
        <v>99.105300829352885</v>
      </c>
      <c r="H352" s="4">
        <f>IF(G352&gt;MAX(I$8:I351),G352,MAX(I$8:I351))</f>
        <v>99.105300829352885</v>
      </c>
      <c r="I352" s="4">
        <f t="shared" si="62"/>
        <v>99.31806678679969</v>
      </c>
      <c r="J352" s="4">
        <f t="shared" si="63"/>
        <v>0</v>
      </c>
      <c r="K352" s="4">
        <f t="shared" si="64"/>
        <v>0.21276595744680549</v>
      </c>
      <c r="L352">
        <f t="shared" si="65"/>
        <v>345</v>
      </c>
      <c r="M352">
        <f t="shared" si="66"/>
        <v>1</v>
      </c>
      <c r="N352">
        <f t="shared" si="67"/>
        <v>1</v>
      </c>
      <c r="O352">
        <f t="shared" si="68"/>
        <v>1</v>
      </c>
      <c r="P352">
        <v>346</v>
      </c>
      <c r="Q352" s="8">
        <f>COUNTIF(I$8:I351,"&lt;"&amp;G352)</f>
        <v>344</v>
      </c>
      <c r="R352" s="17">
        <f>COUNTIFS(H$8:H351,"&gt;"&amp;G352,F$8:F351,"&lt;&gt;1")</f>
        <v>0</v>
      </c>
      <c r="S352">
        <v>345</v>
      </c>
    </row>
    <row r="353" spans="1:19" x14ac:dyDescent="0.3">
      <c r="A353">
        <v>128</v>
      </c>
      <c r="B353">
        <v>0.97262489700003052</v>
      </c>
      <c r="C353">
        <v>0.79049043244727923</v>
      </c>
      <c r="D353" s="4">
        <f>-LN(B353)/D$3</f>
        <v>3.9371323324825229E-2</v>
      </c>
      <c r="E353" s="4">
        <f t="shared" si="61"/>
        <v>0.21276595744680851</v>
      </c>
      <c r="F353" s="8">
        <v>2</v>
      </c>
      <c r="G353" s="4">
        <v>99.144672152677714</v>
      </c>
      <c r="H353" s="4">
        <f>IF(G353&gt;MAX(I$8:I352),G353,MAX(I$8:I352))</f>
        <v>99.31806678679969</v>
      </c>
      <c r="I353" s="4">
        <f t="shared" si="62"/>
        <v>99.530832744246496</v>
      </c>
      <c r="J353" s="4">
        <f t="shared" si="63"/>
        <v>0.17339463412197631</v>
      </c>
      <c r="K353" s="4">
        <f t="shared" si="64"/>
        <v>0.21276595744680549</v>
      </c>
      <c r="L353">
        <f t="shared" si="65"/>
        <v>346</v>
      </c>
      <c r="M353">
        <f t="shared" si="66"/>
        <v>1</v>
      </c>
      <c r="N353">
        <f t="shared" si="67"/>
        <v>1</v>
      </c>
      <c r="O353">
        <f t="shared" si="68"/>
        <v>1</v>
      </c>
      <c r="P353">
        <v>345</v>
      </c>
      <c r="Q353" s="8">
        <f>COUNTIF(I$8:I352,"&lt;"&amp;G353)</f>
        <v>344</v>
      </c>
      <c r="R353" s="17">
        <f>COUNTIFS(H$8:H352,"&gt;"&amp;G353,F$8:F352,"&lt;&gt;1")</f>
        <v>0</v>
      </c>
      <c r="S353">
        <v>345</v>
      </c>
    </row>
    <row r="354" spans="1:19" x14ac:dyDescent="0.3">
      <c r="A354">
        <v>460</v>
      </c>
      <c r="B354">
        <v>0.23288674581133456</v>
      </c>
      <c r="C354">
        <v>3.5859248634296702E-2</v>
      </c>
      <c r="D354" s="4">
        <f>-LN(B354)/F$3</f>
        <v>0.62008638853861731</v>
      </c>
      <c r="E354" s="4">
        <f t="shared" si="61"/>
        <v>0.21276595744680851</v>
      </c>
      <c r="F354" s="8">
        <v>3</v>
      </c>
      <c r="G354" s="4">
        <v>99.287286333913187</v>
      </c>
      <c r="H354" s="4">
        <f>IF(G354&gt;MAX(I$8:I353),G354,MAX(I$8:I353))</f>
        <v>99.530832744246496</v>
      </c>
      <c r="I354" s="4">
        <f t="shared" si="62"/>
        <v>99.743598701693301</v>
      </c>
      <c r="J354" s="4">
        <f t="shared" si="63"/>
        <v>0.24354641033330893</v>
      </c>
      <c r="K354" s="4">
        <f t="shared" si="64"/>
        <v>0.21276595744680549</v>
      </c>
      <c r="L354">
        <f t="shared" si="65"/>
        <v>347</v>
      </c>
      <c r="M354">
        <f t="shared" si="66"/>
        <v>1</v>
      </c>
      <c r="N354">
        <f t="shared" si="67"/>
        <v>1</v>
      </c>
      <c r="O354">
        <f t="shared" si="68"/>
        <v>1</v>
      </c>
      <c r="P354">
        <v>347</v>
      </c>
      <c r="Q354" s="8">
        <f>COUNTIF(I$8:I353,"&lt;"&amp;G354)</f>
        <v>344</v>
      </c>
      <c r="R354" s="17">
        <f>COUNTIFS(H$8:H353,"&gt;"&amp;G354,F$8:F353,"&lt;&gt;1")</f>
        <v>1</v>
      </c>
      <c r="S354">
        <v>347</v>
      </c>
    </row>
    <row r="355" spans="1:19" x14ac:dyDescent="0.3">
      <c r="A355">
        <v>461</v>
      </c>
      <c r="B355">
        <v>0.60408337656788846</v>
      </c>
      <c r="C355">
        <v>0.31269264809106723</v>
      </c>
      <c r="D355" s="4">
        <f>-LN(B355)/F$3</f>
        <v>0.21448640421223292</v>
      </c>
      <c r="E355" s="4">
        <f t="shared" si="61"/>
        <v>0.21276595744680851</v>
      </c>
      <c r="F355" s="8">
        <v>3</v>
      </c>
      <c r="G355" s="4">
        <v>99.501772738125425</v>
      </c>
      <c r="H355" s="4">
        <f>IF(G355&gt;MAX(I$8:I354),G355,MAX(I$8:I354))</f>
        <v>99.743598701693301</v>
      </c>
      <c r="I355" s="4">
        <f t="shared" si="62"/>
        <v>99.956364659140107</v>
      </c>
      <c r="J355" s="4">
        <f t="shared" si="63"/>
        <v>0.24182596356787656</v>
      </c>
      <c r="K355" s="4">
        <f t="shared" si="64"/>
        <v>0.21276595744680549</v>
      </c>
      <c r="L355">
        <f t="shared" si="65"/>
        <v>348</v>
      </c>
      <c r="M355">
        <f t="shared" si="66"/>
        <v>1</v>
      </c>
      <c r="N355">
        <f t="shared" si="67"/>
        <v>1</v>
      </c>
      <c r="O355">
        <f t="shared" si="68"/>
        <v>1</v>
      </c>
      <c r="P355">
        <v>348</v>
      </c>
      <c r="Q355" s="8">
        <f>COUNTIF(I$8:I354,"&lt;"&amp;G355)</f>
        <v>345</v>
      </c>
      <c r="R355" s="17">
        <f>COUNTIFS(H$8:H354,"&gt;"&amp;G355,F$8:F354,"&lt;&gt;1")</f>
        <v>1</v>
      </c>
      <c r="S355">
        <v>348</v>
      </c>
    </row>
    <row r="356" spans="1:19" x14ac:dyDescent="0.3">
      <c r="A356">
        <v>462</v>
      </c>
      <c r="B356">
        <v>0.70189519943845946</v>
      </c>
      <c r="C356">
        <v>0.74184392834253976</v>
      </c>
      <c r="D356" s="4">
        <f>-LN(B356)/F$3</f>
        <v>0.15062603176603132</v>
      </c>
      <c r="E356" s="4">
        <f t="shared" si="61"/>
        <v>0.21276595744680851</v>
      </c>
      <c r="F356" s="8">
        <v>3</v>
      </c>
      <c r="G356" s="4">
        <v>99.652398769891462</v>
      </c>
      <c r="H356" s="4">
        <f>IF(G356&gt;MAX(I$8:I355),G356,MAX(I$8:I355))</f>
        <v>99.956364659140107</v>
      </c>
      <c r="I356" s="4">
        <f t="shared" si="62"/>
        <v>100.16913061658691</v>
      </c>
      <c r="J356" s="4">
        <f t="shared" si="63"/>
        <v>0.30396588924864432</v>
      </c>
      <c r="K356" s="4">
        <f t="shared" si="64"/>
        <v>0.21276595744680549</v>
      </c>
      <c r="L356">
        <f t="shared" si="65"/>
        <v>349</v>
      </c>
      <c r="M356">
        <f t="shared" si="66"/>
        <v>1</v>
      </c>
      <c r="N356">
        <f t="shared" si="67"/>
        <v>1</v>
      </c>
      <c r="O356">
        <f t="shared" si="68"/>
        <v>1</v>
      </c>
      <c r="P356">
        <v>349</v>
      </c>
      <c r="Q356" s="8">
        <f>COUNTIF(I$8:I355,"&lt;"&amp;G356)</f>
        <v>346</v>
      </c>
      <c r="R356" s="17">
        <f>COUNTIFS(H$8:H355,"&gt;"&amp;G356,F$8:F355,"&lt;&gt;1")</f>
        <v>1</v>
      </c>
      <c r="S356">
        <v>349</v>
      </c>
    </row>
    <row r="357" spans="1:19" x14ac:dyDescent="0.3">
      <c r="A357">
        <v>463</v>
      </c>
      <c r="B357">
        <v>0.8852198858607746</v>
      </c>
      <c r="C357">
        <v>0.71230201116977443</v>
      </c>
      <c r="D357" s="4">
        <f>-LN(B357)/F$3</f>
        <v>5.1880513291569563E-2</v>
      </c>
      <c r="E357" s="4">
        <f t="shared" si="61"/>
        <v>0.21276595744680851</v>
      </c>
      <c r="F357" s="8">
        <v>3</v>
      </c>
      <c r="G357" s="4">
        <v>99.704279283183027</v>
      </c>
      <c r="H357" s="4">
        <f>IF(G357&gt;MAX(I$8:I356),G357,MAX(I$8:I356))</f>
        <v>100.16913061658691</v>
      </c>
      <c r="I357" s="4">
        <f t="shared" si="62"/>
        <v>100.38189657403372</v>
      </c>
      <c r="J357" s="4">
        <f t="shared" si="63"/>
        <v>0.46485133340388529</v>
      </c>
      <c r="K357" s="4">
        <f t="shared" si="64"/>
        <v>0.21276595744680549</v>
      </c>
      <c r="L357">
        <f t="shared" si="65"/>
        <v>350</v>
      </c>
      <c r="M357">
        <f t="shared" si="66"/>
        <v>1</v>
      </c>
      <c r="N357">
        <f t="shared" si="67"/>
        <v>1</v>
      </c>
      <c r="O357">
        <f t="shared" si="68"/>
        <v>1</v>
      </c>
      <c r="P357">
        <v>350</v>
      </c>
      <c r="Q357" s="8">
        <f>COUNTIF(I$8:I356,"&lt;"&amp;G357)</f>
        <v>346</v>
      </c>
      <c r="R357" s="17">
        <f>COUNTIFS(H$8:H356,"&gt;"&amp;G357,F$8:F356,"&lt;&gt;1")</f>
        <v>2</v>
      </c>
      <c r="S357">
        <v>350</v>
      </c>
    </row>
    <row r="358" spans="1:19" x14ac:dyDescent="0.3">
      <c r="A358">
        <v>129</v>
      </c>
      <c r="B358">
        <v>0.35792107913449506</v>
      </c>
      <c r="C358">
        <v>0.51564073610644856</v>
      </c>
      <c r="D358" s="4">
        <f>-LN(B358)/D$3</f>
        <v>1.4573656258566683</v>
      </c>
      <c r="E358" s="4">
        <f t="shared" si="61"/>
        <v>0.21276595744680851</v>
      </c>
      <c r="F358" s="8">
        <v>2</v>
      </c>
      <c r="G358" s="4">
        <v>100.60203777853438</v>
      </c>
      <c r="H358" s="4">
        <f>IF(G358&gt;MAX(I$8:I357),G358,MAX(I$8:I357))</f>
        <v>100.60203777853438</v>
      </c>
      <c r="I358" s="4">
        <f t="shared" si="62"/>
        <v>100.81480373598119</v>
      </c>
      <c r="J358" s="4">
        <f t="shared" si="63"/>
        <v>0</v>
      </c>
      <c r="K358" s="4">
        <f t="shared" si="64"/>
        <v>0.21276595744680549</v>
      </c>
      <c r="L358">
        <f t="shared" si="65"/>
        <v>351</v>
      </c>
      <c r="M358">
        <f t="shared" si="66"/>
        <v>1</v>
      </c>
      <c r="N358">
        <f t="shared" si="67"/>
        <v>1</v>
      </c>
      <c r="O358">
        <f t="shared" si="68"/>
        <v>1</v>
      </c>
      <c r="P358">
        <v>351</v>
      </c>
      <c r="Q358" s="8">
        <f>COUNTIF(I$8:I357,"&lt;"&amp;G358)</f>
        <v>350</v>
      </c>
      <c r="R358" s="17">
        <f>COUNTIFS(H$8:H357,"&gt;"&amp;G358,F$8:F357,"&lt;&gt;1")</f>
        <v>0</v>
      </c>
      <c r="S358">
        <v>351</v>
      </c>
    </row>
    <row r="359" spans="1:19" x14ac:dyDescent="0.3">
      <c r="A359">
        <v>27</v>
      </c>
      <c r="B359">
        <v>0.45738090151676991</v>
      </c>
      <c r="C359">
        <v>0.89913632618182926</v>
      </c>
      <c r="D359" s="4">
        <f>-LN(B359)/B$3</f>
        <v>3.3286755434484583</v>
      </c>
      <c r="E359" s="4">
        <f t="shared" si="61"/>
        <v>0.21276595744680851</v>
      </c>
      <c r="F359" s="8">
        <v>1</v>
      </c>
      <c r="G359" s="4">
        <v>100.67595333389761</v>
      </c>
      <c r="H359" s="4">
        <f>IF(G359&gt;MAX(I$8:I358),G359,MAX(I$8:I358))</f>
        <v>100.81480373598119</v>
      </c>
      <c r="I359" s="4">
        <f t="shared" si="62"/>
        <v>101.02756969342799</v>
      </c>
      <c r="J359" s="4">
        <f t="shared" si="63"/>
        <v>0.1388504020835768</v>
      </c>
      <c r="K359" s="4">
        <f t="shared" si="64"/>
        <v>0.21276595744680549</v>
      </c>
      <c r="L359">
        <f t="shared" si="65"/>
        <v>352</v>
      </c>
      <c r="M359">
        <f t="shared" si="66"/>
        <v>1</v>
      </c>
      <c r="N359">
        <f t="shared" si="67"/>
        <v>1</v>
      </c>
      <c r="O359">
        <f t="shared" si="68"/>
        <v>1</v>
      </c>
      <c r="P359">
        <v>352</v>
      </c>
      <c r="Q359" s="8">
        <f>COUNTIF(I$8:I358,"&lt;"&amp;G359)</f>
        <v>350</v>
      </c>
      <c r="R359" s="17">
        <f>COUNTIFS(H$8:H358,"&gt;"&amp;G359,F$8:F358,"&lt;&gt;1")</f>
        <v>0</v>
      </c>
      <c r="S359">
        <v>352</v>
      </c>
    </row>
    <row r="360" spans="1:19" x14ac:dyDescent="0.3">
      <c r="A360">
        <v>464</v>
      </c>
      <c r="B360">
        <v>7.2389904477065337E-2</v>
      </c>
      <c r="C360">
        <v>0.41727958006530963</v>
      </c>
      <c r="D360" s="4">
        <f t="shared" ref="D360:D366" si="70">-LN(B360)/F$3</f>
        <v>1.1173142256330926</v>
      </c>
      <c r="E360" s="4">
        <f t="shared" si="61"/>
        <v>0.21276595744680851</v>
      </c>
      <c r="F360" s="8">
        <v>3</v>
      </c>
      <c r="G360" s="4">
        <v>100.82159350881612</v>
      </c>
      <c r="H360" s="4">
        <f>IF(G360&gt;MAX(I$8:I359),G360,MAX(I$8:I359))</f>
        <v>101.02756969342799</v>
      </c>
      <c r="I360" s="4">
        <f t="shared" si="62"/>
        <v>101.2403356508748</v>
      </c>
      <c r="J360" s="4">
        <f t="shared" si="63"/>
        <v>0.20597618461187039</v>
      </c>
      <c r="K360" s="4">
        <f t="shared" si="64"/>
        <v>0.21276595744680549</v>
      </c>
      <c r="L360">
        <f t="shared" si="65"/>
        <v>353</v>
      </c>
      <c r="M360">
        <f t="shared" si="66"/>
        <v>1</v>
      </c>
      <c r="N360">
        <f t="shared" si="67"/>
        <v>1</v>
      </c>
      <c r="O360">
        <f t="shared" si="68"/>
        <v>1</v>
      </c>
      <c r="P360">
        <v>353</v>
      </c>
      <c r="Q360" s="8">
        <f>COUNTIF(I$8:I359,"&lt;"&amp;G360)</f>
        <v>351</v>
      </c>
      <c r="R360" s="17">
        <f>COUNTIFS(H$8:H359,"&gt;"&amp;G360,F$8:F359,"&lt;&gt;1")</f>
        <v>0</v>
      </c>
      <c r="S360">
        <v>353</v>
      </c>
    </row>
    <row r="361" spans="1:19" x14ac:dyDescent="0.3">
      <c r="A361">
        <v>465</v>
      </c>
      <c r="B361">
        <v>0.29688406018250069</v>
      </c>
      <c r="C361">
        <v>0.78286080507827993</v>
      </c>
      <c r="D361" s="4">
        <f t="shared" si="70"/>
        <v>0.51677173878699389</v>
      </c>
      <c r="E361" s="4">
        <f t="shared" si="61"/>
        <v>0.21276595744680851</v>
      </c>
      <c r="F361" s="8">
        <v>3</v>
      </c>
      <c r="G361" s="4">
        <v>101.33836524760312</v>
      </c>
      <c r="H361" s="4">
        <f>IF(G361&gt;MAX(I$8:I360),G361,MAX(I$8:I360))</f>
        <v>101.33836524760312</v>
      </c>
      <c r="I361" s="4">
        <f t="shared" si="62"/>
        <v>101.55113120504993</v>
      </c>
      <c r="J361" s="4">
        <f t="shared" si="63"/>
        <v>0</v>
      </c>
      <c r="K361" s="4">
        <f t="shared" si="64"/>
        <v>0.21276595744680549</v>
      </c>
      <c r="L361">
        <f t="shared" si="65"/>
        <v>354</v>
      </c>
      <c r="M361">
        <f t="shared" si="66"/>
        <v>1</v>
      </c>
      <c r="N361">
        <f t="shared" si="67"/>
        <v>1</v>
      </c>
      <c r="O361">
        <f t="shared" si="68"/>
        <v>1</v>
      </c>
      <c r="P361">
        <v>356</v>
      </c>
      <c r="Q361" s="8">
        <f>COUNTIF(I$8:I360,"&lt;"&amp;G361)</f>
        <v>353</v>
      </c>
      <c r="R361" s="17">
        <f>COUNTIFS(H$8:H360,"&gt;"&amp;G361,F$8:F360,"&lt;&gt;1")</f>
        <v>0</v>
      </c>
      <c r="S361">
        <v>354</v>
      </c>
    </row>
    <row r="362" spans="1:19" x14ac:dyDescent="0.3">
      <c r="A362">
        <v>466</v>
      </c>
      <c r="B362">
        <v>0.77275917844172493</v>
      </c>
      <c r="C362">
        <v>0.75582140568254641</v>
      </c>
      <c r="D362" s="4">
        <f t="shared" si="70"/>
        <v>0.10969694485378015</v>
      </c>
      <c r="E362" s="4">
        <f t="shared" si="61"/>
        <v>0.21276595744680851</v>
      </c>
      <c r="F362" s="8">
        <v>3</v>
      </c>
      <c r="G362" s="4">
        <v>101.4480621924569</v>
      </c>
      <c r="H362" s="4">
        <f>IF(G362&gt;MAX(I$8:I361),G362,MAX(I$8:I361))</f>
        <v>101.55113120504993</v>
      </c>
      <c r="I362" s="4">
        <f t="shared" si="62"/>
        <v>101.76389716249673</v>
      </c>
      <c r="J362" s="4">
        <f t="shared" si="63"/>
        <v>0.10306901259302492</v>
      </c>
      <c r="K362" s="4">
        <f t="shared" si="64"/>
        <v>0.21276595744680549</v>
      </c>
      <c r="L362">
        <f t="shared" si="65"/>
        <v>355</v>
      </c>
      <c r="M362">
        <f t="shared" si="66"/>
        <v>1</v>
      </c>
      <c r="N362">
        <f t="shared" si="67"/>
        <v>1</v>
      </c>
      <c r="O362">
        <f t="shared" si="68"/>
        <v>1</v>
      </c>
      <c r="P362">
        <v>354</v>
      </c>
      <c r="Q362" s="8">
        <f>COUNTIF(I$8:I361,"&lt;"&amp;G362)</f>
        <v>353</v>
      </c>
      <c r="R362" s="17">
        <f>COUNTIFS(H$8:H361,"&gt;"&amp;G362,F$8:F361,"&lt;&gt;1")</f>
        <v>0</v>
      </c>
      <c r="S362">
        <v>354</v>
      </c>
    </row>
    <row r="363" spans="1:19" x14ac:dyDescent="0.3">
      <c r="A363">
        <v>467</v>
      </c>
      <c r="B363">
        <v>0.87517929624317148</v>
      </c>
      <c r="C363">
        <v>0.59419537949766532</v>
      </c>
      <c r="D363" s="4">
        <f t="shared" si="70"/>
        <v>5.6734682392983661E-2</v>
      </c>
      <c r="E363" s="4">
        <f t="shared" si="61"/>
        <v>0.21276595744680851</v>
      </c>
      <c r="F363" s="8">
        <v>3</v>
      </c>
      <c r="G363" s="4">
        <v>101.50479687484989</v>
      </c>
      <c r="H363" s="4">
        <f>IF(G363&gt;MAX(I$8:I362),G363,MAX(I$8:I362))</f>
        <v>101.76389716249673</v>
      </c>
      <c r="I363" s="4">
        <f t="shared" si="62"/>
        <v>101.97666311994354</v>
      </c>
      <c r="J363" s="4">
        <f t="shared" si="63"/>
        <v>0.25910028764684512</v>
      </c>
      <c r="K363" s="4">
        <f t="shared" si="64"/>
        <v>0.21276595744680549</v>
      </c>
      <c r="L363">
        <f t="shared" si="65"/>
        <v>356</v>
      </c>
      <c r="M363">
        <f t="shared" si="66"/>
        <v>1</v>
      </c>
      <c r="N363">
        <f t="shared" si="67"/>
        <v>1</v>
      </c>
      <c r="O363">
        <f t="shared" si="68"/>
        <v>1</v>
      </c>
      <c r="P363">
        <v>355</v>
      </c>
      <c r="Q363" s="8">
        <f>COUNTIF(I$8:I362,"&lt;"&amp;G363)</f>
        <v>353</v>
      </c>
      <c r="R363" s="17">
        <f>COUNTIFS(H$8:H362,"&gt;"&amp;G363,F$8:F362,"&lt;&gt;1")</f>
        <v>1</v>
      </c>
      <c r="S363">
        <v>355</v>
      </c>
    </row>
    <row r="364" spans="1:19" x14ac:dyDescent="0.3">
      <c r="A364">
        <v>468</v>
      </c>
      <c r="B364">
        <v>0.54377880184331795</v>
      </c>
      <c r="C364">
        <v>0.40827661976989044</v>
      </c>
      <c r="D364" s="4">
        <f t="shared" si="70"/>
        <v>0.25923945918076374</v>
      </c>
      <c r="E364" s="4">
        <f t="shared" si="61"/>
        <v>0.21276595744680851</v>
      </c>
      <c r="F364" s="8">
        <v>3</v>
      </c>
      <c r="G364" s="4">
        <v>101.76403633403065</v>
      </c>
      <c r="H364" s="4">
        <f>IF(G364&gt;MAX(I$8:I363),G364,MAX(I$8:I363))</f>
        <v>101.97666311994354</v>
      </c>
      <c r="I364" s="4">
        <f t="shared" si="62"/>
        <v>102.18942907739034</v>
      </c>
      <c r="J364" s="4">
        <f t="shared" si="63"/>
        <v>0.21262678591288875</v>
      </c>
      <c r="K364" s="4">
        <f t="shared" si="64"/>
        <v>0.21276595744680549</v>
      </c>
      <c r="L364">
        <f t="shared" si="65"/>
        <v>357</v>
      </c>
      <c r="M364">
        <f t="shared" si="66"/>
        <v>1</v>
      </c>
      <c r="N364">
        <f t="shared" si="67"/>
        <v>1</v>
      </c>
      <c r="O364">
        <f t="shared" si="68"/>
        <v>1</v>
      </c>
      <c r="P364">
        <v>357</v>
      </c>
      <c r="Q364" s="8">
        <f>COUNTIF(I$8:I363,"&lt;"&amp;G364)</f>
        <v>355</v>
      </c>
      <c r="R364" s="17">
        <f>COUNTIFS(H$8:H363,"&gt;"&amp;G364,F$8:F363,"&lt;&gt;1")</f>
        <v>0</v>
      </c>
      <c r="S364">
        <v>357</v>
      </c>
    </row>
    <row r="365" spans="1:19" x14ac:dyDescent="0.3">
      <c r="A365">
        <v>469</v>
      </c>
      <c r="B365">
        <v>0.41254921109653003</v>
      </c>
      <c r="C365">
        <v>0.67509994811853391</v>
      </c>
      <c r="D365" s="4">
        <f t="shared" si="70"/>
        <v>0.37676586412556784</v>
      </c>
      <c r="E365" s="4">
        <f t="shared" si="61"/>
        <v>0.21276595744680851</v>
      </c>
      <c r="F365" s="8">
        <v>3</v>
      </c>
      <c r="G365" s="4">
        <v>102.14080219815622</v>
      </c>
      <c r="H365" s="4">
        <f>IF(G365&gt;MAX(I$8:I364),G365,MAX(I$8:I364))</f>
        <v>102.18942907739034</v>
      </c>
      <c r="I365" s="4">
        <f t="shared" si="62"/>
        <v>102.40219503483715</v>
      </c>
      <c r="J365" s="4">
        <f t="shared" si="63"/>
        <v>4.8626879234120679E-2</v>
      </c>
      <c r="K365" s="4">
        <f t="shared" si="64"/>
        <v>0.21276595744680549</v>
      </c>
      <c r="L365">
        <f t="shared" si="65"/>
        <v>358</v>
      </c>
      <c r="M365">
        <f t="shared" si="66"/>
        <v>1</v>
      </c>
      <c r="N365">
        <f t="shared" si="67"/>
        <v>1</v>
      </c>
      <c r="O365">
        <f t="shared" si="68"/>
        <v>1</v>
      </c>
      <c r="P365">
        <v>358</v>
      </c>
      <c r="Q365" s="8">
        <f>COUNTIF(I$8:I364,"&lt;"&amp;G365)</f>
        <v>356</v>
      </c>
      <c r="R365" s="17">
        <f>COUNTIFS(H$8:H364,"&gt;"&amp;G365,F$8:F364,"&lt;&gt;1")</f>
        <v>0</v>
      </c>
      <c r="S365">
        <v>358</v>
      </c>
    </row>
    <row r="366" spans="1:19" x14ac:dyDescent="0.3">
      <c r="A366">
        <v>470</v>
      </c>
      <c r="B366">
        <v>0.27570421460615863</v>
      </c>
      <c r="C366">
        <v>0.15713980529190955</v>
      </c>
      <c r="D366" s="4">
        <f t="shared" si="70"/>
        <v>0.54826666984716355</v>
      </c>
      <c r="E366" s="4">
        <f t="shared" si="61"/>
        <v>0.21276595744680851</v>
      </c>
      <c r="F366" s="8">
        <v>3</v>
      </c>
      <c r="G366" s="4">
        <v>102.68906886800339</v>
      </c>
      <c r="H366" s="4">
        <f>IF(G366&gt;MAX(I$8:I365),G366,MAX(I$8:I365))</f>
        <v>102.68906886800339</v>
      </c>
      <c r="I366" s="4">
        <f t="shared" si="62"/>
        <v>102.90183482545019</v>
      </c>
      <c r="J366" s="4">
        <f t="shared" si="63"/>
        <v>0</v>
      </c>
      <c r="K366" s="4">
        <f t="shared" si="64"/>
        <v>0.21276595744680549</v>
      </c>
      <c r="L366">
        <f t="shared" si="65"/>
        <v>359</v>
      </c>
      <c r="M366">
        <f t="shared" si="66"/>
        <v>1</v>
      </c>
      <c r="N366">
        <f t="shared" si="67"/>
        <v>1</v>
      </c>
      <c r="O366">
        <f t="shared" si="68"/>
        <v>1</v>
      </c>
      <c r="P366">
        <v>359</v>
      </c>
      <c r="Q366" s="8">
        <f>COUNTIF(I$8:I365,"&lt;"&amp;G366)</f>
        <v>358</v>
      </c>
      <c r="R366" s="17">
        <f>COUNTIFS(H$8:H365,"&gt;"&amp;G366,F$8:F365,"&lt;&gt;1")</f>
        <v>0</v>
      </c>
      <c r="S366">
        <v>359</v>
      </c>
    </row>
    <row r="367" spans="1:19" x14ac:dyDescent="0.3">
      <c r="A367">
        <v>130</v>
      </c>
      <c r="B367">
        <v>0.20282601397747735</v>
      </c>
      <c r="C367">
        <v>0.71129490035706655</v>
      </c>
      <c r="D367" s="4">
        <f>-LN(B367)/D$3</f>
        <v>2.2629882857316939</v>
      </c>
      <c r="E367" s="4">
        <f t="shared" si="61"/>
        <v>0.21276595744680851</v>
      </c>
      <c r="F367" s="8">
        <v>2</v>
      </c>
      <c r="G367" s="4">
        <v>102.86502606426608</v>
      </c>
      <c r="H367" s="4">
        <f>IF(G367&gt;MAX(I$8:I366),G367,MAX(I$8:I366))</f>
        <v>102.90183482545019</v>
      </c>
      <c r="I367" s="4">
        <f t="shared" si="62"/>
        <v>103.114600782897</v>
      </c>
      <c r="J367" s="4">
        <f t="shared" si="63"/>
        <v>3.6808761184119021E-2</v>
      </c>
      <c r="K367" s="4">
        <f t="shared" si="64"/>
        <v>0.21276595744680549</v>
      </c>
      <c r="L367">
        <f t="shared" si="65"/>
        <v>360</v>
      </c>
      <c r="M367">
        <f t="shared" si="66"/>
        <v>1</v>
      </c>
      <c r="N367">
        <f t="shared" si="67"/>
        <v>1</v>
      </c>
      <c r="O367">
        <f t="shared" si="68"/>
        <v>1</v>
      </c>
      <c r="P367">
        <v>360</v>
      </c>
      <c r="Q367" s="8">
        <f>COUNTIF(I$8:I366,"&lt;"&amp;G367)</f>
        <v>358</v>
      </c>
      <c r="R367" s="17">
        <f>COUNTIFS(H$8:H366,"&gt;"&amp;G367,F$8:F366,"&lt;&gt;1")</f>
        <v>0</v>
      </c>
      <c r="S367">
        <v>360</v>
      </c>
    </row>
    <row r="368" spans="1:19" x14ac:dyDescent="0.3">
      <c r="A368">
        <v>471</v>
      </c>
      <c r="B368">
        <v>0.49794000061037019</v>
      </c>
      <c r="C368">
        <v>0.13452558977019563</v>
      </c>
      <c r="D368" s="4">
        <f>-LN(B368)/F$3</f>
        <v>0.29671305953954669</v>
      </c>
      <c r="E368" s="4">
        <f t="shared" si="61"/>
        <v>0.21276595744680851</v>
      </c>
      <c r="F368" s="8">
        <v>3</v>
      </c>
      <c r="G368" s="4">
        <v>102.98578192754293</v>
      </c>
      <c r="H368" s="4">
        <f>IF(G368&gt;MAX(I$8:I367),G368,MAX(I$8:I367))</f>
        <v>103.114600782897</v>
      </c>
      <c r="I368" s="4">
        <f t="shared" si="62"/>
        <v>103.32736674034381</v>
      </c>
      <c r="J368" s="4">
        <f t="shared" si="63"/>
        <v>0.12881885535406923</v>
      </c>
      <c r="K368" s="4">
        <f t="shared" si="64"/>
        <v>0.21276595744680549</v>
      </c>
      <c r="L368">
        <f t="shared" si="65"/>
        <v>361</v>
      </c>
      <c r="M368">
        <f t="shared" si="66"/>
        <v>1</v>
      </c>
      <c r="N368">
        <f t="shared" si="67"/>
        <v>1</v>
      </c>
      <c r="O368">
        <f t="shared" si="68"/>
        <v>1</v>
      </c>
      <c r="P368">
        <v>361</v>
      </c>
      <c r="Q368" s="8">
        <f>COUNTIF(I$8:I367,"&lt;"&amp;G368)</f>
        <v>359</v>
      </c>
      <c r="R368" s="17">
        <f>COUNTIFS(H$8:H367,"&gt;"&amp;G368,F$8:F367,"&lt;&gt;1")</f>
        <v>0</v>
      </c>
      <c r="S368">
        <v>361</v>
      </c>
    </row>
    <row r="369" spans="1:19" x14ac:dyDescent="0.3">
      <c r="A369">
        <v>472</v>
      </c>
      <c r="B369">
        <v>0.23557237464522232</v>
      </c>
      <c r="C369">
        <v>0.61885433515427102</v>
      </c>
      <c r="D369" s="4">
        <f>-LN(B369)/F$3</f>
        <v>0.61520727208745962</v>
      </c>
      <c r="E369" s="4">
        <f t="shared" si="61"/>
        <v>0.21276595744680851</v>
      </c>
      <c r="F369" s="8">
        <v>3</v>
      </c>
      <c r="G369" s="4">
        <v>103.60098919963039</v>
      </c>
      <c r="H369" s="4">
        <f>IF(G369&gt;MAX(I$8:I368),G369,MAX(I$8:I368))</f>
        <v>103.60098919963039</v>
      </c>
      <c r="I369" s="4">
        <f t="shared" si="62"/>
        <v>103.8137551570772</v>
      </c>
      <c r="J369" s="4">
        <f t="shared" si="63"/>
        <v>0</v>
      </c>
      <c r="K369" s="4">
        <f t="shared" si="64"/>
        <v>0.21276595744680549</v>
      </c>
      <c r="L369">
        <f t="shared" si="65"/>
        <v>362</v>
      </c>
      <c r="M369">
        <f t="shared" si="66"/>
        <v>1</v>
      </c>
      <c r="N369">
        <f t="shared" si="67"/>
        <v>1</v>
      </c>
      <c r="O369">
        <f t="shared" si="68"/>
        <v>1</v>
      </c>
      <c r="P369">
        <v>362</v>
      </c>
      <c r="Q369" s="8">
        <f>COUNTIF(I$8:I368,"&lt;"&amp;G369)</f>
        <v>361</v>
      </c>
      <c r="R369" s="17">
        <f>COUNTIFS(H$8:H368,"&gt;"&amp;G369,F$8:F368,"&lt;&gt;1")</f>
        <v>0</v>
      </c>
      <c r="S369">
        <v>362</v>
      </c>
    </row>
    <row r="370" spans="1:19" x14ac:dyDescent="0.3">
      <c r="A370">
        <v>473</v>
      </c>
      <c r="B370">
        <v>0.79137546922208324</v>
      </c>
      <c r="C370">
        <v>0.35535752433851131</v>
      </c>
      <c r="D370" s="4">
        <f>-LN(B370)/F$3</f>
        <v>9.9567126467233688E-2</v>
      </c>
      <c r="E370" s="4">
        <f t="shared" si="61"/>
        <v>0.21276595744680851</v>
      </c>
      <c r="F370" s="8">
        <v>3</v>
      </c>
      <c r="G370" s="4">
        <v>103.70055632609763</v>
      </c>
      <c r="H370" s="4">
        <f>IF(G370&gt;MAX(I$8:I369),G370,MAX(I$8:I369))</f>
        <v>103.8137551570772</v>
      </c>
      <c r="I370" s="4">
        <f t="shared" si="62"/>
        <v>104.026521114524</v>
      </c>
      <c r="J370" s="4">
        <f t="shared" si="63"/>
        <v>0.11319883097957018</v>
      </c>
      <c r="K370" s="4">
        <f t="shared" si="64"/>
        <v>0.21276595744680549</v>
      </c>
      <c r="L370">
        <f t="shared" si="65"/>
        <v>363</v>
      </c>
      <c r="M370">
        <f t="shared" si="66"/>
        <v>1</v>
      </c>
      <c r="N370">
        <f t="shared" si="67"/>
        <v>1</v>
      </c>
      <c r="O370">
        <f t="shared" si="68"/>
        <v>1</v>
      </c>
      <c r="P370">
        <v>363</v>
      </c>
      <c r="Q370" s="8">
        <f>COUNTIF(I$8:I369,"&lt;"&amp;G370)</f>
        <v>361</v>
      </c>
      <c r="R370" s="17">
        <f>COUNTIFS(H$8:H369,"&gt;"&amp;G370,F$8:F369,"&lt;&gt;1")</f>
        <v>0</v>
      </c>
      <c r="S370">
        <v>363</v>
      </c>
    </row>
    <row r="371" spans="1:19" x14ac:dyDescent="0.3">
      <c r="A371">
        <v>28</v>
      </c>
      <c r="B371">
        <v>0.45011749626148256</v>
      </c>
      <c r="C371">
        <v>0.74843592638935519</v>
      </c>
      <c r="D371" s="4">
        <f>-LN(B371)/B$3</f>
        <v>3.3967941595569426</v>
      </c>
      <c r="E371" s="4">
        <f t="shared" si="61"/>
        <v>0.21276595744680851</v>
      </c>
      <c r="F371" s="8">
        <v>1</v>
      </c>
      <c r="G371" s="4">
        <v>104.07274749345456</v>
      </c>
      <c r="H371" s="4">
        <f>IF(G371&gt;MAX(I$8:I370),G371,MAX(I$8:I370))</f>
        <v>104.07274749345456</v>
      </c>
      <c r="I371" s="4">
        <f t="shared" si="62"/>
        <v>104.28551345090136</v>
      </c>
      <c r="J371" s="4">
        <f t="shared" si="63"/>
        <v>0</v>
      </c>
      <c r="K371" s="4">
        <f t="shared" si="64"/>
        <v>0.21276595744680549</v>
      </c>
      <c r="L371">
        <f t="shared" si="65"/>
        <v>364</v>
      </c>
      <c r="M371">
        <f t="shared" si="66"/>
        <v>1</v>
      </c>
      <c r="N371">
        <f t="shared" si="67"/>
        <v>1</v>
      </c>
      <c r="O371">
        <f t="shared" si="68"/>
        <v>1</v>
      </c>
      <c r="P371">
        <v>364</v>
      </c>
      <c r="Q371" s="8">
        <f>COUNTIF(I$8:I370,"&lt;"&amp;G371)</f>
        <v>363</v>
      </c>
      <c r="R371" s="17">
        <f>COUNTIFS(H$8:H370,"&gt;"&amp;G371,F$8:F370,"&lt;&gt;1")</f>
        <v>0</v>
      </c>
      <c r="S371">
        <v>364</v>
      </c>
    </row>
    <row r="372" spans="1:19" x14ac:dyDescent="0.3">
      <c r="A372">
        <v>474</v>
      </c>
      <c r="B372">
        <v>0.3720816675313578</v>
      </c>
      <c r="C372">
        <v>0.76061281167027806</v>
      </c>
      <c r="D372" s="4">
        <f t="shared" ref="D372:D379" si="71">-LN(B372)/F$3</f>
        <v>0.4206986861399814</v>
      </c>
      <c r="E372" s="4">
        <f t="shared" si="61"/>
        <v>0.21276595744680851</v>
      </c>
      <c r="F372" s="8">
        <v>3</v>
      </c>
      <c r="G372" s="4">
        <v>104.12125501223761</v>
      </c>
      <c r="H372" s="4">
        <f>IF(G372&gt;MAX(I$8:I371),G372,MAX(I$8:I371))</f>
        <v>104.28551345090136</v>
      </c>
      <c r="I372" s="4">
        <f t="shared" si="62"/>
        <v>104.49827940834817</v>
      </c>
      <c r="J372" s="4">
        <f t="shared" si="63"/>
        <v>0.16425843866375089</v>
      </c>
      <c r="K372" s="4">
        <f t="shared" si="64"/>
        <v>0.21276595744680549</v>
      </c>
      <c r="L372">
        <f t="shared" si="65"/>
        <v>365</v>
      </c>
      <c r="M372">
        <f t="shared" si="66"/>
        <v>1</v>
      </c>
      <c r="N372">
        <f t="shared" si="67"/>
        <v>1</v>
      </c>
      <c r="O372">
        <f t="shared" si="68"/>
        <v>1</v>
      </c>
      <c r="P372">
        <v>365</v>
      </c>
      <c r="Q372" s="8">
        <f>COUNTIF(I$8:I371,"&lt;"&amp;G372)</f>
        <v>363</v>
      </c>
      <c r="R372" s="17">
        <f>COUNTIFS(H$8:H371,"&gt;"&amp;G372,F$8:F371,"&lt;&gt;1")</f>
        <v>0</v>
      </c>
      <c r="S372">
        <v>365</v>
      </c>
    </row>
    <row r="373" spans="1:19" x14ac:dyDescent="0.3">
      <c r="A373">
        <v>475</v>
      </c>
      <c r="B373">
        <v>0.72310556352427746</v>
      </c>
      <c r="C373">
        <v>0.65114291817987613</v>
      </c>
      <c r="D373" s="4">
        <f t="shared" si="71"/>
        <v>0.13795747227262956</v>
      </c>
      <c r="E373" s="4">
        <f t="shared" si="61"/>
        <v>0.21276595744680851</v>
      </c>
      <c r="F373" s="8">
        <v>3</v>
      </c>
      <c r="G373" s="4">
        <v>104.25921248451024</v>
      </c>
      <c r="H373" s="4">
        <f>IF(G373&gt;MAX(I$8:I372),G373,MAX(I$8:I372))</f>
        <v>104.49827940834817</v>
      </c>
      <c r="I373" s="4">
        <f t="shared" si="62"/>
        <v>104.71104536579497</v>
      </c>
      <c r="J373" s="4">
        <f t="shared" si="63"/>
        <v>0.23906692383792461</v>
      </c>
      <c r="K373" s="4">
        <f t="shared" si="64"/>
        <v>0.21276595744680549</v>
      </c>
      <c r="L373">
        <f t="shared" si="65"/>
        <v>366</v>
      </c>
      <c r="M373">
        <f t="shared" si="66"/>
        <v>1</v>
      </c>
      <c r="N373">
        <f t="shared" si="67"/>
        <v>1</v>
      </c>
      <c r="O373">
        <f t="shared" si="68"/>
        <v>1</v>
      </c>
      <c r="P373">
        <v>366</v>
      </c>
      <c r="Q373" s="8">
        <f>COUNTIF(I$8:I372,"&lt;"&amp;G373)</f>
        <v>363</v>
      </c>
      <c r="R373" s="17">
        <f>COUNTIFS(H$8:H372,"&gt;"&amp;G373,F$8:F372,"&lt;&gt;1")</f>
        <v>1</v>
      </c>
      <c r="S373">
        <v>366</v>
      </c>
    </row>
    <row r="374" spans="1:19" x14ac:dyDescent="0.3">
      <c r="A374">
        <v>476</v>
      </c>
      <c r="B374">
        <v>0.37836848048341321</v>
      </c>
      <c r="C374">
        <v>0.30884731589709158</v>
      </c>
      <c r="D374" s="4">
        <f t="shared" si="71"/>
        <v>0.41356882642277409</v>
      </c>
      <c r="E374" s="4">
        <f t="shared" si="61"/>
        <v>0.21276595744680851</v>
      </c>
      <c r="F374" s="8">
        <v>3</v>
      </c>
      <c r="G374" s="4">
        <v>104.67278131093302</v>
      </c>
      <c r="H374" s="4">
        <f>IF(G374&gt;MAX(I$8:I373),G374,MAX(I$8:I373))</f>
        <v>104.71104536579497</v>
      </c>
      <c r="I374" s="4">
        <f t="shared" si="62"/>
        <v>104.92381132324178</v>
      </c>
      <c r="J374" s="4">
        <f t="shared" si="63"/>
        <v>3.8264054861954833E-2</v>
      </c>
      <c r="K374" s="4">
        <f t="shared" si="64"/>
        <v>0.21276595744680549</v>
      </c>
      <c r="L374">
        <f t="shared" si="65"/>
        <v>367</v>
      </c>
      <c r="M374">
        <f t="shared" si="66"/>
        <v>1</v>
      </c>
      <c r="N374">
        <f t="shared" si="67"/>
        <v>1</v>
      </c>
      <c r="O374">
        <f t="shared" si="68"/>
        <v>1</v>
      </c>
      <c r="P374">
        <v>370</v>
      </c>
      <c r="Q374" s="8">
        <f>COUNTIF(I$8:I373,"&lt;"&amp;G374)</f>
        <v>365</v>
      </c>
      <c r="R374" s="17">
        <f>COUNTIFS(H$8:H373,"&gt;"&amp;G374,F$8:F373,"&lt;&gt;1")</f>
        <v>0</v>
      </c>
      <c r="S374">
        <v>367</v>
      </c>
    </row>
    <row r="375" spans="1:19" x14ac:dyDescent="0.3">
      <c r="A375">
        <v>477</v>
      </c>
      <c r="B375">
        <v>0.82433545945616016</v>
      </c>
      <c r="C375">
        <v>0.9038361766411328</v>
      </c>
      <c r="D375" s="4">
        <f t="shared" si="71"/>
        <v>8.2203285501861456E-2</v>
      </c>
      <c r="E375" s="4">
        <f t="shared" si="61"/>
        <v>0.21276595744680851</v>
      </c>
      <c r="F375" s="8">
        <v>3</v>
      </c>
      <c r="G375" s="4">
        <v>104.75498459643488</v>
      </c>
      <c r="H375" s="4">
        <f>IF(G375&gt;MAX(I$8:I374),G375,MAX(I$8:I374))</f>
        <v>104.92381132324178</v>
      </c>
      <c r="I375" s="4">
        <f t="shared" si="62"/>
        <v>105.13657728068858</v>
      </c>
      <c r="J375" s="4">
        <f t="shared" si="63"/>
        <v>0.16882672680689836</v>
      </c>
      <c r="K375" s="4">
        <f t="shared" si="64"/>
        <v>0.21276595744680549</v>
      </c>
      <c r="L375">
        <f t="shared" si="65"/>
        <v>368</v>
      </c>
      <c r="M375">
        <f t="shared" si="66"/>
        <v>1</v>
      </c>
      <c r="N375">
        <f t="shared" si="67"/>
        <v>1</v>
      </c>
      <c r="O375">
        <f t="shared" si="68"/>
        <v>1</v>
      </c>
      <c r="P375">
        <v>367</v>
      </c>
      <c r="Q375" s="8">
        <f>COUNTIF(I$8:I374,"&lt;"&amp;G375)</f>
        <v>366</v>
      </c>
      <c r="R375" s="17">
        <f>COUNTIFS(H$8:H374,"&gt;"&amp;G375,F$8:F374,"&lt;&gt;1")</f>
        <v>0</v>
      </c>
      <c r="S375">
        <v>367</v>
      </c>
    </row>
    <row r="376" spans="1:19" x14ac:dyDescent="0.3">
      <c r="A376">
        <v>478</v>
      </c>
      <c r="B376">
        <v>0.14142277291177099</v>
      </c>
      <c r="C376">
        <v>0.24607074190496536</v>
      </c>
      <c r="D376" s="4">
        <f t="shared" si="71"/>
        <v>0.83234105760130306</v>
      </c>
      <c r="E376" s="4">
        <f t="shared" si="61"/>
        <v>0.21276595744680851</v>
      </c>
      <c r="F376" s="8">
        <v>3</v>
      </c>
      <c r="G376" s="4">
        <v>105.58732565403618</v>
      </c>
      <c r="H376" s="4">
        <f>IF(G376&gt;MAX(I$8:I375),G376,MAX(I$8:I375))</f>
        <v>105.58732565403618</v>
      </c>
      <c r="I376" s="4">
        <f t="shared" si="62"/>
        <v>105.80009161148298</v>
      </c>
      <c r="J376" s="4">
        <f t="shared" si="63"/>
        <v>0</v>
      </c>
      <c r="K376" s="4">
        <f t="shared" si="64"/>
        <v>0.21276595744680549</v>
      </c>
      <c r="L376">
        <f t="shared" si="65"/>
        <v>369</v>
      </c>
      <c r="M376">
        <f t="shared" si="66"/>
        <v>1</v>
      </c>
      <c r="N376">
        <f t="shared" si="67"/>
        <v>1</v>
      </c>
      <c r="O376">
        <f t="shared" si="68"/>
        <v>1</v>
      </c>
      <c r="P376">
        <v>368</v>
      </c>
      <c r="Q376" s="8">
        <f>COUNTIF(I$8:I375,"&lt;"&amp;G376)</f>
        <v>368</v>
      </c>
      <c r="R376" s="17">
        <f>COUNTIFS(H$8:H375,"&gt;"&amp;G376,F$8:F375,"&lt;&gt;1")</f>
        <v>0</v>
      </c>
      <c r="S376">
        <v>368</v>
      </c>
    </row>
    <row r="377" spans="1:19" x14ac:dyDescent="0.3">
      <c r="A377">
        <v>479</v>
      </c>
      <c r="B377">
        <v>5.4841761528366957E-2</v>
      </c>
      <c r="C377">
        <v>0.84313486129337445</v>
      </c>
      <c r="D377" s="4">
        <f t="shared" si="71"/>
        <v>1.2354482142858829</v>
      </c>
      <c r="E377" s="4">
        <f t="shared" si="61"/>
        <v>0.21276595744680851</v>
      </c>
      <c r="F377" s="8">
        <v>3</v>
      </c>
      <c r="G377" s="4">
        <v>106.82277386832206</v>
      </c>
      <c r="H377" s="4">
        <f>IF(G377&gt;MAX(I$8:I376),G377,MAX(I$8:I376))</f>
        <v>106.82277386832206</v>
      </c>
      <c r="I377" s="4">
        <f t="shared" si="62"/>
        <v>107.03553982576886</v>
      </c>
      <c r="J377" s="4">
        <f t="shared" si="63"/>
        <v>0</v>
      </c>
      <c r="K377" s="4">
        <f t="shared" si="64"/>
        <v>0.21276595744680549</v>
      </c>
      <c r="L377">
        <f t="shared" si="65"/>
        <v>370</v>
      </c>
      <c r="M377">
        <f t="shared" si="66"/>
        <v>1</v>
      </c>
      <c r="N377">
        <f t="shared" si="67"/>
        <v>1</v>
      </c>
      <c r="O377">
        <f t="shared" si="68"/>
        <v>1</v>
      </c>
      <c r="P377">
        <v>369</v>
      </c>
      <c r="Q377" s="8">
        <f>COUNTIF(I$8:I376,"&lt;"&amp;G377)</f>
        <v>369</v>
      </c>
      <c r="R377" s="17">
        <f>COUNTIFS(H$8:H376,"&gt;"&amp;G377,F$8:F376,"&lt;&gt;1")</f>
        <v>0</v>
      </c>
      <c r="S377">
        <v>369</v>
      </c>
    </row>
    <row r="378" spans="1:19" x14ac:dyDescent="0.3">
      <c r="A378">
        <v>480</v>
      </c>
      <c r="B378">
        <v>0.73140659810174868</v>
      </c>
      <c r="C378">
        <v>0.66463209936826684</v>
      </c>
      <c r="D378" s="4">
        <f t="shared" si="71"/>
        <v>0.13310032004805189</v>
      </c>
      <c r="E378" s="4">
        <f t="shared" si="61"/>
        <v>0.21276595744680851</v>
      </c>
      <c r="F378" s="8">
        <v>3</v>
      </c>
      <c r="G378" s="4">
        <v>106.95587418837012</v>
      </c>
      <c r="H378" s="4">
        <f>IF(G378&gt;MAX(I$8:I377),G378,MAX(I$8:I377))</f>
        <v>107.03553982576886</v>
      </c>
      <c r="I378" s="4">
        <f t="shared" si="62"/>
        <v>107.24830578321567</v>
      </c>
      <c r="J378" s="4">
        <f t="shared" si="63"/>
        <v>7.9665637398747435E-2</v>
      </c>
      <c r="K378" s="4">
        <f t="shared" si="64"/>
        <v>0.21276595744680549</v>
      </c>
      <c r="L378">
        <f t="shared" si="65"/>
        <v>371</v>
      </c>
      <c r="M378">
        <f t="shared" si="66"/>
        <v>1</v>
      </c>
      <c r="N378">
        <f t="shared" si="67"/>
        <v>1</v>
      </c>
      <c r="O378">
        <f t="shared" si="68"/>
        <v>1</v>
      </c>
      <c r="P378">
        <v>371</v>
      </c>
      <c r="Q378" s="8">
        <f>COUNTIF(I$8:I377,"&lt;"&amp;G378)</f>
        <v>369</v>
      </c>
      <c r="R378" s="17">
        <f>COUNTIFS(H$8:H377,"&gt;"&amp;G378,F$8:F377,"&lt;&gt;1")</f>
        <v>0</v>
      </c>
      <c r="S378">
        <v>371</v>
      </c>
    </row>
    <row r="379" spans="1:19" x14ac:dyDescent="0.3">
      <c r="A379">
        <v>481</v>
      </c>
      <c r="B379">
        <v>0.91756950590533159</v>
      </c>
      <c r="C379">
        <v>0.41044343394268623</v>
      </c>
      <c r="D379" s="4">
        <f t="shared" si="71"/>
        <v>3.6607211135150731E-2</v>
      </c>
      <c r="E379" s="4">
        <f t="shared" si="61"/>
        <v>0.21276595744680851</v>
      </c>
      <c r="F379" s="8">
        <v>3</v>
      </c>
      <c r="G379" s="4">
        <v>106.99248139950527</v>
      </c>
      <c r="H379" s="4">
        <f>IF(G379&gt;MAX(I$8:I378),G379,MAX(I$8:I378))</f>
        <v>107.24830578321567</v>
      </c>
      <c r="I379" s="4">
        <f t="shared" si="62"/>
        <v>107.46107174066248</v>
      </c>
      <c r="J379" s="4">
        <f t="shared" si="63"/>
        <v>0.25582438371040439</v>
      </c>
      <c r="K379" s="4">
        <f t="shared" si="64"/>
        <v>0.21276595744680549</v>
      </c>
      <c r="L379">
        <f t="shared" si="65"/>
        <v>372</v>
      </c>
      <c r="M379">
        <f t="shared" si="66"/>
        <v>1</v>
      </c>
      <c r="N379">
        <f t="shared" si="67"/>
        <v>1</v>
      </c>
      <c r="O379">
        <f t="shared" si="68"/>
        <v>1</v>
      </c>
      <c r="P379">
        <v>372</v>
      </c>
      <c r="Q379" s="8">
        <f>COUNTIF(I$8:I378,"&lt;"&amp;G379)</f>
        <v>369</v>
      </c>
      <c r="R379" s="17">
        <f>COUNTIFS(H$8:H378,"&gt;"&amp;G379,F$8:F378,"&lt;&gt;1")</f>
        <v>1</v>
      </c>
      <c r="S379">
        <v>372</v>
      </c>
    </row>
    <row r="380" spans="1:19" x14ac:dyDescent="0.3">
      <c r="A380">
        <v>131</v>
      </c>
      <c r="B380">
        <v>4.9897762993255407E-2</v>
      </c>
      <c r="C380">
        <v>0.13357951597643972</v>
      </c>
      <c r="D380" s="4">
        <f>-LN(B380)/D$3</f>
        <v>4.2521689461333763</v>
      </c>
      <c r="E380" s="4">
        <f t="shared" si="61"/>
        <v>0.21276595744680851</v>
      </c>
      <c r="F380" s="8">
        <v>2</v>
      </c>
      <c r="G380" s="4">
        <v>107.11719501039946</v>
      </c>
      <c r="H380" s="4">
        <f>IF(G380&gt;MAX(I$8:I379),G380,MAX(I$8:I379))</f>
        <v>107.46107174066248</v>
      </c>
      <c r="I380" s="4">
        <f t="shared" si="62"/>
        <v>107.67383769810928</v>
      </c>
      <c r="J380" s="4">
        <f t="shared" si="63"/>
        <v>0.34387673026301968</v>
      </c>
      <c r="K380" s="4">
        <f t="shared" si="64"/>
        <v>0.21276595744680549</v>
      </c>
      <c r="L380">
        <f t="shared" si="65"/>
        <v>373</v>
      </c>
      <c r="M380">
        <f t="shared" si="66"/>
        <v>1</v>
      </c>
      <c r="N380">
        <f t="shared" si="67"/>
        <v>1</v>
      </c>
      <c r="O380">
        <f t="shared" si="68"/>
        <v>1</v>
      </c>
      <c r="P380">
        <v>373</v>
      </c>
      <c r="Q380" s="8">
        <f>COUNTIF(I$8:I379,"&lt;"&amp;G380)</f>
        <v>370</v>
      </c>
      <c r="R380" s="17">
        <f>COUNTIFS(H$8:H379,"&gt;"&amp;G380,F$8:F379,"&lt;&gt;1")</f>
        <v>1</v>
      </c>
      <c r="S380">
        <v>373</v>
      </c>
    </row>
    <row r="381" spans="1:19" x14ac:dyDescent="0.3">
      <c r="A381">
        <v>482</v>
      </c>
      <c r="B381">
        <v>0.8128910184026612</v>
      </c>
      <c r="C381">
        <v>0.89693899349955752</v>
      </c>
      <c r="D381" s="4">
        <f>-LN(B381)/F$3</f>
        <v>8.8152437074413156E-2</v>
      </c>
      <c r="E381" s="4">
        <f t="shared" si="61"/>
        <v>0.21276595744680851</v>
      </c>
      <c r="F381" s="8">
        <v>3</v>
      </c>
      <c r="G381" s="4">
        <v>107.08063383657968</v>
      </c>
      <c r="H381" s="4">
        <f>IF(G381&gt;MAX(I$8:I380),G381,MAX(I$8:I380))</f>
        <v>107.67383769810928</v>
      </c>
      <c r="I381" s="4">
        <f t="shared" si="62"/>
        <v>107.88660365555609</v>
      </c>
      <c r="J381" s="4">
        <f t="shared" si="63"/>
        <v>0.59320386152960225</v>
      </c>
      <c r="K381" s="4">
        <f t="shared" si="64"/>
        <v>0.21276595744680549</v>
      </c>
      <c r="L381">
        <f t="shared" si="65"/>
        <v>374</v>
      </c>
      <c r="M381">
        <f t="shared" si="66"/>
        <v>1</v>
      </c>
      <c r="N381">
        <f t="shared" si="67"/>
        <v>1</v>
      </c>
      <c r="O381">
        <f t="shared" si="68"/>
        <v>1</v>
      </c>
      <c r="P381">
        <v>374</v>
      </c>
      <c r="Q381" s="8">
        <f>COUNTIF(I$8:I380,"&lt;"&amp;G381)</f>
        <v>370</v>
      </c>
      <c r="R381" s="17">
        <f>COUNTIFS(H$8:H380,"&gt;"&amp;G381,F$8:F380,"&lt;&gt;1")</f>
        <v>2</v>
      </c>
      <c r="S381">
        <v>374</v>
      </c>
    </row>
    <row r="382" spans="1:19" x14ac:dyDescent="0.3">
      <c r="A382">
        <v>29</v>
      </c>
      <c r="B382">
        <v>0.44157231360820337</v>
      </c>
      <c r="C382">
        <v>0.44087038789025546</v>
      </c>
      <c r="D382" s="4">
        <f>-LN(B382)/B$3</f>
        <v>3.4783552409289458</v>
      </c>
      <c r="E382" s="4">
        <f t="shared" si="61"/>
        <v>0.21276595744680851</v>
      </c>
      <c r="F382" s="8">
        <v>1</v>
      </c>
      <c r="G382" s="4">
        <v>107.55110273438351</v>
      </c>
      <c r="H382" s="4">
        <f>IF(G382&gt;MAX(I$8:I381),G382,MAX(I$8:I381))</f>
        <v>107.88660365555609</v>
      </c>
      <c r="I382" s="4">
        <f t="shared" si="62"/>
        <v>108.09936961300289</v>
      </c>
      <c r="J382" s="4">
        <f t="shared" si="63"/>
        <v>0.33550092117258146</v>
      </c>
      <c r="K382" s="4">
        <f t="shared" si="64"/>
        <v>0.21276595744680549</v>
      </c>
      <c r="L382">
        <f t="shared" si="65"/>
        <v>375</v>
      </c>
      <c r="M382">
        <f t="shared" si="66"/>
        <v>1</v>
      </c>
      <c r="N382">
        <f t="shared" si="67"/>
        <v>1</v>
      </c>
      <c r="O382">
        <f t="shared" si="68"/>
        <v>1</v>
      </c>
      <c r="P382">
        <v>375</v>
      </c>
      <c r="Q382" s="8">
        <f>COUNTIF(I$8:I381,"&lt;"&amp;G382)</f>
        <v>372</v>
      </c>
      <c r="R382" s="17">
        <f>COUNTIFS(H$8:H381,"&gt;"&amp;G382,F$8:F381,"&lt;&gt;1")</f>
        <v>1</v>
      </c>
      <c r="S382">
        <v>375</v>
      </c>
    </row>
    <row r="383" spans="1:19" x14ac:dyDescent="0.3">
      <c r="A383">
        <v>483</v>
      </c>
      <c r="B383">
        <v>0.96243171483504741</v>
      </c>
      <c r="C383">
        <v>0.70070497756889549</v>
      </c>
      <c r="D383" s="4">
        <f>-LN(B383)/F$3</f>
        <v>1.6294536579949993E-2</v>
      </c>
      <c r="E383" s="4">
        <f t="shared" si="61"/>
        <v>0.21276595744680851</v>
      </c>
      <c r="F383" s="8">
        <v>3</v>
      </c>
      <c r="G383" s="4">
        <v>107.09692837315963</v>
      </c>
      <c r="H383" s="4">
        <f>IF(G383&gt;MAX(I$8:I382),G383,MAX(I$8:I382))</f>
        <v>108.09936961300289</v>
      </c>
      <c r="I383" s="4">
        <f t="shared" si="62"/>
        <v>108.3121355704497</v>
      </c>
      <c r="J383" s="4">
        <f t="shared" si="63"/>
        <v>1.0024412398432645</v>
      </c>
      <c r="K383" s="4">
        <f t="shared" si="64"/>
        <v>0.21276595744680549</v>
      </c>
      <c r="L383">
        <f t="shared" si="65"/>
        <v>376</v>
      </c>
      <c r="M383">
        <f t="shared" si="66"/>
        <v>1</v>
      </c>
      <c r="N383">
        <f t="shared" si="67"/>
        <v>1</v>
      </c>
      <c r="O383">
        <f t="shared" si="68"/>
        <v>1</v>
      </c>
      <c r="P383">
        <v>376</v>
      </c>
      <c r="Q383" s="8">
        <f>COUNTIF(I$8:I382,"&lt;"&amp;G383)</f>
        <v>370</v>
      </c>
      <c r="R383" s="17">
        <f>COUNTIFS(H$8:H382,"&gt;"&amp;G383,F$8:F382,"&lt;&gt;1")</f>
        <v>3</v>
      </c>
      <c r="S383">
        <v>376</v>
      </c>
    </row>
    <row r="384" spans="1:19" x14ac:dyDescent="0.3">
      <c r="A384">
        <v>132</v>
      </c>
      <c r="B384">
        <v>0.71034882656331066</v>
      </c>
      <c r="C384">
        <v>0.97125156407361068</v>
      </c>
      <c r="D384" s="4">
        <f>-LN(B384)/D$3</f>
        <v>0.4851051412465579</v>
      </c>
      <c r="E384" s="4">
        <f t="shared" si="61"/>
        <v>0.21276595744680851</v>
      </c>
      <c r="F384" s="8">
        <v>2</v>
      </c>
      <c r="G384" s="4">
        <v>107.60230015164602</v>
      </c>
      <c r="H384" s="4">
        <f>IF(G384&gt;MAX(I$8:I383),G384,MAX(I$8:I383))</f>
        <v>108.3121355704497</v>
      </c>
      <c r="I384" s="4">
        <f t="shared" si="62"/>
        <v>108.5249015278965</v>
      </c>
      <c r="J384" s="4">
        <f t="shared" si="63"/>
        <v>0.70983541880367795</v>
      </c>
      <c r="K384" s="4">
        <f t="shared" si="64"/>
        <v>0.21276595744680549</v>
      </c>
      <c r="L384">
        <f t="shared" si="65"/>
        <v>377</v>
      </c>
      <c r="M384">
        <f t="shared" si="66"/>
        <v>1</v>
      </c>
      <c r="N384">
        <f t="shared" si="67"/>
        <v>1</v>
      </c>
      <c r="O384">
        <f t="shared" si="68"/>
        <v>1</v>
      </c>
      <c r="P384">
        <v>377</v>
      </c>
      <c r="Q384" s="8">
        <f>COUNTIF(I$8:I383,"&lt;"&amp;G384)</f>
        <v>372</v>
      </c>
      <c r="R384" s="17">
        <f>COUNTIFS(H$8:H383,"&gt;"&amp;G384,F$8:F383,"&lt;&gt;1")</f>
        <v>2</v>
      </c>
      <c r="S384">
        <v>377</v>
      </c>
    </row>
    <row r="385" spans="1:19" x14ac:dyDescent="0.3">
      <c r="A385">
        <v>484</v>
      </c>
      <c r="B385">
        <v>0.91689809869685968</v>
      </c>
      <c r="C385">
        <v>0.69457075716422012</v>
      </c>
      <c r="D385" s="4">
        <f>-LN(B385)/F$3</f>
        <v>3.6918696829566576E-2</v>
      </c>
      <c r="E385" s="4">
        <f t="shared" si="61"/>
        <v>0.21276595744680851</v>
      </c>
      <c r="F385" s="8">
        <v>3</v>
      </c>
      <c r="G385" s="4">
        <v>107.1338470699892</v>
      </c>
      <c r="H385" s="4">
        <f>IF(G385&gt;MAX(I$8:I384),G385,MAX(I$8:I384))</f>
        <v>108.5249015278965</v>
      </c>
      <c r="I385" s="4">
        <f t="shared" si="62"/>
        <v>108.73766748534331</v>
      </c>
      <c r="J385" s="4">
        <f t="shared" si="63"/>
        <v>1.3910544579073019</v>
      </c>
      <c r="K385" s="4">
        <f t="shared" si="64"/>
        <v>0.21276595744680549</v>
      </c>
      <c r="L385">
        <f t="shared" si="65"/>
        <v>378</v>
      </c>
      <c r="M385">
        <f t="shared" si="66"/>
        <v>1</v>
      </c>
      <c r="N385">
        <f t="shared" si="67"/>
        <v>1</v>
      </c>
      <c r="O385">
        <f t="shared" si="68"/>
        <v>1</v>
      </c>
      <c r="P385">
        <v>378</v>
      </c>
      <c r="Q385" s="8">
        <f>COUNTIF(I$8:I384,"&lt;"&amp;G385)</f>
        <v>370</v>
      </c>
      <c r="R385" s="17">
        <f>COUNTIFS(H$8:H384,"&gt;"&amp;G385,F$8:F384,"&lt;&gt;1")</f>
        <v>5</v>
      </c>
      <c r="S385">
        <v>378</v>
      </c>
    </row>
    <row r="386" spans="1:19" x14ac:dyDescent="0.3">
      <c r="A386">
        <v>485</v>
      </c>
      <c r="B386">
        <v>0.61519211401715135</v>
      </c>
      <c r="C386">
        <v>0.41303750724814597</v>
      </c>
      <c r="D386" s="4">
        <f>-LN(B386)/F$3</f>
        <v>0.20673220401725989</v>
      </c>
      <c r="E386" s="4">
        <f t="shared" si="61"/>
        <v>0.21276595744680851</v>
      </c>
      <c r="F386" s="8">
        <v>3</v>
      </c>
      <c r="G386" s="4">
        <v>107.34057927400646</v>
      </c>
      <c r="H386" s="4">
        <f>IF(G386&gt;MAX(I$8:I385),G386,MAX(I$8:I385))</f>
        <v>108.73766748534331</v>
      </c>
      <c r="I386" s="4">
        <f t="shared" si="62"/>
        <v>108.95043344279011</v>
      </c>
      <c r="J386" s="4">
        <f t="shared" si="63"/>
        <v>1.3970882113368503</v>
      </c>
      <c r="K386" s="4">
        <f t="shared" si="64"/>
        <v>0.21276595744680549</v>
      </c>
      <c r="L386">
        <f t="shared" si="65"/>
        <v>379</v>
      </c>
      <c r="M386">
        <f t="shared" si="66"/>
        <v>1</v>
      </c>
      <c r="N386">
        <f t="shared" si="67"/>
        <v>1</v>
      </c>
      <c r="O386">
        <f t="shared" si="68"/>
        <v>1</v>
      </c>
      <c r="P386">
        <v>379</v>
      </c>
      <c r="Q386" s="8">
        <f>COUNTIF(I$8:I385,"&lt;"&amp;G386)</f>
        <v>371</v>
      </c>
      <c r="R386" s="17">
        <f>COUNTIFS(H$8:H385,"&gt;"&amp;G386,F$8:F385,"&lt;&gt;1")</f>
        <v>5</v>
      </c>
      <c r="S386">
        <v>379</v>
      </c>
    </row>
    <row r="387" spans="1:19" x14ac:dyDescent="0.3">
      <c r="A387">
        <v>30</v>
      </c>
      <c r="B387">
        <v>0.82323679311502429</v>
      </c>
      <c r="C387">
        <v>0.84899441511276585</v>
      </c>
      <c r="D387" s="4">
        <f>-LN(B387)/B$3</f>
        <v>0.82770808608105717</v>
      </c>
      <c r="E387" s="4">
        <f t="shared" si="61"/>
        <v>0.21276595744680851</v>
      </c>
      <c r="F387" s="8">
        <v>1</v>
      </c>
      <c r="G387" s="4">
        <v>108.37881082046457</v>
      </c>
      <c r="H387" s="4">
        <f>IF(G387&gt;MAX(I$8:I386),G387,MAX(I$8:I386))</f>
        <v>108.95043344279011</v>
      </c>
      <c r="I387" s="4">
        <f t="shared" si="62"/>
        <v>109.16319940023692</v>
      </c>
      <c r="J387" s="4">
        <f t="shared" si="63"/>
        <v>0.57162262232554895</v>
      </c>
      <c r="K387" s="4">
        <f t="shared" si="64"/>
        <v>0.21276595744680549</v>
      </c>
      <c r="L387">
        <f t="shared" si="65"/>
        <v>380</v>
      </c>
      <c r="M387">
        <f t="shared" si="66"/>
        <v>1</v>
      </c>
      <c r="N387">
        <f t="shared" si="67"/>
        <v>1</v>
      </c>
      <c r="O387">
        <f t="shared" si="68"/>
        <v>1</v>
      </c>
      <c r="P387">
        <v>380</v>
      </c>
      <c r="Q387" s="8">
        <f>COUNTIF(I$8:I386,"&lt;"&amp;G387)</f>
        <v>376</v>
      </c>
      <c r="R387" s="17">
        <f>COUNTIFS(H$8:H386,"&gt;"&amp;G387,F$8:F386,"&lt;&gt;1")</f>
        <v>2</v>
      </c>
      <c r="S387">
        <v>380</v>
      </c>
    </row>
    <row r="388" spans="1:19" x14ac:dyDescent="0.3">
      <c r="A388">
        <v>133</v>
      </c>
      <c r="B388">
        <v>0.58262886440626238</v>
      </c>
      <c r="C388">
        <v>0.24771874141666922</v>
      </c>
      <c r="D388" s="4">
        <f>-LN(B388)/D$3</f>
        <v>0.76624807313577958</v>
      </c>
      <c r="E388" s="4">
        <f t="shared" si="61"/>
        <v>0.21276595744680851</v>
      </c>
      <c r="F388" s="8">
        <v>2</v>
      </c>
      <c r="G388" s="4">
        <v>108.3685482247818</v>
      </c>
      <c r="H388" s="4">
        <f>IF(G388&gt;MAX(I$8:I387),G388,MAX(I$8:I387))</f>
        <v>109.16319940023692</v>
      </c>
      <c r="I388" s="4">
        <f t="shared" si="62"/>
        <v>109.37596535768373</v>
      </c>
      <c r="J388" s="4">
        <f t="shared" si="63"/>
        <v>0.79465117545511532</v>
      </c>
      <c r="K388" s="4">
        <f t="shared" si="64"/>
        <v>0.21276595744680549</v>
      </c>
      <c r="L388">
        <f t="shared" si="65"/>
        <v>381</v>
      </c>
      <c r="M388">
        <f t="shared" si="66"/>
        <v>1</v>
      </c>
      <c r="N388">
        <f t="shared" si="67"/>
        <v>1</v>
      </c>
      <c r="O388">
        <f t="shared" si="68"/>
        <v>1</v>
      </c>
      <c r="P388">
        <v>381</v>
      </c>
      <c r="Q388" s="8">
        <f>COUNTIF(I$8:I387,"&lt;"&amp;G388)</f>
        <v>376</v>
      </c>
      <c r="R388" s="17">
        <f>COUNTIFS(H$8:H387,"&gt;"&amp;G388,F$8:F387,"&lt;&gt;1")</f>
        <v>2</v>
      </c>
      <c r="S388">
        <v>381</v>
      </c>
    </row>
    <row r="389" spans="1:19" x14ac:dyDescent="0.3">
      <c r="A389">
        <v>134</v>
      </c>
      <c r="B389">
        <v>0.52949613940855134</v>
      </c>
      <c r="C389">
        <v>0.24091311380352184</v>
      </c>
      <c r="D389" s="4">
        <f>-LN(B389)/D$3</f>
        <v>0.90188568082323206</v>
      </c>
      <c r="E389" s="4">
        <f t="shared" si="61"/>
        <v>0.21276595744680851</v>
      </c>
      <c r="F389" s="8">
        <v>2</v>
      </c>
      <c r="G389" s="4">
        <v>109.27043390560503</v>
      </c>
      <c r="H389" s="4">
        <f>IF(G389&gt;MAX(I$8:I388),G389,MAX(I$8:I388))</f>
        <v>109.37596535768373</v>
      </c>
      <c r="I389" s="4">
        <f t="shared" si="62"/>
        <v>109.58873131513053</v>
      </c>
      <c r="J389" s="4">
        <f t="shared" si="63"/>
        <v>0.10553145207869363</v>
      </c>
      <c r="K389" s="4">
        <f t="shared" si="64"/>
        <v>0.21276595744680549</v>
      </c>
      <c r="L389">
        <f t="shared" si="65"/>
        <v>382</v>
      </c>
      <c r="M389">
        <f t="shared" si="66"/>
        <v>1</v>
      </c>
      <c r="N389">
        <f t="shared" si="67"/>
        <v>1</v>
      </c>
      <c r="O389">
        <f t="shared" si="68"/>
        <v>1</v>
      </c>
      <c r="P389">
        <v>382</v>
      </c>
      <c r="Q389" s="8">
        <f>COUNTIF(I$8:I388,"&lt;"&amp;G389)</f>
        <v>380</v>
      </c>
      <c r="R389" s="17">
        <f>COUNTIFS(H$8:H388,"&gt;"&amp;G389,F$8:F388,"&lt;&gt;1")</f>
        <v>0</v>
      </c>
      <c r="S389">
        <v>382</v>
      </c>
    </row>
    <row r="390" spans="1:19" x14ac:dyDescent="0.3">
      <c r="A390">
        <v>486</v>
      </c>
      <c r="B390">
        <v>2.2247993408001952E-2</v>
      </c>
      <c r="C390">
        <v>0.91076387829218419</v>
      </c>
      <c r="D390" s="4">
        <f>-LN(B390)/F$3</f>
        <v>1.6193631737645642</v>
      </c>
      <c r="E390" s="4">
        <f t="shared" si="61"/>
        <v>0.21276595744680851</v>
      </c>
      <c r="F390" s="8">
        <v>3</v>
      </c>
      <c r="G390" s="4">
        <v>108.95994244777103</v>
      </c>
      <c r="H390" s="4">
        <f>IF(G390&gt;MAX(I$8:I389),G390,MAX(I$8:I389))</f>
        <v>109.58873131513053</v>
      </c>
      <c r="I390" s="4">
        <f t="shared" si="62"/>
        <v>109.80149727257734</v>
      </c>
      <c r="J390" s="4">
        <f t="shared" si="63"/>
        <v>0.62878886735950346</v>
      </c>
      <c r="K390" s="4">
        <f t="shared" si="64"/>
        <v>0.21276595744680549</v>
      </c>
      <c r="L390">
        <f t="shared" si="65"/>
        <v>383</v>
      </c>
      <c r="M390">
        <f t="shared" si="66"/>
        <v>1</v>
      </c>
      <c r="N390">
        <f t="shared" si="67"/>
        <v>1</v>
      </c>
      <c r="O390">
        <f t="shared" si="68"/>
        <v>1</v>
      </c>
      <c r="P390">
        <v>384</v>
      </c>
      <c r="Q390" s="8">
        <f>COUNTIF(I$8:I389,"&lt;"&amp;G390)</f>
        <v>379</v>
      </c>
      <c r="R390" s="17">
        <f>COUNTIFS(H$8:H389,"&gt;"&amp;G390,F$8:F389,"&lt;&gt;1")</f>
        <v>2</v>
      </c>
      <c r="S390">
        <v>383</v>
      </c>
    </row>
    <row r="391" spans="1:19" x14ac:dyDescent="0.3">
      <c r="A391">
        <v>487</v>
      </c>
      <c r="B391">
        <v>0.23407696768089847</v>
      </c>
      <c r="C391">
        <v>0.6981414227729118</v>
      </c>
      <c r="D391" s="4">
        <f>-LN(B391)/F$3</f>
        <v>0.61791714723152413</v>
      </c>
      <c r="E391" s="4">
        <f t="shared" si="61"/>
        <v>0.21276595744680851</v>
      </c>
      <c r="F391" s="8">
        <v>3</v>
      </c>
      <c r="G391" s="4">
        <v>109.57785959500255</v>
      </c>
      <c r="H391" s="4">
        <f>IF(G391&gt;MAX(I$8:I390),G391,MAX(I$8:I390))</f>
        <v>109.80149727257734</v>
      </c>
      <c r="I391" s="4">
        <f t="shared" si="62"/>
        <v>110.01426323002414</v>
      </c>
      <c r="J391" s="4">
        <f t="shared" si="63"/>
        <v>0.2236376775747857</v>
      </c>
      <c r="K391" s="4">
        <f t="shared" si="64"/>
        <v>0.21276595744680549</v>
      </c>
      <c r="L391">
        <f t="shared" si="65"/>
        <v>384</v>
      </c>
      <c r="M391">
        <f t="shared" si="66"/>
        <v>1</v>
      </c>
      <c r="N391">
        <f t="shared" si="67"/>
        <v>1</v>
      </c>
      <c r="O391">
        <f t="shared" si="68"/>
        <v>1</v>
      </c>
      <c r="P391">
        <v>383</v>
      </c>
      <c r="Q391" s="8">
        <f>COUNTIF(I$8:I390,"&lt;"&amp;G391)</f>
        <v>381</v>
      </c>
      <c r="R391" s="17">
        <f>COUNTIFS(H$8:H390,"&gt;"&amp;G391,F$8:F390,"&lt;&gt;1")</f>
        <v>1</v>
      </c>
      <c r="S391">
        <v>383</v>
      </c>
    </row>
    <row r="392" spans="1:19" x14ac:dyDescent="0.3">
      <c r="A392">
        <v>488</v>
      </c>
      <c r="B392">
        <v>0.98251289407025366</v>
      </c>
      <c r="C392">
        <v>0.27515488143559069</v>
      </c>
      <c r="D392" s="4">
        <f>-LN(B392)/F$3</f>
        <v>7.5071538677485448E-3</v>
      </c>
      <c r="E392" s="4">
        <f t="shared" ref="E392:E455" si="72">1/B$4</f>
        <v>0.21276595744680851</v>
      </c>
      <c r="F392" s="8">
        <v>3</v>
      </c>
      <c r="G392" s="4">
        <v>109.5853667488703</v>
      </c>
      <c r="H392" s="4">
        <f>IF(G392&gt;MAX(I$8:I391),G392,MAX(I$8:I391))</f>
        <v>110.01426323002414</v>
      </c>
      <c r="I392" s="4">
        <f t="shared" ref="I392:I455" si="73">+H392+E392</f>
        <v>110.22702918747095</v>
      </c>
      <c r="J392" s="4">
        <f t="shared" ref="J392:J455" si="74">(H392-G392)*O392</f>
        <v>0.42889648115384205</v>
      </c>
      <c r="K392" s="4">
        <f t="shared" ref="K392:K455" si="75">(I392-H392)*O392</f>
        <v>0.21276595744680549</v>
      </c>
      <c r="L392">
        <f t="shared" ref="L392:L455" si="76">_xlfn.RANK.EQ(I392,I$8:I$507,1)</f>
        <v>385</v>
      </c>
      <c r="M392">
        <f t="shared" ref="M392:M455" si="77">IF(L392=A392,0,1)</f>
        <v>1</v>
      </c>
      <c r="N392">
        <f t="shared" ref="N392:N455" si="78">IF(G392&lt;B$2,1,0)</f>
        <v>1</v>
      </c>
      <c r="O392">
        <f t="shared" ref="O392:O455" si="79">IF(I392&lt;B$2,1,0)</f>
        <v>1</v>
      </c>
      <c r="P392">
        <v>385</v>
      </c>
      <c r="Q392" s="8">
        <f>COUNTIF(I$8:I391,"&lt;"&amp;G392)</f>
        <v>381</v>
      </c>
      <c r="R392" s="17">
        <f>COUNTIFS(H$8:H391,"&gt;"&amp;G392,F$8:F391,"&lt;&gt;1")</f>
        <v>2</v>
      </c>
      <c r="S392">
        <v>385</v>
      </c>
    </row>
    <row r="393" spans="1:19" x14ac:dyDescent="0.3">
      <c r="A393">
        <v>489</v>
      </c>
      <c r="B393">
        <v>3.6286507766960664E-2</v>
      </c>
      <c r="C393">
        <v>0.88424329355754261</v>
      </c>
      <c r="D393" s="4">
        <f>-LN(B393)/F$3</f>
        <v>1.4111954441125965</v>
      </c>
      <c r="E393" s="4">
        <f t="shared" si="72"/>
        <v>0.21276595744680851</v>
      </c>
      <c r="F393" s="8">
        <v>3</v>
      </c>
      <c r="G393" s="4">
        <v>110.99656219298289</v>
      </c>
      <c r="H393" s="4">
        <f>IF(G393&gt;MAX(I$8:I392),G393,MAX(I$8:I392))</f>
        <v>110.99656219298289</v>
      </c>
      <c r="I393" s="4">
        <f t="shared" si="73"/>
        <v>111.2093281504297</v>
      </c>
      <c r="J393" s="4">
        <f t="shared" si="74"/>
        <v>0</v>
      </c>
      <c r="K393" s="4">
        <f t="shared" si="75"/>
        <v>0.21276595744680549</v>
      </c>
      <c r="L393">
        <f t="shared" si="76"/>
        <v>386</v>
      </c>
      <c r="M393">
        <f t="shared" si="77"/>
        <v>1</v>
      </c>
      <c r="N393">
        <f t="shared" si="78"/>
        <v>1</v>
      </c>
      <c r="O393">
        <f t="shared" si="79"/>
        <v>1</v>
      </c>
      <c r="P393">
        <v>386</v>
      </c>
      <c r="Q393" s="8">
        <f>COUNTIF(I$8:I392,"&lt;"&amp;G393)</f>
        <v>385</v>
      </c>
      <c r="R393" s="17">
        <f>COUNTIFS(H$8:H392,"&gt;"&amp;G393,F$8:F392,"&lt;&gt;1")</f>
        <v>0</v>
      </c>
      <c r="S393">
        <v>386</v>
      </c>
    </row>
    <row r="394" spans="1:19" x14ac:dyDescent="0.3">
      <c r="A394">
        <v>490</v>
      </c>
      <c r="B394">
        <v>0.12567522202215645</v>
      </c>
      <c r="C394">
        <v>6.3356425672170175E-2</v>
      </c>
      <c r="D394" s="4">
        <f>-LN(B394)/F$3</f>
        <v>0.88257629905006341</v>
      </c>
      <c r="E394" s="4">
        <f t="shared" si="72"/>
        <v>0.21276595744680851</v>
      </c>
      <c r="F394" s="8">
        <v>3</v>
      </c>
      <c r="G394" s="4">
        <v>111.87913849203295</v>
      </c>
      <c r="H394" s="4">
        <f>IF(G394&gt;MAX(I$8:I393),G394,MAX(I$8:I393))</f>
        <v>111.87913849203295</v>
      </c>
      <c r="I394" s="4">
        <f t="shared" si="73"/>
        <v>112.09190444947976</v>
      </c>
      <c r="J394" s="4">
        <f t="shared" si="74"/>
        <v>0</v>
      </c>
      <c r="K394" s="4">
        <f t="shared" si="75"/>
        <v>0.21276595744680549</v>
      </c>
      <c r="L394">
        <f t="shared" si="76"/>
        <v>387</v>
      </c>
      <c r="M394">
        <f t="shared" si="77"/>
        <v>1</v>
      </c>
      <c r="N394">
        <f t="shared" si="78"/>
        <v>1</v>
      </c>
      <c r="O394">
        <f t="shared" si="79"/>
        <v>1</v>
      </c>
      <c r="P394">
        <v>387</v>
      </c>
      <c r="Q394" s="8">
        <f>COUNTIF(I$8:I393,"&lt;"&amp;G394)</f>
        <v>386</v>
      </c>
      <c r="R394" s="17">
        <f>COUNTIFS(H$8:H393,"&gt;"&amp;G394,F$8:F393,"&lt;&gt;1")</f>
        <v>0</v>
      </c>
      <c r="S394">
        <v>387</v>
      </c>
    </row>
    <row r="395" spans="1:19" x14ac:dyDescent="0.3">
      <c r="A395">
        <v>135</v>
      </c>
      <c r="B395">
        <v>0.12433240760521257</v>
      </c>
      <c r="C395">
        <v>0.72051149021881766</v>
      </c>
      <c r="D395" s="4">
        <f>-LN(B395)/D$3</f>
        <v>2.957158288749834</v>
      </c>
      <c r="E395" s="4">
        <f t="shared" si="72"/>
        <v>0.21276595744680851</v>
      </c>
      <c r="F395" s="8">
        <v>2</v>
      </c>
      <c r="G395" s="4">
        <v>112.22759219435487</v>
      </c>
      <c r="H395" s="4">
        <f>IF(G395&gt;MAX(I$8:I394),G395,MAX(I$8:I394))</f>
        <v>112.22759219435487</v>
      </c>
      <c r="I395" s="4">
        <f t="shared" si="73"/>
        <v>112.44035815180168</v>
      </c>
      <c r="J395" s="4">
        <f t="shared" si="74"/>
        <v>0</v>
      </c>
      <c r="K395" s="4">
        <f t="shared" si="75"/>
        <v>0.21276595744680549</v>
      </c>
      <c r="L395">
        <f t="shared" si="76"/>
        <v>388</v>
      </c>
      <c r="M395">
        <f t="shared" si="77"/>
        <v>1</v>
      </c>
      <c r="N395">
        <f t="shared" si="78"/>
        <v>1</v>
      </c>
      <c r="O395">
        <f t="shared" si="79"/>
        <v>1</v>
      </c>
      <c r="P395">
        <v>388</v>
      </c>
      <c r="Q395" s="8">
        <f>COUNTIF(I$8:I394,"&lt;"&amp;G395)</f>
        <v>387</v>
      </c>
      <c r="R395" s="17">
        <f>COUNTIFS(H$8:H394,"&gt;"&amp;G395,F$8:F394,"&lt;&gt;1")</f>
        <v>0</v>
      </c>
      <c r="S395">
        <v>388</v>
      </c>
    </row>
    <row r="396" spans="1:19" x14ac:dyDescent="0.3">
      <c r="A396">
        <v>491</v>
      </c>
      <c r="B396">
        <v>0.16141239661854914</v>
      </c>
      <c r="C396">
        <v>0.92626728110599077</v>
      </c>
      <c r="D396" s="4">
        <f>-LN(B396)/F$3</f>
        <v>0.77608200820825701</v>
      </c>
      <c r="E396" s="4">
        <f t="shared" si="72"/>
        <v>0.21276595744680851</v>
      </c>
      <c r="F396" s="8">
        <v>3</v>
      </c>
      <c r="G396" s="4">
        <v>112.65522050024121</v>
      </c>
      <c r="H396" s="4">
        <f>IF(G396&gt;MAX(I$8:I395),G396,MAX(I$8:I395))</f>
        <v>112.65522050024121</v>
      </c>
      <c r="I396" s="4">
        <f t="shared" si="73"/>
        <v>112.86798645768802</v>
      </c>
      <c r="J396" s="4">
        <f t="shared" si="74"/>
        <v>0</v>
      </c>
      <c r="K396" s="4">
        <f t="shared" si="75"/>
        <v>0.21276595744680549</v>
      </c>
      <c r="L396">
        <f t="shared" si="76"/>
        <v>389</v>
      </c>
      <c r="M396">
        <f t="shared" si="77"/>
        <v>1</v>
      </c>
      <c r="N396">
        <f t="shared" si="78"/>
        <v>1</v>
      </c>
      <c r="O396">
        <f t="shared" si="79"/>
        <v>1</v>
      </c>
      <c r="P396">
        <v>389</v>
      </c>
      <c r="Q396" s="8">
        <f>COUNTIF(I$8:I395,"&lt;"&amp;G396)</f>
        <v>388</v>
      </c>
      <c r="R396" s="17">
        <f>COUNTIFS(H$8:H395,"&gt;"&amp;G396,F$8:F395,"&lt;&gt;1")</f>
        <v>0</v>
      </c>
      <c r="S396">
        <v>389</v>
      </c>
    </row>
    <row r="397" spans="1:19" x14ac:dyDescent="0.3">
      <c r="A397">
        <v>492</v>
      </c>
      <c r="B397">
        <v>0.47389141514328442</v>
      </c>
      <c r="C397">
        <v>0.37855159154026918</v>
      </c>
      <c r="D397" s="4">
        <f>-LN(B397)/F$3</f>
        <v>0.31777747468363304</v>
      </c>
      <c r="E397" s="4">
        <f t="shared" si="72"/>
        <v>0.21276595744680851</v>
      </c>
      <c r="F397" s="8">
        <v>3</v>
      </c>
      <c r="G397" s="4">
        <v>112.97299797492485</v>
      </c>
      <c r="H397" s="4">
        <f>IF(G397&gt;MAX(I$8:I396),G397,MAX(I$8:I396))</f>
        <v>112.97299797492485</v>
      </c>
      <c r="I397" s="4">
        <f t="shared" si="73"/>
        <v>113.18576393237166</v>
      </c>
      <c r="J397" s="4">
        <f t="shared" si="74"/>
        <v>0</v>
      </c>
      <c r="K397" s="4">
        <f t="shared" si="75"/>
        <v>0.21276595744680549</v>
      </c>
      <c r="L397">
        <f t="shared" si="76"/>
        <v>390</v>
      </c>
      <c r="M397">
        <f t="shared" si="77"/>
        <v>1</v>
      </c>
      <c r="N397">
        <f t="shared" si="78"/>
        <v>1</v>
      </c>
      <c r="O397">
        <f t="shared" si="79"/>
        <v>1</v>
      </c>
      <c r="P397">
        <v>390</v>
      </c>
      <c r="Q397" s="8">
        <f>COUNTIF(I$8:I396,"&lt;"&amp;G397)</f>
        <v>389</v>
      </c>
      <c r="R397" s="17">
        <f>COUNTIFS(H$8:H396,"&gt;"&amp;G397,F$8:F396,"&lt;&gt;1")</f>
        <v>0</v>
      </c>
      <c r="S397">
        <v>390</v>
      </c>
    </row>
    <row r="398" spans="1:19" x14ac:dyDescent="0.3">
      <c r="A398">
        <v>493</v>
      </c>
      <c r="B398">
        <v>0.78283028656880393</v>
      </c>
      <c r="C398">
        <v>0.67360454115420998</v>
      </c>
      <c r="D398" s="4">
        <f>-LN(B398)/F$3</f>
        <v>0.10418695921771944</v>
      </c>
      <c r="E398" s="4">
        <f t="shared" si="72"/>
        <v>0.21276595744680851</v>
      </c>
      <c r="F398" s="8">
        <v>3</v>
      </c>
      <c r="G398" s="4">
        <v>113.07718493414256</v>
      </c>
      <c r="H398" s="4">
        <f>IF(G398&gt;MAX(I$8:I397),G398,MAX(I$8:I397))</f>
        <v>113.18576393237166</v>
      </c>
      <c r="I398" s="4">
        <f t="shared" si="73"/>
        <v>113.39852988981846</v>
      </c>
      <c r="J398" s="4">
        <f t="shared" si="74"/>
        <v>0.10857899822909189</v>
      </c>
      <c r="K398" s="4">
        <f t="shared" si="75"/>
        <v>0.21276595744680549</v>
      </c>
      <c r="L398">
        <f t="shared" si="76"/>
        <v>391</v>
      </c>
      <c r="M398">
        <f t="shared" si="77"/>
        <v>1</v>
      </c>
      <c r="N398">
        <f t="shared" si="78"/>
        <v>1</v>
      </c>
      <c r="O398">
        <f t="shared" si="79"/>
        <v>1</v>
      </c>
      <c r="P398">
        <v>391</v>
      </c>
      <c r="Q398" s="8">
        <f>COUNTIF(I$8:I397,"&lt;"&amp;G398)</f>
        <v>389</v>
      </c>
      <c r="R398" s="17">
        <f>COUNTIFS(H$8:H397,"&gt;"&amp;G398,F$8:F397,"&lt;&gt;1")</f>
        <v>0</v>
      </c>
      <c r="S398">
        <v>391</v>
      </c>
    </row>
    <row r="399" spans="1:19" x14ac:dyDescent="0.3">
      <c r="A399">
        <v>31</v>
      </c>
      <c r="B399">
        <v>0.31492049928281501</v>
      </c>
      <c r="C399">
        <v>4.8554948576311534E-2</v>
      </c>
      <c r="D399" s="4">
        <f>-LN(B399)/B$3</f>
        <v>4.9167449159134868</v>
      </c>
      <c r="E399" s="4">
        <f t="shared" si="72"/>
        <v>0.21276595744680851</v>
      </c>
      <c r="F399" s="8">
        <v>1</v>
      </c>
      <c r="G399" s="4">
        <v>113.29555573637805</v>
      </c>
      <c r="H399" s="4">
        <f>IF(G399&gt;MAX(I$8:I398),G399,MAX(I$8:I398))</f>
        <v>113.39852988981846</v>
      </c>
      <c r="I399" s="4">
        <f t="shared" si="73"/>
        <v>113.61129584726527</v>
      </c>
      <c r="J399" s="4">
        <f t="shared" si="74"/>
        <v>0.10297415344041383</v>
      </c>
      <c r="K399" s="4">
        <f t="shared" si="75"/>
        <v>0.21276595744680549</v>
      </c>
      <c r="L399">
        <f t="shared" si="76"/>
        <v>392</v>
      </c>
      <c r="M399">
        <f t="shared" si="77"/>
        <v>1</v>
      </c>
      <c r="N399">
        <f t="shared" si="78"/>
        <v>1</v>
      </c>
      <c r="O399">
        <f t="shared" si="79"/>
        <v>1</v>
      </c>
      <c r="P399">
        <v>392</v>
      </c>
      <c r="Q399" s="8">
        <f>COUNTIF(I$8:I398,"&lt;"&amp;G399)</f>
        <v>390</v>
      </c>
      <c r="R399" s="17">
        <f>COUNTIFS(H$8:H398,"&gt;"&amp;G399,F$8:F398,"&lt;&gt;1")</f>
        <v>0</v>
      </c>
      <c r="S399">
        <v>392</v>
      </c>
    </row>
    <row r="400" spans="1:19" x14ac:dyDescent="0.3">
      <c r="A400">
        <v>494</v>
      </c>
      <c r="B400">
        <v>0.10095522934659872</v>
      </c>
      <c r="C400">
        <v>7.9653309732352681E-3</v>
      </c>
      <c r="D400" s="4">
        <f>-LN(B400)/F$3</f>
        <v>0.97577792945183062</v>
      </c>
      <c r="E400" s="4">
        <f t="shared" si="72"/>
        <v>0.21276595744680851</v>
      </c>
      <c r="F400" s="8">
        <v>3</v>
      </c>
      <c r="G400" s="4">
        <v>114.0529628635944</v>
      </c>
      <c r="H400" s="4">
        <f>IF(G400&gt;MAX(I$8:I399),G400,MAX(I$8:I399))</f>
        <v>114.0529628635944</v>
      </c>
      <c r="I400" s="4">
        <f t="shared" si="73"/>
        <v>114.26572882104121</v>
      </c>
      <c r="J400" s="4">
        <f t="shared" si="74"/>
        <v>0</v>
      </c>
      <c r="K400" s="4">
        <f t="shared" si="75"/>
        <v>0.21276595744680549</v>
      </c>
      <c r="L400">
        <f t="shared" si="76"/>
        <v>393</v>
      </c>
      <c r="M400">
        <f t="shared" si="77"/>
        <v>1</v>
      </c>
      <c r="N400">
        <f t="shared" si="78"/>
        <v>1</v>
      </c>
      <c r="O400">
        <f t="shared" si="79"/>
        <v>1</v>
      </c>
      <c r="P400">
        <v>393</v>
      </c>
      <c r="Q400" s="8">
        <f>COUNTIF(I$8:I399,"&lt;"&amp;G400)</f>
        <v>392</v>
      </c>
      <c r="R400" s="17">
        <f>COUNTIFS(H$8:H399,"&gt;"&amp;G400,F$8:F399,"&lt;&gt;1")</f>
        <v>0</v>
      </c>
      <c r="S400">
        <v>393</v>
      </c>
    </row>
    <row r="401" spans="1:19" x14ac:dyDescent="0.3">
      <c r="A401">
        <v>495</v>
      </c>
      <c r="B401">
        <v>0.95995971556749171</v>
      </c>
      <c r="C401">
        <v>0.3205359050263985</v>
      </c>
      <c r="D401" s="4">
        <f>-LN(B401)/F$3</f>
        <v>1.7388918447342059E-2</v>
      </c>
      <c r="E401" s="4">
        <f t="shared" si="72"/>
        <v>0.21276595744680851</v>
      </c>
      <c r="F401" s="8">
        <v>3</v>
      </c>
      <c r="G401" s="4">
        <v>114.07035178204174</v>
      </c>
      <c r="H401" s="4">
        <f>IF(G401&gt;MAX(I$8:I400),G401,MAX(I$8:I400))</f>
        <v>114.26572882104121</v>
      </c>
      <c r="I401" s="4">
        <f t="shared" si="73"/>
        <v>114.47849477848801</v>
      </c>
      <c r="J401" s="4">
        <f t="shared" si="74"/>
        <v>0.19537703899946735</v>
      </c>
      <c r="K401" s="4">
        <f t="shared" si="75"/>
        <v>0.21276595744680549</v>
      </c>
      <c r="L401">
        <f t="shared" si="76"/>
        <v>394</v>
      </c>
      <c r="M401">
        <f t="shared" si="77"/>
        <v>1</v>
      </c>
      <c r="N401">
        <f t="shared" si="78"/>
        <v>1</v>
      </c>
      <c r="O401">
        <f t="shared" si="79"/>
        <v>1</v>
      </c>
      <c r="P401">
        <v>394</v>
      </c>
      <c r="Q401" s="8">
        <f>COUNTIF(I$8:I400,"&lt;"&amp;G401)</f>
        <v>392</v>
      </c>
      <c r="R401" s="17">
        <f>COUNTIFS(H$8:H400,"&gt;"&amp;G401,F$8:F400,"&lt;&gt;1")</f>
        <v>0</v>
      </c>
      <c r="S401">
        <v>394</v>
      </c>
    </row>
    <row r="402" spans="1:19" x14ac:dyDescent="0.3">
      <c r="A402">
        <v>496</v>
      </c>
      <c r="B402">
        <v>0.79793694875942256</v>
      </c>
      <c r="C402">
        <v>1.327555162205878E-2</v>
      </c>
      <c r="D402" s="4">
        <f>-LN(B402)/F$3</f>
        <v>9.6053487758969588E-2</v>
      </c>
      <c r="E402" s="4">
        <f t="shared" si="72"/>
        <v>0.21276595744680851</v>
      </c>
      <c r="F402" s="8">
        <v>3</v>
      </c>
      <c r="G402" s="4">
        <v>114.16640526980071</v>
      </c>
      <c r="H402" s="4">
        <f>IF(G402&gt;MAX(I$8:I401),G402,MAX(I$8:I401))</f>
        <v>114.47849477848801</v>
      </c>
      <c r="I402" s="4">
        <f t="shared" si="73"/>
        <v>114.69126073593482</v>
      </c>
      <c r="J402" s="4">
        <f t="shared" si="74"/>
        <v>0.31208950868730767</v>
      </c>
      <c r="K402" s="4">
        <f t="shared" si="75"/>
        <v>0.21276595744680549</v>
      </c>
      <c r="L402">
        <f t="shared" si="76"/>
        <v>395</v>
      </c>
      <c r="M402">
        <f t="shared" si="77"/>
        <v>1</v>
      </c>
      <c r="N402">
        <f t="shared" si="78"/>
        <v>1</v>
      </c>
      <c r="O402">
        <f t="shared" si="79"/>
        <v>1</v>
      </c>
      <c r="P402">
        <v>395</v>
      </c>
      <c r="Q402" s="8">
        <f>COUNTIF(I$8:I401,"&lt;"&amp;G402)</f>
        <v>392</v>
      </c>
      <c r="R402" s="17">
        <f>COUNTIFS(H$8:H401,"&gt;"&amp;G402,F$8:F401,"&lt;&gt;1")</f>
        <v>1</v>
      </c>
      <c r="S402">
        <v>395</v>
      </c>
    </row>
    <row r="403" spans="1:19" x14ac:dyDescent="0.3">
      <c r="A403">
        <v>497</v>
      </c>
      <c r="B403">
        <v>0.9744254890591143</v>
      </c>
      <c r="C403">
        <v>0.81072420422986546</v>
      </c>
      <c r="D403" s="4">
        <f>-LN(B403)/F$3</f>
        <v>1.1024350487757422E-2</v>
      </c>
      <c r="E403" s="4">
        <f t="shared" si="72"/>
        <v>0.21276595744680851</v>
      </c>
      <c r="F403" s="8">
        <v>3</v>
      </c>
      <c r="G403" s="4">
        <v>114.17742962028846</v>
      </c>
      <c r="H403" s="4">
        <f>IF(G403&gt;MAX(I$8:I402),G403,MAX(I$8:I402))</f>
        <v>114.69126073593482</v>
      </c>
      <c r="I403" s="4">
        <f t="shared" si="73"/>
        <v>114.90402669338162</v>
      </c>
      <c r="J403" s="4">
        <f t="shared" si="74"/>
        <v>0.51383111564635442</v>
      </c>
      <c r="K403" s="4">
        <f t="shared" si="75"/>
        <v>0.21276595744680549</v>
      </c>
      <c r="L403">
        <f t="shared" si="76"/>
        <v>396</v>
      </c>
      <c r="M403">
        <f t="shared" si="77"/>
        <v>1</v>
      </c>
      <c r="N403">
        <f t="shared" si="78"/>
        <v>1</v>
      </c>
      <c r="O403">
        <f t="shared" si="79"/>
        <v>1</v>
      </c>
      <c r="P403">
        <v>396</v>
      </c>
      <c r="Q403" s="8">
        <f>COUNTIF(I$8:I402,"&lt;"&amp;G403)</f>
        <v>392</v>
      </c>
      <c r="R403" s="17">
        <f>COUNTIFS(H$8:H402,"&gt;"&amp;G403,F$8:F402,"&lt;&gt;1")</f>
        <v>2</v>
      </c>
      <c r="S403">
        <v>396</v>
      </c>
    </row>
    <row r="404" spans="1:19" x14ac:dyDescent="0.3">
      <c r="A404">
        <v>136</v>
      </c>
      <c r="B404">
        <v>0.15405743583483383</v>
      </c>
      <c r="C404">
        <v>0.62251655629139069</v>
      </c>
      <c r="D404" s="4">
        <f>-LN(B404)/D$3</f>
        <v>2.653091895226007</v>
      </c>
      <c r="E404" s="4">
        <f t="shared" si="72"/>
        <v>0.21276595744680851</v>
      </c>
      <c r="F404" s="8">
        <v>2</v>
      </c>
      <c r="G404" s="4">
        <v>114.88068408958088</v>
      </c>
      <c r="H404" s="4">
        <f>IF(G404&gt;MAX(I$8:I403),G404,MAX(I$8:I403))</f>
        <v>114.90402669338162</v>
      </c>
      <c r="I404" s="4">
        <f t="shared" si="73"/>
        <v>115.11679265082843</v>
      </c>
      <c r="J404" s="4">
        <f t="shared" si="74"/>
        <v>2.3342603800742268E-2</v>
      </c>
      <c r="K404" s="4">
        <f t="shared" si="75"/>
        <v>0.21276595744680549</v>
      </c>
      <c r="L404">
        <f t="shared" si="76"/>
        <v>397</v>
      </c>
      <c r="M404">
        <f t="shared" si="77"/>
        <v>1</v>
      </c>
      <c r="N404">
        <f t="shared" si="78"/>
        <v>1</v>
      </c>
      <c r="O404">
        <f t="shared" si="79"/>
        <v>1</v>
      </c>
      <c r="P404">
        <v>397</v>
      </c>
      <c r="Q404" s="8">
        <f>COUNTIF(I$8:I403,"&lt;"&amp;G404)</f>
        <v>395</v>
      </c>
      <c r="R404" s="17">
        <f>COUNTIFS(H$8:H403,"&gt;"&amp;G404,F$8:F403,"&lt;&gt;1")</f>
        <v>0</v>
      </c>
      <c r="S404">
        <v>397</v>
      </c>
    </row>
    <row r="405" spans="1:19" x14ac:dyDescent="0.3">
      <c r="A405">
        <v>137</v>
      </c>
      <c r="B405">
        <v>0.76036866359447008</v>
      </c>
      <c r="C405">
        <v>0.23947874385814996</v>
      </c>
      <c r="D405" s="4">
        <f>-LN(B405)/D$3</f>
        <v>0.38858422643954454</v>
      </c>
      <c r="E405" s="4">
        <f t="shared" si="72"/>
        <v>0.21276595744680851</v>
      </c>
      <c r="F405" s="8">
        <v>2</v>
      </c>
      <c r="G405" s="4">
        <v>115.26926831602043</v>
      </c>
      <c r="H405" s="4">
        <f>IF(G405&gt;MAX(I$8:I404),G405,MAX(I$8:I404))</f>
        <v>115.26926831602043</v>
      </c>
      <c r="I405" s="4">
        <f t="shared" si="73"/>
        <v>115.48203427346724</v>
      </c>
      <c r="J405" s="4">
        <f t="shared" si="74"/>
        <v>0</v>
      </c>
      <c r="K405" s="4">
        <f t="shared" si="75"/>
        <v>0.21276595744680549</v>
      </c>
      <c r="L405">
        <f t="shared" si="76"/>
        <v>398</v>
      </c>
      <c r="M405">
        <f t="shared" si="77"/>
        <v>1</v>
      </c>
      <c r="N405">
        <f t="shared" si="78"/>
        <v>1</v>
      </c>
      <c r="O405">
        <f t="shared" si="79"/>
        <v>1</v>
      </c>
      <c r="P405">
        <v>398</v>
      </c>
      <c r="Q405" s="8">
        <f>COUNTIF(I$8:I404,"&lt;"&amp;G405)</f>
        <v>397</v>
      </c>
      <c r="R405" s="17">
        <f>COUNTIFS(H$8:H404,"&gt;"&amp;G405,F$8:F404,"&lt;&gt;1")</f>
        <v>0</v>
      </c>
      <c r="S405">
        <v>398</v>
      </c>
    </row>
    <row r="406" spans="1:19" x14ac:dyDescent="0.3">
      <c r="A406">
        <v>138</v>
      </c>
      <c r="B406">
        <v>0.94042786950285351</v>
      </c>
      <c r="C406">
        <v>0.88387707144383065</v>
      </c>
      <c r="D406" s="4">
        <f>-LN(B406)/D$3</f>
        <v>8.712103114757494E-2</v>
      </c>
      <c r="E406" s="4">
        <f t="shared" si="72"/>
        <v>0.21276595744680851</v>
      </c>
      <c r="F406" s="8">
        <v>2</v>
      </c>
      <c r="G406" s="4">
        <v>115.356389347168</v>
      </c>
      <c r="H406" s="4">
        <f>IF(G406&gt;MAX(I$8:I405),G406,MAX(I$8:I405))</f>
        <v>115.48203427346724</v>
      </c>
      <c r="I406" s="4">
        <f t="shared" si="73"/>
        <v>115.69480023091404</v>
      </c>
      <c r="J406" s="4">
        <f t="shared" si="74"/>
        <v>0.12564492629923052</v>
      </c>
      <c r="K406" s="4">
        <f t="shared" si="75"/>
        <v>0.21276595744680549</v>
      </c>
      <c r="L406">
        <f t="shared" si="76"/>
        <v>399</v>
      </c>
      <c r="M406">
        <f t="shared" si="77"/>
        <v>1</v>
      </c>
      <c r="N406">
        <f t="shared" si="78"/>
        <v>1</v>
      </c>
      <c r="O406">
        <f t="shared" si="79"/>
        <v>1</v>
      </c>
      <c r="P406">
        <v>399</v>
      </c>
      <c r="Q406" s="8">
        <f>COUNTIF(I$8:I405,"&lt;"&amp;G406)</f>
        <v>397</v>
      </c>
      <c r="R406" s="17">
        <f>COUNTIFS(H$8:H405,"&gt;"&amp;G406,F$8:F405,"&lt;&gt;1")</f>
        <v>0</v>
      </c>
      <c r="S406">
        <v>399</v>
      </c>
    </row>
    <row r="407" spans="1:19" x14ac:dyDescent="0.3">
      <c r="A407">
        <v>498</v>
      </c>
      <c r="B407">
        <v>6.8300424207281718E-2</v>
      </c>
      <c r="C407">
        <v>0.99005096591082487</v>
      </c>
      <c r="D407" s="4">
        <f>-LN(B407)/F$3</f>
        <v>1.1420592772270268</v>
      </c>
      <c r="E407" s="4">
        <f t="shared" si="72"/>
        <v>0.21276595744680851</v>
      </c>
      <c r="F407" s="8">
        <v>3</v>
      </c>
      <c r="G407" s="4">
        <v>115.3194888975155</v>
      </c>
      <c r="H407" s="4">
        <f>IF(G407&gt;MAX(I$8:I406),G407,MAX(I$8:I406))</f>
        <v>115.69480023091404</v>
      </c>
      <c r="I407" s="4">
        <f t="shared" si="73"/>
        <v>115.90756618836085</v>
      </c>
      <c r="J407" s="4">
        <f t="shared" si="74"/>
        <v>0.3753113333985425</v>
      </c>
      <c r="K407" s="4">
        <f t="shared" si="75"/>
        <v>0.21276595744680549</v>
      </c>
      <c r="L407">
        <f t="shared" si="76"/>
        <v>400</v>
      </c>
      <c r="M407">
        <f t="shared" si="77"/>
        <v>1</v>
      </c>
      <c r="N407">
        <f t="shared" si="78"/>
        <v>1</v>
      </c>
      <c r="O407">
        <f t="shared" si="79"/>
        <v>1</v>
      </c>
      <c r="P407">
        <v>400</v>
      </c>
      <c r="Q407" s="8">
        <f>COUNTIF(I$8:I406,"&lt;"&amp;G407)</f>
        <v>397</v>
      </c>
      <c r="R407" s="17">
        <f>COUNTIFS(H$8:H406,"&gt;"&amp;G407,F$8:F406,"&lt;&gt;1")</f>
        <v>1</v>
      </c>
      <c r="S407">
        <v>400</v>
      </c>
    </row>
    <row r="408" spans="1:19" x14ac:dyDescent="0.3">
      <c r="A408">
        <v>499</v>
      </c>
      <c r="B408">
        <v>0.33194982757042146</v>
      </c>
      <c r="C408">
        <v>0.64125492110965299</v>
      </c>
      <c r="D408" s="4">
        <f>-LN(B408)/F$3</f>
        <v>0.46926444394107814</v>
      </c>
      <c r="E408" s="4">
        <f t="shared" si="72"/>
        <v>0.21276595744680851</v>
      </c>
      <c r="F408" s="8">
        <v>3</v>
      </c>
      <c r="G408" s="4">
        <v>115.78875334145657</v>
      </c>
      <c r="H408" s="4">
        <f>IF(G408&gt;MAX(I$8:I407),G408,MAX(I$8:I407))</f>
        <v>115.90756618836085</v>
      </c>
      <c r="I408" s="4">
        <f t="shared" si="73"/>
        <v>116.12033214580765</v>
      </c>
      <c r="J408" s="4">
        <f t="shared" si="74"/>
        <v>0.11881284690427663</v>
      </c>
      <c r="K408" s="4">
        <f t="shared" si="75"/>
        <v>0.21276595744680549</v>
      </c>
      <c r="L408">
        <f t="shared" si="76"/>
        <v>401</v>
      </c>
      <c r="M408">
        <f t="shared" si="77"/>
        <v>1</v>
      </c>
      <c r="N408">
        <f t="shared" si="78"/>
        <v>1</v>
      </c>
      <c r="O408">
        <f t="shared" si="79"/>
        <v>1</v>
      </c>
      <c r="P408">
        <v>401</v>
      </c>
      <c r="Q408" s="8">
        <f>COUNTIF(I$8:I407,"&lt;"&amp;G408)</f>
        <v>399</v>
      </c>
      <c r="R408" s="17">
        <f>COUNTIFS(H$8:H407,"&gt;"&amp;G408,F$8:F407,"&lt;&gt;1")</f>
        <v>0</v>
      </c>
      <c r="S408">
        <v>401</v>
      </c>
    </row>
    <row r="409" spans="1:19" x14ac:dyDescent="0.3">
      <c r="A409">
        <v>139</v>
      </c>
      <c r="B409">
        <v>0.64702291940061651</v>
      </c>
      <c r="C409">
        <v>0.57161168248542737</v>
      </c>
      <c r="D409" s="4">
        <f>-LN(B409)/D$3</f>
        <v>0.61755115034953167</v>
      </c>
      <c r="E409" s="4">
        <f t="shared" si="72"/>
        <v>0.21276595744680851</v>
      </c>
      <c r="F409" s="8">
        <v>2</v>
      </c>
      <c r="G409" s="4">
        <v>115.97394049751753</v>
      </c>
      <c r="H409" s="4">
        <f>IF(G409&gt;MAX(I$8:I408),G409,MAX(I$8:I408))</f>
        <v>116.12033214580765</v>
      </c>
      <c r="I409" s="4">
        <f t="shared" si="73"/>
        <v>116.33309810325446</v>
      </c>
      <c r="J409" s="4">
        <f t="shared" si="74"/>
        <v>0.14639164829011975</v>
      </c>
      <c r="K409" s="4">
        <f t="shared" si="75"/>
        <v>0.21276595744680549</v>
      </c>
      <c r="L409">
        <f t="shared" si="76"/>
        <v>402</v>
      </c>
      <c r="M409">
        <f t="shared" si="77"/>
        <v>1</v>
      </c>
      <c r="N409">
        <f t="shared" si="78"/>
        <v>1</v>
      </c>
      <c r="O409">
        <f t="shared" si="79"/>
        <v>1</v>
      </c>
      <c r="P409">
        <v>402</v>
      </c>
      <c r="Q409" s="8">
        <f>COUNTIF(I$8:I408,"&lt;"&amp;G409)</f>
        <v>400</v>
      </c>
      <c r="R409" s="17">
        <f>COUNTIFS(H$8:H408,"&gt;"&amp;G409,F$8:F408,"&lt;&gt;1")</f>
        <v>0</v>
      </c>
      <c r="S409">
        <v>402</v>
      </c>
    </row>
    <row r="410" spans="1:19" x14ac:dyDescent="0.3">
      <c r="A410">
        <v>500</v>
      </c>
      <c r="B410">
        <v>0.15848261970885341</v>
      </c>
      <c r="C410">
        <v>0.90887173070467242</v>
      </c>
      <c r="D410" s="4">
        <f>-LN(B410)/F$3</f>
        <v>0.78387674319619793</v>
      </c>
      <c r="E410" s="4">
        <f t="shared" si="72"/>
        <v>0.21276595744680851</v>
      </c>
      <c r="F410" s="8">
        <v>3</v>
      </c>
      <c r="G410" s="4">
        <v>116.57263008465277</v>
      </c>
      <c r="H410" s="4">
        <f>IF(G410&gt;MAX(I$8:I409),G410,MAX(I$8:I409))</f>
        <v>116.57263008465277</v>
      </c>
      <c r="I410" s="4">
        <f t="shared" si="73"/>
        <v>116.78539604209958</v>
      </c>
      <c r="J410" s="4">
        <f t="shared" si="74"/>
        <v>0</v>
      </c>
      <c r="K410" s="4">
        <f t="shared" si="75"/>
        <v>0.21276595744680549</v>
      </c>
      <c r="L410">
        <f t="shared" si="76"/>
        <v>403</v>
      </c>
      <c r="M410">
        <f t="shared" si="77"/>
        <v>1</v>
      </c>
      <c r="N410">
        <f t="shared" si="78"/>
        <v>1</v>
      </c>
      <c r="O410">
        <f t="shared" si="79"/>
        <v>1</v>
      </c>
      <c r="P410">
        <v>404</v>
      </c>
      <c r="Q410" s="8">
        <f>COUNTIF(I$8:I409,"&lt;"&amp;G410)</f>
        <v>402</v>
      </c>
      <c r="R410" s="17">
        <f>COUNTIFS(H$8:H409,"&gt;"&amp;G410,F$8:F409,"&lt;&gt;1")</f>
        <v>0</v>
      </c>
      <c r="S410">
        <v>403</v>
      </c>
    </row>
    <row r="411" spans="1:19" x14ac:dyDescent="0.3">
      <c r="A411">
        <v>140</v>
      </c>
      <c r="B411">
        <v>0.55595568712424082</v>
      </c>
      <c r="C411">
        <v>0.82500686666463208</v>
      </c>
      <c r="D411" s="4">
        <f>-LN(B411)/D$3</f>
        <v>0.83271870542490078</v>
      </c>
      <c r="E411" s="4">
        <f t="shared" si="72"/>
        <v>0.21276595744680851</v>
      </c>
      <c r="F411" s="8">
        <v>2</v>
      </c>
      <c r="G411" s="4">
        <v>116.80665920294243</v>
      </c>
      <c r="H411" s="4">
        <f>IF(G411&gt;MAX(I$8:I410),G411,MAX(I$8:I410))</f>
        <v>116.80665920294243</v>
      </c>
      <c r="I411" s="4">
        <f t="shared" si="73"/>
        <v>117.01942516038923</v>
      </c>
      <c r="J411" s="4">
        <f t="shared" si="74"/>
        <v>0</v>
      </c>
      <c r="K411" s="4">
        <f t="shared" si="75"/>
        <v>0.21276595744680549</v>
      </c>
      <c r="L411">
        <f t="shared" si="76"/>
        <v>404</v>
      </c>
      <c r="M411">
        <f t="shared" si="77"/>
        <v>1</v>
      </c>
      <c r="N411">
        <f t="shared" si="78"/>
        <v>1</v>
      </c>
      <c r="O411">
        <f t="shared" si="79"/>
        <v>1</v>
      </c>
      <c r="P411">
        <v>403</v>
      </c>
      <c r="Q411" s="8">
        <f>COUNTIF(I$8:I410,"&lt;"&amp;G411)</f>
        <v>403</v>
      </c>
      <c r="R411" s="17">
        <f>COUNTIFS(H$8:H410,"&gt;"&amp;G411,F$8:F410,"&lt;&gt;1")</f>
        <v>0</v>
      </c>
      <c r="S411">
        <v>403</v>
      </c>
    </row>
    <row r="412" spans="1:19" x14ac:dyDescent="0.3">
      <c r="A412">
        <v>141</v>
      </c>
      <c r="B412">
        <v>0.93578905606250196</v>
      </c>
      <c r="C412">
        <v>7.7547532578508868E-2</v>
      </c>
      <c r="D412" s="4">
        <f>-LN(B412)/D$3</f>
        <v>9.4135028876876428E-2</v>
      </c>
      <c r="E412" s="4">
        <f t="shared" si="72"/>
        <v>0.21276595744680851</v>
      </c>
      <c r="F412" s="8">
        <v>2</v>
      </c>
      <c r="G412" s="4">
        <v>116.9007942318193</v>
      </c>
      <c r="H412" s="4">
        <f>IF(G412&gt;MAX(I$8:I411),G412,MAX(I$8:I411))</f>
        <v>117.01942516038923</v>
      </c>
      <c r="I412" s="4">
        <f t="shared" si="73"/>
        <v>117.23219111783604</v>
      </c>
      <c r="J412" s="4">
        <f t="shared" si="74"/>
        <v>0.11863092856992807</v>
      </c>
      <c r="K412" s="4">
        <f t="shared" si="75"/>
        <v>0.21276595744680549</v>
      </c>
      <c r="L412">
        <f t="shared" si="76"/>
        <v>405</v>
      </c>
      <c r="M412">
        <f t="shared" si="77"/>
        <v>1</v>
      </c>
      <c r="N412">
        <f t="shared" si="78"/>
        <v>1</v>
      </c>
      <c r="O412">
        <f t="shared" si="79"/>
        <v>1</v>
      </c>
      <c r="P412">
        <v>408</v>
      </c>
      <c r="Q412" s="8">
        <f>COUNTIF(I$8:I411,"&lt;"&amp;G412)</f>
        <v>403</v>
      </c>
      <c r="R412" s="17">
        <f>COUNTIFS(H$8:H411,"&gt;"&amp;G412,F$8:F411,"&lt;&gt;1")</f>
        <v>0</v>
      </c>
      <c r="S412">
        <v>405</v>
      </c>
    </row>
    <row r="413" spans="1:19" x14ac:dyDescent="0.3">
      <c r="A413">
        <v>501</v>
      </c>
      <c r="B413">
        <v>0.5663014618366039</v>
      </c>
      <c r="C413">
        <v>0.57646412549211101</v>
      </c>
      <c r="D413" s="4">
        <f>-LN(B413)/F$3</f>
        <v>0.24196966999308492</v>
      </c>
      <c r="E413" s="4">
        <f t="shared" si="72"/>
        <v>0.21276595744680851</v>
      </c>
      <c r="F413" s="8">
        <v>3</v>
      </c>
      <c r="G413" s="4">
        <v>116.81459975464585</v>
      </c>
      <c r="H413" s="4">
        <f>IF(G413&gt;MAX(I$8:I412),G413,MAX(I$8:I412))</f>
        <v>117.23219111783604</v>
      </c>
      <c r="I413" s="4">
        <f t="shared" si="73"/>
        <v>117.44495707528284</v>
      </c>
      <c r="J413" s="4">
        <f t="shared" si="74"/>
        <v>0.41759136319018353</v>
      </c>
      <c r="K413" s="4">
        <f t="shared" si="75"/>
        <v>0.21276595744680549</v>
      </c>
      <c r="L413">
        <f t="shared" si="76"/>
        <v>406</v>
      </c>
      <c r="M413">
        <f t="shared" si="77"/>
        <v>1</v>
      </c>
      <c r="N413">
        <f t="shared" si="78"/>
        <v>1</v>
      </c>
      <c r="O413">
        <f t="shared" si="79"/>
        <v>1</v>
      </c>
      <c r="P413">
        <v>405</v>
      </c>
      <c r="Q413" s="8">
        <f>COUNTIF(I$8:I412,"&lt;"&amp;G413)</f>
        <v>403</v>
      </c>
      <c r="R413" s="17">
        <f>COUNTIFS(H$8:H412,"&gt;"&amp;G413,F$8:F412,"&lt;&gt;1")</f>
        <v>1</v>
      </c>
      <c r="S413">
        <v>405</v>
      </c>
    </row>
    <row r="414" spans="1:19" x14ac:dyDescent="0.3">
      <c r="A414">
        <v>502</v>
      </c>
      <c r="B414">
        <v>0.96133304849391155</v>
      </c>
      <c r="C414">
        <v>0.25943784905545214</v>
      </c>
      <c r="D414" s="4">
        <f>-LN(B414)/F$3</f>
        <v>1.6780581081557215E-2</v>
      </c>
      <c r="E414" s="4">
        <f t="shared" si="72"/>
        <v>0.21276595744680851</v>
      </c>
      <c r="F414" s="8">
        <v>3</v>
      </c>
      <c r="G414" s="4">
        <v>116.83138033572742</v>
      </c>
      <c r="H414" s="4">
        <f>IF(G414&gt;MAX(I$8:I413),G414,MAX(I$8:I413))</f>
        <v>117.44495707528284</v>
      </c>
      <c r="I414" s="4">
        <f t="shared" si="73"/>
        <v>117.65772303272965</v>
      </c>
      <c r="J414" s="4">
        <f t="shared" si="74"/>
        <v>0.6135767395554268</v>
      </c>
      <c r="K414" s="4">
        <f t="shared" si="75"/>
        <v>0.21276595744680549</v>
      </c>
      <c r="L414">
        <f t="shared" si="76"/>
        <v>407</v>
      </c>
      <c r="M414">
        <f t="shared" si="77"/>
        <v>1</v>
      </c>
      <c r="N414">
        <f t="shared" si="78"/>
        <v>1</v>
      </c>
      <c r="O414">
        <f t="shared" si="79"/>
        <v>1</v>
      </c>
      <c r="P414">
        <v>406</v>
      </c>
      <c r="Q414" s="8">
        <f>COUNTIF(I$8:I413,"&lt;"&amp;G414)</f>
        <v>403</v>
      </c>
      <c r="R414" s="17">
        <f>COUNTIFS(H$8:H413,"&gt;"&amp;G414,F$8:F413,"&lt;&gt;1")</f>
        <v>2</v>
      </c>
      <c r="S414">
        <v>406</v>
      </c>
    </row>
    <row r="415" spans="1:19" x14ac:dyDescent="0.3">
      <c r="A415">
        <v>503</v>
      </c>
      <c r="B415">
        <v>0.57875301370281074</v>
      </c>
      <c r="C415">
        <v>0.36167485580004272</v>
      </c>
      <c r="D415" s="4">
        <f>-LN(B415)/F$3</f>
        <v>0.23271466652484038</v>
      </c>
      <c r="E415" s="4">
        <f t="shared" si="72"/>
        <v>0.21276595744680851</v>
      </c>
      <c r="F415" s="8">
        <v>3</v>
      </c>
      <c r="G415" s="4">
        <v>117.06409500225226</v>
      </c>
      <c r="H415" s="4">
        <f>IF(G415&gt;MAX(I$8:I414),G415,MAX(I$8:I414))</f>
        <v>117.65772303272965</v>
      </c>
      <c r="I415" s="4">
        <f t="shared" si="73"/>
        <v>117.87048899017645</v>
      </c>
      <c r="J415" s="4">
        <f t="shared" si="74"/>
        <v>0.59362803047739021</v>
      </c>
      <c r="K415" s="4">
        <f t="shared" si="75"/>
        <v>0.21276595744680549</v>
      </c>
      <c r="L415">
        <f t="shared" si="76"/>
        <v>408</v>
      </c>
      <c r="M415">
        <f t="shared" si="77"/>
        <v>1</v>
      </c>
      <c r="N415">
        <f t="shared" si="78"/>
        <v>1</v>
      </c>
      <c r="O415">
        <f t="shared" si="79"/>
        <v>1</v>
      </c>
      <c r="P415">
        <v>407</v>
      </c>
      <c r="Q415" s="8">
        <f>COUNTIF(I$8:I414,"&lt;"&amp;G415)</f>
        <v>404</v>
      </c>
      <c r="R415" s="17">
        <f>COUNTIFS(H$8:H414,"&gt;"&amp;G415,F$8:F414,"&lt;&gt;1")</f>
        <v>2</v>
      </c>
      <c r="S415">
        <v>407</v>
      </c>
    </row>
    <row r="416" spans="1:19" x14ac:dyDescent="0.3">
      <c r="A416">
        <v>504</v>
      </c>
      <c r="B416">
        <v>0.84569841608935814</v>
      </c>
      <c r="C416">
        <v>0.47578356273079625</v>
      </c>
      <c r="D416" s="4">
        <f>-LN(B416)/F$3</f>
        <v>7.1315942593474124E-2</v>
      </c>
      <c r="E416" s="4">
        <f t="shared" si="72"/>
        <v>0.21276595744680851</v>
      </c>
      <c r="F416" s="8">
        <v>3</v>
      </c>
      <c r="G416" s="4">
        <v>117.13541094484573</v>
      </c>
      <c r="H416" s="4">
        <f>IF(G416&gt;MAX(I$8:I415),G416,MAX(I$8:I415))</f>
        <v>117.87048899017645</v>
      </c>
      <c r="I416" s="4">
        <f t="shared" si="73"/>
        <v>118.08325494762326</v>
      </c>
      <c r="J416" s="4">
        <f t="shared" si="74"/>
        <v>0.73507804533072374</v>
      </c>
      <c r="K416" s="4">
        <f t="shared" si="75"/>
        <v>0.21276595744680549</v>
      </c>
      <c r="L416">
        <f t="shared" si="76"/>
        <v>409</v>
      </c>
      <c r="M416">
        <f t="shared" si="77"/>
        <v>1</v>
      </c>
      <c r="N416">
        <f t="shared" si="78"/>
        <v>1</v>
      </c>
      <c r="O416">
        <f t="shared" si="79"/>
        <v>1</v>
      </c>
      <c r="P416">
        <v>409</v>
      </c>
      <c r="Q416" s="8">
        <f>COUNTIF(I$8:I415,"&lt;"&amp;G416)</f>
        <v>404</v>
      </c>
      <c r="R416" s="17">
        <f>COUNTIFS(H$8:H415,"&gt;"&amp;G416,F$8:F415,"&lt;&gt;1")</f>
        <v>3</v>
      </c>
      <c r="S416">
        <v>409</v>
      </c>
    </row>
    <row r="417" spans="1:19" x14ac:dyDescent="0.3">
      <c r="A417">
        <v>505</v>
      </c>
      <c r="B417">
        <v>0.60676900540177614</v>
      </c>
      <c r="C417">
        <v>0.7473982970671712</v>
      </c>
      <c r="D417" s="4">
        <f>-LN(B417)/F$3</f>
        <v>0.21259877088650786</v>
      </c>
      <c r="E417" s="4">
        <f t="shared" si="72"/>
        <v>0.21276595744680851</v>
      </c>
      <c r="F417" s="8">
        <v>3</v>
      </c>
      <c r="G417" s="4">
        <v>117.34800971573223</v>
      </c>
      <c r="H417" s="4">
        <f>IF(G417&gt;MAX(I$8:I416),G417,MAX(I$8:I416))</f>
        <v>118.08325494762326</v>
      </c>
      <c r="I417" s="4">
        <f t="shared" si="73"/>
        <v>118.29602090507007</v>
      </c>
      <c r="J417" s="4">
        <f t="shared" si="74"/>
        <v>0.73524523189102808</v>
      </c>
      <c r="K417" s="4">
        <f t="shared" si="75"/>
        <v>0.21276595744680549</v>
      </c>
      <c r="L417">
        <f t="shared" si="76"/>
        <v>410</v>
      </c>
      <c r="M417">
        <f t="shared" si="77"/>
        <v>1</v>
      </c>
      <c r="N417">
        <f t="shared" si="78"/>
        <v>1</v>
      </c>
      <c r="O417">
        <f t="shared" si="79"/>
        <v>1</v>
      </c>
      <c r="P417">
        <v>410</v>
      </c>
      <c r="Q417" s="8">
        <f>COUNTIF(I$8:I416,"&lt;"&amp;G417)</f>
        <v>405</v>
      </c>
      <c r="R417" s="17">
        <f>COUNTIFS(H$8:H416,"&gt;"&amp;G417,F$8:F416,"&lt;&gt;1")</f>
        <v>3</v>
      </c>
      <c r="S417">
        <v>410</v>
      </c>
    </row>
    <row r="418" spans="1:19" x14ac:dyDescent="0.3">
      <c r="A418">
        <v>32</v>
      </c>
      <c r="B418">
        <v>0.31608020264290293</v>
      </c>
      <c r="C418">
        <v>3.6927396465956601E-2</v>
      </c>
      <c r="D418" s="4">
        <f>-LN(B418)/B$3</f>
        <v>4.9011033692191699</v>
      </c>
      <c r="E418" s="4">
        <f t="shared" si="72"/>
        <v>0.21276595744680851</v>
      </c>
      <c r="F418" s="8">
        <v>1</v>
      </c>
      <c r="G418" s="4">
        <v>118.19665910559722</v>
      </c>
      <c r="H418" s="4">
        <f>IF(G418&gt;MAX(I$8:I417),G418,MAX(I$8:I417))</f>
        <v>118.29602090507007</v>
      </c>
      <c r="I418" s="4">
        <f t="shared" si="73"/>
        <v>118.50878686251687</v>
      </c>
      <c r="J418" s="4">
        <f t="shared" si="74"/>
        <v>9.9361799472845291E-2</v>
      </c>
      <c r="K418" s="4">
        <f t="shared" si="75"/>
        <v>0.21276595744680549</v>
      </c>
      <c r="L418">
        <f t="shared" si="76"/>
        <v>411</v>
      </c>
      <c r="M418">
        <f t="shared" si="77"/>
        <v>1</v>
      </c>
      <c r="N418">
        <f t="shared" si="78"/>
        <v>1</v>
      </c>
      <c r="O418">
        <f t="shared" si="79"/>
        <v>1</v>
      </c>
      <c r="P418">
        <v>411</v>
      </c>
      <c r="Q418" s="8">
        <f>COUNTIF(I$8:I417,"&lt;"&amp;G418)</f>
        <v>409</v>
      </c>
      <c r="R418" s="17">
        <f>COUNTIFS(H$8:H417,"&gt;"&amp;G418,F$8:F417,"&lt;&gt;1")</f>
        <v>0</v>
      </c>
      <c r="S418">
        <v>411</v>
      </c>
    </row>
    <row r="419" spans="1:19" x14ac:dyDescent="0.3">
      <c r="A419">
        <v>142</v>
      </c>
      <c r="B419">
        <v>0.39786980803857541</v>
      </c>
      <c r="C419">
        <v>0.89446699423200171</v>
      </c>
      <c r="D419" s="4">
        <f>-LN(B419)/D$3</f>
        <v>1.3072772236774541</v>
      </c>
      <c r="E419" s="4">
        <f t="shared" si="72"/>
        <v>0.21276595744680851</v>
      </c>
      <c r="F419" s="8">
        <v>2</v>
      </c>
      <c r="G419" s="4">
        <v>118.20807145549676</v>
      </c>
      <c r="H419" s="4">
        <f>IF(G419&gt;MAX(I$8:I418),G419,MAX(I$8:I418))</f>
        <v>118.50878686251687</v>
      </c>
      <c r="I419" s="4">
        <f t="shared" si="73"/>
        <v>118.72155281996368</v>
      </c>
      <c r="J419" s="4">
        <f t="shared" si="74"/>
        <v>0.3007154070201068</v>
      </c>
      <c r="K419" s="4">
        <f t="shared" si="75"/>
        <v>0.21276595744680549</v>
      </c>
      <c r="L419">
        <f t="shared" si="76"/>
        <v>412</v>
      </c>
      <c r="M419">
        <f t="shared" si="77"/>
        <v>1</v>
      </c>
      <c r="N419">
        <f t="shared" si="78"/>
        <v>1</v>
      </c>
      <c r="O419">
        <f t="shared" si="79"/>
        <v>1</v>
      </c>
      <c r="P419">
        <v>412</v>
      </c>
      <c r="Q419" s="8">
        <f>COUNTIF(I$8:I418,"&lt;"&amp;G419)</f>
        <v>409</v>
      </c>
      <c r="R419" s="17">
        <f>COUNTIFS(H$8:H418,"&gt;"&amp;G419,F$8:F418,"&lt;&gt;1")</f>
        <v>0</v>
      </c>
      <c r="S419">
        <v>412</v>
      </c>
    </row>
    <row r="420" spans="1:19" x14ac:dyDescent="0.3">
      <c r="A420">
        <v>143</v>
      </c>
      <c r="B420">
        <v>0.94265572069460124</v>
      </c>
      <c r="C420">
        <v>0.38148136844996489</v>
      </c>
      <c r="D420" s="4">
        <f>-LN(B420)/D$3</f>
        <v>8.3764755193349846E-2</v>
      </c>
      <c r="E420" s="4">
        <f t="shared" si="72"/>
        <v>0.21276595744680851</v>
      </c>
      <c r="F420" s="8">
        <v>2</v>
      </c>
      <c r="G420" s="4">
        <v>118.29183621069011</v>
      </c>
      <c r="H420" s="4">
        <f>IF(G420&gt;MAX(I$8:I419),G420,MAX(I$8:I419))</f>
        <v>118.72155281996368</v>
      </c>
      <c r="I420" s="4">
        <f t="shared" si="73"/>
        <v>118.93431877741048</v>
      </c>
      <c r="J420" s="4">
        <f t="shared" si="74"/>
        <v>0.42971660927356936</v>
      </c>
      <c r="K420" s="4">
        <f t="shared" si="75"/>
        <v>0.21276595744680549</v>
      </c>
      <c r="L420">
        <f t="shared" si="76"/>
        <v>413</v>
      </c>
      <c r="M420">
        <f t="shared" si="77"/>
        <v>1</v>
      </c>
      <c r="N420">
        <f t="shared" si="78"/>
        <v>1</v>
      </c>
      <c r="O420">
        <f t="shared" si="79"/>
        <v>1</v>
      </c>
      <c r="P420">
        <v>413</v>
      </c>
      <c r="Q420" s="8">
        <f>COUNTIF(I$8:I419,"&lt;"&amp;G420)</f>
        <v>409</v>
      </c>
      <c r="R420" s="17">
        <f>COUNTIFS(H$8:H419,"&gt;"&amp;G420,F$8:F419,"&lt;&gt;1")</f>
        <v>1</v>
      </c>
      <c r="S420">
        <v>413</v>
      </c>
    </row>
    <row r="421" spans="1:19" x14ac:dyDescent="0.3">
      <c r="A421">
        <v>506</v>
      </c>
      <c r="B421">
        <v>0.37965025788140505</v>
      </c>
      <c r="C421">
        <v>0.96142460402233954</v>
      </c>
      <c r="D421" s="4">
        <f>-LN(B421)/F$3</f>
        <v>0.41212971236689933</v>
      </c>
      <c r="E421" s="4">
        <f t="shared" si="72"/>
        <v>0.21276595744680851</v>
      </c>
      <c r="F421" s="8">
        <v>3</v>
      </c>
      <c r="G421" s="4">
        <v>117.76013942809914</v>
      </c>
      <c r="H421" s="4">
        <f>IF(G421&gt;MAX(I$8:I420),G421,MAX(I$8:I420))</f>
        <v>118.93431877741048</v>
      </c>
      <c r="I421" s="4">
        <f t="shared" si="73"/>
        <v>119.14708473485729</v>
      </c>
      <c r="J421" s="4">
        <f t="shared" si="74"/>
        <v>1.1741793493113448</v>
      </c>
      <c r="K421" s="4">
        <f t="shared" si="75"/>
        <v>0.21276595744680549</v>
      </c>
      <c r="L421">
        <f t="shared" si="76"/>
        <v>414</v>
      </c>
      <c r="M421">
        <f t="shared" si="77"/>
        <v>1</v>
      </c>
      <c r="N421">
        <f t="shared" si="78"/>
        <v>1</v>
      </c>
      <c r="O421">
        <f t="shared" si="79"/>
        <v>1</v>
      </c>
      <c r="P421">
        <v>414</v>
      </c>
      <c r="Q421" s="8">
        <f>COUNTIF(I$8:I420,"&lt;"&amp;G421)</f>
        <v>407</v>
      </c>
      <c r="R421" s="17">
        <f>COUNTIFS(H$8:H420,"&gt;"&amp;G421,F$8:F420,"&lt;&gt;1")</f>
        <v>4</v>
      </c>
      <c r="S421">
        <v>414</v>
      </c>
    </row>
    <row r="422" spans="1:19" x14ac:dyDescent="0.3">
      <c r="A422">
        <v>144</v>
      </c>
      <c r="B422">
        <v>0.8078554643391217</v>
      </c>
      <c r="C422">
        <v>0.6223944822534867</v>
      </c>
      <c r="D422" s="4">
        <f>-LN(B422)/D$3</f>
        <v>0.30265548543337351</v>
      </c>
      <c r="E422" s="4">
        <f t="shared" si="72"/>
        <v>0.21276595744680851</v>
      </c>
      <c r="F422" s="8">
        <v>2</v>
      </c>
      <c r="G422" s="4">
        <v>118.59449169612348</v>
      </c>
      <c r="H422" s="4">
        <f>IF(G422&gt;MAX(I$8:I421),G422,MAX(I$8:I421))</f>
        <v>119.14708473485729</v>
      </c>
      <c r="I422" s="4">
        <f t="shared" si="73"/>
        <v>119.35985069230409</v>
      </c>
      <c r="J422" s="4">
        <f t="shared" si="74"/>
        <v>0.55259303873380361</v>
      </c>
      <c r="K422" s="4">
        <f t="shared" si="75"/>
        <v>0.21276595744680549</v>
      </c>
      <c r="L422">
        <f t="shared" si="76"/>
        <v>415</v>
      </c>
      <c r="M422">
        <f t="shared" si="77"/>
        <v>1</v>
      </c>
      <c r="N422">
        <f t="shared" si="78"/>
        <v>1</v>
      </c>
      <c r="O422">
        <f t="shared" si="79"/>
        <v>1</v>
      </c>
      <c r="P422">
        <v>415</v>
      </c>
      <c r="Q422" s="8">
        <f>COUNTIF(I$8:I421,"&lt;"&amp;G422)</f>
        <v>411</v>
      </c>
      <c r="R422" s="17">
        <f>COUNTIFS(H$8:H421,"&gt;"&amp;G422,F$8:F421,"&lt;&gt;1")</f>
        <v>2</v>
      </c>
      <c r="S422">
        <v>415</v>
      </c>
    </row>
    <row r="423" spans="1:19" x14ac:dyDescent="0.3">
      <c r="A423">
        <v>507</v>
      </c>
      <c r="B423">
        <v>0.1675160985137486</v>
      </c>
      <c r="C423">
        <v>0.12106692709128086</v>
      </c>
      <c r="D423" s="4">
        <f>-LN(B423)/F$3</f>
        <v>0.76028758374701888</v>
      </c>
      <c r="E423" s="4">
        <f t="shared" si="72"/>
        <v>0.21276595744680851</v>
      </c>
      <c r="F423" s="8">
        <v>3</v>
      </c>
      <c r="G423" s="4">
        <v>118.52042701184615</v>
      </c>
      <c r="H423" s="4">
        <f>IF(G423&gt;MAX(I$8:I422),G423,MAX(I$8:I422))</f>
        <v>119.35985069230409</v>
      </c>
      <c r="I423" s="4">
        <f t="shared" si="73"/>
        <v>119.5726166497509</v>
      </c>
      <c r="J423" s="4">
        <f t="shared" si="74"/>
        <v>0.83942368045794069</v>
      </c>
      <c r="K423" s="4">
        <f t="shared" si="75"/>
        <v>0.21276595744680549</v>
      </c>
      <c r="L423">
        <f t="shared" si="76"/>
        <v>416</v>
      </c>
      <c r="M423">
        <f t="shared" si="77"/>
        <v>1</v>
      </c>
      <c r="N423">
        <f t="shared" si="78"/>
        <v>1</v>
      </c>
      <c r="O423">
        <f t="shared" si="79"/>
        <v>1</v>
      </c>
      <c r="P423">
        <v>416</v>
      </c>
      <c r="Q423" s="8">
        <f>COUNTIF(I$8:I422,"&lt;"&amp;G423)</f>
        <v>411</v>
      </c>
      <c r="R423" s="17">
        <f>COUNTIFS(H$8:H422,"&gt;"&amp;G423,F$8:F422,"&lt;&gt;1")</f>
        <v>3</v>
      </c>
      <c r="S423">
        <v>416</v>
      </c>
    </row>
    <row r="424" spans="1:19" x14ac:dyDescent="0.3">
      <c r="A424">
        <v>508</v>
      </c>
      <c r="B424">
        <v>0.15958128604998931</v>
      </c>
      <c r="C424">
        <v>7.2420422986541333E-2</v>
      </c>
      <c r="D424" s="4">
        <f>-LN(B424)/F$3</f>
        <v>0.78093696007117164</v>
      </c>
      <c r="E424" s="4">
        <f t="shared" si="72"/>
        <v>0.21276595744680851</v>
      </c>
      <c r="F424" s="8">
        <v>3</v>
      </c>
      <c r="G424" s="4">
        <v>119.30136397191733</v>
      </c>
      <c r="H424" s="4">
        <f>IF(G424&gt;MAX(I$8:I423),G424,MAX(I$8:I423))</f>
        <v>119.5726166497509</v>
      </c>
      <c r="I424" s="4">
        <f t="shared" si="73"/>
        <v>119.7853826071977</v>
      </c>
      <c r="J424" s="4">
        <f t="shared" si="74"/>
        <v>0.27125267783357287</v>
      </c>
      <c r="K424" s="4">
        <f t="shared" si="75"/>
        <v>0.21276595744680549</v>
      </c>
      <c r="L424">
        <f t="shared" si="76"/>
        <v>417</v>
      </c>
      <c r="M424">
        <f t="shared" si="77"/>
        <v>1</v>
      </c>
      <c r="N424">
        <f t="shared" si="78"/>
        <v>1</v>
      </c>
      <c r="O424">
        <f t="shared" si="79"/>
        <v>1</v>
      </c>
      <c r="P424">
        <v>417</v>
      </c>
      <c r="Q424" s="8">
        <f>COUNTIF(I$8:I423,"&lt;"&amp;G424)</f>
        <v>414</v>
      </c>
      <c r="R424" s="17">
        <f>COUNTIFS(H$8:H423,"&gt;"&amp;G424,F$8:F423,"&lt;&gt;1")</f>
        <v>1</v>
      </c>
      <c r="S424">
        <v>417</v>
      </c>
    </row>
    <row r="425" spans="1:19" x14ac:dyDescent="0.3">
      <c r="A425">
        <v>509</v>
      </c>
      <c r="B425">
        <v>0.59041108432264167</v>
      </c>
      <c r="C425">
        <v>0.9209265419476913</v>
      </c>
      <c r="D425" s="4">
        <f>-LN(B425)/F$3</f>
        <v>0.22422818366506025</v>
      </c>
      <c r="E425" s="4">
        <f t="shared" si="72"/>
        <v>0.21276595744680851</v>
      </c>
      <c r="F425" s="8">
        <v>3</v>
      </c>
      <c r="G425" s="4">
        <v>119.52559215558239</v>
      </c>
      <c r="H425" s="4">
        <f>IF(G425&gt;MAX(I$8:I424),G425,MAX(I$8:I424))</f>
        <v>119.7853826071977</v>
      </c>
      <c r="I425" s="4">
        <f t="shared" si="73"/>
        <v>119.99814856464451</v>
      </c>
      <c r="J425" s="4">
        <f t="shared" si="74"/>
        <v>0.25979045161531644</v>
      </c>
      <c r="K425" s="4">
        <f t="shared" si="75"/>
        <v>0.21276595744680549</v>
      </c>
      <c r="L425">
        <f t="shared" si="76"/>
        <v>418</v>
      </c>
      <c r="M425">
        <f t="shared" si="77"/>
        <v>1</v>
      </c>
      <c r="N425">
        <f t="shared" si="78"/>
        <v>1</v>
      </c>
      <c r="O425">
        <f t="shared" si="79"/>
        <v>1</v>
      </c>
      <c r="P425">
        <v>418</v>
      </c>
      <c r="Q425" s="8">
        <f>COUNTIF(I$8:I424,"&lt;"&amp;G425)</f>
        <v>415</v>
      </c>
      <c r="R425" s="17">
        <f>COUNTIFS(H$8:H424,"&gt;"&amp;G425,F$8:F424,"&lt;&gt;1")</f>
        <v>1</v>
      </c>
      <c r="S425">
        <v>418</v>
      </c>
    </row>
    <row r="426" spans="1:19" x14ac:dyDescent="0.3">
      <c r="A426">
        <v>145</v>
      </c>
      <c r="B426">
        <v>0.33622241889706106</v>
      </c>
      <c r="C426">
        <v>0.74843592638935519</v>
      </c>
      <c r="D426" s="4">
        <f>-LN(B426)/D$3</f>
        <v>1.5460742936387504</v>
      </c>
      <c r="E426" s="4">
        <f t="shared" si="72"/>
        <v>0.21276595744680851</v>
      </c>
      <c r="F426" s="8">
        <v>2</v>
      </c>
      <c r="G426" s="4">
        <v>120.14056598976224</v>
      </c>
      <c r="H426" s="4">
        <f>IF(G426&gt;MAX(I$8:I425),G426,MAX(I$8:I425))</f>
        <v>120.14056598976224</v>
      </c>
      <c r="I426" s="4">
        <f t="shared" si="73"/>
        <v>120.35333194720904</v>
      </c>
      <c r="J426" s="4">
        <f t="shared" si="74"/>
        <v>0</v>
      </c>
      <c r="K426" s="4">
        <f t="shared" si="75"/>
        <v>0.21276595744680549</v>
      </c>
      <c r="L426">
        <f t="shared" si="76"/>
        <v>419</v>
      </c>
      <c r="M426">
        <f t="shared" si="77"/>
        <v>1</v>
      </c>
      <c r="N426">
        <f t="shared" si="78"/>
        <v>1</v>
      </c>
      <c r="O426">
        <f t="shared" si="79"/>
        <v>1</v>
      </c>
      <c r="P426">
        <v>420</v>
      </c>
      <c r="Q426" s="8">
        <f>COUNTIF(I$8:I425,"&lt;"&amp;G426)</f>
        <v>418</v>
      </c>
      <c r="R426" s="17">
        <f>COUNTIFS(H$8:H425,"&gt;"&amp;G426,F$8:F425,"&lt;&gt;1")</f>
        <v>0</v>
      </c>
      <c r="S426">
        <v>419</v>
      </c>
    </row>
    <row r="427" spans="1:19" x14ac:dyDescent="0.3">
      <c r="A427">
        <v>510</v>
      </c>
      <c r="B427">
        <v>0.15451521347697378</v>
      </c>
      <c r="C427">
        <v>0.78685872981963556</v>
      </c>
      <c r="D427" s="4">
        <f t="shared" ref="D427:D437" si="80">-LN(B427)/F$3</f>
        <v>0.79466498654701057</v>
      </c>
      <c r="E427" s="4">
        <f t="shared" si="72"/>
        <v>0.21276595744680851</v>
      </c>
      <c r="F427" s="8">
        <v>3</v>
      </c>
      <c r="G427" s="4">
        <v>120.32025714212939</v>
      </c>
      <c r="H427" s="4">
        <f>IF(G427&gt;MAX(I$8:I426),G427,MAX(I$8:I426))</f>
        <v>120.35333194720904</v>
      </c>
      <c r="I427" s="4">
        <f t="shared" si="73"/>
        <v>120.56609790465585</v>
      </c>
      <c r="J427" s="4">
        <f t="shared" si="74"/>
        <v>3.3074805079650105E-2</v>
      </c>
      <c r="K427" s="4">
        <f t="shared" si="75"/>
        <v>0.21276595744680549</v>
      </c>
      <c r="L427">
        <f t="shared" si="76"/>
        <v>420</v>
      </c>
      <c r="M427">
        <f t="shared" si="77"/>
        <v>1</v>
      </c>
      <c r="N427">
        <f t="shared" si="78"/>
        <v>1</v>
      </c>
      <c r="O427">
        <f t="shared" si="79"/>
        <v>1</v>
      </c>
      <c r="P427">
        <v>419</v>
      </c>
      <c r="Q427" s="8">
        <f>COUNTIF(I$8:I426,"&lt;"&amp;G427)</f>
        <v>418</v>
      </c>
      <c r="R427" s="17">
        <f>COUNTIFS(H$8:H426,"&gt;"&amp;G427,F$8:F426,"&lt;&gt;1")</f>
        <v>0</v>
      </c>
      <c r="S427">
        <v>419</v>
      </c>
    </row>
    <row r="428" spans="1:19" x14ac:dyDescent="0.3">
      <c r="A428">
        <v>511</v>
      </c>
      <c r="B428">
        <v>0.1596423230689413</v>
      </c>
      <c r="C428">
        <v>0.89788506729331341</v>
      </c>
      <c r="D428" s="4">
        <f t="shared" si="80"/>
        <v>0.78077423275947777</v>
      </c>
      <c r="E428" s="4">
        <f t="shared" si="72"/>
        <v>0.21276595744680851</v>
      </c>
      <c r="F428" s="8">
        <v>3</v>
      </c>
      <c r="G428" s="4">
        <v>121.10103137488888</v>
      </c>
      <c r="H428" s="4">
        <f>IF(G428&gt;MAX(I$8:I427),G428,MAX(I$8:I427))</f>
        <v>121.10103137488888</v>
      </c>
      <c r="I428" s="4">
        <f t="shared" si="73"/>
        <v>121.31379733233568</v>
      </c>
      <c r="J428" s="4">
        <f t="shared" si="74"/>
        <v>0</v>
      </c>
      <c r="K428" s="4">
        <f t="shared" si="75"/>
        <v>0.21276595744680549</v>
      </c>
      <c r="L428">
        <f t="shared" si="76"/>
        <v>421</v>
      </c>
      <c r="M428">
        <f t="shared" si="77"/>
        <v>1</v>
      </c>
      <c r="N428">
        <f t="shared" si="78"/>
        <v>1</v>
      </c>
      <c r="O428">
        <f t="shared" si="79"/>
        <v>1</v>
      </c>
      <c r="P428">
        <v>423</v>
      </c>
      <c r="Q428" s="8">
        <f>COUNTIF(I$8:I427,"&lt;"&amp;G428)</f>
        <v>420</v>
      </c>
      <c r="R428" s="17">
        <f>COUNTIFS(H$8:H427,"&gt;"&amp;G428,F$8:F427,"&lt;&gt;1")</f>
        <v>0</v>
      </c>
      <c r="S428">
        <v>421</v>
      </c>
    </row>
    <row r="429" spans="1:19" x14ac:dyDescent="0.3">
      <c r="A429">
        <v>512</v>
      </c>
      <c r="B429">
        <v>0.75048066652424694</v>
      </c>
      <c r="C429">
        <v>0.10956144901882992</v>
      </c>
      <c r="D429" s="4">
        <f t="shared" si="80"/>
        <v>0.12214527192946532</v>
      </c>
      <c r="E429" s="4">
        <f t="shared" si="72"/>
        <v>0.21276595744680851</v>
      </c>
      <c r="F429" s="8">
        <v>3</v>
      </c>
      <c r="G429" s="4">
        <v>121.22317664681835</v>
      </c>
      <c r="H429" s="4">
        <f>IF(G429&gt;MAX(I$8:I428),G429,MAX(I$8:I428))</f>
        <v>121.31379733233568</v>
      </c>
      <c r="I429" s="4">
        <f t="shared" si="73"/>
        <v>121.52656328978249</v>
      </c>
      <c r="J429" s="4">
        <f t="shared" si="74"/>
        <v>9.0620685517336597E-2</v>
      </c>
      <c r="K429" s="4">
        <f t="shared" si="75"/>
        <v>0.21276595744680549</v>
      </c>
      <c r="L429">
        <f t="shared" si="76"/>
        <v>422</v>
      </c>
      <c r="M429">
        <f t="shared" si="77"/>
        <v>1</v>
      </c>
      <c r="N429">
        <f t="shared" si="78"/>
        <v>1</v>
      </c>
      <c r="O429">
        <f t="shared" si="79"/>
        <v>1</v>
      </c>
      <c r="P429">
        <v>421</v>
      </c>
      <c r="Q429" s="8">
        <f>COUNTIF(I$8:I428,"&lt;"&amp;G429)</f>
        <v>420</v>
      </c>
      <c r="R429" s="17">
        <f>COUNTIFS(H$8:H428,"&gt;"&amp;G429,F$8:F428,"&lt;&gt;1")</f>
        <v>0</v>
      </c>
      <c r="S429">
        <v>421</v>
      </c>
    </row>
    <row r="430" spans="1:19" x14ac:dyDescent="0.3">
      <c r="A430">
        <v>513</v>
      </c>
      <c r="B430">
        <v>0.56309701834162418</v>
      </c>
      <c r="C430">
        <v>0.326120792260506</v>
      </c>
      <c r="D430" s="4">
        <f t="shared" si="80"/>
        <v>0.24438440077170276</v>
      </c>
      <c r="E430" s="4">
        <f t="shared" si="72"/>
        <v>0.21276595744680851</v>
      </c>
      <c r="F430" s="8">
        <v>3</v>
      </c>
      <c r="G430" s="4">
        <v>121.46756104759005</v>
      </c>
      <c r="H430" s="4">
        <f>IF(G430&gt;MAX(I$8:I429),G430,MAX(I$8:I429))</f>
        <v>121.52656328978249</v>
      </c>
      <c r="I430" s="4">
        <f t="shared" si="73"/>
        <v>121.73932924722929</v>
      </c>
      <c r="J430" s="4">
        <f t="shared" si="74"/>
        <v>5.9002242192434551E-2</v>
      </c>
      <c r="K430" s="4">
        <f t="shared" si="75"/>
        <v>0.21276595744680549</v>
      </c>
      <c r="L430">
        <f t="shared" si="76"/>
        <v>423</v>
      </c>
      <c r="M430">
        <f t="shared" si="77"/>
        <v>1</v>
      </c>
      <c r="N430">
        <f t="shared" si="78"/>
        <v>1</v>
      </c>
      <c r="O430">
        <f t="shared" si="79"/>
        <v>1</v>
      </c>
      <c r="P430">
        <v>422</v>
      </c>
      <c r="Q430" s="8">
        <f>COUNTIF(I$8:I429,"&lt;"&amp;G430)</f>
        <v>421</v>
      </c>
      <c r="R430" s="17">
        <f>COUNTIFS(H$8:H429,"&gt;"&amp;G430,F$8:F429,"&lt;&gt;1")</f>
        <v>0</v>
      </c>
      <c r="S430">
        <v>422</v>
      </c>
    </row>
    <row r="431" spans="1:19" x14ac:dyDescent="0.3">
      <c r="A431">
        <v>514</v>
      </c>
      <c r="B431">
        <v>0.65849787896359147</v>
      </c>
      <c r="C431">
        <v>0.16400646992400891</v>
      </c>
      <c r="D431" s="4">
        <f t="shared" si="80"/>
        <v>0.17778467183659519</v>
      </c>
      <c r="E431" s="4">
        <f t="shared" si="72"/>
        <v>0.21276595744680851</v>
      </c>
      <c r="F431" s="8">
        <v>3</v>
      </c>
      <c r="G431" s="4">
        <v>121.64534571942664</v>
      </c>
      <c r="H431" s="4">
        <f>IF(G431&gt;MAX(I$8:I430),G431,MAX(I$8:I430))</f>
        <v>121.73932924722929</v>
      </c>
      <c r="I431" s="4">
        <f t="shared" si="73"/>
        <v>121.9520952046761</v>
      </c>
      <c r="J431" s="4">
        <f t="shared" si="74"/>
        <v>9.3983527802649292E-2</v>
      </c>
      <c r="K431" s="4">
        <f t="shared" si="75"/>
        <v>0.21276595744680549</v>
      </c>
      <c r="L431">
        <f t="shared" si="76"/>
        <v>424</v>
      </c>
      <c r="M431">
        <f t="shared" si="77"/>
        <v>1</v>
      </c>
      <c r="N431">
        <f t="shared" si="78"/>
        <v>1</v>
      </c>
      <c r="O431">
        <f t="shared" si="79"/>
        <v>1</v>
      </c>
      <c r="P431">
        <v>425</v>
      </c>
      <c r="Q431" s="8">
        <f>COUNTIF(I$8:I430,"&lt;"&amp;G431)</f>
        <v>422</v>
      </c>
      <c r="R431" s="17">
        <f>COUNTIFS(H$8:H430,"&gt;"&amp;G431,F$8:F430,"&lt;&gt;1")</f>
        <v>0</v>
      </c>
      <c r="S431">
        <v>424</v>
      </c>
    </row>
    <row r="432" spans="1:19" x14ac:dyDescent="0.3">
      <c r="A432">
        <v>515</v>
      </c>
      <c r="B432">
        <v>0.40675069429609056</v>
      </c>
      <c r="C432">
        <v>0.56028931546983241</v>
      </c>
      <c r="D432" s="4">
        <f t="shared" si="80"/>
        <v>0.3827892876377702</v>
      </c>
      <c r="E432" s="4">
        <f t="shared" si="72"/>
        <v>0.21276595744680851</v>
      </c>
      <c r="F432" s="8">
        <v>3</v>
      </c>
      <c r="G432" s="4">
        <v>122.02813500706441</v>
      </c>
      <c r="H432" s="4">
        <f>IF(G432&gt;MAX(I$8:I431),G432,MAX(I$8:I431))</f>
        <v>122.02813500706441</v>
      </c>
      <c r="I432" s="4">
        <f t="shared" si="73"/>
        <v>122.24090096451121</v>
      </c>
      <c r="J432" s="4">
        <f t="shared" si="74"/>
        <v>0</v>
      </c>
      <c r="K432" s="4">
        <f t="shared" si="75"/>
        <v>0.21276595744680549</v>
      </c>
      <c r="L432">
        <f t="shared" si="76"/>
        <v>425</v>
      </c>
      <c r="M432">
        <f t="shared" si="77"/>
        <v>1</v>
      </c>
      <c r="N432">
        <f t="shared" si="78"/>
        <v>1</v>
      </c>
      <c r="O432">
        <f t="shared" si="79"/>
        <v>1</v>
      </c>
      <c r="P432">
        <v>424</v>
      </c>
      <c r="Q432" s="8">
        <f>COUNTIF(I$8:I431,"&lt;"&amp;G432)</f>
        <v>424</v>
      </c>
      <c r="R432" s="17">
        <f>COUNTIFS(H$8:H431,"&gt;"&amp;G432,F$8:F431,"&lt;&gt;1")</f>
        <v>0</v>
      </c>
      <c r="S432">
        <v>424</v>
      </c>
    </row>
    <row r="433" spans="1:19" x14ac:dyDescent="0.3">
      <c r="A433">
        <v>516</v>
      </c>
      <c r="B433">
        <v>0.65587328714865567</v>
      </c>
      <c r="C433">
        <v>2.4048585467085788E-2</v>
      </c>
      <c r="D433" s="4">
        <f t="shared" si="80"/>
        <v>0.17948411426816077</v>
      </c>
      <c r="E433" s="4">
        <f t="shared" si="72"/>
        <v>0.21276595744680851</v>
      </c>
      <c r="F433" s="8">
        <v>3</v>
      </c>
      <c r="G433" s="4">
        <v>122.20761912133257</v>
      </c>
      <c r="H433" s="4">
        <f>IF(G433&gt;MAX(I$8:I432),G433,MAX(I$8:I432))</f>
        <v>122.24090096451121</v>
      </c>
      <c r="I433" s="4">
        <f t="shared" si="73"/>
        <v>122.45366692195802</v>
      </c>
      <c r="J433" s="4">
        <f t="shared" si="74"/>
        <v>3.3281843178642134E-2</v>
      </c>
      <c r="K433" s="4">
        <f t="shared" si="75"/>
        <v>0.21276595744680549</v>
      </c>
      <c r="L433">
        <f t="shared" si="76"/>
        <v>426</v>
      </c>
      <c r="M433">
        <f t="shared" si="77"/>
        <v>1</v>
      </c>
      <c r="N433">
        <f t="shared" si="78"/>
        <v>1</v>
      </c>
      <c r="O433">
        <f t="shared" si="79"/>
        <v>1</v>
      </c>
      <c r="P433">
        <v>426</v>
      </c>
      <c r="Q433" s="8">
        <f>COUNTIF(I$8:I432,"&lt;"&amp;G433)</f>
        <v>424</v>
      </c>
      <c r="R433" s="17">
        <f>COUNTIFS(H$8:H432,"&gt;"&amp;G433,F$8:F432,"&lt;&gt;1")</f>
        <v>0</v>
      </c>
      <c r="S433">
        <v>426</v>
      </c>
    </row>
    <row r="434" spans="1:19" x14ac:dyDescent="0.3">
      <c r="A434">
        <v>517</v>
      </c>
      <c r="B434">
        <v>0.13541062654499955</v>
      </c>
      <c r="C434">
        <v>2.7802362132633443E-2</v>
      </c>
      <c r="D434" s="4">
        <f t="shared" si="80"/>
        <v>0.85082699530913797</v>
      </c>
      <c r="E434" s="4">
        <f t="shared" si="72"/>
        <v>0.21276595744680851</v>
      </c>
      <c r="F434" s="8">
        <v>3</v>
      </c>
      <c r="G434" s="4">
        <v>123.0584461166417</v>
      </c>
      <c r="H434" s="4">
        <f>IF(G434&gt;MAX(I$8:I433),G434,MAX(I$8:I433))</f>
        <v>123.0584461166417</v>
      </c>
      <c r="I434" s="4">
        <f t="shared" si="73"/>
        <v>123.27121207408851</v>
      </c>
      <c r="J434" s="4">
        <f t="shared" si="74"/>
        <v>0</v>
      </c>
      <c r="K434" s="4">
        <f t="shared" si="75"/>
        <v>0.21276595744680549</v>
      </c>
      <c r="L434">
        <f t="shared" si="76"/>
        <v>427</v>
      </c>
      <c r="M434">
        <f t="shared" si="77"/>
        <v>1</v>
      </c>
      <c r="N434">
        <f t="shared" si="78"/>
        <v>1</v>
      </c>
      <c r="O434">
        <f t="shared" si="79"/>
        <v>1</v>
      </c>
      <c r="P434">
        <v>427</v>
      </c>
      <c r="Q434" s="8">
        <f>COUNTIF(I$8:I433,"&lt;"&amp;G434)</f>
        <v>426</v>
      </c>
      <c r="R434" s="17">
        <f>COUNTIFS(H$8:H433,"&gt;"&amp;G434,F$8:F433,"&lt;&gt;1")</f>
        <v>0</v>
      </c>
      <c r="S434">
        <v>427</v>
      </c>
    </row>
    <row r="435" spans="1:19" x14ac:dyDescent="0.3">
      <c r="A435">
        <v>518</v>
      </c>
      <c r="B435">
        <v>0.39051484725486008</v>
      </c>
      <c r="C435">
        <v>0.27210303048799095</v>
      </c>
      <c r="D435" s="4">
        <f t="shared" si="80"/>
        <v>0.40012310182381922</v>
      </c>
      <c r="E435" s="4">
        <f t="shared" si="72"/>
        <v>0.21276595744680851</v>
      </c>
      <c r="F435" s="8">
        <v>3</v>
      </c>
      <c r="G435" s="4">
        <v>123.45856921846553</v>
      </c>
      <c r="H435" s="4">
        <f>IF(G435&gt;MAX(I$8:I434),G435,MAX(I$8:I434))</f>
        <v>123.45856921846553</v>
      </c>
      <c r="I435" s="4">
        <f t="shared" si="73"/>
        <v>123.67133517591233</v>
      </c>
      <c r="J435" s="4">
        <f t="shared" si="74"/>
        <v>0</v>
      </c>
      <c r="K435" s="4">
        <f t="shared" si="75"/>
        <v>0.21276595744680549</v>
      </c>
      <c r="L435">
        <f t="shared" si="76"/>
        <v>428</v>
      </c>
      <c r="M435">
        <f t="shared" si="77"/>
        <v>1</v>
      </c>
      <c r="N435">
        <f t="shared" si="78"/>
        <v>1</v>
      </c>
      <c r="O435">
        <f t="shared" si="79"/>
        <v>1</v>
      </c>
      <c r="P435">
        <v>428</v>
      </c>
      <c r="Q435" s="8">
        <f>COUNTIF(I$8:I434,"&lt;"&amp;G435)</f>
        <v>427</v>
      </c>
      <c r="R435" s="17">
        <f>COUNTIFS(H$8:H434,"&gt;"&amp;G435,F$8:F434,"&lt;&gt;1")</f>
        <v>0</v>
      </c>
      <c r="S435">
        <v>428</v>
      </c>
    </row>
    <row r="436" spans="1:19" x14ac:dyDescent="0.3">
      <c r="A436">
        <v>519</v>
      </c>
      <c r="B436">
        <v>0.92031617175817138</v>
      </c>
      <c r="C436">
        <v>0.94985808893093659</v>
      </c>
      <c r="D436" s="4">
        <f t="shared" si="80"/>
        <v>3.533532043565589E-2</v>
      </c>
      <c r="E436" s="4">
        <f t="shared" si="72"/>
        <v>0.21276595744680851</v>
      </c>
      <c r="F436" s="8">
        <v>3</v>
      </c>
      <c r="G436" s="4">
        <v>123.49390453890118</v>
      </c>
      <c r="H436" s="4">
        <f>IF(G436&gt;MAX(I$8:I435),G436,MAX(I$8:I435))</f>
        <v>123.67133517591233</v>
      </c>
      <c r="I436" s="4">
        <f t="shared" si="73"/>
        <v>123.88410113335914</v>
      </c>
      <c r="J436" s="4">
        <f t="shared" si="74"/>
        <v>0.17743063701115602</v>
      </c>
      <c r="K436" s="4">
        <f t="shared" si="75"/>
        <v>0.21276595744680549</v>
      </c>
      <c r="L436">
        <f t="shared" si="76"/>
        <v>429</v>
      </c>
      <c r="M436">
        <f t="shared" si="77"/>
        <v>1</v>
      </c>
      <c r="N436">
        <f t="shared" si="78"/>
        <v>1</v>
      </c>
      <c r="O436">
        <f t="shared" si="79"/>
        <v>1</v>
      </c>
      <c r="P436">
        <v>429</v>
      </c>
      <c r="Q436" s="8">
        <f>COUNTIF(I$8:I435,"&lt;"&amp;G436)</f>
        <v>427</v>
      </c>
      <c r="R436" s="17">
        <f>COUNTIFS(H$8:H435,"&gt;"&amp;G436,F$8:F435,"&lt;&gt;1")</f>
        <v>0</v>
      </c>
      <c r="S436">
        <v>429</v>
      </c>
    </row>
    <row r="437" spans="1:19" x14ac:dyDescent="0.3">
      <c r="A437">
        <v>520</v>
      </c>
      <c r="B437">
        <v>0.8163396099734489</v>
      </c>
      <c r="C437">
        <v>0.65318765831476788</v>
      </c>
      <c r="D437" s="4">
        <f t="shared" si="80"/>
        <v>8.6350988045774374E-2</v>
      </c>
      <c r="E437" s="4">
        <f t="shared" si="72"/>
        <v>0.21276595744680851</v>
      </c>
      <c r="F437" s="8">
        <v>3</v>
      </c>
      <c r="G437" s="4">
        <v>123.58025552694696</v>
      </c>
      <c r="H437" s="4">
        <f>IF(G437&gt;MAX(I$8:I436),G437,MAX(I$8:I436))</f>
        <v>123.88410113335914</v>
      </c>
      <c r="I437" s="4">
        <f t="shared" si="73"/>
        <v>124.09686709080594</v>
      </c>
      <c r="J437" s="4">
        <f t="shared" si="74"/>
        <v>0.30384560641218172</v>
      </c>
      <c r="K437" s="4">
        <f t="shared" si="75"/>
        <v>0.21276595744680549</v>
      </c>
      <c r="L437">
        <f t="shared" si="76"/>
        <v>430</v>
      </c>
      <c r="M437">
        <f t="shared" si="77"/>
        <v>1</v>
      </c>
      <c r="N437">
        <f t="shared" si="78"/>
        <v>1</v>
      </c>
      <c r="O437">
        <f t="shared" si="79"/>
        <v>1</v>
      </c>
      <c r="P437">
        <v>430</v>
      </c>
      <c r="Q437" s="8">
        <f>COUNTIF(I$8:I436,"&lt;"&amp;G437)</f>
        <v>427</v>
      </c>
      <c r="R437" s="17">
        <f>COUNTIFS(H$8:H436,"&gt;"&amp;G437,F$8:F436,"&lt;&gt;1")</f>
        <v>1</v>
      </c>
      <c r="S437">
        <v>430</v>
      </c>
    </row>
    <row r="438" spans="1:19" x14ac:dyDescent="0.3">
      <c r="A438">
        <v>33</v>
      </c>
      <c r="B438">
        <v>0.22507400738547928</v>
      </c>
      <c r="C438">
        <v>0.23368022705771049</v>
      </c>
      <c r="D438" s="4">
        <f>-LN(B438)/B$3</f>
        <v>6.3460681240313335</v>
      </c>
      <c r="E438" s="4">
        <f t="shared" si="72"/>
        <v>0.21276595744680851</v>
      </c>
      <c r="F438" s="8">
        <v>1</v>
      </c>
      <c r="G438" s="4">
        <v>124.54272722962855</v>
      </c>
      <c r="H438" s="4">
        <f>IF(G438&gt;MAX(I$8:I437),G438,MAX(I$8:I437))</f>
        <v>124.54272722962855</v>
      </c>
      <c r="I438" s="4">
        <f t="shared" si="73"/>
        <v>124.75549318707536</v>
      </c>
      <c r="J438" s="4">
        <f t="shared" si="74"/>
        <v>0</v>
      </c>
      <c r="K438" s="4">
        <f t="shared" si="75"/>
        <v>0.21276595744680549</v>
      </c>
      <c r="L438">
        <f t="shared" si="76"/>
        <v>431</v>
      </c>
      <c r="M438">
        <f t="shared" si="77"/>
        <v>1</v>
      </c>
      <c r="N438">
        <f t="shared" si="78"/>
        <v>1</v>
      </c>
      <c r="O438">
        <f t="shared" si="79"/>
        <v>1</v>
      </c>
      <c r="P438">
        <v>431</v>
      </c>
      <c r="Q438" s="8">
        <f>COUNTIF(I$8:I437,"&lt;"&amp;G438)</f>
        <v>430</v>
      </c>
      <c r="R438" s="17">
        <f>COUNTIFS(H$8:H437,"&gt;"&amp;G438,F$8:F437,"&lt;&gt;1")</f>
        <v>0</v>
      </c>
      <c r="S438">
        <v>431</v>
      </c>
    </row>
    <row r="439" spans="1:19" x14ac:dyDescent="0.3">
      <c r="A439">
        <v>521</v>
      </c>
      <c r="B439">
        <v>6.0304574724570452E-2</v>
      </c>
      <c r="C439">
        <v>0.92889187292092656</v>
      </c>
      <c r="D439" s="4">
        <f t="shared" ref="D439:D444" si="81">-LN(B439)/F$3</f>
        <v>1.195041409381945</v>
      </c>
      <c r="E439" s="4">
        <f t="shared" si="72"/>
        <v>0.21276595744680851</v>
      </c>
      <c r="F439" s="8">
        <v>3</v>
      </c>
      <c r="G439" s="4">
        <v>124.7752969363289</v>
      </c>
      <c r="H439" s="4">
        <f>IF(G439&gt;MAX(I$8:I438),G439,MAX(I$8:I438))</f>
        <v>124.7752969363289</v>
      </c>
      <c r="I439" s="4">
        <f t="shared" si="73"/>
        <v>124.98806289377571</v>
      </c>
      <c r="J439" s="4">
        <f t="shared" si="74"/>
        <v>0</v>
      </c>
      <c r="K439" s="4">
        <f t="shared" si="75"/>
        <v>0.21276595744680549</v>
      </c>
      <c r="L439">
        <f t="shared" si="76"/>
        <v>432</v>
      </c>
      <c r="M439">
        <f t="shared" si="77"/>
        <v>1</v>
      </c>
      <c r="N439">
        <f t="shared" si="78"/>
        <v>1</v>
      </c>
      <c r="O439">
        <f t="shared" si="79"/>
        <v>1</v>
      </c>
      <c r="P439">
        <v>432</v>
      </c>
      <c r="Q439" s="8">
        <f>COUNTIF(I$8:I438,"&lt;"&amp;G439)</f>
        <v>431</v>
      </c>
      <c r="R439" s="17">
        <f>COUNTIFS(H$8:H438,"&gt;"&amp;G439,F$8:F438,"&lt;&gt;1")</f>
        <v>0</v>
      </c>
      <c r="S439">
        <v>432</v>
      </c>
    </row>
    <row r="440" spans="1:19" x14ac:dyDescent="0.3">
      <c r="A440">
        <v>522</v>
      </c>
      <c r="B440">
        <v>0.86764122440260016</v>
      </c>
      <c r="C440">
        <v>0.65889461958677942</v>
      </c>
      <c r="D440" s="4">
        <f t="shared" si="81"/>
        <v>6.0415738600144007E-2</v>
      </c>
      <c r="E440" s="4">
        <f t="shared" si="72"/>
        <v>0.21276595744680851</v>
      </c>
      <c r="F440" s="8">
        <v>3</v>
      </c>
      <c r="G440" s="4">
        <v>124.83571267492904</v>
      </c>
      <c r="H440" s="4">
        <f>IF(G440&gt;MAX(I$8:I439),G440,MAX(I$8:I439))</f>
        <v>124.98806289377571</v>
      </c>
      <c r="I440" s="4">
        <f t="shared" si="73"/>
        <v>125.20082885122251</v>
      </c>
      <c r="J440" s="4">
        <f t="shared" si="74"/>
        <v>0.15235021884666367</v>
      </c>
      <c r="K440" s="4">
        <f t="shared" si="75"/>
        <v>0.21276595744680549</v>
      </c>
      <c r="L440">
        <f t="shared" si="76"/>
        <v>433</v>
      </c>
      <c r="M440">
        <f t="shared" si="77"/>
        <v>1</v>
      </c>
      <c r="N440">
        <f t="shared" si="78"/>
        <v>1</v>
      </c>
      <c r="O440">
        <f t="shared" si="79"/>
        <v>1</v>
      </c>
      <c r="P440">
        <v>433</v>
      </c>
      <c r="Q440" s="8">
        <f>COUNTIF(I$8:I439,"&lt;"&amp;G440)</f>
        <v>431</v>
      </c>
      <c r="R440" s="17">
        <f>COUNTIFS(H$8:H439,"&gt;"&amp;G440,F$8:F439,"&lt;&gt;1")</f>
        <v>0</v>
      </c>
      <c r="S440">
        <v>433</v>
      </c>
    </row>
    <row r="441" spans="1:19" x14ac:dyDescent="0.3">
      <c r="A441">
        <v>523</v>
      </c>
      <c r="B441">
        <v>0.32157353434858243</v>
      </c>
      <c r="C441">
        <v>0.15445417645802179</v>
      </c>
      <c r="D441" s="4">
        <f t="shared" si="81"/>
        <v>0.48277831436419411</v>
      </c>
      <c r="E441" s="4">
        <f t="shared" si="72"/>
        <v>0.21276595744680851</v>
      </c>
      <c r="F441" s="8">
        <v>3</v>
      </c>
      <c r="G441" s="4">
        <v>125.31849098929324</v>
      </c>
      <c r="H441" s="4">
        <f>IF(G441&gt;MAX(I$8:I440),G441,MAX(I$8:I440))</f>
        <v>125.31849098929324</v>
      </c>
      <c r="I441" s="4">
        <f t="shared" si="73"/>
        <v>125.53125694674004</v>
      </c>
      <c r="J441" s="4">
        <f t="shared" si="74"/>
        <v>0</v>
      </c>
      <c r="K441" s="4">
        <f t="shared" si="75"/>
        <v>0.21276595744680549</v>
      </c>
      <c r="L441">
        <f t="shared" si="76"/>
        <v>434</v>
      </c>
      <c r="M441">
        <f t="shared" si="77"/>
        <v>1</v>
      </c>
      <c r="N441">
        <f t="shared" si="78"/>
        <v>1</v>
      </c>
      <c r="O441">
        <f t="shared" si="79"/>
        <v>1</v>
      </c>
      <c r="P441">
        <v>434</v>
      </c>
      <c r="Q441" s="8">
        <f>COUNTIF(I$8:I440,"&lt;"&amp;G441)</f>
        <v>433</v>
      </c>
      <c r="R441" s="17">
        <f>COUNTIFS(H$8:H440,"&gt;"&amp;G441,F$8:F440,"&lt;&gt;1")</f>
        <v>0</v>
      </c>
      <c r="S441">
        <v>434</v>
      </c>
    </row>
    <row r="442" spans="1:19" x14ac:dyDescent="0.3">
      <c r="A442">
        <v>524</v>
      </c>
      <c r="B442">
        <v>0.35105441450239572</v>
      </c>
      <c r="C442">
        <v>4.0192876979888305E-2</v>
      </c>
      <c r="D442" s="4">
        <f t="shared" si="81"/>
        <v>0.44545278317420151</v>
      </c>
      <c r="E442" s="4">
        <f t="shared" si="72"/>
        <v>0.21276595744680851</v>
      </c>
      <c r="F442" s="8">
        <v>3</v>
      </c>
      <c r="G442" s="4">
        <v>125.76394377246744</v>
      </c>
      <c r="H442" s="4">
        <f>IF(G442&gt;MAX(I$8:I441),G442,MAX(I$8:I441))</f>
        <v>125.76394377246744</v>
      </c>
      <c r="I442" s="4">
        <f t="shared" si="73"/>
        <v>125.97670972991425</v>
      </c>
      <c r="J442" s="4">
        <f t="shared" si="74"/>
        <v>0</v>
      </c>
      <c r="K442" s="4">
        <f t="shared" si="75"/>
        <v>0.21276595744680549</v>
      </c>
      <c r="L442">
        <f t="shared" si="76"/>
        <v>435</v>
      </c>
      <c r="M442">
        <f t="shared" si="77"/>
        <v>1</v>
      </c>
      <c r="N442">
        <f t="shared" si="78"/>
        <v>1</v>
      </c>
      <c r="O442">
        <f t="shared" si="79"/>
        <v>1</v>
      </c>
      <c r="P442">
        <v>435</v>
      </c>
      <c r="Q442" s="8">
        <f>COUNTIF(I$8:I441,"&lt;"&amp;G442)</f>
        <v>434</v>
      </c>
      <c r="R442" s="17">
        <f>COUNTIFS(H$8:H441,"&gt;"&amp;G442,F$8:F441,"&lt;&gt;1")</f>
        <v>0</v>
      </c>
      <c r="S442">
        <v>435</v>
      </c>
    </row>
    <row r="443" spans="1:19" x14ac:dyDescent="0.3">
      <c r="A443">
        <v>525</v>
      </c>
      <c r="B443">
        <v>0.53157139805291909</v>
      </c>
      <c r="C443">
        <v>0.47798089541306804</v>
      </c>
      <c r="D443" s="4">
        <f t="shared" si="81"/>
        <v>0.26890117323519108</v>
      </c>
      <c r="E443" s="4">
        <f t="shared" si="72"/>
        <v>0.21276595744680851</v>
      </c>
      <c r="F443" s="8">
        <v>3</v>
      </c>
      <c r="G443" s="4">
        <v>126.03284494570264</v>
      </c>
      <c r="H443" s="4">
        <f>IF(G443&gt;MAX(I$8:I442),G443,MAX(I$8:I442))</f>
        <v>126.03284494570264</v>
      </c>
      <c r="I443" s="4">
        <f t="shared" si="73"/>
        <v>126.24561090314944</v>
      </c>
      <c r="J443" s="4">
        <f t="shared" si="74"/>
        <v>0</v>
      </c>
      <c r="K443" s="4">
        <f t="shared" si="75"/>
        <v>0.21276595744680549</v>
      </c>
      <c r="L443">
        <f t="shared" si="76"/>
        <v>436</v>
      </c>
      <c r="M443">
        <f t="shared" si="77"/>
        <v>1</v>
      </c>
      <c r="N443">
        <f t="shared" si="78"/>
        <v>1</v>
      </c>
      <c r="O443">
        <f t="shared" si="79"/>
        <v>1</v>
      </c>
      <c r="P443">
        <v>436</v>
      </c>
      <c r="Q443" s="8">
        <f>COUNTIF(I$8:I442,"&lt;"&amp;G443)</f>
        <v>435</v>
      </c>
      <c r="R443" s="17">
        <f>COUNTIFS(H$8:H442,"&gt;"&amp;G443,F$8:F442,"&lt;&gt;1")</f>
        <v>0</v>
      </c>
      <c r="S443">
        <v>436</v>
      </c>
    </row>
    <row r="444" spans="1:19" x14ac:dyDescent="0.3">
      <c r="A444">
        <v>526</v>
      </c>
      <c r="B444">
        <v>0.3545945616016114</v>
      </c>
      <c r="C444">
        <v>0.74245429853205969</v>
      </c>
      <c r="D444" s="4">
        <f t="shared" si="81"/>
        <v>0.44118307326490297</v>
      </c>
      <c r="E444" s="4">
        <f t="shared" si="72"/>
        <v>0.21276595744680851</v>
      </c>
      <c r="F444" s="8">
        <v>3</v>
      </c>
      <c r="G444" s="4">
        <v>126.47402801896754</v>
      </c>
      <c r="H444" s="4">
        <f>IF(G444&gt;MAX(I$8:I443),G444,MAX(I$8:I443))</f>
        <v>126.47402801896754</v>
      </c>
      <c r="I444" s="4">
        <f t="shared" si="73"/>
        <v>126.68679397641435</v>
      </c>
      <c r="J444" s="4">
        <f t="shared" si="74"/>
        <v>0</v>
      </c>
      <c r="K444" s="4">
        <f t="shared" si="75"/>
        <v>0.21276595744680549</v>
      </c>
      <c r="L444">
        <f t="shared" si="76"/>
        <v>437</v>
      </c>
      <c r="M444">
        <f t="shared" si="77"/>
        <v>1</v>
      </c>
      <c r="N444">
        <f t="shared" si="78"/>
        <v>1</v>
      </c>
      <c r="O444">
        <f t="shared" si="79"/>
        <v>1</v>
      </c>
      <c r="P444">
        <v>437</v>
      </c>
      <c r="Q444" s="8">
        <f>COUNTIF(I$8:I443,"&lt;"&amp;G444)</f>
        <v>436</v>
      </c>
      <c r="R444" s="17">
        <f>COUNTIFS(H$8:H443,"&gt;"&amp;G444,F$8:F443,"&lt;&gt;1")</f>
        <v>0</v>
      </c>
      <c r="S444">
        <v>437</v>
      </c>
    </row>
    <row r="445" spans="1:19" x14ac:dyDescent="0.3">
      <c r="A445">
        <v>146</v>
      </c>
      <c r="B445">
        <v>1.1352885525070956E-2</v>
      </c>
      <c r="C445">
        <v>0.46009704886013369</v>
      </c>
      <c r="D445" s="4">
        <f>-LN(B445)/D$3</f>
        <v>6.3521749447974996</v>
      </c>
      <c r="E445" s="4">
        <f t="shared" si="72"/>
        <v>0.21276595744680851</v>
      </c>
      <c r="F445" s="8">
        <v>2</v>
      </c>
      <c r="G445" s="4">
        <v>126.49274093455973</v>
      </c>
      <c r="H445" s="4">
        <f>IF(G445&gt;MAX(I$8:I444),G445,MAX(I$8:I444))</f>
        <v>126.68679397641435</v>
      </c>
      <c r="I445" s="4">
        <f t="shared" si="73"/>
        <v>126.89955993386116</v>
      </c>
      <c r="J445" s="4">
        <f t="shared" si="74"/>
        <v>0.19405304185461603</v>
      </c>
      <c r="K445" s="4">
        <f t="shared" si="75"/>
        <v>0.21276595744680549</v>
      </c>
      <c r="L445">
        <f t="shared" si="76"/>
        <v>438</v>
      </c>
      <c r="M445">
        <f t="shared" si="77"/>
        <v>1</v>
      </c>
      <c r="N445">
        <f t="shared" si="78"/>
        <v>1</v>
      </c>
      <c r="O445">
        <f t="shared" si="79"/>
        <v>1</v>
      </c>
      <c r="P445">
        <v>438</v>
      </c>
      <c r="Q445" s="8">
        <f>COUNTIF(I$8:I444,"&lt;"&amp;G445)</f>
        <v>436</v>
      </c>
      <c r="R445" s="17">
        <f>COUNTIFS(H$8:H444,"&gt;"&amp;G445,F$8:F444,"&lt;&gt;1")</f>
        <v>0</v>
      </c>
      <c r="S445">
        <v>438</v>
      </c>
    </row>
    <row r="446" spans="1:19" x14ac:dyDescent="0.3">
      <c r="A446">
        <v>147</v>
      </c>
      <c r="B446">
        <v>0.80806909390545367</v>
      </c>
      <c r="C446">
        <v>0.64699240089114052</v>
      </c>
      <c r="D446" s="4">
        <f>-LN(B446)/D$3</f>
        <v>0.30228044235146334</v>
      </c>
      <c r="E446" s="4">
        <f t="shared" si="72"/>
        <v>0.21276595744680851</v>
      </c>
      <c r="F446" s="8">
        <v>2</v>
      </c>
      <c r="G446" s="4">
        <v>126.79502137691119</v>
      </c>
      <c r="H446" s="4">
        <f>IF(G446&gt;MAX(I$8:I445),G446,MAX(I$8:I445))</f>
        <v>126.89955993386116</v>
      </c>
      <c r="I446" s="4">
        <f t="shared" si="73"/>
        <v>127.11232589130796</v>
      </c>
      <c r="J446" s="4">
        <f t="shared" si="74"/>
        <v>0.1045385569499615</v>
      </c>
      <c r="K446" s="4">
        <f t="shared" si="75"/>
        <v>0.21276595744680549</v>
      </c>
      <c r="L446">
        <f t="shared" si="76"/>
        <v>439</v>
      </c>
      <c r="M446">
        <f t="shared" si="77"/>
        <v>1</v>
      </c>
      <c r="N446">
        <f t="shared" si="78"/>
        <v>1</v>
      </c>
      <c r="O446">
        <f t="shared" si="79"/>
        <v>1</v>
      </c>
      <c r="P446">
        <v>439</v>
      </c>
      <c r="Q446" s="8">
        <f>COUNTIF(I$8:I445,"&lt;"&amp;G446)</f>
        <v>437</v>
      </c>
      <c r="R446" s="17">
        <f>COUNTIFS(H$8:H445,"&gt;"&amp;G446,F$8:F445,"&lt;&gt;1")</f>
        <v>0</v>
      </c>
      <c r="S446">
        <v>439</v>
      </c>
    </row>
    <row r="447" spans="1:19" x14ac:dyDescent="0.3">
      <c r="A447">
        <v>527</v>
      </c>
      <c r="B447">
        <v>0.77773369548631244</v>
      </c>
      <c r="C447">
        <v>0.12729270302438428</v>
      </c>
      <c r="D447" s="4">
        <f>-LN(B447)/F$3</f>
        <v>0.10696642856127875</v>
      </c>
      <c r="E447" s="4">
        <f t="shared" si="72"/>
        <v>0.21276595744680851</v>
      </c>
      <c r="F447" s="8">
        <v>3</v>
      </c>
      <c r="G447" s="4">
        <v>126.58099444752882</v>
      </c>
      <c r="H447" s="4">
        <f>IF(G447&gt;MAX(I$8:I446),G447,MAX(I$8:I446))</f>
        <v>127.11232589130796</v>
      </c>
      <c r="I447" s="4">
        <f t="shared" si="73"/>
        <v>127.32509184875477</v>
      </c>
      <c r="J447" s="4">
        <f t="shared" si="74"/>
        <v>0.53133144377913766</v>
      </c>
      <c r="K447" s="4">
        <f t="shared" si="75"/>
        <v>0.21276595744680549</v>
      </c>
      <c r="L447">
        <f t="shared" si="76"/>
        <v>440</v>
      </c>
      <c r="M447">
        <f t="shared" si="77"/>
        <v>1</v>
      </c>
      <c r="N447">
        <f t="shared" si="78"/>
        <v>1</v>
      </c>
      <c r="O447">
        <f t="shared" si="79"/>
        <v>1</v>
      </c>
      <c r="P447">
        <v>440</v>
      </c>
      <c r="Q447" s="8">
        <f>COUNTIF(I$8:I446,"&lt;"&amp;G447)</f>
        <v>436</v>
      </c>
      <c r="R447" s="17">
        <f>COUNTIFS(H$8:H446,"&gt;"&amp;G447,F$8:F446,"&lt;&gt;1")</f>
        <v>2</v>
      </c>
      <c r="S447">
        <v>440</v>
      </c>
    </row>
    <row r="448" spans="1:19" x14ac:dyDescent="0.3">
      <c r="A448">
        <v>528</v>
      </c>
      <c r="B448">
        <v>0.37424848170415359</v>
      </c>
      <c r="C448">
        <v>0.2032227546006653</v>
      </c>
      <c r="D448" s="4">
        <f>-LN(B448)/F$3</f>
        <v>0.4182277925929182</v>
      </c>
      <c r="E448" s="4">
        <f t="shared" si="72"/>
        <v>0.21276595744680851</v>
      </c>
      <c r="F448" s="8">
        <v>3</v>
      </c>
      <c r="G448" s="4">
        <v>126.99922224012174</v>
      </c>
      <c r="H448" s="4">
        <f>IF(G448&gt;MAX(I$8:I447),G448,MAX(I$8:I447))</f>
        <v>127.32509184875477</v>
      </c>
      <c r="I448" s="4">
        <f t="shared" si="73"/>
        <v>127.53785780620157</v>
      </c>
      <c r="J448" s="4">
        <f t="shared" si="74"/>
        <v>0.3258696086330275</v>
      </c>
      <c r="K448" s="4">
        <f t="shared" si="75"/>
        <v>0.21276595744680549</v>
      </c>
      <c r="L448">
        <f t="shared" si="76"/>
        <v>441</v>
      </c>
      <c r="M448">
        <f t="shared" si="77"/>
        <v>1</v>
      </c>
      <c r="N448">
        <f t="shared" si="78"/>
        <v>1</v>
      </c>
      <c r="O448">
        <f t="shared" si="79"/>
        <v>1</v>
      </c>
      <c r="P448">
        <v>441</v>
      </c>
      <c r="Q448" s="8">
        <f>COUNTIF(I$8:I447,"&lt;"&amp;G448)</f>
        <v>438</v>
      </c>
      <c r="R448" s="17">
        <f>COUNTIFS(H$8:H447,"&gt;"&amp;G448,F$8:F447,"&lt;&gt;1")</f>
        <v>1</v>
      </c>
      <c r="S448">
        <v>441</v>
      </c>
    </row>
    <row r="449" spans="1:19" x14ac:dyDescent="0.3">
      <c r="A449">
        <v>148</v>
      </c>
      <c r="B449">
        <v>0.64250617999816884</v>
      </c>
      <c r="C449">
        <v>0.84679708243049412</v>
      </c>
      <c r="D449" s="4">
        <f>-LN(B449)/D$3</f>
        <v>0.62748772139692</v>
      </c>
      <c r="E449" s="4">
        <f t="shared" si="72"/>
        <v>0.21276595744680851</v>
      </c>
      <c r="F449" s="8">
        <v>2</v>
      </c>
      <c r="G449" s="4">
        <v>127.42250909830811</v>
      </c>
      <c r="H449" s="4">
        <f>IF(G449&gt;MAX(I$8:I448),G449,MAX(I$8:I448))</f>
        <v>127.53785780620157</v>
      </c>
      <c r="I449" s="4">
        <f t="shared" si="73"/>
        <v>127.75062376364838</v>
      </c>
      <c r="J449" s="4">
        <f t="shared" si="74"/>
        <v>0.1153487078934603</v>
      </c>
      <c r="K449" s="4">
        <f t="shared" si="75"/>
        <v>0.21276595744680549</v>
      </c>
      <c r="L449">
        <f t="shared" si="76"/>
        <v>442</v>
      </c>
      <c r="M449">
        <f t="shared" si="77"/>
        <v>1</v>
      </c>
      <c r="N449">
        <f t="shared" si="78"/>
        <v>1</v>
      </c>
      <c r="O449">
        <f t="shared" si="79"/>
        <v>1</v>
      </c>
      <c r="P449">
        <v>444</v>
      </c>
      <c r="Q449" s="8">
        <f>COUNTIF(I$8:I448,"&lt;"&amp;G449)</f>
        <v>440</v>
      </c>
      <c r="R449" s="17">
        <f>COUNTIFS(H$8:H448,"&gt;"&amp;G449,F$8:F448,"&lt;&gt;1")</f>
        <v>0</v>
      </c>
      <c r="S449">
        <v>442</v>
      </c>
    </row>
    <row r="450" spans="1:19" x14ac:dyDescent="0.3">
      <c r="A450">
        <v>529</v>
      </c>
      <c r="B450">
        <v>0.85930967131565295</v>
      </c>
      <c r="C450">
        <v>0.48854029969176305</v>
      </c>
      <c r="D450" s="4">
        <f>-LN(B450)/F$3</f>
        <v>6.4521668021052594E-2</v>
      </c>
      <c r="E450" s="4">
        <f t="shared" si="72"/>
        <v>0.21276595744680851</v>
      </c>
      <c r="F450" s="8">
        <v>3</v>
      </c>
      <c r="G450" s="4">
        <v>127.0637439081428</v>
      </c>
      <c r="H450" s="4">
        <f>IF(G450&gt;MAX(I$8:I449),G450,MAX(I$8:I449))</f>
        <v>127.75062376364838</v>
      </c>
      <c r="I450" s="4">
        <f t="shared" si="73"/>
        <v>127.96338972109518</v>
      </c>
      <c r="J450" s="4">
        <f t="shared" si="74"/>
        <v>0.68687985550558039</v>
      </c>
      <c r="K450" s="4">
        <f t="shared" si="75"/>
        <v>0.21276595744680549</v>
      </c>
      <c r="L450">
        <f t="shared" si="76"/>
        <v>443</v>
      </c>
      <c r="M450">
        <f t="shared" si="77"/>
        <v>1</v>
      </c>
      <c r="N450">
        <f t="shared" si="78"/>
        <v>1</v>
      </c>
      <c r="O450">
        <f t="shared" si="79"/>
        <v>1</v>
      </c>
      <c r="P450">
        <v>442</v>
      </c>
      <c r="Q450" s="8">
        <f>COUNTIF(I$8:I449,"&lt;"&amp;G450)</f>
        <v>438</v>
      </c>
      <c r="R450" s="17">
        <f>COUNTIFS(H$8:H449,"&gt;"&amp;G450,F$8:F449,"&lt;&gt;1")</f>
        <v>3</v>
      </c>
      <c r="S450">
        <v>442</v>
      </c>
    </row>
    <row r="451" spans="1:19" x14ac:dyDescent="0.3">
      <c r="A451">
        <v>149</v>
      </c>
      <c r="B451">
        <v>0.89281899472029791</v>
      </c>
      <c r="C451">
        <v>0.28763695181127352</v>
      </c>
      <c r="D451" s="4">
        <f>-LN(B451)/D$3</f>
        <v>0.16081051366389695</v>
      </c>
      <c r="E451" s="4">
        <f t="shared" si="72"/>
        <v>0.21276595744680851</v>
      </c>
      <c r="F451" s="8">
        <v>2</v>
      </c>
      <c r="G451" s="4">
        <v>127.58331961197202</v>
      </c>
      <c r="H451" s="4">
        <f>IF(G451&gt;MAX(I$8:I450),G451,MAX(I$8:I450))</f>
        <v>127.96338972109518</v>
      </c>
      <c r="I451" s="4">
        <f t="shared" si="73"/>
        <v>128.17615567854199</v>
      </c>
      <c r="J451" s="4">
        <f t="shared" si="74"/>
        <v>0.3800701091231673</v>
      </c>
      <c r="K451" s="4">
        <f t="shared" si="75"/>
        <v>0.21276595744680549</v>
      </c>
      <c r="L451">
        <f t="shared" si="76"/>
        <v>444</v>
      </c>
      <c r="M451">
        <f t="shared" si="77"/>
        <v>1</v>
      </c>
      <c r="N451">
        <f t="shared" si="78"/>
        <v>1</v>
      </c>
      <c r="O451">
        <f t="shared" si="79"/>
        <v>1</v>
      </c>
      <c r="P451">
        <v>443</v>
      </c>
      <c r="Q451" s="8">
        <f>COUNTIF(I$8:I450,"&lt;"&amp;G451)</f>
        <v>441</v>
      </c>
      <c r="R451" s="17">
        <f>COUNTIFS(H$8:H450,"&gt;"&amp;G451,F$8:F450,"&lt;&gt;1")</f>
        <v>1</v>
      </c>
      <c r="S451">
        <v>443</v>
      </c>
    </row>
    <row r="452" spans="1:19" x14ac:dyDescent="0.3">
      <c r="A452">
        <v>530</v>
      </c>
      <c r="B452">
        <v>0.46259956663716545</v>
      </c>
      <c r="C452">
        <v>0.97946104312265392</v>
      </c>
      <c r="D452" s="4">
        <f t="shared" ref="D452:D457" si="82">-LN(B452)/F$3</f>
        <v>0.32803977275889762</v>
      </c>
      <c r="E452" s="4">
        <f t="shared" si="72"/>
        <v>0.21276595744680851</v>
      </c>
      <c r="F452" s="8">
        <v>3</v>
      </c>
      <c r="G452" s="4">
        <v>127.3917836809017</v>
      </c>
      <c r="H452" s="4">
        <f>IF(G452&gt;MAX(I$8:I451),G452,MAX(I$8:I451))</f>
        <v>128.17615567854199</v>
      </c>
      <c r="I452" s="4">
        <f t="shared" si="73"/>
        <v>128.38892163598879</v>
      </c>
      <c r="J452" s="4">
        <f t="shared" si="74"/>
        <v>0.78437199764029231</v>
      </c>
      <c r="K452" s="4">
        <f t="shared" si="75"/>
        <v>0.21276595744680549</v>
      </c>
      <c r="L452">
        <f t="shared" si="76"/>
        <v>445</v>
      </c>
      <c r="M452">
        <f t="shared" si="77"/>
        <v>1</v>
      </c>
      <c r="N452">
        <f t="shared" si="78"/>
        <v>1</v>
      </c>
      <c r="O452">
        <f t="shared" si="79"/>
        <v>1</v>
      </c>
      <c r="P452">
        <v>445</v>
      </c>
      <c r="Q452" s="8">
        <f>COUNTIF(I$8:I451,"&lt;"&amp;G452)</f>
        <v>440</v>
      </c>
      <c r="R452" s="17">
        <f>COUNTIFS(H$8:H451,"&gt;"&amp;G452,F$8:F451,"&lt;&gt;1")</f>
        <v>3</v>
      </c>
      <c r="S452">
        <v>444</v>
      </c>
    </row>
    <row r="453" spans="1:19" x14ac:dyDescent="0.3">
      <c r="A453">
        <v>531</v>
      </c>
      <c r="B453">
        <v>0.33054597613452558</v>
      </c>
      <c r="C453">
        <v>0.3073519089327677</v>
      </c>
      <c r="D453" s="4">
        <f t="shared" si="82"/>
        <v>0.47106788022112622</v>
      </c>
      <c r="E453" s="4">
        <f t="shared" si="72"/>
        <v>0.21276595744680851</v>
      </c>
      <c r="F453" s="8">
        <v>3</v>
      </c>
      <c r="G453" s="4">
        <v>127.86285156112282</v>
      </c>
      <c r="H453" s="4">
        <f>IF(G453&gt;MAX(I$8:I452),G453,MAX(I$8:I452))</f>
        <v>128.38892163598879</v>
      </c>
      <c r="I453" s="4">
        <f t="shared" si="73"/>
        <v>128.6016875934356</v>
      </c>
      <c r="J453" s="4">
        <f t="shared" si="74"/>
        <v>0.52607007486597013</v>
      </c>
      <c r="K453" s="4">
        <f t="shared" si="75"/>
        <v>0.21276595744680549</v>
      </c>
      <c r="L453">
        <f t="shared" si="76"/>
        <v>446</v>
      </c>
      <c r="M453">
        <f t="shared" si="77"/>
        <v>1</v>
      </c>
      <c r="N453">
        <f t="shared" si="78"/>
        <v>1</v>
      </c>
      <c r="O453">
        <f t="shared" si="79"/>
        <v>1</v>
      </c>
      <c r="P453">
        <v>446</v>
      </c>
      <c r="Q453" s="8">
        <f>COUNTIF(I$8:I452,"&lt;"&amp;G453)</f>
        <v>442</v>
      </c>
      <c r="R453" s="17">
        <f>COUNTIFS(H$8:H452,"&gt;"&amp;G453,F$8:F452,"&lt;&gt;1")</f>
        <v>2</v>
      </c>
      <c r="S453">
        <v>445</v>
      </c>
    </row>
    <row r="454" spans="1:19" x14ac:dyDescent="0.3">
      <c r="A454">
        <v>532</v>
      </c>
      <c r="B454">
        <v>0.63411358989226962</v>
      </c>
      <c r="C454">
        <v>0.89791558580278941</v>
      </c>
      <c r="D454" s="4">
        <f t="shared" si="82"/>
        <v>0.19384135179783277</v>
      </c>
      <c r="E454" s="4">
        <f t="shared" si="72"/>
        <v>0.21276595744680851</v>
      </c>
      <c r="F454" s="8">
        <v>3</v>
      </c>
      <c r="G454" s="4">
        <v>128.05669291292065</v>
      </c>
      <c r="H454" s="4">
        <f>IF(G454&gt;MAX(I$8:I453),G454,MAX(I$8:I453))</f>
        <v>128.6016875934356</v>
      </c>
      <c r="I454" s="4">
        <f t="shared" si="73"/>
        <v>128.8144535508824</v>
      </c>
      <c r="J454" s="4">
        <f t="shared" si="74"/>
        <v>0.54499468051494659</v>
      </c>
      <c r="K454" s="4">
        <f t="shared" si="75"/>
        <v>0.21276595744680549</v>
      </c>
      <c r="L454">
        <f t="shared" si="76"/>
        <v>447</v>
      </c>
      <c r="M454">
        <f t="shared" si="77"/>
        <v>1</v>
      </c>
      <c r="N454">
        <f t="shared" si="78"/>
        <v>1</v>
      </c>
      <c r="O454">
        <f t="shared" si="79"/>
        <v>1</v>
      </c>
      <c r="P454">
        <v>450</v>
      </c>
      <c r="Q454" s="8">
        <f>COUNTIF(I$8:I453,"&lt;"&amp;G454)</f>
        <v>443</v>
      </c>
      <c r="R454" s="17">
        <f>COUNTIFS(H$8:H453,"&gt;"&amp;G454,F$8:F453,"&lt;&gt;1")</f>
        <v>2</v>
      </c>
      <c r="S454">
        <v>446</v>
      </c>
    </row>
    <row r="455" spans="1:19" x14ac:dyDescent="0.3">
      <c r="A455">
        <v>533</v>
      </c>
      <c r="B455">
        <v>0.67848750267036961</v>
      </c>
      <c r="C455">
        <v>0.9753410443433943</v>
      </c>
      <c r="D455" s="4">
        <f t="shared" si="82"/>
        <v>0.16505924209916772</v>
      </c>
      <c r="E455" s="4">
        <f t="shared" si="72"/>
        <v>0.21276595744680851</v>
      </c>
      <c r="F455" s="8">
        <v>3</v>
      </c>
      <c r="G455" s="4">
        <v>128.22175215501983</v>
      </c>
      <c r="H455" s="4">
        <f>IF(G455&gt;MAX(I$8:I454),G455,MAX(I$8:I454))</f>
        <v>128.8144535508824</v>
      </c>
      <c r="I455" s="4">
        <f t="shared" si="73"/>
        <v>129.02721950832921</v>
      </c>
      <c r="J455" s="4">
        <f t="shared" si="74"/>
        <v>0.59270139586257642</v>
      </c>
      <c r="K455" s="4">
        <f t="shared" si="75"/>
        <v>0.21276595744680549</v>
      </c>
      <c r="L455">
        <f t="shared" si="76"/>
        <v>448</v>
      </c>
      <c r="M455">
        <f t="shared" si="77"/>
        <v>1</v>
      </c>
      <c r="N455">
        <f t="shared" si="78"/>
        <v>1</v>
      </c>
      <c r="O455">
        <f t="shared" si="79"/>
        <v>1</v>
      </c>
      <c r="P455">
        <v>447</v>
      </c>
      <c r="Q455" s="8">
        <f>COUNTIF(I$8:I454,"&lt;"&amp;G455)</f>
        <v>444</v>
      </c>
      <c r="R455" s="17">
        <f>COUNTIFS(H$8:H454,"&gt;"&amp;G455,F$8:F454,"&lt;&gt;1")</f>
        <v>2</v>
      </c>
      <c r="S455">
        <v>447</v>
      </c>
    </row>
    <row r="456" spans="1:19" x14ac:dyDescent="0.3">
      <c r="A456">
        <v>534</v>
      </c>
      <c r="B456">
        <v>0.14850306711020234</v>
      </c>
      <c r="C456">
        <v>0.98055970946378979</v>
      </c>
      <c r="D456" s="4">
        <f t="shared" si="82"/>
        <v>0.81155304979230458</v>
      </c>
      <c r="E456" s="4">
        <f t="shared" ref="E456:E519" si="83">1/B$4</f>
        <v>0.21276595744680851</v>
      </c>
      <c r="F456" s="8">
        <v>3</v>
      </c>
      <c r="G456" s="4">
        <v>129.03330520481214</v>
      </c>
      <c r="H456" s="4">
        <f>IF(G456&gt;MAX(I$8:I455),G456,MAX(I$8:I455))</f>
        <v>129.03330520481214</v>
      </c>
      <c r="I456" s="4">
        <f t="shared" ref="I456:I519" si="84">+H456+E456</f>
        <v>129.24607116225894</v>
      </c>
      <c r="J456" s="4">
        <f t="shared" ref="J456:J519" si="85">(H456-G456)*O456</f>
        <v>0</v>
      </c>
      <c r="K456" s="4">
        <f t="shared" ref="K456:K519" si="86">(I456-H456)*O456</f>
        <v>0.21276595744680549</v>
      </c>
      <c r="L456">
        <f t="shared" ref="L456:L519" si="87">_xlfn.RANK.EQ(I456,I$8:I$507,1)</f>
        <v>449</v>
      </c>
      <c r="M456">
        <f t="shared" ref="M456:M519" si="88">IF(L456=A456,0,1)</f>
        <v>1</v>
      </c>
      <c r="N456">
        <f t="shared" ref="N456:N519" si="89">IF(G456&lt;B$2,1,0)</f>
        <v>1</v>
      </c>
      <c r="O456">
        <f t="shared" ref="O456:O519" si="90">IF(I456&lt;B$2,1,0)</f>
        <v>1</v>
      </c>
      <c r="P456">
        <v>448</v>
      </c>
      <c r="Q456" s="8">
        <f>COUNTIF(I$8:I455,"&lt;"&amp;G456)</f>
        <v>448</v>
      </c>
      <c r="R456" s="17">
        <f>COUNTIFS(H$8:H455,"&gt;"&amp;G456,F$8:F455,"&lt;&gt;1")</f>
        <v>0</v>
      </c>
      <c r="S456">
        <v>448</v>
      </c>
    </row>
    <row r="457" spans="1:19" x14ac:dyDescent="0.3">
      <c r="A457">
        <v>535</v>
      </c>
      <c r="B457">
        <v>2.4018066957609791E-2</v>
      </c>
      <c r="C457">
        <v>0.39851069673757133</v>
      </c>
      <c r="D457" s="4">
        <f t="shared" si="82"/>
        <v>1.5867867838033958</v>
      </c>
      <c r="E457" s="4">
        <f t="shared" si="83"/>
        <v>0.21276595744680851</v>
      </c>
      <c r="F457" s="8">
        <v>3</v>
      </c>
      <c r="G457" s="4">
        <v>130.62009198861554</v>
      </c>
      <c r="H457" s="4">
        <f>IF(G457&gt;MAX(I$8:I456),G457,MAX(I$8:I456))</f>
        <v>130.62009198861554</v>
      </c>
      <c r="I457" s="4">
        <f t="shared" si="84"/>
        <v>130.83285794606235</v>
      </c>
      <c r="J457" s="4">
        <f t="shared" si="85"/>
        <v>0</v>
      </c>
      <c r="K457" s="4">
        <f t="shared" si="86"/>
        <v>0.21276595744680549</v>
      </c>
      <c r="L457">
        <f t="shared" si="87"/>
        <v>450</v>
      </c>
      <c r="M457">
        <f t="shared" si="88"/>
        <v>1</v>
      </c>
      <c r="N457">
        <f t="shared" si="89"/>
        <v>1</v>
      </c>
      <c r="O457">
        <f t="shared" si="90"/>
        <v>1</v>
      </c>
      <c r="P457">
        <v>449</v>
      </c>
      <c r="Q457" s="8">
        <f>COUNTIF(I$8:I456,"&lt;"&amp;G457)</f>
        <v>449</v>
      </c>
      <c r="R457" s="17">
        <f>COUNTIFS(H$8:H456,"&gt;"&amp;G457,F$8:F456,"&lt;&gt;1")</f>
        <v>0</v>
      </c>
      <c r="S457">
        <v>449</v>
      </c>
    </row>
    <row r="458" spans="1:19" x14ac:dyDescent="0.3">
      <c r="A458">
        <v>34</v>
      </c>
      <c r="B458">
        <v>0.23682363353373823</v>
      </c>
      <c r="C458">
        <v>0.88781395916623429</v>
      </c>
      <c r="D458" s="4">
        <f>-LN(B458)/B$3</f>
        <v>6.1295301156515709</v>
      </c>
      <c r="E458" s="4">
        <f t="shared" si="83"/>
        <v>0.21276595744680851</v>
      </c>
      <c r="F458" s="8">
        <v>1</v>
      </c>
      <c r="G458" s="4">
        <v>130.67225734528012</v>
      </c>
      <c r="H458" s="4">
        <f>IF(G458&gt;MAX(I$8:I457),G458,MAX(I$8:I457))</f>
        <v>130.83285794606235</v>
      </c>
      <c r="I458" s="4">
        <f t="shared" si="84"/>
        <v>131.04562390350915</v>
      </c>
      <c r="J458" s="4">
        <f t="shared" si="85"/>
        <v>0.1606006007822316</v>
      </c>
      <c r="K458" s="4">
        <f t="shared" si="86"/>
        <v>0.21276595744680549</v>
      </c>
      <c r="L458">
        <f t="shared" si="87"/>
        <v>451</v>
      </c>
      <c r="M458">
        <f t="shared" si="88"/>
        <v>1</v>
      </c>
      <c r="N458">
        <f t="shared" si="89"/>
        <v>1</v>
      </c>
      <c r="O458">
        <f t="shared" si="90"/>
        <v>1</v>
      </c>
      <c r="P458">
        <v>451</v>
      </c>
      <c r="Q458" s="8">
        <f>COUNTIF(I$8:I457,"&lt;"&amp;G458)</f>
        <v>449</v>
      </c>
      <c r="R458" s="17">
        <f>COUNTIFS(H$8:H457,"&gt;"&amp;G458,F$8:F457,"&lt;&gt;1")</f>
        <v>0</v>
      </c>
      <c r="S458">
        <v>451</v>
      </c>
    </row>
    <row r="459" spans="1:19" x14ac:dyDescent="0.3">
      <c r="A459">
        <v>150</v>
      </c>
      <c r="B459">
        <v>9.9337748344370855E-2</v>
      </c>
      <c r="C459">
        <v>0.37907040620136112</v>
      </c>
      <c r="D459" s="4">
        <f>-LN(B459)/D$3</f>
        <v>3.2755030293797365</v>
      </c>
      <c r="E459" s="4">
        <f t="shared" si="83"/>
        <v>0.21276595744680851</v>
      </c>
      <c r="F459" s="8">
        <v>2</v>
      </c>
      <c r="G459" s="4">
        <v>130.85882264135176</v>
      </c>
      <c r="H459" s="4">
        <f>IF(G459&gt;MAX(I$8:I458),G459,MAX(I$8:I458))</f>
        <v>131.04562390350915</v>
      </c>
      <c r="I459" s="4">
        <f t="shared" si="84"/>
        <v>131.25838986095596</v>
      </c>
      <c r="J459" s="4">
        <f t="shared" si="85"/>
        <v>0.18680126215738824</v>
      </c>
      <c r="K459" s="4">
        <f t="shared" si="86"/>
        <v>0.21276595744680549</v>
      </c>
      <c r="L459">
        <f t="shared" si="87"/>
        <v>452</v>
      </c>
      <c r="M459">
        <f t="shared" si="88"/>
        <v>1</v>
      </c>
      <c r="N459">
        <f t="shared" si="89"/>
        <v>1</v>
      </c>
      <c r="O459">
        <f t="shared" si="90"/>
        <v>1</v>
      </c>
      <c r="P459">
        <v>452</v>
      </c>
      <c r="Q459" s="8">
        <f>COUNTIF(I$8:I458,"&lt;"&amp;G459)</f>
        <v>450</v>
      </c>
      <c r="R459" s="17">
        <f>COUNTIFS(H$8:H458,"&gt;"&amp;G459,F$8:F458,"&lt;&gt;1")</f>
        <v>0</v>
      </c>
      <c r="S459">
        <v>452</v>
      </c>
    </row>
    <row r="460" spans="1:19" x14ac:dyDescent="0.3">
      <c r="A460">
        <v>536</v>
      </c>
      <c r="B460">
        <v>0.75487533188879052</v>
      </c>
      <c r="C460">
        <v>0.90572832422864469</v>
      </c>
      <c r="D460" s="4">
        <f>-LN(B460)/F$3</f>
        <v>0.11966070923130849</v>
      </c>
      <c r="E460" s="4">
        <f t="shared" si="83"/>
        <v>0.21276595744680851</v>
      </c>
      <c r="F460" s="8">
        <v>3</v>
      </c>
      <c r="G460" s="4">
        <v>130.73975269784685</v>
      </c>
      <c r="H460" s="4">
        <f>IF(G460&gt;MAX(I$8:I459),G460,MAX(I$8:I459))</f>
        <v>131.25838986095596</v>
      </c>
      <c r="I460" s="4">
        <f t="shared" si="84"/>
        <v>131.47115581840276</v>
      </c>
      <c r="J460" s="4">
        <f t="shared" si="85"/>
        <v>0.5186371631091049</v>
      </c>
      <c r="K460" s="4">
        <f t="shared" si="86"/>
        <v>0.21276595744680549</v>
      </c>
      <c r="L460">
        <f t="shared" si="87"/>
        <v>453</v>
      </c>
      <c r="M460">
        <f t="shared" si="88"/>
        <v>1</v>
      </c>
      <c r="N460">
        <f t="shared" si="89"/>
        <v>1</v>
      </c>
      <c r="O460">
        <f t="shared" si="90"/>
        <v>1</v>
      </c>
      <c r="P460">
        <v>453</v>
      </c>
      <c r="Q460" s="8">
        <f>COUNTIF(I$8:I459,"&lt;"&amp;G460)</f>
        <v>449</v>
      </c>
      <c r="R460" s="17">
        <f>COUNTIFS(H$8:H459,"&gt;"&amp;G460,F$8:F459,"&lt;&gt;1")</f>
        <v>1</v>
      </c>
      <c r="S460">
        <v>453</v>
      </c>
    </row>
    <row r="461" spans="1:19" x14ac:dyDescent="0.3">
      <c r="A461">
        <v>537</v>
      </c>
      <c r="B461">
        <v>0.34705648976104009</v>
      </c>
      <c r="C461">
        <v>0.41468550675984983</v>
      </c>
      <c r="D461" s="4">
        <f>-LN(B461)/F$3</f>
        <v>0.450326688333827</v>
      </c>
      <c r="E461" s="4">
        <f t="shared" si="83"/>
        <v>0.21276595744680851</v>
      </c>
      <c r="F461" s="8">
        <v>3</v>
      </c>
      <c r="G461" s="4">
        <v>131.19007938618068</v>
      </c>
      <c r="H461" s="4">
        <f>IF(G461&gt;MAX(I$8:I460),G461,MAX(I$8:I460))</f>
        <v>131.47115581840276</v>
      </c>
      <c r="I461" s="4">
        <f t="shared" si="84"/>
        <v>131.68392177584957</v>
      </c>
      <c r="J461" s="4">
        <f t="shared" si="85"/>
        <v>0.28107643222207912</v>
      </c>
      <c r="K461" s="4">
        <f t="shared" si="86"/>
        <v>0.21276595744680549</v>
      </c>
      <c r="L461">
        <f t="shared" si="87"/>
        <v>454</v>
      </c>
      <c r="M461">
        <f t="shared" si="88"/>
        <v>1</v>
      </c>
      <c r="N461">
        <f t="shared" si="89"/>
        <v>1</v>
      </c>
      <c r="O461">
        <f t="shared" si="90"/>
        <v>1</v>
      </c>
      <c r="P461">
        <v>454</v>
      </c>
      <c r="Q461" s="8">
        <f>COUNTIF(I$8:I460,"&lt;"&amp;G461)</f>
        <v>451</v>
      </c>
      <c r="R461" s="17">
        <f>COUNTIFS(H$8:H460,"&gt;"&amp;G461,F$8:F460,"&lt;&gt;1")</f>
        <v>1</v>
      </c>
      <c r="S461">
        <v>454</v>
      </c>
    </row>
    <row r="462" spans="1:19" x14ac:dyDescent="0.3">
      <c r="A462">
        <v>151</v>
      </c>
      <c r="B462">
        <v>0.45262001403851437</v>
      </c>
      <c r="C462">
        <v>0.75881221961119416</v>
      </c>
      <c r="D462" s="4">
        <f>-LN(B462)/D$3</f>
        <v>1.1244004632814488</v>
      </c>
      <c r="E462" s="4">
        <f t="shared" si="83"/>
        <v>0.21276595744680851</v>
      </c>
      <c r="F462" s="8">
        <v>2</v>
      </c>
      <c r="G462" s="4">
        <v>131.98322310463323</v>
      </c>
      <c r="H462" s="4">
        <f>IF(G462&gt;MAX(I$8:I461),G462,MAX(I$8:I461))</f>
        <v>131.98322310463323</v>
      </c>
      <c r="I462" s="4">
        <f t="shared" si="84"/>
        <v>132.19598906208003</v>
      </c>
      <c r="J462" s="4">
        <f t="shared" si="85"/>
        <v>0</v>
      </c>
      <c r="K462" s="4">
        <f t="shared" si="86"/>
        <v>0.21276595744680549</v>
      </c>
      <c r="L462">
        <f t="shared" si="87"/>
        <v>455</v>
      </c>
      <c r="M462">
        <f t="shared" si="88"/>
        <v>1</v>
      </c>
      <c r="N462">
        <f t="shared" si="89"/>
        <v>1</v>
      </c>
      <c r="O462">
        <f t="shared" si="90"/>
        <v>1</v>
      </c>
      <c r="P462">
        <v>455</v>
      </c>
      <c r="Q462" s="8">
        <f>COUNTIF(I$8:I461,"&lt;"&amp;G462)</f>
        <v>454</v>
      </c>
      <c r="R462" s="17">
        <f>COUNTIFS(H$8:H461,"&gt;"&amp;G462,F$8:F461,"&lt;&gt;1")</f>
        <v>0</v>
      </c>
      <c r="S462">
        <v>455</v>
      </c>
    </row>
    <row r="463" spans="1:19" x14ac:dyDescent="0.3">
      <c r="A463">
        <v>538</v>
      </c>
      <c r="B463">
        <v>0.1456038087099826</v>
      </c>
      <c r="C463">
        <v>0.35404522843104341</v>
      </c>
      <c r="D463" s="4">
        <f>-LN(B463)/F$3</f>
        <v>0.81994297227203272</v>
      </c>
      <c r="E463" s="4">
        <f t="shared" si="83"/>
        <v>0.21276595744680851</v>
      </c>
      <c r="F463" s="8">
        <v>3</v>
      </c>
      <c r="G463" s="4">
        <v>132.01002235845272</v>
      </c>
      <c r="H463" s="4">
        <f>IF(G463&gt;MAX(I$8:I462),G463,MAX(I$8:I462))</f>
        <v>132.19598906208003</v>
      </c>
      <c r="I463" s="4">
        <f t="shared" si="84"/>
        <v>132.40875501952684</v>
      </c>
      <c r="J463" s="4">
        <f t="shared" si="85"/>
        <v>0.18596670362731516</v>
      </c>
      <c r="K463" s="4">
        <f t="shared" si="86"/>
        <v>0.21276595744680549</v>
      </c>
      <c r="L463">
        <f t="shared" si="87"/>
        <v>456</v>
      </c>
      <c r="M463">
        <f t="shared" si="88"/>
        <v>1</v>
      </c>
      <c r="N463">
        <f t="shared" si="89"/>
        <v>1</v>
      </c>
      <c r="O463">
        <f t="shared" si="90"/>
        <v>1</v>
      </c>
      <c r="P463">
        <v>456</v>
      </c>
      <c r="Q463" s="8">
        <f>COUNTIF(I$8:I462,"&lt;"&amp;G463)</f>
        <v>454</v>
      </c>
      <c r="R463" s="17">
        <f>COUNTIFS(H$8:H462,"&gt;"&amp;G463,F$8:F462,"&lt;&gt;1")</f>
        <v>0</v>
      </c>
      <c r="S463">
        <v>456</v>
      </c>
    </row>
    <row r="464" spans="1:19" x14ac:dyDescent="0.3">
      <c r="A464">
        <v>539</v>
      </c>
      <c r="B464">
        <v>0.73708304086428422</v>
      </c>
      <c r="C464">
        <v>0.96285897396771136</v>
      </c>
      <c r="D464" s="4">
        <f>-LN(B464)/F$3</f>
        <v>0.12981051871008897</v>
      </c>
      <c r="E464" s="4">
        <f t="shared" si="83"/>
        <v>0.21276595744680851</v>
      </c>
      <c r="F464" s="8">
        <v>3</v>
      </c>
      <c r="G464" s="4">
        <v>132.1398328771628</v>
      </c>
      <c r="H464" s="4">
        <f>IF(G464&gt;MAX(I$8:I463),G464,MAX(I$8:I463))</f>
        <v>132.40875501952684</v>
      </c>
      <c r="I464" s="4">
        <f t="shared" si="84"/>
        <v>132.62152097697364</v>
      </c>
      <c r="J464" s="4">
        <f t="shared" si="85"/>
        <v>0.26892214236403333</v>
      </c>
      <c r="K464" s="4">
        <f t="shared" si="86"/>
        <v>0.21276595744680549</v>
      </c>
      <c r="L464">
        <f t="shared" si="87"/>
        <v>457</v>
      </c>
      <c r="M464">
        <f t="shared" si="88"/>
        <v>1</v>
      </c>
      <c r="N464">
        <f t="shared" si="89"/>
        <v>1</v>
      </c>
      <c r="O464">
        <f t="shared" si="90"/>
        <v>1</v>
      </c>
      <c r="P464">
        <v>457</v>
      </c>
      <c r="Q464" s="8">
        <f>COUNTIF(I$8:I463,"&lt;"&amp;G464)</f>
        <v>454</v>
      </c>
      <c r="R464" s="17">
        <f>COUNTIFS(H$8:H463,"&gt;"&amp;G464,F$8:F463,"&lt;&gt;1")</f>
        <v>1</v>
      </c>
      <c r="S464">
        <v>457</v>
      </c>
    </row>
    <row r="465" spans="1:19" x14ac:dyDescent="0.3">
      <c r="A465">
        <v>540</v>
      </c>
      <c r="B465">
        <v>0.36423841059602646</v>
      </c>
      <c r="C465">
        <v>0.87878048036133916</v>
      </c>
      <c r="D465" s="4">
        <f>-LN(B465)/F$3</f>
        <v>0.42976453258827807</v>
      </c>
      <c r="E465" s="4">
        <f t="shared" si="83"/>
        <v>0.21276595744680851</v>
      </c>
      <c r="F465" s="8">
        <v>3</v>
      </c>
      <c r="G465" s="4">
        <v>132.56959740975108</v>
      </c>
      <c r="H465" s="4">
        <f>IF(G465&gt;MAX(I$8:I464),G465,MAX(I$8:I464))</f>
        <v>132.62152097697364</v>
      </c>
      <c r="I465" s="4">
        <f t="shared" si="84"/>
        <v>132.83428693442045</v>
      </c>
      <c r="J465" s="4">
        <f t="shared" si="85"/>
        <v>5.1923567222559086E-2</v>
      </c>
      <c r="K465" s="4">
        <f t="shared" si="86"/>
        <v>0.21276595744680549</v>
      </c>
      <c r="L465">
        <f t="shared" si="87"/>
        <v>458</v>
      </c>
      <c r="M465">
        <f t="shared" si="88"/>
        <v>1</v>
      </c>
      <c r="N465">
        <f t="shared" si="89"/>
        <v>1</v>
      </c>
      <c r="O465">
        <f t="shared" si="90"/>
        <v>1</v>
      </c>
      <c r="P465">
        <v>458</v>
      </c>
      <c r="Q465" s="8">
        <f>COUNTIF(I$8:I464,"&lt;"&amp;G465)</f>
        <v>456</v>
      </c>
      <c r="R465" s="17">
        <f>COUNTIFS(H$8:H464,"&gt;"&amp;G465,F$8:F464,"&lt;&gt;1")</f>
        <v>0</v>
      </c>
      <c r="S465">
        <v>458</v>
      </c>
    </row>
    <row r="466" spans="1:19" x14ac:dyDescent="0.3">
      <c r="A466">
        <v>541</v>
      </c>
      <c r="B466">
        <v>0.68977935117648859</v>
      </c>
      <c r="C466">
        <v>0.33521530808435318</v>
      </c>
      <c r="D466" s="4">
        <f>-LN(B466)/F$3</f>
        <v>0.15803553763203734</v>
      </c>
      <c r="E466" s="4">
        <f t="shared" si="83"/>
        <v>0.21276595744680851</v>
      </c>
      <c r="F466" s="8">
        <v>3</v>
      </c>
      <c r="G466" s="4">
        <v>132.72763294738311</v>
      </c>
      <c r="H466" s="4">
        <f>IF(G466&gt;MAX(I$8:I465),G466,MAX(I$8:I465))</f>
        <v>132.83428693442045</v>
      </c>
      <c r="I466" s="4">
        <f t="shared" si="84"/>
        <v>133.04705289186725</v>
      </c>
      <c r="J466" s="4">
        <f t="shared" si="85"/>
        <v>0.10665398703733331</v>
      </c>
      <c r="K466" s="4">
        <f t="shared" si="86"/>
        <v>0.21276595744680549</v>
      </c>
      <c r="L466">
        <f t="shared" si="87"/>
        <v>459</v>
      </c>
      <c r="M466">
        <f t="shared" si="88"/>
        <v>1</v>
      </c>
      <c r="N466">
        <f t="shared" si="89"/>
        <v>1</v>
      </c>
      <c r="O466">
        <f t="shared" si="90"/>
        <v>1</v>
      </c>
      <c r="P466">
        <v>459</v>
      </c>
      <c r="Q466" s="8">
        <f>COUNTIF(I$8:I465,"&lt;"&amp;G466)</f>
        <v>457</v>
      </c>
      <c r="R466" s="17">
        <f>COUNTIFS(H$8:H465,"&gt;"&amp;G466,F$8:F465,"&lt;&gt;1")</f>
        <v>0</v>
      </c>
      <c r="S466">
        <v>459</v>
      </c>
    </row>
    <row r="467" spans="1:19" x14ac:dyDescent="0.3">
      <c r="A467">
        <v>152</v>
      </c>
      <c r="B467">
        <v>0.43842890713217564</v>
      </c>
      <c r="C467">
        <v>0.4693746757408368</v>
      </c>
      <c r="D467" s="4">
        <f>-LN(B467)/D$3</f>
        <v>1.1695852591782085</v>
      </c>
      <c r="E467" s="4">
        <f t="shared" si="83"/>
        <v>0.21276595744680851</v>
      </c>
      <c r="F467" s="8">
        <v>2</v>
      </c>
      <c r="G467" s="4">
        <v>133.15280836381143</v>
      </c>
      <c r="H467" s="4">
        <f>IF(G467&gt;MAX(I$8:I466),G467,MAX(I$8:I466))</f>
        <v>133.15280836381143</v>
      </c>
      <c r="I467" s="4">
        <f t="shared" si="84"/>
        <v>133.36557432125824</v>
      </c>
      <c r="J467" s="4">
        <f t="shared" si="85"/>
        <v>0</v>
      </c>
      <c r="K467" s="4">
        <f t="shared" si="86"/>
        <v>0.21276595744680549</v>
      </c>
      <c r="L467">
        <f t="shared" si="87"/>
        <v>460</v>
      </c>
      <c r="M467">
        <f t="shared" si="88"/>
        <v>1</v>
      </c>
      <c r="N467">
        <f t="shared" si="89"/>
        <v>1</v>
      </c>
      <c r="O467">
        <f t="shared" si="90"/>
        <v>1</v>
      </c>
      <c r="P467">
        <v>460</v>
      </c>
      <c r="Q467" s="8">
        <f>COUNTIF(I$8:I466,"&lt;"&amp;G467)</f>
        <v>459</v>
      </c>
      <c r="R467" s="17">
        <f>COUNTIFS(H$8:H466,"&gt;"&amp;G467,F$8:F466,"&lt;&gt;1")</f>
        <v>0</v>
      </c>
      <c r="S467">
        <v>460</v>
      </c>
    </row>
    <row r="468" spans="1:19" x14ac:dyDescent="0.3">
      <c r="A468">
        <v>153</v>
      </c>
      <c r="B468">
        <v>0.95104831080050045</v>
      </c>
      <c r="C468">
        <v>0.85244300668355355</v>
      </c>
      <c r="D468" s="4">
        <f>-LN(B468)/D$3</f>
        <v>7.1192081881555805E-2</v>
      </c>
      <c r="E468" s="4">
        <f t="shared" si="83"/>
        <v>0.21276595744680851</v>
      </c>
      <c r="F468" s="8">
        <v>2</v>
      </c>
      <c r="G468" s="4">
        <v>133.22400044569298</v>
      </c>
      <c r="H468" s="4">
        <f>IF(G468&gt;MAX(I$8:I467),G468,MAX(I$8:I467))</f>
        <v>133.36557432125824</v>
      </c>
      <c r="I468" s="4">
        <f t="shared" si="84"/>
        <v>133.57834027870504</v>
      </c>
      <c r="J468" s="4">
        <f t="shared" si="85"/>
        <v>0.14157387556525691</v>
      </c>
      <c r="K468" s="4">
        <f t="shared" si="86"/>
        <v>0.21276595744680549</v>
      </c>
      <c r="L468">
        <f t="shared" si="87"/>
        <v>461</v>
      </c>
      <c r="M468">
        <f t="shared" si="88"/>
        <v>1</v>
      </c>
      <c r="N468">
        <f t="shared" si="89"/>
        <v>1</v>
      </c>
      <c r="O468">
        <f t="shared" si="90"/>
        <v>1</v>
      </c>
      <c r="P468">
        <v>461</v>
      </c>
      <c r="Q468" s="8">
        <f>COUNTIF(I$8:I467,"&lt;"&amp;G468)</f>
        <v>459</v>
      </c>
      <c r="R468" s="17">
        <f>COUNTIFS(H$8:H467,"&gt;"&amp;G468,F$8:F467,"&lt;&gt;1")</f>
        <v>0</v>
      </c>
      <c r="S468">
        <v>461</v>
      </c>
    </row>
    <row r="469" spans="1:19" x14ac:dyDescent="0.3">
      <c r="A469">
        <v>542</v>
      </c>
      <c r="B469">
        <v>0.35718863490707115</v>
      </c>
      <c r="C469">
        <v>0.55977050080874047</v>
      </c>
      <c r="D469" s="4">
        <f>-LN(B469)/F$3</f>
        <v>0.4380813819810313</v>
      </c>
      <c r="E469" s="4">
        <f t="shared" si="83"/>
        <v>0.21276595744680851</v>
      </c>
      <c r="F469" s="8">
        <v>3</v>
      </c>
      <c r="G469" s="4">
        <v>133.16571432936414</v>
      </c>
      <c r="H469" s="4">
        <f>IF(G469&gt;MAX(I$8:I468),G469,MAX(I$8:I468))</f>
        <v>133.57834027870504</v>
      </c>
      <c r="I469" s="4">
        <f t="shared" si="84"/>
        <v>133.79110623615185</v>
      </c>
      <c r="J469" s="4">
        <f t="shared" si="85"/>
        <v>0.41262594934090657</v>
      </c>
      <c r="K469" s="4">
        <f t="shared" si="86"/>
        <v>0.21276595744680549</v>
      </c>
      <c r="L469">
        <f t="shared" si="87"/>
        <v>462</v>
      </c>
      <c r="M469">
        <f t="shared" si="88"/>
        <v>1</v>
      </c>
      <c r="N469">
        <f t="shared" si="89"/>
        <v>1</v>
      </c>
      <c r="O469">
        <f t="shared" si="90"/>
        <v>1</v>
      </c>
      <c r="P469">
        <v>463</v>
      </c>
      <c r="Q469" s="8">
        <f>COUNTIF(I$8:I468,"&lt;"&amp;G469)</f>
        <v>459</v>
      </c>
      <c r="R469" s="17">
        <f>COUNTIFS(H$8:H468,"&gt;"&amp;G469,F$8:F468,"&lt;&gt;1")</f>
        <v>1</v>
      </c>
      <c r="S469">
        <v>462</v>
      </c>
    </row>
    <row r="470" spans="1:19" x14ac:dyDescent="0.3">
      <c r="A470">
        <v>154</v>
      </c>
      <c r="B470">
        <v>0.68242439039277325</v>
      </c>
      <c r="C470">
        <v>0.46708578753013702</v>
      </c>
      <c r="D470" s="4">
        <f>-LN(B470)/D$3</f>
        <v>0.5419908388187773</v>
      </c>
      <c r="E470" s="4">
        <f t="shared" si="83"/>
        <v>0.21276595744680851</v>
      </c>
      <c r="F470" s="8">
        <v>2</v>
      </c>
      <c r="G470" s="4">
        <v>133.76599128451176</v>
      </c>
      <c r="H470" s="4">
        <f>IF(G470&gt;MAX(I$8:I469),G470,MAX(I$8:I469))</f>
        <v>133.79110623615185</v>
      </c>
      <c r="I470" s="4">
        <f t="shared" si="84"/>
        <v>134.00387219359865</v>
      </c>
      <c r="J470" s="4">
        <f t="shared" si="85"/>
        <v>2.5114951640091476E-2</v>
      </c>
      <c r="K470" s="4">
        <f t="shared" si="86"/>
        <v>0.21276595744680549</v>
      </c>
      <c r="L470">
        <f t="shared" si="87"/>
        <v>463</v>
      </c>
      <c r="M470">
        <f t="shared" si="88"/>
        <v>1</v>
      </c>
      <c r="N470">
        <f t="shared" si="89"/>
        <v>1</v>
      </c>
      <c r="O470">
        <f t="shared" si="90"/>
        <v>1</v>
      </c>
      <c r="P470">
        <v>462</v>
      </c>
      <c r="Q470" s="8">
        <f>COUNTIF(I$8:I469,"&lt;"&amp;G470)</f>
        <v>461</v>
      </c>
      <c r="R470" s="17">
        <f>COUNTIFS(H$8:H469,"&gt;"&amp;G470,F$8:F469,"&lt;&gt;1")</f>
        <v>0</v>
      </c>
      <c r="S470">
        <v>462</v>
      </c>
    </row>
    <row r="471" spans="1:19" x14ac:dyDescent="0.3">
      <c r="A471">
        <v>543</v>
      </c>
      <c r="B471">
        <v>0.12729270302438428</v>
      </c>
      <c r="C471">
        <v>0.98477126377147739</v>
      </c>
      <c r="D471" s="4">
        <f t="shared" ref="D471:D480" si="91">-LN(B471)/F$3</f>
        <v>0.87713450900359091</v>
      </c>
      <c r="E471" s="4">
        <f t="shared" si="83"/>
        <v>0.21276595744680851</v>
      </c>
      <c r="F471" s="8">
        <v>3</v>
      </c>
      <c r="G471" s="4">
        <v>134.04284883836772</v>
      </c>
      <c r="H471" s="4">
        <f>IF(G471&gt;MAX(I$8:I470),G471,MAX(I$8:I470))</f>
        <v>134.04284883836772</v>
      </c>
      <c r="I471" s="4">
        <f t="shared" si="84"/>
        <v>134.25561479581452</v>
      </c>
      <c r="J471" s="4">
        <f t="shared" si="85"/>
        <v>0</v>
      </c>
      <c r="K471" s="4">
        <f t="shared" si="86"/>
        <v>0.21276595744680549</v>
      </c>
      <c r="L471">
        <f t="shared" si="87"/>
        <v>464</v>
      </c>
      <c r="M471">
        <f t="shared" si="88"/>
        <v>1</v>
      </c>
      <c r="N471">
        <f t="shared" si="89"/>
        <v>1</v>
      </c>
      <c r="O471">
        <f t="shared" si="90"/>
        <v>1</v>
      </c>
      <c r="P471">
        <v>464</v>
      </c>
      <c r="Q471" s="8">
        <f>COUNTIF(I$8:I470,"&lt;"&amp;G471)</f>
        <v>463</v>
      </c>
      <c r="R471" s="17">
        <f>COUNTIFS(H$8:H470,"&gt;"&amp;G471,F$8:F470,"&lt;&gt;1")</f>
        <v>0</v>
      </c>
      <c r="S471">
        <v>464</v>
      </c>
    </row>
    <row r="472" spans="1:19" x14ac:dyDescent="0.3">
      <c r="A472">
        <v>544</v>
      </c>
      <c r="B472">
        <v>0.88613544114505449</v>
      </c>
      <c r="C472">
        <v>0.27253028962065495</v>
      </c>
      <c r="D472" s="4">
        <f t="shared" si="91"/>
        <v>5.1440626361979831E-2</v>
      </c>
      <c r="E472" s="4">
        <f t="shared" si="83"/>
        <v>0.21276595744680851</v>
      </c>
      <c r="F472" s="8">
        <v>3</v>
      </c>
      <c r="G472" s="4">
        <v>134.09428946472968</v>
      </c>
      <c r="H472" s="4">
        <f>IF(G472&gt;MAX(I$8:I471),G472,MAX(I$8:I471))</f>
        <v>134.25561479581452</v>
      </c>
      <c r="I472" s="4">
        <f t="shared" si="84"/>
        <v>134.46838075326133</v>
      </c>
      <c r="J472" s="4">
        <f t="shared" si="85"/>
        <v>0.16132533108483926</v>
      </c>
      <c r="K472" s="4">
        <f t="shared" si="86"/>
        <v>0.21276595744680549</v>
      </c>
      <c r="L472">
        <f t="shared" si="87"/>
        <v>465</v>
      </c>
      <c r="M472">
        <f t="shared" si="88"/>
        <v>1</v>
      </c>
      <c r="N472">
        <f t="shared" si="89"/>
        <v>1</v>
      </c>
      <c r="O472">
        <f t="shared" si="90"/>
        <v>1</v>
      </c>
      <c r="P472">
        <v>465</v>
      </c>
      <c r="Q472" s="8">
        <f>COUNTIF(I$8:I471,"&lt;"&amp;G472)</f>
        <v>463</v>
      </c>
      <c r="R472" s="17">
        <f>COUNTIFS(H$8:H471,"&gt;"&amp;G472,F$8:F471,"&lt;&gt;1")</f>
        <v>0</v>
      </c>
      <c r="S472">
        <v>465</v>
      </c>
    </row>
    <row r="473" spans="1:19" x14ac:dyDescent="0.3">
      <c r="A473">
        <v>545</v>
      </c>
      <c r="B473">
        <v>0.74376659443952753</v>
      </c>
      <c r="C473">
        <v>0.64433729056672873</v>
      </c>
      <c r="D473" s="4">
        <f t="shared" si="91"/>
        <v>0.12596936617861174</v>
      </c>
      <c r="E473" s="4">
        <f t="shared" si="83"/>
        <v>0.21276595744680851</v>
      </c>
      <c r="F473" s="8">
        <v>3</v>
      </c>
      <c r="G473" s="4">
        <v>134.22025883090831</v>
      </c>
      <c r="H473" s="4">
        <f>IF(G473&gt;MAX(I$8:I472),G473,MAX(I$8:I472))</f>
        <v>134.46838075326133</v>
      </c>
      <c r="I473" s="4">
        <f t="shared" si="84"/>
        <v>134.68114671070813</v>
      </c>
      <c r="J473" s="4">
        <f t="shared" si="85"/>
        <v>0.24812192235302177</v>
      </c>
      <c r="K473" s="4">
        <f t="shared" si="86"/>
        <v>0.21276595744680549</v>
      </c>
      <c r="L473">
        <f t="shared" si="87"/>
        <v>466</v>
      </c>
      <c r="M473">
        <f t="shared" si="88"/>
        <v>1</v>
      </c>
      <c r="N473">
        <f t="shared" si="89"/>
        <v>1</v>
      </c>
      <c r="O473">
        <f t="shared" si="90"/>
        <v>1</v>
      </c>
      <c r="P473">
        <v>466</v>
      </c>
      <c r="Q473" s="8">
        <f>COUNTIF(I$8:I472,"&lt;"&amp;G473)</f>
        <v>463</v>
      </c>
      <c r="R473" s="17">
        <f>COUNTIFS(H$8:H472,"&gt;"&amp;G473,F$8:F472,"&lt;&gt;1")</f>
        <v>1</v>
      </c>
      <c r="S473">
        <v>466</v>
      </c>
    </row>
    <row r="474" spans="1:19" x14ac:dyDescent="0.3">
      <c r="A474">
        <v>546</v>
      </c>
      <c r="B474">
        <v>0.24454481643116549</v>
      </c>
      <c r="C474">
        <v>0.5536057618945891</v>
      </c>
      <c r="D474" s="4">
        <f t="shared" si="91"/>
        <v>0.59930071854353761</v>
      </c>
      <c r="E474" s="4">
        <f t="shared" si="83"/>
        <v>0.21276595744680851</v>
      </c>
      <c r="F474" s="8">
        <v>3</v>
      </c>
      <c r="G474" s="4">
        <v>134.81955954945184</v>
      </c>
      <c r="H474" s="4">
        <f>IF(G474&gt;MAX(I$8:I473),G474,MAX(I$8:I473))</f>
        <v>134.81955954945184</v>
      </c>
      <c r="I474" s="4">
        <f t="shared" si="84"/>
        <v>135.03232550689864</v>
      </c>
      <c r="J474" s="4">
        <f t="shared" si="85"/>
        <v>0</v>
      </c>
      <c r="K474" s="4">
        <f t="shared" si="86"/>
        <v>0.21276595744680549</v>
      </c>
      <c r="L474">
        <f t="shared" si="87"/>
        <v>467</v>
      </c>
      <c r="M474">
        <f t="shared" si="88"/>
        <v>1</v>
      </c>
      <c r="N474">
        <f t="shared" si="89"/>
        <v>1</v>
      </c>
      <c r="O474">
        <f t="shared" si="90"/>
        <v>1</v>
      </c>
      <c r="P474">
        <v>467</v>
      </c>
      <c r="Q474" s="8">
        <f>COUNTIF(I$8:I473,"&lt;"&amp;G474)</f>
        <v>466</v>
      </c>
      <c r="R474" s="17">
        <f>COUNTIFS(H$8:H473,"&gt;"&amp;G474,F$8:F473,"&lt;&gt;1")</f>
        <v>0</v>
      </c>
      <c r="S474">
        <v>467</v>
      </c>
    </row>
    <row r="475" spans="1:19" x14ac:dyDescent="0.3">
      <c r="A475">
        <v>547</v>
      </c>
      <c r="B475">
        <v>0.5927304910428175</v>
      </c>
      <c r="C475">
        <v>6.2013611255226295E-2</v>
      </c>
      <c r="D475" s="4">
        <f t="shared" si="91"/>
        <v>0.22255977327705723</v>
      </c>
      <c r="E475" s="4">
        <f t="shared" si="83"/>
        <v>0.21276595744680851</v>
      </c>
      <c r="F475" s="8">
        <v>3</v>
      </c>
      <c r="G475" s="4">
        <v>135.04211932272889</v>
      </c>
      <c r="H475" s="4">
        <f>IF(G475&gt;MAX(I$8:I474),G475,MAX(I$8:I474))</f>
        <v>135.04211932272889</v>
      </c>
      <c r="I475" s="4">
        <f t="shared" si="84"/>
        <v>135.2548852801757</v>
      </c>
      <c r="J475" s="4">
        <f t="shared" si="85"/>
        <v>0</v>
      </c>
      <c r="K475" s="4">
        <f t="shared" si="86"/>
        <v>0.21276595744680549</v>
      </c>
      <c r="L475">
        <f t="shared" si="87"/>
        <v>468</v>
      </c>
      <c r="M475">
        <f t="shared" si="88"/>
        <v>1</v>
      </c>
      <c r="N475">
        <f t="shared" si="89"/>
        <v>1</v>
      </c>
      <c r="O475">
        <f t="shared" si="90"/>
        <v>1</v>
      </c>
      <c r="P475">
        <v>468</v>
      </c>
      <c r="Q475" s="8">
        <f>COUNTIF(I$8:I474,"&lt;"&amp;G475)</f>
        <v>467</v>
      </c>
      <c r="R475" s="17">
        <f>COUNTIFS(H$8:H474,"&gt;"&amp;G475,F$8:F474,"&lt;&gt;1")</f>
        <v>0</v>
      </c>
      <c r="S475">
        <v>468</v>
      </c>
    </row>
    <row r="476" spans="1:19" x14ac:dyDescent="0.3">
      <c r="A476">
        <v>548</v>
      </c>
      <c r="B476">
        <v>0.28119754631183813</v>
      </c>
      <c r="C476">
        <v>0.39780877101962342</v>
      </c>
      <c r="D476" s="4">
        <f t="shared" si="91"/>
        <v>0.53987142334447724</v>
      </c>
      <c r="E476" s="4">
        <f t="shared" si="83"/>
        <v>0.21276595744680851</v>
      </c>
      <c r="F476" s="8">
        <v>3</v>
      </c>
      <c r="G476" s="4">
        <v>135.58199074607336</v>
      </c>
      <c r="H476" s="4">
        <f>IF(G476&gt;MAX(I$8:I475),G476,MAX(I$8:I475))</f>
        <v>135.58199074607336</v>
      </c>
      <c r="I476" s="4">
        <f t="shared" si="84"/>
        <v>135.79475670352016</v>
      </c>
      <c r="J476" s="4">
        <f t="shared" si="85"/>
        <v>0</v>
      </c>
      <c r="K476" s="4">
        <f t="shared" si="86"/>
        <v>0.21276595744680549</v>
      </c>
      <c r="L476">
        <f t="shared" si="87"/>
        <v>469</v>
      </c>
      <c r="M476">
        <f t="shared" si="88"/>
        <v>1</v>
      </c>
      <c r="N476">
        <f t="shared" si="89"/>
        <v>1</v>
      </c>
      <c r="O476">
        <f t="shared" si="90"/>
        <v>1</v>
      </c>
      <c r="P476">
        <v>469</v>
      </c>
      <c r="Q476" s="8">
        <f>COUNTIF(I$8:I475,"&lt;"&amp;G476)</f>
        <v>468</v>
      </c>
      <c r="R476" s="17">
        <f>COUNTIFS(H$8:H475,"&gt;"&amp;G476,F$8:F475,"&lt;&gt;1")</f>
        <v>0</v>
      </c>
      <c r="S476">
        <v>469</v>
      </c>
    </row>
    <row r="477" spans="1:19" x14ac:dyDescent="0.3">
      <c r="A477">
        <v>549</v>
      </c>
      <c r="B477">
        <v>0.66261787774285108</v>
      </c>
      <c r="C477">
        <v>0.597796563615833</v>
      </c>
      <c r="D477" s="4">
        <f t="shared" si="91"/>
        <v>0.17513055671520572</v>
      </c>
      <c r="E477" s="4">
        <f t="shared" si="83"/>
        <v>0.21276595744680851</v>
      </c>
      <c r="F477" s="8">
        <v>3</v>
      </c>
      <c r="G477" s="4">
        <v>135.75712130278856</v>
      </c>
      <c r="H477" s="4">
        <f>IF(G477&gt;MAX(I$8:I476),G477,MAX(I$8:I476))</f>
        <v>135.79475670352016</v>
      </c>
      <c r="I477" s="4">
        <f t="shared" si="84"/>
        <v>136.00752266096697</v>
      </c>
      <c r="J477" s="4">
        <f t="shared" si="85"/>
        <v>3.7635400731602431E-2</v>
      </c>
      <c r="K477" s="4">
        <f t="shared" si="86"/>
        <v>0.21276595744680549</v>
      </c>
      <c r="L477">
        <f t="shared" si="87"/>
        <v>470</v>
      </c>
      <c r="M477">
        <f t="shared" si="88"/>
        <v>1</v>
      </c>
      <c r="N477">
        <f t="shared" si="89"/>
        <v>1</v>
      </c>
      <c r="O477">
        <f t="shared" si="90"/>
        <v>1</v>
      </c>
      <c r="P477">
        <v>470</v>
      </c>
      <c r="Q477" s="8">
        <f>COUNTIF(I$8:I476,"&lt;"&amp;G477)</f>
        <v>468</v>
      </c>
      <c r="R477" s="17">
        <f>COUNTIFS(H$8:H476,"&gt;"&amp;G477,F$8:F476,"&lt;&gt;1")</f>
        <v>0</v>
      </c>
      <c r="S477">
        <v>470</v>
      </c>
    </row>
    <row r="478" spans="1:19" x14ac:dyDescent="0.3">
      <c r="A478">
        <v>550</v>
      </c>
      <c r="B478">
        <v>0.73998229926450387</v>
      </c>
      <c r="C478">
        <v>0.50434888760032959</v>
      </c>
      <c r="D478" s="4">
        <f t="shared" si="91"/>
        <v>0.12814000552461272</v>
      </c>
      <c r="E478" s="4">
        <f t="shared" si="83"/>
        <v>0.21276595744680851</v>
      </c>
      <c r="F478" s="8">
        <v>3</v>
      </c>
      <c r="G478" s="4">
        <v>135.88526130831318</v>
      </c>
      <c r="H478" s="4">
        <f>IF(G478&gt;MAX(I$8:I477),G478,MAX(I$8:I477))</f>
        <v>136.00752266096697</v>
      </c>
      <c r="I478" s="4">
        <f t="shared" si="84"/>
        <v>136.22028861841378</v>
      </c>
      <c r="J478" s="4">
        <f t="shared" si="85"/>
        <v>0.12226135265379412</v>
      </c>
      <c r="K478" s="4">
        <f t="shared" si="86"/>
        <v>0.21276595744680549</v>
      </c>
      <c r="L478">
        <f t="shared" si="87"/>
        <v>471</v>
      </c>
      <c r="M478">
        <f t="shared" si="88"/>
        <v>1</v>
      </c>
      <c r="N478">
        <f t="shared" si="89"/>
        <v>1</v>
      </c>
      <c r="O478">
        <f t="shared" si="90"/>
        <v>1</v>
      </c>
      <c r="P478">
        <v>471</v>
      </c>
      <c r="Q478" s="8">
        <f>COUNTIF(I$8:I477,"&lt;"&amp;G478)</f>
        <v>469</v>
      </c>
      <c r="R478" s="17">
        <f>COUNTIFS(H$8:H477,"&gt;"&amp;G478,F$8:F477,"&lt;&gt;1")</f>
        <v>0</v>
      </c>
      <c r="S478">
        <v>471</v>
      </c>
    </row>
    <row r="479" spans="1:19" x14ac:dyDescent="0.3">
      <c r="A479">
        <v>551</v>
      </c>
      <c r="B479">
        <v>0.65718558305612351</v>
      </c>
      <c r="C479">
        <v>0.37995544297616507</v>
      </c>
      <c r="D479" s="4">
        <f t="shared" si="91"/>
        <v>0.17863354467222198</v>
      </c>
      <c r="E479" s="4">
        <f t="shared" si="83"/>
        <v>0.21276595744680851</v>
      </c>
      <c r="F479" s="8">
        <v>3</v>
      </c>
      <c r="G479" s="4">
        <v>136.06389485298538</v>
      </c>
      <c r="H479" s="4">
        <f>IF(G479&gt;MAX(I$8:I478),G479,MAX(I$8:I478))</f>
        <v>136.22028861841378</v>
      </c>
      <c r="I479" s="4">
        <f t="shared" si="84"/>
        <v>136.43305457586058</v>
      </c>
      <c r="J479" s="4">
        <f t="shared" si="85"/>
        <v>0.15639376542839045</v>
      </c>
      <c r="K479" s="4">
        <f t="shared" si="86"/>
        <v>0.21276595744680549</v>
      </c>
      <c r="L479">
        <f t="shared" si="87"/>
        <v>472</v>
      </c>
      <c r="M479">
        <f t="shared" si="88"/>
        <v>1</v>
      </c>
      <c r="N479">
        <f t="shared" si="89"/>
        <v>1</v>
      </c>
      <c r="O479">
        <f t="shared" si="90"/>
        <v>1</v>
      </c>
      <c r="P479">
        <v>472</v>
      </c>
      <c r="Q479" s="8">
        <f>COUNTIF(I$8:I478,"&lt;"&amp;G479)</f>
        <v>470</v>
      </c>
      <c r="R479" s="17">
        <f>COUNTIFS(H$8:H478,"&gt;"&amp;G479,F$8:F478,"&lt;&gt;1")</f>
        <v>0</v>
      </c>
      <c r="S479">
        <v>472</v>
      </c>
    </row>
    <row r="480" spans="1:19" x14ac:dyDescent="0.3">
      <c r="A480">
        <v>552</v>
      </c>
      <c r="B480">
        <v>0.51582384716330454</v>
      </c>
      <c r="C480">
        <v>0.1228370006408887</v>
      </c>
      <c r="D480" s="4">
        <f t="shared" si="91"/>
        <v>0.28169785244721546</v>
      </c>
      <c r="E480" s="4">
        <f t="shared" si="83"/>
        <v>0.21276595744680851</v>
      </c>
      <c r="F480" s="8">
        <v>3</v>
      </c>
      <c r="G480" s="4">
        <v>136.34559270543261</v>
      </c>
      <c r="H480" s="4">
        <f>IF(G480&gt;MAX(I$8:I479),G480,MAX(I$8:I479))</f>
        <v>136.43305457586058</v>
      </c>
      <c r="I480" s="4">
        <f t="shared" si="84"/>
        <v>136.64582053330739</v>
      </c>
      <c r="J480" s="4">
        <f t="shared" si="85"/>
        <v>8.7461870427972599E-2</v>
      </c>
      <c r="K480" s="4">
        <f t="shared" si="86"/>
        <v>0.21276595744680549</v>
      </c>
      <c r="L480">
        <f t="shared" si="87"/>
        <v>473</v>
      </c>
      <c r="M480">
        <f t="shared" si="88"/>
        <v>1</v>
      </c>
      <c r="N480">
        <f t="shared" si="89"/>
        <v>1</v>
      </c>
      <c r="O480">
        <f t="shared" si="90"/>
        <v>1</v>
      </c>
      <c r="P480">
        <v>473</v>
      </c>
      <c r="Q480" s="8">
        <f>COUNTIF(I$8:I479,"&lt;"&amp;G480)</f>
        <v>471</v>
      </c>
      <c r="R480" s="17">
        <f>COUNTIFS(H$8:H479,"&gt;"&amp;G480,F$8:F479,"&lt;&gt;1")</f>
        <v>0</v>
      </c>
      <c r="S480">
        <v>473</v>
      </c>
    </row>
    <row r="481" spans="1:19" x14ac:dyDescent="0.3">
      <c r="A481">
        <v>155</v>
      </c>
      <c r="B481">
        <v>0.14310129093295085</v>
      </c>
      <c r="C481">
        <v>0.90719321268349251</v>
      </c>
      <c r="D481" s="4">
        <f>-LN(B481)/D$3</f>
        <v>2.7577341436394294</v>
      </c>
      <c r="E481" s="4">
        <f t="shared" si="83"/>
        <v>0.21276595744680851</v>
      </c>
      <c r="F481" s="8">
        <v>2</v>
      </c>
      <c r="G481" s="4">
        <v>136.52372542815118</v>
      </c>
      <c r="H481" s="4">
        <f>IF(G481&gt;MAX(I$8:I480),G481,MAX(I$8:I480))</f>
        <v>136.64582053330739</v>
      </c>
      <c r="I481" s="4">
        <f t="shared" si="84"/>
        <v>136.85858649075419</v>
      </c>
      <c r="J481" s="4">
        <f t="shared" si="85"/>
        <v>0.12209510515620536</v>
      </c>
      <c r="K481" s="4">
        <f t="shared" si="86"/>
        <v>0.21276595744680549</v>
      </c>
      <c r="L481">
        <f t="shared" si="87"/>
        <v>474</v>
      </c>
      <c r="M481">
        <f t="shared" si="88"/>
        <v>1</v>
      </c>
      <c r="N481">
        <f t="shared" si="89"/>
        <v>1</v>
      </c>
      <c r="O481">
        <f t="shared" si="90"/>
        <v>1</v>
      </c>
      <c r="P481">
        <v>474</v>
      </c>
      <c r="Q481" s="8">
        <f>COUNTIF(I$8:I480,"&lt;"&amp;G481)</f>
        <v>472</v>
      </c>
      <c r="R481" s="17">
        <f>COUNTIFS(H$8:H480,"&gt;"&amp;G481,F$8:F480,"&lt;&gt;1")</f>
        <v>0</v>
      </c>
      <c r="S481">
        <v>473</v>
      </c>
    </row>
    <row r="482" spans="1:19" x14ac:dyDescent="0.3">
      <c r="A482">
        <v>156</v>
      </c>
      <c r="B482">
        <v>0.90939054536576436</v>
      </c>
      <c r="C482">
        <v>0.50770592364268929</v>
      </c>
      <c r="D482" s="4">
        <f>-LN(B482)/D$3</f>
        <v>0.13472430384127568</v>
      </c>
      <c r="E482" s="4">
        <f t="shared" si="83"/>
        <v>0.21276595744680851</v>
      </c>
      <c r="F482" s="8">
        <v>2</v>
      </c>
      <c r="G482" s="4">
        <v>136.65844973199245</v>
      </c>
      <c r="H482" s="4">
        <f>IF(G482&gt;MAX(I$8:I481),G482,MAX(I$8:I481))</f>
        <v>136.85858649075419</v>
      </c>
      <c r="I482" s="4">
        <f t="shared" si="84"/>
        <v>137.071352448201</v>
      </c>
      <c r="J482" s="4">
        <f t="shared" si="85"/>
        <v>0.20013675876174375</v>
      </c>
      <c r="K482" s="4">
        <f t="shared" si="86"/>
        <v>0.21276595744680549</v>
      </c>
      <c r="L482">
        <f t="shared" si="87"/>
        <v>475</v>
      </c>
      <c r="M482">
        <f t="shared" si="88"/>
        <v>1</v>
      </c>
      <c r="N482">
        <f t="shared" si="89"/>
        <v>1</v>
      </c>
      <c r="O482">
        <f t="shared" si="90"/>
        <v>1</v>
      </c>
      <c r="P482">
        <v>475</v>
      </c>
      <c r="Q482" s="8">
        <f>COUNTIF(I$8:I481,"&lt;"&amp;G482)</f>
        <v>473</v>
      </c>
      <c r="R482" s="17">
        <f>COUNTIFS(H$8:H481,"&gt;"&amp;G482,F$8:F481,"&lt;&gt;1")</f>
        <v>0</v>
      </c>
      <c r="S482">
        <v>475</v>
      </c>
    </row>
    <row r="483" spans="1:19" x14ac:dyDescent="0.3">
      <c r="A483">
        <v>553</v>
      </c>
      <c r="B483">
        <v>0.43467513046662803</v>
      </c>
      <c r="C483">
        <v>0.81777397991882073</v>
      </c>
      <c r="D483" s="4">
        <f>-LN(B483)/F$3</f>
        <v>0.35453461847693513</v>
      </c>
      <c r="E483" s="4">
        <f t="shared" si="83"/>
        <v>0.21276595744680851</v>
      </c>
      <c r="F483" s="8">
        <v>3</v>
      </c>
      <c r="G483" s="4">
        <v>136.70012732390956</v>
      </c>
      <c r="H483" s="4">
        <f>IF(G483&gt;MAX(I$8:I482),G483,MAX(I$8:I482))</f>
        <v>137.071352448201</v>
      </c>
      <c r="I483" s="4">
        <f t="shared" si="84"/>
        <v>137.2841184056478</v>
      </c>
      <c r="J483" s="4">
        <f t="shared" si="85"/>
        <v>0.37122512429144194</v>
      </c>
      <c r="K483" s="4">
        <f t="shared" si="86"/>
        <v>0.21276595744680549</v>
      </c>
      <c r="L483">
        <f t="shared" si="87"/>
        <v>476</v>
      </c>
      <c r="M483">
        <f t="shared" si="88"/>
        <v>1</v>
      </c>
      <c r="N483">
        <f t="shared" si="89"/>
        <v>1</v>
      </c>
      <c r="O483">
        <f t="shared" si="90"/>
        <v>1</v>
      </c>
      <c r="P483">
        <v>477</v>
      </c>
      <c r="Q483" s="8">
        <f>COUNTIF(I$8:I482,"&lt;"&amp;G483)</f>
        <v>473</v>
      </c>
      <c r="R483" s="17">
        <f>COUNTIFS(H$8:H482,"&gt;"&amp;G483,F$8:F482,"&lt;&gt;1")</f>
        <v>1</v>
      </c>
      <c r="S483">
        <v>476</v>
      </c>
    </row>
    <row r="484" spans="1:19" x14ac:dyDescent="0.3">
      <c r="A484">
        <v>554</v>
      </c>
      <c r="B484">
        <v>0.71675771355327</v>
      </c>
      <c r="C484">
        <v>0.36429944761497851</v>
      </c>
      <c r="D484" s="4">
        <f>-LN(B484)/F$3</f>
        <v>0.14170953720440743</v>
      </c>
      <c r="E484" s="4">
        <f t="shared" si="83"/>
        <v>0.21276595744680851</v>
      </c>
      <c r="F484" s="8">
        <v>3</v>
      </c>
      <c r="G484" s="4">
        <v>136.84183686111396</v>
      </c>
      <c r="H484" s="4">
        <f>IF(G484&gt;MAX(I$8:I483),G484,MAX(I$8:I483))</f>
        <v>137.2841184056478</v>
      </c>
      <c r="I484" s="4">
        <f t="shared" si="84"/>
        <v>137.49688436309461</v>
      </c>
      <c r="J484" s="4">
        <f t="shared" si="85"/>
        <v>0.4422815445338415</v>
      </c>
      <c r="K484" s="4">
        <f t="shared" si="86"/>
        <v>0.21276595744680549</v>
      </c>
      <c r="L484">
        <f t="shared" si="87"/>
        <v>477</v>
      </c>
      <c r="M484">
        <f t="shared" si="88"/>
        <v>1</v>
      </c>
      <c r="N484">
        <f t="shared" si="89"/>
        <v>1</v>
      </c>
      <c r="O484">
        <f t="shared" si="90"/>
        <v>1</v>
      </c>
      <c r="P484">
        <v>476</v>
      </c>
      <c r="Q484" s="8">
        <f>COUNTIF(I$8:I483,"&lt;"&amp;G484)</f>
        <v>473</v>
      </c>
      <c r="R484" s="17">
        <f>COUNTIFS(H$8:H483,"&gt;"&amp;G484,F$8:F483,"&lt;&gt;1")</f>
        <v>2</v>
      </c>
      <c r="S484">
        <v>476</v>
      </c>
    </row>
    <row r="485" spans="1:19" x14ac:dyDescent="0.3">
      <c r="A485">
        <v>555</v>
      </c>
      <c r="B485">
        <v>0.68562883388775298</v>
      </c>
      <c r="C485">
        <v>0.12521744438001647</v>
      </c>
      <c r="D485" s="4">
        <f>-LN(B485)/F$3</f>
        <v>0.16060376857611455</v>
      </c>
      <c r="E485" s="4">
        <f t="shared" si="83"/>
        <v>0.21276595744680851</v>
      </c>
      <c r="F485" s="8">
        <v>3</v>
      </c>
      <c r="G485" s="4">
        <v>137.00244062969008</v>
      </c>
      <c r="H485" s="4">
        <f>IF(G485&gt;MAX(I$8:I484),G485,MAX(I$8:I484))</f>
        <v>137.49688436309461</v>
      </c>
      <c r="I485" s="4">
        <f t="shared" si="84"/>
        <v>137.70965032054141</v>
      </c>
      <c r="J485" s="4">
        <f t="shared" si="85"/>
        <v>0.4944437334045233</v>
      </c>
      <c r="K485" s="4">
        <f t="shared" si="86"/>
        <v>0.21276595744680549</v>
      </c>
      <c r="L485">
        <f t="shared" si="87"/>
        <v>478</v>
      </c>
      <c r="M485">
        <f t="shared" si="88"/>
        <v>1</v>
      </c>
      <c r="N485">
        <f t="shared" si="89"/>
        <v>1</v>
      </c>
      <c r="O485">
        <f t="shared" si="90"/>
        <v>1</v>
      </c>
      <c r="P485">
        <v>478</v>
      </c>
      <c r="Q485" s="8">
        <f>COUNTIF(I$8:I484,"&lt;"&amp;G485)</f>
        <v>474</v>
      </c>
      <c r="R485" s="17">
        <f>COUNTIFS(H$8:H484,"&gt;"&amp;G485,F$8:F484,"&lt;&gt;1")</f>
        <v>2</v>
      </c>
      <c r="S485">
        <v>478</v>
      </c>
    </row>
    <row r="486" spans="1:19" x14ac:dyDescent="0.3">
      <c r="A486">
        <v>157</v>
      </c>
      <c r="B486">
        <v>0.32706686605426188</v>
      </c>
      <c r="C486">
        <v>0.1249732963042085</v>
      </c>
      <c r="D486" s="4">
        <f>-LN(B486)/D$3</f>
        <v>1.5852349583579959</v>
      </c>
      <c r="E486" s="4">
        <f t="shared" si="83"/>
        <v>0.21276595744680851</v>
      </c>
      <c r="F486" s="8">
        <v>2</v>
      </c>
      <c r="G486" s="4">
        <v>138.24368469035045</v>
      </c>
      <c r="H486" s="4">
        <f>IF(G486&gt;MAX(I$8:I485),G486,MAX(I$8:I485))</f>
        <v>138.24368469035045</v>
      </c>
      <c r="I486" s="4">
        <f t="shared" si="84"/>
        <v>138.45645064779725</v>
      </c>
      <c r="J486" s="4">
        <f t="shared" si="85"/>
        <v>0</v>
      </c>
      <c r="K486" s="4">
        <f t="shared" si="86"/>
        <v>0.21276595744680549</v>
      </c>
      <c r="L486">
        <f t="shared" si="87"/>
        <v>479</v>
      </c>
      <c r="M486">
        <f t="shared" si="88"/>
        <v>1</v>
      </c>
      <c r="N486">
        <f t="shared" si="89"/>
        <v>1</v>
      </c>
      <c r="O486">
        <f t="shared" si="90"/>
        <v>1</v>
      </c>
      <c r="P486">
        <v>479</v>
      </c>
      <c r="Q486" s="8">
        <f>COUNTIF(I$8:I485,"&lt;"&amp;G486)</f>
        <v>478</v>
      </c>
      <c r="R486" s="17">
        <f>COUNTIFS(H$8:H485,"&gt;"&amp;G486,F$8:F485,"&lt;&gt;1")</f>
        <v>0</v>
      </c>
      <c r="S486">
        <v>479</v>
      </c>
    </row>
    <row r="487" spans="1:19" x14ac:dyDescent="0.3">
      <c r="A487">
        <v>158</v>
      </c>
      <c r="B487">
        <v>0.93954283272804962</v>
      </c>
      <c r="C487">
        <v>0.97323526718955045</v>
      </c>
      <c r="D487" s="4">
        <f>-LN(B487)/D$3</f>
        <v>8.8456553454417053E-2</v>
      </c>
      <c r="E487" s="4">
        <f t="shared" si="83"/>
        <v>0.21276595744680851</v>
      </c>
      <c r="F487" s="8">
        <v>2</v>
      </c>
      <c r="G487" s="4">
        <v>138.33214124380487</v>
      </c>
      <c r="H487" s="4">
        <f>IF(G487&gt;MAX(I$8:I486),G487,MAX(I$8:I486))</f>
        <v>138.45645064779725</v>
      </c>
      <c r="I487" s="4">
        <f t="shared" si="84"/>
        <v>138.66921660524406</v>
      </c>
      <c r="J487" s="4">
        <f t="shared" si="85"/>
        <v>0.12430940399238466</v>
      </c>
      <c r="K487" s="4">
        <f t="shared" si="86"/>
        <v>0.21276595744680549</v>
      </c>
      <c r="L487">
        <f t="shared" si="87"/>
        <v>480</v>
      </c>
      <c r="M487">
        <f t="shared" si="88"/>
        <v>1</v>
      </c>
      <c r="N487">
        <f t="shared" si="89"/>
        <v>1</v>
      </c>
      <c r="O487">
        <f t="shared" si="90"/>
        <v>1</v>
      </c>
      <c r="P487">
        <v>480</v>
      </c>
      <c r="Q487" s="8">
        <f>COUNTIF(I$8:I486,"&lt;"&amp;G487)</f>
        <v>478</v>
      </c>
      <c r="R487" s="17">
        <f>COUNTIFS(H$8:H486,"&gt;"&amp;G487,F$8:F486,"&lt;&gt;1")</f>
        <v>0</v>
      </c>
      <c r="S487">
        <v>480</v>
      </c>
    </row>
    <row r="488" spans="1:19" x14ac:dyDescent="0.3">
      <c r="A488">
        <v>159</v>
      </c>
      <c r="B488">
        <v>0.96026490066225167</v>
      </c>
      <c r="C488">
        <v>0.95861690115054776</v>
      </c>
      <c r="D488" s="4">
        <f>-LN(B488)/D$3</f>
        <v>5.7512190630283559E-2</v>
      </c>
      <c r="E488" s="4">
        <f t="shared" si="83"/>
        <v>0.21276595744680851</v>
      </c>
      <c r="F488" s="8">
        <v>2</v>
      </c>
      <c r="G488" s="4">
        <v>138.38965343443516</v>
      </c>
      <c r="H488" s="4">
        <f>IF(G488&gt;MAX(I$8:I487),G488,MAX(I$8:I487))</f>
        <v>138.66921660524406</v>
      </c>
      <c r="I488" s="4">
        <f t="shared" si="84"/>
        <v>138.88198256269087</v>
      </c>
      <c r="J488" s="4">
        <f t="shared" si="85"/>
        <v>0.27956317080889903</v>
      </c>
      <c r="K488" s="4">
        <f t="shared" si="86"/>
        <v>0.21276595744680549</v>
      </c>
      <c r="L488">
        <f t="shared" si="87"/>
        <v>481</v>
      </c>
      <c r="M488">
        <f t="shared" si="88"/>
        <v>1</v>
      </c>
      <c r="N488">
        <f t="shared" si="89"/>
        <v>1</v>
      </c>
      <c r="O488">
        <f t="shared" si="90"/>
        <v>1</v>
      </c>
      <c r="P488">
        <v>481</v>
      </c>
      <c r="Q488" s="8">
        <f>COUNTIF(I$8:I487,"&lt;"&amp;G488)</f>
        <v>478</v>
      </c>
      <c r="R488" s="17">
        <f>COUNTIFS(H$8:H487,"&gt;"&amp;G488,F$8:F487,"&lt;&gt;1")</f>
        <v>1</v>
      </c>
      <c r="S488">
        <v>481</v>
      </c>
    </row>
    <row r="489" spans="1:19" x14ac:dyDescent="0.3">
      <c r="A489">
        <v>556</v>
      </c>
      <c r="B489">
        <v>4.0437025055696282E-2</v>
      </c>
      <c r="C489">
        <v>0.25736259041108434</v>
      </c>
      <c r="D489" s="4">
        <f>-LN(B489)/F$3</f>
        <v>1.3651104050787493</v>
      </c>
      <c r="E489" s="4">
        <f t="shared" si="83"/>
        <v>0.21276595744680851</v>
      </c>
      <c r="F489" s="8">
        <v>3</v>
      </c>
      <c r="G489" s="4">
        <v>138.36755103476884</v>
      </c>
      <c r="H489" s="4">
        <f>IF(G489&gt;MAX(I$8:I488),G489,MAX(I$8:I488))</f>
        <v>138.88198256269087</v>
      </c>
      <c r="I489" s="4">
        <f t="shared" si="84"/>
        <v>139.09474852013767</v>
      </c>
      <c r="J489" s="4">
        <f t="shared" si="85"/>
        <v>0.51443152792202795</v>
      </c>
      <c r="K489" s="4">
        <f t="shared" si="86"/>
        <v>0.21276595744680549</v>
      </c>
      <c r="L489">
        <f t="shared" si="87"/>
        <v>482</v>
      </c>
      <c r="M489">
        <f t="shared" si="88"/>
        <v>1</v>
      </c>
      <c r="N489">
        <f t="shared" si="89"/>
        <v>1</v>
      </c>
      <c r="O489">
        <f t="shared" si="90"/>
        <v>1</v>
      </c>
      <c r="P489">
        <v>482</v>
      </c>
      <c r="Q489" s="8">
        <f>COUNTIF(I$8:I488,"&lt;"&amp;G489)</f>
        <v>478</v>
      </c>
      <c r="R489" s="17">
        <f>COUNTIFS(H$8:H488,"&gt;"&amp;G489,F$8:F488,"&lt;&gt;1")</f>
        <v>2</v>
      </c>
      <c r="S489">
        <v>482</v>
      </c>
    </row>
    <row r="490" spans="1:19" x14ac:dyDescent="0.3">
      <c r="A490">
        <v>557</v>
      </c>
      <c r="B490">
        <v>0.5722220526749473</v>
      </c>
      <c r="C490">
        <v>0.2661519211401715</v>
      </c>
      <c r="D490" s="4">
        <f>-LN(B490)/F$3</f>
        <v>0.23754389742843704</v>
      </c>
      <c r="E490" s="4">
        <f t="shared" si="83"/>
        <v>0.21276595744680851</v>
      </c>
      <c r="F490" s="8">
        <v>3</v>
      </c>
      <c r="G490" s="4">
        <v>138.60509493219726</v>
      </c>
      <c r="H490" s="4">
        <f>IF(G490&gt;MAX(I$8:I489),G490,MAX(I$8:I489))</f>
        <v>139.09474852013767</v>
      </c>
      <c r="I490" s="4">
        <f t="shared" si="84"/>
        <v>139.30751447758448</v>
      </c>
      <c r="J490" s="4">
        <f t="shared" si="85"/>
        <v>0.48965358794040981</v>
      </c>
      <c r="K490" s="4">
        <f t="shared" si="86"/>
        <v>0.21276595744680549</v>
      </c>
      <c r="L490">
        <f t="shared" si="87"/>
        <v>483</v>
      </c>
      <c r="M490">
        <f t="shared" si="88"/>
        <v>1</v>
      </c>
      <c r="N490">
        <f t="shared" si="89"/>
        <v>1</v>
      </c>
      <c r="O490">
        <f t="shared" si="90"/>
        <v>1</v>
      </c>
      <c r="P490">
        <v>483</v>
      </c>
      <c r="Q490" s="8">
        <f>COUNTIF(I$8:I489,"&lt;"&amp;G490)</f>
        <v>479</v>
      </c>
      <c r="R490" s="17">
        <f>COUNTIFS(H$8:H489,"&gt;"&amp;G490,F$8:F489,"&lt;&gt;1")</f>
        <v>2</v>
      </c>
      <c r="S490">
        <v>483</v>
      </c>
    </row>
    <row r="491" spans="1:19" x14ac:dyDescent="0.3">
      <c r="A491">
        <v>558</v>
      </c>
      <c r="B491">
        <v>0.54695272682882168</v>
      </c>
      <c r="C491">
        <v>0.57438886684774315</v>
      </c>
      <c r="D491" s="4">
        <f>-LN(B491)/F$3</f>
        <v>0.25676293740902939</v>
      </c>
      <c r="E491" s="4">
        <f t="shared" si="83"/>
        <v>0.21276595744680851</v>
      </c>
      <c r="F491" s="8">
        <v>3</v>
      </c>
      <c r="G491" s="4">
        <v>138.8618578696063</v>
      </c>
      <c r="H491" s="4">
        <f>IF(G491&gt;MAX(I$8:I490),G491,MAX(I$8:I490))</f>
        <v>139.30751447758448</v>
      </c>
      <c r="I491" s="4">
        <f t="shared" si="84"/>
        <v>139.52028043503128</v>
      </c>
      <c r="J491" s="4">
        <f t="shared" si="85"/>
        <v>0.44565660797817941</v>
      </c>
      <c r="K491" s="4">
        <f t="shared" si="86"/>
        <v>0.21276595744680549</v>
      </c>
      <c r="L491">
        <f t="shared" si="87"/>
        <v>484</v>
      </c>
      <c r="M491">
        <f t="shared" si="88"/>
        <v>1</v>
      </c>
      <c r="N491">
        <f t="shared" si="89"/>
        <v>1</v>
      </c>
      <c r="O491">
        <f t="shared" si="90"/>
        <v>1</v>
      </c>
      <c r="P491">
        <v>484</v>
      </c>
      <c r="Q491" s="8">
        <f>COUNTIF(I$8:I490,"&lt;"&amp;G491)</f>
        <v>480</v>
      </c>
      <c r="R491" s="17">
        <f>COUNTIFS(H$8:H490,"&gt;"&amp;G491,F$8:F490,"&lt;&gt;1")</f>
        <v>2</v>
      </c>
      <c r="S491">
        <v>484</v>
      </c>
    </row>
    <row r="492" spans="1:19" x14ac:dyDescent="0.3">
      <c r="A492">
        <v>160</v>
      </c>
      <c r="B492">
        <v>0.4600665303506577</v>
      </c>
      <c r="C492">
        <v>2.1027253028962065E-2</v>
      </c>
      <c r="D492" s="4">
        <f>-LN(B492)/D$3</f>
        <v>1.101254140085103</v>
      </c>
      <c r="E492" s="4">
        <f t="shared" si="83"/>
        <v>0.21276595744680851</v>
      </c>
      <c r="F492" s="8">
        <v>2</v>
      </c>
      <c r="G492" s="4">
        <v>139.49090757452026</v>
      </c>
      <c r="H492" s="4">
        <f>IF(G492&gt;MAX(I$8:I491),G492,MAX(I$8:I491))</f>
        <v>139.52028043503128</v>
      </c>
      <c r="I492" s="4">
        <f t="shared" si="84"/>
        <v>139.73304639247809</v>
      </c>
      <c r="J492" s="4">
        <f t="shared" si="85"/>
        <v>2.9372860511017507E-2</v>
      </c>
      <c r="K492" s="4">
        <f t="shared" si="86"/>
        <v>0.21276595744680549</v>
      </c>
      <c r="L492">
        <f t="shared" si="87"/>
        <v>485</v>
      </c>
      <c r="M492">
        <f t="shared" si="88"/>
        <v>1</v>
      </c>
      <c r="N492">
        <f t="shared" si="89"/>
        <v>1</v>
      </c>
      <c r="O492">
        <f t="shared" si="90"/>
        <v>1</v>
      </c>
      <c r="P492">
        <v>485</v>
      </c>
      <c r="Q492" s="8">
        <f>COUNTIF(I$8:I491,"&lt;"&amp;G492)</f>
        <v>483</v>
      </c>
      <c r="R492" s="17">
        <f>COUNTIFS(H$8:H491,"&gt;"&amp;G492,F$8:F491,"&lt;&gt;1")</f>
        <v>0</v>
      </c>
      <c r="S492">
        <v>485</v>
      </c>
    </row>
    <row r="493" spans="1:19" x14ac:dyDescent="0.3">
      <c r="A493">
        <v>559</v>
      </c>
      <c r="B493">
        <v>0.3359172338023011</v>
      </c>
      <c r="C493">
        <v>0.49510177922910242</v>
      </c>
      <c r="D493" s="4">
        <f>-LN(B493)/F$3</f>
        <v>0.46420871375829448</v>
      </c>
      <c r="E493" s="4">
        <f t="shared" si="83"/>
        <v>0.21276595744680851</v>
      </c>
      <c r="F493" s="8">
        <v>3</v>
      </c>
      <c r="G493" s="4">
        <v>139.32606658336459</v>
      </c>
      <c r="H493" s="4">
        <f>IF(G493&gt;MAX(I$8:I492),G493,MAX(I$8:I492))</f>
        <v>139.73304639247809</v>
      </c>
      <c r="I493" s="4">
        <f t="shared" si="84"/>
        <v>139.94581234992489</v>
      </c>
      <c r="J493" s="4">
        <f t="shared" si="85"/>
        <v>0.40697980911349418</v>
      </c>
      <c r="K493" s="4">
        <f t="shared" si="86"/>
        <v>0.21276595744680549</v>
      </c>
      <c r="L493">
        <f t="shared" si="87"/>
        <v>486</v>
      </c>
      <c r="M493">
        <f t="shared" si="88"/>
        <v>1</v>
      </c>
      <c r="N493">
        <f t="shared" si="89"/>
        <v>1</v>
      </c>
      <c r="O493">
        <f t="shared" si="90"/>
        <v>1</v>
      </c>
      <c r="P493">
        <v>486</v>
      </c>
      <c r="Q493" s="8">
        <f>COUNTIF(I$8:I492,"&lt;"&amp;G493)</f>
        <v>483</v>
      </c>
      <c r="R493" s="17">
        <f>COUNTIFS(H$8:H492,"&gt;"&amp;G493,F$8:F492,"&lt;&gt;1")</f>
        <v>1</v>
      </c>
      <c r="S493">
        <v>486</v>
      </c>
    </row>
    <row r="494" spans="1:19" x14ac:dyDescent="0.3">
      <c r="A494">
        <v>560</v>
      </c>
      <c r="B494">
        <v>5.9450056459242534E-2</v>
      </c>
      <c r="C494">
        <v>0.14938810388500626</v>
      </c>
      <c r="D494" s="4">
        <f>-LN(B494)/F$3</f>
        <v>1.2011143430437887</v>
      </c>
      <c r="E494" s="4">
        <f t="shared" si="83"/>
        <v>0.21276595744680851</v>
      </c>
      <c r="F494" s="8">
        <v>3</v>
      </c>
      <c r="G494" s="4">
        <v>140.52718092640839</v>
      </c>
      <c r="H494" s="4">
        <f>IF(G494&gt;MAX(I$8:I493),G494,MAX(I$8:I493))</f>
        <v>140.52718092640839</v>
      </c>
      <c r="I494" s="4">
        <f t="shared" si="84"/>
        <v>140.7399468838552</v>
      </c>
      <c r="J494" s="4">
        <f t="shared" si="85"/>
        <v>0</v>
      </c>
      <c r="K494" s="4">
        <f t="shared" si="86"/>
        <v>0.21276595744680549</v>
      </c>
      <c r="L494">
        <f t="shared" si="87"/>
        <v>487</v>
      </c>
      <c r="M494">
        <f t="shared" si="88"/>
        <v>1</v>
      </c>
      <c r="N494">
        <f t="shared" si="89"/>
        <v>1</v>
      </c>
      <c r="O494">
        <f t="shared" si="90"/>
        <v>1</v>
      </c>
      <c r="P494">
        <v>487</v>
      </c>
      <c r="Q494" s="8">
        <f>COUNTIF(I$8:I493,"&lt;"&amp;G494)</f>
        <v>486</v>
      </c>
      <c r="R494" s="17">
        <f>COUNTIFS(H$8:H493,"&gt;"&amp;G494,F$8:F493,"&lt;&gt;1")</f>
        <v>0</v>
      </c>
      <c r="S494">
        <v>487</v>
      </c>
    </row>
    <row r="495" spans="1:19" x14ac:dyDescent="0.3">
      <c r="A495">
        <v>561</v>
      </c>
      <c r="B495">
        <v>0.42735068819238869</v>
      </c>
      <c r="C495">
        <v>0.57927182836390267</v>
      </c>
      <c r="D495" s="4">
        <f>-LN(B495)/F$3</f>
        <v>0.36176609319132202</v>
      </c>
      <c r="E495" s="4">
        <f t="shared" si="83"/>
        <v>0.21276595744680851</v>
      </c>
      <c r="F495" s="8">
        <v>3</v>
      </c>
      <c r="G495" s="4">
        <v>140.88894701959973</v>
      </c>
      <c r="H495" s="4">
        <f>IF(G495&gt;MAX(I$8:I494),G495,MAX(I$8:I494))</f>
        <v>140.88894701959973</v>
      </c>
      <c r="I495" s="4">
        <f t="shared" si="84"/>
        <v>141.10171297704653</v>
      </c>
      <c r="J495" s="4">
        <f t="shared" si="85"/>
        <v>0</v>
      </c>
      <c r="K495" s="4">
        <f t="shared" si="86"/>
        <v>0.21276595744680549</v>
      </c>
      <c r="L495">
        <f t="shared" si="87"/>
        <v>488</v>
      </c>
      <c r="M495">
        <f t="shared" si="88"/>
        <v>1</v>
      </c>
      <c r="N495">
        <f t="shared" si="89"/>
        <v>1</v>
      </c>
      <c r="O495">
        <f t="shared" si="90"/>
        <v>1</v>
      </c>
      <c r="P495">
        <v>488</v>
      </c>
      <c r="Q495" s="8">
        <f>COUNTIF(I$8:I494,"&lt;"&amp;G495)</f>
        <v>487</v>
      </c>
      <c r="R495" s="17">
        <f>COUNTIFS(H$8:H494,"&gt;"&amp;G495,F$8:F494,"&lt;&gt;1")</f>
        <v>0</v>
      </c>
      <c r="S495">
        <v>488</v>
      </c>
    </row>
    <row r="496" spans="1:19" x14ac:dyDescent="0.3">
      <c r="A496">
        <v>161</v>
      </c>
      <c r="B496">
        <v>0.36594744712668231</v>
      </c>
      <c r="C496">
        <v>0.45142979216895046</v>
      </c>
      <c r="D496" s="4">
        <f>-LN(B496)/D$3</f>
        <v>1.4259085715970934</v>
      </c>
      <c r="E496" s="4">
        <f t="shared" si="83"/>
        <v>0.21276595744680851</v>
      </c>
      <c r="F496" s="8">
        <v>2</v>
      </c>
      <c r="G496" s="4">
        <v>140.91681614611736</v>
      </c>
      <c r="H496" s="4">
        <f>IF(G496&gt;MAX(I$8:I495),G496,MAX(I$8:I495))</f>
        <v>141.10171297704653</v>
      </c>
      <c r="I496" s="4">
        <f t="shared" si="84"/>
        <v>141.31447893449334</v>
      </c>
      <c r="J496" s="4">
        <f t="shared" si="85"/>
        <v>0.1848968309291763</v>
      </c>
      <c r="K496" s="4">
        <f t="shared" si="86"/>
        <v>0.21276595744680549</v>
      </c>
      <c r="L496">
        <f t="shared" si="87"/>
        <v>489</v>
      </c>
      <c r="M496">
        <f t="shared" si="88"/>
        <v>1</v>
      </c>
      <c r="N496">
        <f t="shared" si="89"/>
        <v>1</v>
      </c>
      <c r="O496">
        <f t="shared" si="90"/>
        <v>1</v>
      </c>
      <c r="P496">
        <v>489</v>
      </c>
      <c r="Q496" s="8">
        <f>COUNTIF(I$8:I495,"&lt;"&amp;G496)</f>
        <v>487</v>
      </c>
      <c r="R496" s="17">
        <f>COUNTIFS(H$8:H495,"&gt;"&amp;G496,F$8:F495,"&lt;&gt;1")</f>
        <v>0</v>
      </c>
      <c r="S496">
        <v>489</v>
      </c>
    </row>
    <row r="497" spans="1:19" x14ac:dyDescent="0.3">
      <c r="A497">
        <v>562</v>
      </c>
      <c r="B497">
        <v>0.7780693990905484</v>
      </c>
      <c r="C497">
        <v>0.6852931302835169</v>
      </c>
      <c r="D497" s="4">
        <f>-LN(B497)/F$3</f>
        <v>0.10678279015579906</v>
      </c>
      <c r="E497" s="4">
        <f t="shared" si="83"/>
        <v>0.21276595744680851</v>
      </c>
      <c r="F497" s="8">
        <v>3</v>
      </c>
      <c r="G497" s="4">
        <v>140.99572980975552</v>
      </c>
      <c r="H497" s="4">
        <f>IF(G497&gt;MAX(I$8:I496),G497,MAX(I$8:I496))</f>
        <v>141.31447893449334</v>
      </c>
      <c r="I497" s="4">
        <f t="shared" si="84"/>
        <v>141.52724489194014</v>
      </c>
      <c r="J497" s="4">
        <f t="shared" si="85"/>
        <v>0.31874912473782047</v>
      </c>
      <c r="K497" s="4">
        <f t="shared" si="86"/>
        <v>0.21276595744680549</v>
      </c>
      <c r="L497">
        <f t="shared" si="87"/>
        <v>490</v>
      </c>
      <c r="M497">
        <f t="shared" si="88"/>
        <v>1</v>
      </c>
      <c r="N497">
        <f t="shared" si="89"/>
        <v>1</v>
      </c>
      <c r="O497">
        <f t="shared" si="90"/>
        <v>1</v>
      </c>
      <c r="P497">
        <v>490</v>
      </c>
      <c r="Q497" s="8">
        <f>COUNTIF(I$8:I496,"&lt;"&amp;G497)</f>
        <v>487</v>
      </c>
      <c r="R497" s="17">
        <f>COUNTIFS(H$8:H496,"&gt;"&amp;G497,F$8:F496,"&lt;&gt;1")</f>
        <v>1</v>
      </c>
      <c r="S497">
        <v>490</v>
      </c>
    </row>
    <row r="498" spans="1:19" x14ac:dyDescent="0.3">
      <c r="A498">
        <v>162</v>
      </c>
      <c r="B498">
        <v>0.65834528641621148</v>
      </c>
      <c r="C498">
        <v>0.78719443342387163</v>
      </c>
      <c r="D498" s="4">
        <f>-LN(B498)/D$3</f>
        <v>0.59294430340179605</v>
      </c>
      <c r="E498" s="4">
        <f t="shared" si="83"/>
        <v>0.21276595744680851</v>
      </c>
      <c r="F498" s="8">
        <v>2</v>
      </c>
      <c r="G498" s="4">
        <v>141.50976044951915</v>
      </c>
      <c r="H498" s="4">
        <f>IF(G498&gt;MAX(I$8:I497),G498,MAX(I$8:I497))</f>
        <v>141.52724489194014</v>
      </c>
      <c r="I498" s="4">
        <f t="shared" si="84"/>
        <v>141.74001084938695</v>
      </c>
      <c r="J498" s="4">
        <f t="shared" si="85"/>
        <v>1.7484442420993673E-2</v>
      </c>
      <c r="K498" s="4">
        <f t="shared" si="86"/>
        <v>0.21276595744680549</v>
      </c>
      <c r="L498">
        <f t="shared" si="87"/>
        <v>491</v>
      </c>
      <c r="M498">
        <f t="shared" si="88"/>
        <v>1</v>
      </c>
      <c r="N498">
        <f t="shared" si="89"/>
        <v>1</v>
      </c>
      <c r="O498">
        <f t="shared" si="90"/>
        <v>1</v>
      </c>
      <c r="P498">
        <v>491</v>
      </c>
      <c r="Q498" s="8">
        <f>COUNTIF(I$8:I497,"&lt;"&amp;G498)</f>
        <v>489</v>
      </c>
      <c r="R498" s="17">
        <f>COUNTIFS(H$8:H497,"&gt;"&amp;G498,F$8:F497,"&lt;&gt;1")</f>
        <v>0</v>
      </c>
      <c r="S498">
        <v>491</v>
      </c>
    </row>
    <row r="499" spans="1:19" x14ac:dyDescent="0.3">
      <c r="A499">
        <v>563</v>
      </c>
      <c r="B499">
        <v>0.65346232490005185</v>
      </c>
      <c r="C499">
        <v>0.95901364177373583</v>
      </c>
      <c r="D499" s="4">
        <f>-LN(B499)/F$3</f>
        <v>0.18105123354983491</v>
      </c>
      <c r="E499" s="4">
        <f t="shared" si="83"/>
        <v>0.21276595744680851</v>
      </c>
      <c r="F499" s="8">
        <v>3</v>
      </c>
      <c r="G499" s="4">
        <v>141.17678104330534</v>
      </c>
      <c r="H499" s="4">
        <f>IF(G499&gt;MAX(I$8:I498),G499,MAX(I$8:I498))</f>
        <v>141.74001084938695</v>
      </c>
      <c r="I499" s="4">
        <f t="shared" si="84"/>
        <v>141.95277680683375</v>
      </c>
      <c r="J499" s="4">
        <f t="shared" si="85"/>
        <v>0.56322980608160833</v>
      </c>
      <c r="K499" s="4">
        <f t="shared" si="86"/>
        <v>0.21276595744680549</v>
      </c>
      <c r="L499">
        <f t="shared" si="87"/>
        <v>492</v>
      </c>
      <c r="M499">
        <f t="shared" si="88"/>
        <v>1</v>
      </c>
      <c r="N499">
        <f t="shared" si="89"/>
        <v>1</v>
      </c>
      <c r="O499">
        <f t="shared" si="90"/>
        <v>1</v>
      </c>
      <c r="P499">
        <v>492</v>
      </c>
      <c r="Q499" s="8">
        <f>COUNTIF(I$8:I498,"&lt;"&amp;G499)</f>
        <v>488</v>
      </c>
      <c r="R499" s="17">
        <f>COUNTIFS(H$8:H498,"&gt;"&amp;G499,F$8:F498,"&lt;&gt;1")</f>
        <v>2</v>
      </c>
      <c r="S499">
        <v>492</v>
      </c>
    </row>
    <row r="500" spans="1:19" x14ac:dyDescent="0.3">
      <c r="A500">
        <v>564</v>
      </c>
      <c r="B500">
        <v>0.87313455610827972</v>
      </c>
      <c r="C500">
        <v>0.52604754783776364</v>
      </c>
      <c r="D500" s="4">
        <f>-LN(B500)/F$3</f>
        <v>5.7730044387756536E-2</v>
      </c>
      <c r="E500" s="4">
        <f t="shared" si="83"/>
        <v>0.21276595744680851</v>
      </c>
      <c r="F500" s="8">
        <v>3</v>
      </c>
      <c r="G500" s="4">
        <v>141.23451108769311</v>
      </c>
      <c r="H500" s="4">
        <f>IF(G500&gt;MAX(I$8:I499),G500,MAX(I$8:I499))</f>
        <v>141.95277680683375</v>
      </c>
      <c r="I500" s="4">
        <f t="shared" si="84"/>
        <v>142.16554276428056</v>
      </c>
      <c r="J500" s="4">
        <f t="shared" si="85"/>
        <v>0.7182657191406463</v>
      </c>
      <c r="K500" s="4">
        <f t="shared" si="86"/>
        <v>0.21276595744680549</v>
      </c>
      <c r="L500">
        <f t="shared" si="87"/>
        <v>493</v>
      </c>
      <c r="M500">
        <f t="shared" si="88"/>
        <v>1</v>
      </c>
      <c r="N500">
        <f t="shared" si="89"/>
        <v>1</v>
      </c>
      <c r="O500">
        <f t="shared" si="90"/>
        <v>1</v>
      </c>
      <c r="P500">
        <v>493</v>
      </c>
      <c r="Q500" s="8">
        <f>COUNTIF(I$8:I499,"&lt;"&amp;G500)</f>
        <v>488</v>
      </c>
      <c r="R500" s="17">
        <f>COUNTIFS(H$8:H499,"&gt;"&amp;G500,F$8:F499,"&lt;&gt;1")</f>
        <v>3</v>
      </c>
      <c r="S500">
        <v>493</v>
      </c>
    </row>
    <row r="501" spans="1:19" x14ac:dyDescent="0.3">
      <c r="A501">
        <v>565</v>
      </c>
      <c r="B501">
        <v>0.29136020996734519</v>
      </c>
      <c r="C501">
        <v>0.66978972746971033</v>
      </c>
      <c r="D501" s="4">
        <f>-LN(B501)/F$3</f>
        <v>0.52476380525844712</v>
      </c>
      <c r="E501" s="4">
        <f t="shared" si="83"/>
        <v>0.21276595744680851</v>
      </c>
      <c r="F501" s="8">
        <v>3</v>
      </c>
      <c r="G501" s="4">
        <v>141.75927489295157</v>
      </c>
      <c r="H501" s="4">
        <f>IF(G501&gt;MAX(I$8:I500),G501,MAX(I$8:I500))</f>
        <v>142.16554276428056</v>
      </c>
      <c r="I501" s="4">
        <f t="shared" si="84"/>
        <v>142.37830872172736</v>
      </c>
      <c r="J501" s="4">
        <f t="shared" si="85"/>
        <v>0.40626787132899267</v>
      </c>
      <c r="K501" s="4">
        <f t="shared" si="86"/>
        <v>0.21276595744680549</v>
      </c>
      <c r="L501">
        <f t="shared" si="87"/>
        <v>494</v>
      </c>
      <c r="M501">
        <f t="shared" si="88"/>
        <v>1</v>
      </c>
      <c r="N501">
        <f t="shared" si="89"/>
        <v>1</v>
      </c>
      <c r="O501">
        <f t="shared" si="90"/>
        <v>1</v>
      </c>
      <c r="P501">
        <v>494</v>
      </c>
      <c r="Q501" s="8">
        <f>COUNTIF(I$8:I500,"&lt;"&amp;G501)</f>
        <v>491</v>
      </c>
      <c r="R501" s="17">
        <f>COUNTIFS(H$8:H500,"&gt;"&amp;G501,F$8:F500,"&lt;&gt;1")</f>
        <v>1</v>
      </c>
      <c r="S501">
        <v>494</v>
      </c>
    </row>
    <row r="502" spans="1:19" x14ac:dyDescent="0.3">
      <c r="A502">
        <v>163</v>
      </c>
      <c r="B502">
        <v>0.57286294137394334</v>
      </c>
      <c r="C502">
        <v>0.95928830835901979</v>
      </c>
      <c r="D502" s="4">
        <f>-LN(B502)/D$3</f>
        <v>0.79022522792753291</v>
      </c>
      <c r="E502" s="4">
        <f t="shared" si="83"/>
        <v>0.21276595744680851</v>
      </c>
      <c r="F502" s="8">
        <v>2</v>
      </c>
      <c r="G502" s="4">
        <v>142.29998567744667</v>
      </c>
      <c r="H502" s="4">
        <f>IF(G502&gt;MAX(I$8:I501),G502,MAX(I$8:I501))</f>
        <v>142.37830872172736</v>
      </c>
      <c r="I502" s="4">
        <f t="shared" si="84"/>
        <v>142.59107467917417</v>
      </c>
      <c r="J502" s="4">
        <f t="shared" si="85"/>
        <v>7.8323044280693921E-2</v>
      </c>
      <c r="K502" s="4">
        <f t="shared" si="86"/>
        <v>0.21276595744680549</v>
      </c>
      <c r="L502">
        <f t="shared" si="87"/>
        <v>495</v>
      </c>
      <c r="M502">
        <f t="shared" si="88"/>
        <v>1</v>
      </c>
      <c r="N502">
        <f t="shared" si="89"/>
        <v>1</v>
      </c>
      <c r="O502">
        <f t="shared" si="90"/>
        <v>1</v>
      </c>
      <c r="P502">
        <v>496</v>
      </c>
      <c r="Q502" s="8">
        <f>COUNTIF(I$8:I501,"&lt;"&amp;G502)</f>
        <v>493</v>
      </c>
      <c r="R502" s="17">
        <f>COUNTIFS(H$8:H501,"&gt;"&amp;G502,F$8:F501,"&lt;&gt;1")</f>
        <v>0</v>
      </c>
      <c r="S502">
        <v>495</v>
      </c>
    </row>
    <row r="503" spans="1:19" x14ac:dyDescent="0.3">
      <c r="A503">
        <v>566</v>
      </c>
      <c r="B503">
        <v>0.46055482650227364</v>
      </c>
      <c r="C503">
        <v>0.17612231818597979</v>
      </c>
      <c r="D503" s="4">
        <f>-LN(B503)/F$3</f>
        <v>0.32992483903695036</v>
      </c>
      <c r="E503" s="4">
        <f t="shared" si="83"/>
        <v>0.21276595744680851</v>
      </c>
      <c r="F503" s="8">
        <v>3</v>
      </c>
      <c r="G503" s="4">
        <v>142.08919973198851</v>
      </c>
      <c r="H503" s="4">
        <f>IF(G503&gt;MAX(I$8:I502),G503,MAX(I$8:I502))</f>
        <v>142.59107467917417</v>
      </c>
      <c r="I503" s="4">
        <f t="shared" si="84"/>
        <v>142.80384063662098</v>
      </c>
      <c r="J503" s="4">
        <f t="shared" si="85"/>
        <v>0.50187494718565517</v>
      </c>
      <c r="K503" s="4">
        <f t="shared" si="86"/>
        <v>0.21276595744680549</v>
      </c>
      <c r="L503">
        <f t="shared" si="87"/>
        <v>496</v>
      </c>
      <c r="M503">
        <f t="shared" si="88"/>
        <v>1</v>
      </c>
      <c r="N503">
        <f t="shared" si="89"/>
        <v>1</v>
      </c>
      <c r="O503">
        <f t="shared" si="90"/>
        <v>1</v>
      </c>
      <c r="P503">
        <v>495</v>
      </c>
      <c r="Q503" s="8">
        <f>COUNTIF(I$8:I502,"&lt;"&amp;G503)</f>
        <v>492</v>
      </c>
      <c r="R503" s="17">
        <f>COUNTIFS(H$8:H502,"&gt;"&amp;G503,F$8:F502,"&lt;&gt;1")</f>
        <v>2</v>
      </c>
      <c r="S503">
        <v>495</v>
      </c>
    </row>
    <row r="504" spans="1:19" x14ac:dyDescent="0.3">
      <c r="A504">
        <v>567</v>
      </c>
      <c r="B504">
        <v>0.21393475142674032</v>
      </c>
      <c r="C504">
        <v>0.92785424359874269</v>
      </c>
      <c r="D504" s="4">
        <f>-LN(B504)/F$3</f>
        <v>0.65620604694755236</v>
      </c>
      <c r="E504" s="4">
        <f t="shared" si="83"/>
        <v>0.21276595744680851</v>
      </c>
      <c r="F504" s="8">
        <v>3</v>
      </c>
      <c r="G504" s="4">
        <v>142.74540577893606</v>
      </c>
      <c r="H504" s="4">
        <f>IF(G504&gt;MAX(I$8:I503),G504,MAX(I$8:I503))</f>
        <v>142.80384063662098</v>
      </c>
      <c r="I504" s="4">
        <f t="shared" si="84"/>
        <v>143.01660659406778</v>
      </c>
      <c r="J504" s="4">
        <f t="shared" si="85"/>
        <v>5.8434857684915187E-2</v>
      </c>
      <c r="K504" s="4">
        <f t="shared" si="86"/>
        <v>0.21276595744680549</v>
      </c>
      <c r="L504">
        <f t="shared" si="87"/>
        <v>497</v>
      </c>
      <c r="M504">
        <f t="shared" si="88"/>
        <v>1</v>
      </c>
      <c r="N504">
        <f t="shared" si="89"/>
        <v>1</v>
      </c>
      <c r="O504">
        <f t="shared" si="90"/>
        <v>1</v>
      </c>
      <c r="P504">
        <v>497</v>
      </c>
      <c r="Q504" s="8">
        <f>COUNTIF(I$8:I503,"&lt;"&amp;G504)</f>
        <v>495</v>
      </c>
      <c r="R504" s="17">
        <f>COUNTIFS(H$8:H503,"&gt;"&amp;G504,F$8:F503,"&lt;&gt;1")</f>
        <v>0</v>
      </c>
      <c r="S504">
        <v>497</v>
      </c>
    </row>
    <row r="505" spans="1:19" x14ac:dyDescent="0.3">
      <c r="A505">
        <v>35</v>
      </c>
      <c r="B505">
        <v>5.6978057191686755E-2</v>
      </c>
      <c r="C505">
        <v>0.5025788140507218</v>
      </c>
      <c r="D505" s="4">
        <f>-LN(B505)/B$3</f>
        <v>12.19186828431345</v>
      </c>
      <c r="E505" s="4">
        <f t="shared" si="83"/>
        <v>0.21276595744680851</v>
      </c>
      <c r="F505" s="8">
        <v>1</v>
      </c>
      <c r="G505" s="4">
        <v>142.86412562959356</v>
      </c>
      <c r="H505" s="4">
        <f>IF(G505&gt;MAX(I$8:I504),G505,MAX(I$8:I504))</f>
        <v>143.01660659406778</v>
      </c>
      <c r="I505" s="4">
        <f t="shared" si="84"/>
        <v>143.22937255151459</v>
      </c>
      <c r="J505" s="4">
        <f t="shared" si="85"/>
        <v>0.15248096447422199</v>
      </c>
      <c r="K505" s="4">
        <f t="shared" si="86"/>
        <v>0.21276595744680549</v>
      </c>
      <c r="L505">
        <f t="shared" si="87"/>
        <v>498</v>
      </c>
      <c r="M505">
        <f t="shared" si="88"/>
        <v>1</v>
      </c>
      <c r="N505">
        <f t="shared" si="89"/>
        <v>1</v>
      </c>
      <c r="O505">
        <f t="shared" si="90"/>
        <v>1</v>
      </c>
      <c r="P505">
        <v>498</v>
      </c>
      <c r="Q505" s="8">
        <f>COUNTIF(I$8:I504,"&lt;"&amp;G505)</f>
        <v>496</v>
      </c>
      <c r="R505" s="17">
        <f>COUNTIFS(H$8:H504,"&gt;"&amp;G505,F$8:F504,"&lt;&gt;1")</f>
        <v>0</v>
      </c>
      <c r="S505">
        <v>498</v>
      </c>
    </row>
    <row r="506" spans="1:19" x14ac:dyDescent="0.3">
      <c r="A506">
        <v>164</v>
      </c>
      <c r="B506">
        <v>0.488906521805475</v>
      </c>
      <c r="C506">
        <v>0.22467726676229133</v>
      </c>
      <c r="D506" s="4">
        <f>-LN(B506)/D$3</f>
        <v>1.0150127230255799</v>
      </c>
      <c r="E506" s="4">
        <f t="shared" si="83"/>
        <v>0.21276595744680851</v>
      </c>
      <c r="F506" s="8">
        <v>2</v>
      </c>
      <c r="G506" s="4">
        <v>143.31499840047226</v>
      </c>
      <c r="H506" s="4">
        <f>IF(G506&gt;MAX(I$8:I505),G506,MAX(I$8:I505))</f>
        <v>143.31499840047226</v>
      </c>
      <c r="I506" s="4">
        <f t="shared" si="84"/>
        <v>143.52776435791907</v>
      </c>
      <c r="J506" s="4">
        <f t="shared" si="85"/>
        <v>0</v>
      </c>
      <c r="K506" s="4">
        <f t="shared" si="86"/>
        <v>0.21276595744680549</v>
      </c>
      <c r="L506">
        <f t="shared" si="87"/>
        <v>499</v>
      </c>
      <c r="M506">
        <f t="shared" si="88"/>
        <v>1</v>
      </c>
      <c r="N506">
        <f t="shared" si="89"/>
        <v>1</v>
      </c>
      <c r="O506">
        <f t="shared" si="90"/>
        <v>1</v>
      </c>
      <c r="P506">
        <v>499</v>
      </c>
      <c r="Q506" s="8">
        <f>COUNTIF(I$8:I505,"&lt;"&amp;G506)</f>
        <v>498</v>
      </c>
      <c r="R506" s="17">
        <f>COUNTIFS(H$8:H505,"&gt;"&amp;G506,F$8:F505,"&lt;&gt;1")</f>
        <v>0</v>
      </c>
      <c r="S506">
        <v>499</v>
      </c>
    </row>
    <row r="507" spans="1:19" x14ac:dyDescent="0.3">
      <c r="A507">
        <v>568</v>
      </c>
      <c r="B507">
        <v>7.2786645100253303E-2</v>
      </c>
      <c r="C507">
        <v>0.11001922666096987</v>
      </c>
      <c r="D507" s="4">
        <f t="shared" ref="D507:D512" si="92">-LN(B507)/F$3</f>
        <v>1.1149884200140181</v>
      </c>
      <c r="E507" s="4">
        <f t="shared" si="83"/>
        <v>0.21276595744680851</v>
      </c>
      <c r="F507" s="8">
        <v>3</v>
      </c>
      <c r="G507" s="4">
        <v>143.86039419895008</v>
      </c>
      <c r="H507" s="4">
        <f>IF(G507&gt;MAX(I$8:I506),G507,MAX(I$8:I506))</f>
        <v>143.86039419895008</v>
      </c>
      <c r="I507" s="4">
        <f t="shared" si="84"/>
        <v>144.07316015639688</v>
      </c>
      <c r="J507" s="4">
        <f t="shared" si="85"/>
        <v>0</v>
      </c>
      <c r="K507" s="4">
        <f t="shared" si="86"/>
        <v>0.21276595744680549</v>
      </c>
      <c r="L507">
        <f t="shared" si="87"/>
        <v>500</v>
      </c>
      <c r="M507">
        <f t="shared" si="88"/>
        <v>1</v>
      </c>
      <c r="N507">
        <f t="shared" si="89"/>
        <v>1</v>
      </c>
      <c r="O507">
        <f t="shared" si="90"/>
        <v>1</v>
      </c>
      <c r="P507">
        <v>500</v>
      </c>
      <c r="Q507" s="8">
        <f>COUNTIF(I$8:I506,"&lt;"&amp;G507)</f>
        <v>499</v>
      </c>
      <c r="R507" s="17">
        <f>COUNTIFS(H$8:H506,"&gt;"&amp;G507,F$8:F506,"&lt;&gt;1")</f>
        <v>0</v>
      </c>
      <c r="S507">
        <v>500</v>
      </c>
    </row>
    <row r="508" spans="1:19" x14ac:dyDescent="0.3">
      <c r="A508">
        <v>569</v>
      </c>
      <c r="B508">
        <v>0.93346964934232612</v>
      </c>
      <c r="C508">
        <v>2.9602954191717277E-3</v>
      </c>
      <c r="D508" s="4">
        <f t="shared" si="92"/>
        <v>2.9296523099938302E-2</v>
      </c>
      <c r="E508" s="4">
        <f t="shared" si="83"/>
        <v>0.21276595744680851</v>
      </c>
      <c r="F508" s="8">
        <v>3</v>
      </c>
      <c r="G508" s="4">
        <v>143.88969072205001</v>
      </c>
      <c r="H508" s="4">
        <f>IF(G508&gt;MAX(I$8:I507),G508,MAX(I$8:I507))</f>
        <v>144.07316015639688</v>
      </c>
      <c r="I508" s="4">
        <f t="shared" si="84"/>
        <v>144.28592611384369</v>
      </c>
      <c r="J508" s="4">
        <f t="shared" si="85"/>
        <v>0.18346943434687546</v>
      </c>
      <c r="K508" s="4">
        <f t="shared" si="86"/>
        <v>0.21276595744680549</v>
      </c>
      <c r="L508" t="e">
        <f t="shared" si="87"/>
        <v>#N/A</v>
      </c>
      <c r="M508" t="e">
        <f t="shared" si="88"/>
        <v>#N/A</v>
      </c>
      <c r="N508">
        <f t="shared" si="89"/>
        <v>1</v>
      </c>
      <c r="O508">
        <f t="shared" si="90"/>
        <v>1</v>
      </c>
      <c r="P508">
        <v>501</v>
      </c>
      <c r="Q508" s="8">
        <f>COUNTIF(I$8:I507,"&lt;"&amp;G508)</f>
        <v>499</v>
      </c>
      <c r="R508" s="17">
        <f>COUNTIFS(H$8:H507,"&gt;"&amp;G508,F$8:F507,"&lt;&gt;1")</f>
        <v>0</v>
      </c>
      <c r="S508">
        <v>501</v>
      </c>
    </row>
    <row r="509" spans="1:19" x14ac:dyDescent="0.3">
      <c r="A509">
        <v>570</v>
      </c>
      <c r="B509">
        <v>0.15655995361186559</v>
      </c>
      <c r="C509">
        <v>0.25122837000640891</v>
      </c>
      <c r="D509" s="4">
        <f t="shared" si="92"/>
        <v>0.78907074561300794</v>
      </c>
      <c r="E509" s="4">
        <f t="shared" si="83"/>
        <v>0.21276595744680851</v>
      </c>
      <c r="F509" s="8">
        <v>3</v>
      </c>
      <c r="G509" s="4">
        <v>144.67876146766301</v>
      </c>
      <c r="H509" s="4">
        <f>IF(G509&gt;MAX(I$8:I508),G509,MAX(I$8:I508))</f>
        <v>144.67876146766301</v>
      </c>
      <c r="I509" s="4">
        <f t="shared" si="84"/>
        <v>144.89152742510981</v>
      </c>
      <c r="J509" s="4">
        <f t="shared" si="85"/>
        <v>0</v>
      </c>
      <c r="K509" s="4">
        <f t="shared" si="86"/>
        <v>0.21276595744680549</v>
      </c>
      <c r="L509" t="e">
        <f t="shared" si="87"/>
        <v>#N/A</v>
      </c>
      <c r="M509" t="e">
        <f t="shared" si="88"/>
        <v>#N/A</v>
      </c>
      <c r="N509">
        <f t="shared" si="89"/>
        <v>1</v>
      </c>
      <c r="O509">
        <f t="shared" si="90"/>
        <v>1</v>
      </c>
      <c r="P509">
        <v>502</v>
      </c>
      <c r="Q509" s="8">
        <f>COUNTIF(I$8:I508,"&lt;"&amp;G509)</f>
        <v>501</v>
      </c>
      <c r="R509" s="17">
        <f>COUNTIFS(H$8:H508,"&gt;"&amp;G509,F$8:F508,"&lt;&gt;1")</f>
        <v>0</v>
      </c>
      <c r="S509">
        <v>502</v>
      </c>
    </row>
    <row r="510" spans="1:19" x14ac:dyDescent="0.3">
      <c r="A510">
        <v>571</v>
      </c>
      <c r="B510">
        <v>0.22202215643787956</v>
      </c>
      <c r="C510">
        <v>0.48820459608752709</v>
      </c>
      <c r="D510" s="4">
        <f t="shared" si="92"/>
        <v>0.64041621204923005</v>
      </c>
      <c r="E510" s="4">
        <f t="shared" si="83"/>
        <v>0.21276595744680851</v>
      </c>
      <c r="F510" s="8">
        <v>3</v>
      </c>
      <c r="G510" s="4">
        <v>145.31917767971223</v>
      </c>
      <c r="H510" s="4">
        <f>IF(G510&gt;MAX(I$8:I509),G510,MAX(I$8:I509))</f>
        <v>145.31917767971223</v>
      </c>
      <c r="I510" s="4">
        <f t="shared" si="84"/>
        <v>145.53194363715903</v>
      </c>
      <c r="J510" s="4">
        <f t="shared" si="85"/>
        <v>0</v>
      </c>
      <c r="K510" s="4">
        <f t="shared" si="86"/>
        <v>0.21276595744680549</v>
      </c>
      <c r="L510" t="e">
        <f t="shared" si="87"/>
        <v>#N/A</v>
      </c>
      <c r="M510" t="e">
        <f t="shared" si="88"/>
        <v>#N/A</v>
      </c>
      <c r="N510">
        <f t="shared" si="89"/>
        <v>1</v>
      </c>
      <c r="O510">
        <f t="shared" si="90"/>
        <v>1</v>
      </c>
      <c r="P510">
        <v>503</v>
      </c>
      <c r="Q510" s="8">
        <f>COUNTIF(I$8:I509,"&lt;"&amp;G510)</f>
        <v>502</v>
      </c>
      <c r="R510" s="17">
        <f>COUNTIFS(H$8:H509,"&gt;"&amp;G510,F$8:F509,"&lt;&gt;1")</f>
        <v>0</v>
      </c>
      <c r="S510">
        <v>503</v>
      </c>
    </row>
    <row r="511" spans="1:19" x14ac:dyDescent="0.3">
      <c r="A511">
        <v>572</v>
      </c>
      <c r="B511">
        <v>0.87142551957762382</v>
      </c>
      <c r="C511">
        <v>4.2481765190588092E-2</v>
      </c>
      <c r="D511" s="4">
        <f t="shared" si="92"/>
        <v>5.856377872605039E-2</v>
      </c>
      <c r="E511" s="4">
        <f t="shared" si="83"/>
        <v>0.21276595744680851</v>
      </c>
      <c r="F511" s="8">
        <v>3</v>
      </c>
      <c r="G511" s="4">
        <v>145.37774145843827</v>
      </c>
      <c r="H511" s="4">
        <f>IF(G511&gt;MAX(I$8:I510),G511,MAX(I$8:I510))</f>
        <v>145.53194363715903</v>
      </c>
      <c r="I511" s="4">
        <f t="shared" si="84"/>
        <v>145.74470959460584</v>
      </c>
      <c r="J511" s="4">
        <f t="shared" si="85"/>
        <v>0.15420217872076591</v>
      </c>
      <c r="K511" s="4">
        <f t="shared" si="86"/>
        <v>0.21276595744680549</v>
      </c>
      <c r="L511" t="e">
        <f t="shared" si="87"/>
        <v>#N/A</v>
      </c>
      <c r="M511" t="e">
        <f t="shared" si="88"/>
        <v>#N/A</v>
      </c>
      <c r="N511">
        <f t="shared" si="89"/>
        <v>1</v>
      </c>
      <c r="O511">
        <f t="shared" si="90"/>
        <v>1</v>
      </c>
      <c r="P511">
        <v>504</v>
      </c>
      <c r="Q511" s="8">
        <f>COUNTIF(I$8:I510,"&lt;"&amp;G511)</f>
        <v>502</v>
      </c>
      <c r="R511" s="17">
        <f>COUNTIFS(H$8:H510,"&gt;"&amp;G511,F$8:F510,"&lt;&gt;1")</f>
        <v>0</v>
      </c>
      <c r="S511">
        <v>504</v>
      </c>
    </row>
    <row r="512" spans="1:19" x14ac:dyDescent="0.3">
      <c r="A512">
        <v>573</v>
      </c>
      <c r="B512">
        <v>0.73497726371044036</v>
      </c>
      <c r="C512">
        <v>0.45265053254799037</v>
      </c>
      <c r="D512" s="4">
        <f t="shared" si="92"/>
        <v>0.13102796339363831</v>
      </c>
      <c r="E512" s="4">
        <f t="shared" si="83"/>
        <v>0.21276595744680851</v>
      </c>
      <c r="F512" s="8">
        <v>3</v>
      </c>
      <c r="G512" s="4">
        <v>145.50876942183191</v>
      </c>
      <c r="H512" s="4">
        <f>IF(G512&gt;MAX(I$8:I511),G512,MAX(I$8:I511))</f>
        <v>145.74470959460584</v>
      </c>
      <c r="I512" s="4">
        <f t="shared" si="84"/>
        <v>145.95747555205264</v>
      </c>
      <c r="J512" s="4">
        <f t="shared" si="85"/>
        <v>0.23594017277392254</v>
      </c>
      <c r="K512" s="4">
        <f t="shared" si="86"/>
        <v>0.21276595744680549</v>
      </c>
      <c r="L512" t="e">
        <f t="shared" si="87"/>
        <v>#N/A</v>
      </c>
      <c r="M512" t="e">
        <f t="shared" si="88"/>
        <v>#N/A</v>
      </c>
      <c r="N512">
        <f t="shared" si="89"/>
        <v>1</v>
      </c>
      <c r="O512">
        <f t="shared" si="90"/>
        <v>1</v>
      </c>
      <c r="P512">
        <v>505</v>
      </c>
      <c r="Q512" s="8">
        <f>COUNTIF(I$8:I511,"&lt;"&amp;G512)</f>
        <v>502</v>
      </c>
      <c r="R512" s="17">
        <f>COUNTIFS(H$8:H511,"&gt;"&amp;G512,F$8:F511,"&lt;&gt;1")</f>
        <v>1</v>
      </c>
      <c r="S512">
        <v>505</v>
      </c>
    </row>
    <row r="513" spans="1:19" x14ac:dyDescent="0.3">
      <c r="A513">
        <v>165</v>
      </c>
      <c r="B513">
        <v>0.15799432355723747</v>
      </c>
      <c r="C513">
        <v>0.62385937070833464</v>
      </c>
      <c r="D513" s="4">
        <f>-LN(B513)/D$3</f>
        <v>2.6172995368134506</v>
      </c>
      <c r="E513" s="4">
        <f t="shared" si="83"/>
        <v>0.21276595744680851</v>
      </c>
      <c r="F513" s="8">
        <v>2</v>
      </c>
      <c r="G513" s="4">
        <v>145.93229793728571</v>
      </c>
      <c r="H513" s="4">
        <f>IF(G513&gt;MAX(I$8:I512),G513,MAX(I$8:I512))</f>
        <v>145.95747555205264</v>
      </c>
      <c r="I513" s="4">
        <f t="shared" si="84"/>
        <v>146.17024150949945</v>
      </c>
      <c r="J513" s="4">
        <f t="shared" si="85"/>
        <v>2.5177614766931811E-2</v>
      </c>
      <c r="K513" s="4">
        <f t="shared" si="86"/>
        <v>0.21276595744680549</v>
      </c>
      <c r="L513" t="e">
        <f t="shared" si="87"/>
        <v>#N/A</v>
      </c>
      <c r="M513" t="e">
        <f t="shared" si="88"/>
        <v>#N/A</v>
      </c>
      <c r="N513">
        <f t="shared" si="89"/>
        <v>1</v>
      </c>
      <c r="O513">
        <f t="shared" si="90"/>
        <v>1</v>
      </c>
      <c r="P513">
        <v>506</v>
      </c>
      <c r="Q513" s="8">
        <f>COUNTIF(I$8:I512,"&lt;"&amp;G513)</f>
        <v>504</v>
      </c>
      <c r="R513" s="17">
        <f>COUNTIFS(H$8:H512,"&gt;"&amp;G513,F$8:F512,"&lt;&gt;1")</f>
        <v>0</v>
      </c>
      <c r="S513">
        <v>506</v>
      </c>
    </row>
    <row r="514" spans="1:19" x14ac:dyDescent="0.3">
      <c r="A514">
        <v>574</v>
      </c>
      <c r="B514">
        <v>0.16183965575121312</v>
      </c>
      <c r="C514">
        <v>0.8971221045564135</v>
      </c>
      <c r="D514" s="4">
        <f>-LN(B514)/F$3</f>
        <v>0.77495711200776751</v>
      </c>
      <c r="E514" s="4">
        <f t="shared" si="83"/>
        <v>0.21276595744680851</v>
      </c>
      <c r="F514" s="8">
        <v>3</v>
      </c>
      <c r="G514" s="4">
        <v>146.28372653383968</v>
      </c>
      <c r="H514" s="4">
        <f>IF(G514&gt;MAX(I$8:I513),G514,MAX(I$8:I513))</f>
        <v>146.28372653383968</v>
      </c>
      <c r="I514" s="4">
        <f t="shared" si="84"/>
        <v>146.49649249128649</v>
      </c>
      <c r="J514" s="4">
        <f t="shared" si="85"/>
        <v>0</v>
      </c>
      <c r="K514" s="4">
        <f t="shared" si="86"/>
        <v>0.21276595744680549</v>
      </c>
      <c r="L514" t="e">
        <f t="shared" si="87"/>
        <v>#N/A</v>
      </c>
      <c r="M514" t="e">
        <f t="shared" si="88"/>
        <v>#N/A</v>
      </c>
      <c r="N514">
        <f t="shared" si="89"/>
        <v>1</v>
      </c>
      <c r="O514">
        <f t="shared" si="90"/>
        <v>1</v>
      </c>
      <c r="P514">
        <v>507</v>
      </c>
      <c r="Q514" s="8">
        <f>COUNTIF(I$8:I513,"&lt;"&amp;G514)</f>
        <v>506</v>
      </c>
      <c r="R514" s="17">
        <f>COUNTIFS(H$8:H513,"&gt;"&amp;G514,F$8:F513,"&lt;&gt;1")</f>
        <v>0</v>
      </c>
      <c r="S514">
        <v>507</v>
      </c>
    </row>
    <row r="515" spans="1:19" x14ac:dyDescent="0.3">
      <c r="A515">
        <v>575</v>
      </c>
      <c r="B515">
        <v>0.97073274941251875</v>
      </c>
      <c r="C515">
        <v>0.35697500534073917</v>
      </c>
      <c r="D515" s="4">
        <f>-LN(B515)/F$3</f>
        <v>1.2640034425141803E-2</v>
      </c>
      <c r="E515" s="4">
        <f t="shared" si="83"/>
        <v>0.21276595744680851</v>
      </c>
      <c r="F515" s="8">
        <v>3</v>
      </c>
      <c r="G515" s="4">
        <v>146.29636656826483</v>
      </c>
      <c r="H515" s="4">
        <f>IF(G515&gt;MAX(I$8:I514),G515,MAX(I$8:I514))</f>
        <v>146.49649249128649</v>
      </c>
      <c r="I515" s="4">
        <f t="shared" si="84"/>
        <v>146.70925844873329</v>
      </c>
      <c r="J515" s="4">
        <f t="shared" si="85"/>
        <v>0.20012592302165899</v>
      </c>
      <c r="K515" s="4">
        <f t="shared" si="86"/>
        <v>0.21276595744680549</v>
      </c>
      <c r="L515" t="e">
        <f t="shared" si="87"/>
        <v>#N/A</v>
      </c>
      <c r="M515" t="e">
        <f t="shared" si="88"/>
        <v>#N/A</v>
      </c>
      <c r="N515">
        <f t="shared" si="89"/>
        <v>1</v>
      </c>
      <c r="O515">
        <f t="shared" si="90"/>
        <v>1</v>
      </c>
      <c r="P515">
        <v>508</v>
      </c>
      <c r="Q515" s="8">
        <f>COUNTIF(I$8:I514,"&lt;"&amp;G515)</f>
        <v>506</v>
      </c>
      <c r="R515" s="17">
        <f>COUNTIFS(H$8:H514,"&gt;"&amp;G515,F$8:F514,"&lt;&gt;1")</f>
        <v>0</v>
      </c>
      <c r="S515">
        <v>508</v>
      </c>
    </row>
    <row r="516" spans="1:19" x14ac:dyDescent="0.3">
      <c r="A516">
        <v>576</v>
      </c>
      <c r="B516">
        <v>0.34946745200964385</v>
      </c>
      <c r="C516">
        <v>0.64406262398144476</v>
      </c>
      <c r="D516" s="4">
        <f>-LN(B516)/F$3</f>
        <v>0.44738078678384868</v>
      </c>
      <c r="E516" s="4">
        <f t="shared" si="83"/>
        <v>0.21276595744680851</v>
      </c>
      <c r="F516" s="8">
        <v>3</v>
      </c>
      <c r="G516" s="4">
        <v>146.74374735504867</v>
      </c>
      <c r="H516" s="4">
        <f>IF(G516&gt;MAX(I$8:I515),G516,MAX(I$8:I515))</f>
        <v>146.74374735504867</v>
      </c>
      <c r="I516" s="4">
        <f t="shared" si="84"/>
        <v>146.95651331249547</v>
      </c>
      <c r="J516" s="4">
        <f t="shared" si="85"/>
        <v>0</v>
      </c>
      <c r="K516" s="4">
        <f t="shared" si="86"/>
        <v>0.21276595744680549</v>
      </c>
      <c r="L516" t="e">
        <f t="shared" si="87"/>
        <v>#N/A</v>
      </c>
      <c r="M516" t="e">
        <f t="shared" si="88"/>
        <v>#N/A</v>
      </c>
      <c r="N516">
        <f t="shared" si="89"/>
        <v>1</v>
      </c>
      <c r="O516">
        <f t="shared" si="90"/>
        <v>1</v>
      </c>
      <c r="P516">
        <v>510</v>
      </c>
      <c r="Q516" s="8">
        <f>COUNTIF(I$8:I515,"&lt;"&amp;G516)</f>
        <v>508</v>
      </c>
      <c r="R516" s="17">
        <f>COUNTIFS(H$8:H515,"&gt;"&amp;G516,F$8:F515,"&lt;&gt;1")</f>
        <v>0</v>
      </c>
      <c r="S516">
        <v>509</v>
      </c>
    </row>
    <row r="517" spans="1:19" x14ac:dyDescent="0.3">
      <c r="A517">
        <v>36</v>
      </c>
      <c r="B517">
        <v>0.31495101779229101</v>
      </c>
      <c r="C517">
        <v>0.49684133426923427</v>
      </c>
      <c r="D517" s="4">
        <f>-LN(B517)/B$3</f>
        <v>4.9163325588077882</v>
      </c>
      <c r="E517" s="4">
        <f t="shared" si="83"/>
        <v>0.21276595744680851</v>
      </c>
      <c r="F517" s="8">
        <v>1</v>
      </c>
      <c r="G517" s="4">
        <v>147.78045818840135</v>
      </c>
      <c r="H517" s="4">
        <f>IF(G517&gt;MAX(I$8:I516),G517,MAX(I$8:I516))</f>
        <v>147.78045818840135</v>
      </c>
      <c r="I517" s="4">
        <f t="shared" si="84"/>
        <v>147.99322414584816</v>
      </c>
      <c r="J517" s="4">
        <f t="shared" si="85"/>
        <v>0</v>
      </c>
      <c r="K517" s="4">
        <f t="shared" si="86"/>
        <v>0.21276595744680549</v>
      </c>
      <c r="L517" t="e">
        <f t="shared" si="87"/>
        <v>#N/A</v>
      </c>
      <c r="M517" t="e">
        <f t="shared" si="88"/>
        <v>#N/A</v>
      </c>
      <c r="N517">
        <f t="shared" si="89"/>
        <v>1</v>
      </c>
      <c r="O517">
        <f t="shared" si="90"/>
        <v>1</v>
      </c>
      <c r="P517">
        <v>509</v>
      </c>
      <c r="Q517" s="8">
        <f>COUNTIF(I$8:I516,"&lt;"&amp;G517)</f>
        <v>509</v>
      </c>
      <c r="R517" s="17">
        <f>COUNTIFS(H$8:H516,"&gt;"&amp;G517,F$8:F516,"&lt;&gt;1")</f>
        <v>0</v>
      </c>
      <c r="S517">
        <v>509</v>
      </c>
    </row>
    <row r="518" spans="1:19" x14ac:dyDescent="0.3">
      <c r="A518">
        <v>577</v>
      </c>
      <c r="B518">
        <v>7.5960570085757018E-2</v>
      </c>
      <c r="C518">
        <v>0.14358958708456679</v>
      </c>
      <c r="D518" s="4">
        <f>-LN(B518)/F$3</f>
        <v>1.096825909782039</v>
      </c>
      <c r="E518" s="4">
        <f t="shared" si="83"/>
        <v>0.21276595744680851</v>
      </c>
      <c r="F518" s="8">
        <v>3</v>
      </c>
      <c r="G518" s="4">
        <v>147.84057326483071</v>
      </c>
      <c r="H518" s="4">
        <f>IF(G518&gt;MAX(I$8:I517),G518,MAX(I$8:I517))</f>
        <v>147.99322414584816</v>
      </c>
      <c r="I518" s="4">
        <f t="shared" si="84"/>
        <v>148.20599010329497</v>
      </c>
      <c r="J518" s="4">
        <f t="shared" si="85"/>
        <v>0.1526508810174505</v>
      </c>
      <c r="K518" s="4">
        <f t="shared" si="86"/>
        <v>0.21276595744680549</v>
      </c>
      <c r="L518" t="e">
        <f t="shared" si="87"/>
        <v>#N/A</v>
      </c>
      <c r="M518" t="e">
        <f t="shared" si="88"/>
        <v>#N/A</v>
      </c>
      <c r="N518">
        <f t="shared" si="89"/>
        <v>1</v>
      </c>
      <c r="O518">
        <f t="shared" si="90"/>
        <v>1</v>
      </c>
      <c r="P518">
        <v>511</v>
      </c>
      <c r="Q518" s="8">
        <f>COUNTIF(I$8:I517,"&lt;"&amp;G518)</f>
        <v>509</v>
      </c>
      <c r="R518" s="17">
        <f>COUNTIFS(H$8:H517,"&gt;"&amp;G518,F$8:F517,"&lt;&gt;1")</f>
        <v>0</v>
      </c>
      <c r="S518">
        <v>511</v>
      </c>
    </row>
    <row r="519" spans="1:19" x14ac:dyDescent="0.3">
      <c r="A519">
        <v>166</v>
      </c>
      <c r="B519">
        <v>0.2108829004791406</v>
      </c>
      <c r="C519">
        <v>0.71864986114078189</v>
      </c>
      <c r="D519" s="4">
        <f>-LN(B519)/D$3</f>
        <v>2.2077337214094586</v>
      </c>
      <c r="E519" s="4">
        <f t="shared" si="83"/>
        <v>0.21276595744680851</v>
      </c>
      <c r="F519" s="8">
        <v>2</v>
      </c>
      <c r="G519" s="4">
        <v>148.14003165869516</v>
      </c>
      <c r="H519" s="4">
        <f>IF(G519&gt;MAX(I$8:I518),G519,MAX(I$8:I518))</f>
        <v>148.20599010329497</v>
      </c>
      <c r="I519" s="4">
        <f t="shared" si="84"/>
        <v>148.41875606074177</v>
      </c>
      <c r="J519" s="4">
        <f t="shared" si="85"/>
        <v>6.5958444599800714E-2</v>
      </c>
      <c r="K519" s="4">
        <f t="shared" si="86"/>
        <v>0.21276595744680549</v>
      </c>
      <c r="L519" t="e">
        <f t="shared" si="87"/>
        <v>#N/A</v>
      </c>
      <c r="M519" t="e">
        <f t="shared" si="88"/>
        <v>#N/A</v>
      </c>
      <c r="N519">
        <f t="shared" si="89"/>
        <v>1</v>
      </c>
      <c r="O519">
        <f t="shared" si="90"/>
        <v>1</v>
      </c>
      <c r="P519">
        <v>512</v>
      </c>
      <c r="Q519" s="8">
        <f>COUNTIF(I$8:I518,"&lt;"&amp;G519)</f>
        <v>510</v>
      </c>
      <c r="R519" s="17">
        <f>COUNTIFS(H$8:H518,"&gt;"&amp;G519,F$8:F518,"&lt;&gt;1")</f>
        <v>0</v>
      </c>
      <c r="S519">
        <v>512</v>
      </c>
    </row>
    <row r="520" spans="1:19" x14ac:dyDescent="0.3">
      <c r="A520">
        <v>578</v>
      </c>
      <c r="B520">
        <v>0.97164830469679864</v>
      </c>
      <c r="C520">
        <v>0.98007141331217384</v>
      </c>
      <c r="D520" s="4">
        <f>-LN(B520)/F$3</f>
        <v>1.223887933629899E-2</v>
      </c>
      <c r="E520" s="4">
        <f t="shared" ref="E520:E583" si="93">1/B$4</f>
        <v>0.21276595744680851</v>
      </c>
      <c r="F520" s="8">
        <v>3</v>
      </c>
      <c r="G520" s="4">
        <v>147.85281214416702</v>
      </c>
      <c r="H520" s="4">
        <f>IF(G520&gt;MAX(I$8:I519),G520,MAX(I$8:I519))</f>
        <v>148.41875606074177</v>
      </c>
      <c r="I520" s="4">
        <f t="shared" ref="I520:I583" si="94">+H520+E520</f>
        <v>148.63152201818858</v>
      </c>
      <c r="J520" s="4">
        <f t="shared" ref="J520:J586" si="95">(H520-G520)*O520</f>
        <v>0.56594391657475285</v>
      </c>
      <c r="K520" s="4">
        <f t="shared" ref="K520:K586" si="96">(I520-H520)*O520</f>
        <v>0.21276595744680549</v>
      </c>
      <c r="L520" t="e">
        <f t="shared" ref="L520:L585" si="97">_xlfn.RANK.EQ(I520,I$8:I$507,1)</f>
        <v>#N/A</v>
      </c>
      <c r="M520" t="e">
        <f t="shared" ref="M520:M583" si="98">IF(L520=A520,0,1)</f>
        <v>#N/A</v>
      </c>
      <c r="N520">
        <f t="shared" ref="N520:N586" si="99">IF(G520&lt;B$2,1,0)</f>
        <v>1</v>
      </c>
      <c r="O520">
        <f t="shared" ref="O520:O586" si="100">IF(I520&lt;B$2,1,0)</f>
        <v>1</v>
      </c>
      <c r="P520">
        <v>513</v>
      </c>
      <c r="Q520" s="8">
        <f>COUNTIF(I$8:I519,"&lt;"&amp;G520)</f>
        <v>509</v>
      </c>
      <c r="R520" s="17">
        <f>COUNTIFS(H$8:H519,"&gt;"&amp;G520,F$8:F519,"&lt;&gt;1")</f>
        <v>2</v>
      </c>
      <c r="S520">
        <v>513</v>
      </c>
    </row>
    <row r="521" spans="1:19" x14ac:dyDescent="0.3">
      <c r="A521">
        <v>579</v>
      </c>
      <c r="B521">
        <v>0.56846827600939975</v>
      </c>
      <c r="C521">
        <v>0.71300393688772246</v>
      </c>
      <c r="D521" s="4">
        <f>-LN(B521)/F$3</f>
        <v>0.24034458311590695</v>
      </c>
      <c r="E521" s="4">
        <f t="shared" si="93"/>
        <v>0.21276595744680851</v>
      </c>
      <c r="F521" s="8">
        <v>3</v>
      </c>
      <c r="G521" s="4">
        <v>148.09315672728292</v>
      </c>
      <c r="H521" s="4">
        <f>IF(G521&gt;MAX(I$8:I520),G521,MAX(I$8:I520))</f>
        <v>148.63152201818858</v>
      </c>
      <c r="I521" s="4">
        <f t="shared" si="94"/>
        <v>148.84428797563538</v>
      </c>
      <c r="J521" s="4">
        <f t="shared" si="95"/>
        <v>0.53836529090565932</v>
      </c>
      <c r="K521" s="4">
        <f t="shared" si="96"/>
        <v>0.21276595744680549</v>
      </c>
      <c r="L521" t="e">
        <f t="shared" si="97"/>
        <v>#N/A</v>
      </c>
      <c r="M521" t="e">
        <f t="shared" si="98"/>
        <v>#N/A</v>
      </c>
      <c r="N521">
        <f t="shared" si="99"/>
        <v>1</v>
      </c>
      <c r="O521">
        <f t="shared" si="100"/>
        <v>1</v>
      </c>
      <c r="P521">
        <v>514</v>
      </c>
      <c r="Q521" s="8">
        <f>COUNTIF(I$8:I520,"&lt;"&amp;G521)</f>
        <v>510</v>
      </c>
      <c r="R521" s="17">
        <f>COUNTIFS(H$8:H520,"&gt;"&amp;G521,F$8:F520,"&lt;&gt;1")</f>
        <v>2</v>
      </c>
      <c r="S521">
        <v>514</v>
      </c>
    </row>
    <row r="522" spans="1:19" x14ac:dyDescent="0.3">
      <c r="A522">
        <v>580</v>
      </c>
      <c r="B522">
        <v>0.89864803003021332</v>
      </c>
      <c r="C522">
        <v>0.54457228308969385</v>
      </c>
      <c r="D522" s="4">
        <f>-LN(B522)/F$3</f>
        <v>4.547397188511916E-2</v>
      </c>
      <c r="E522" s="4">
        <f t="shared" si="93"/>
        <v>0.21276595744680851</v>
      </c>
      <c r="F522" s="8">
        <v>3</v>
      </c>
      <c r="G522" s="4">
        <v>148.13863069916803</v>
      </c>
      <c r="H522" s="4">
        <f>IF(G522&gt;MAX(I$8:I521),G522,MAX(I$8:I521))</f>
        <v>148.84428797563538</v>
      </c>
      <c r="I522" s="4">
        <f t="shared" si="94"/>
        <v>149.05705393308219</v>
      </c>
      <c r="J522" s="4">
        <f t="shared" si="95"/>
        <v>0.70565727646734899</v>
      </c>
      <c r="K522" s="4">
        <f t="shared" si="96"/>
        <v>0.21276595744680549</v>
      </c>
      <c r="L522" t="e">
        <f t="shared" si="97"/>
        <v>#N/A</v>
      </c>
      <c r="M522" t="e">
        <f t="shared" si="98"/>
        <v>#N/A</v>
      </c>
      <c r="N522">
        <f t="shared" si="99"/>
        <v>1</v>
      </c>
      <c r="O522">
        <f t="shared" si="100"/>
        <v>1</v>
      </c>
      <c r="P522">
        <v>515</v>
      </c>
      <c r="Q522" s="8">
        <f>COUNTIF(I$8:I521,"&lt;"&amp;G522)</f>
        <v>510</v>
      </c>
      <c r="R522" s="17">
        <f>COUNTIFS(H$8:H521,"&gt;"&amp;G522,F$8:F521,"&lt;&gt;1")</f>
        <v>3</v>
      </c>
      <c r="S522">
        <v>515</v>
      </c>
    </row>
    <row r="523" spans="1:19" x14ac:dyDescent="0.3">
      <c r="A523">
        <v>581</v>
      </c>
      <c r="B523">
        <v>0.12958159123508409</v>
      </c>
      <c r="C523">
        <v>0.18659016693624683</v>
      </c>
      <c r="D523" s="4">
        <f>-LN(B523)/F$3</f>
        <v>0.86955087152858823</v>
      </c>
      <c r="E523" s="4">
        <f t="shared" si="93"/>
        <v>0.21276595744680851</v>
      </c>
      <c r="F523" s="8">
        <v>3</v>
      </c>
      <c r="G523" s="4">
        <v>149.00818157069662</v>
      </c>
      <c r="H523" s="4">
        <f>IF(G523&gt;MAX(I$8:I522),G523,MAX(I$8:I522))</f>
        <v>149.05705393308219</v>
      </c>
      <c r="I523" s="4">
        <f t="shared" si="94"/>
        <v>149.26981989052899</v>
      </c>
      <c r="J523" s="4">
        <f t="shared" si="95"/>
        <v>4.8872362385566248E-2</v>
      </c>
      <c r="K523" s="4">
        <f t="shared" si="96"/>
        <v>0.21276595744680549</v>
      </c>
      <c r="L523" t="e">
        <f t="shared" si="97"/>
        <v>#N/A</v>
      </c>
      <c r="M523" t="e">
        <f t="shared" si="98"/>
        <v>#N/A</v>
      </c>
      <c r="N523">
        <f t="shared" si="99"/>
        <v>1</v>
      </c>
      <c r="O523">
        <f t="shared" si="100"/>
        <v>1</v>
      </c>
      <c r="P523">
        <v>516</v>
      </c>
      <c r="Q523" s="8">
        <f>COUNTIF(I$8:I522,"&lt;"&amp;G523)</f>
        <v>514</v>
      </c>
      <c r="R523" s="17">
        <f>COUNTIFS(H$8:H522,"&gt;"&amp;G523,F$8:F522,"&lt;&gt;1")</f>
        <v>0</v>
      </c>
      <c r="S523">
        <v>516</v>
      </c>
    </row>
    <row r="524" spans="1:19" x14ac:dyDescent="0.3">
      <c r="A524">
        <v>582</v>
      </c>
      <c r="B524">
        <v>0.52198858607745602</v>
      </c>
      <c r="C524">
        <v>0.66628009887997075</v>
      </c>
      <c r="D524" s="4">
        <f>-LN(B524)/F$3</f>
        <v>0.27664236471938608</v>
      </c>
      <c r="E524" s="4">
        <f t="shared" si="93"/>
        <v>0.21276595744680851</v>
      </c>
      <c r="F524" s="8">
        <v>3</v>
      </c>
      <c r="G524" s="4">
        <v>149.284823935416</v>
      </c>
      <c r="H524" s="4">
        <f>IF(G524&gt;MAX(I$8:I523),G524,MAX(I$8:I523))</f>
        <v>149.284823935416</v>
      </c>
      <c r="I524" s="4">
        <f t="shared" si="94"/>
        <v>149.49758989286281</v>
      </c>
      <c r="J524" s="4">
        <f t="shared" si="95"/>
        <v>0</v>
      </c>
      <c r="K524" s="4">
        <f t="shared" si="96"/>
        <v>0.21276595744680549</v>
      </c>
      <c r="L524" t="e">
        <f t="shared" si="97"/>
        <v>#N/A</v>
      </c>
      <c r="M524" t="e">
        <f t="shared" si="98"/>
        <v>#N/A</v>
      </c>
      <c r="N524">
        <f t="shared" si="99"/>
        <v>1</v>
      </c>
      <c r="O524">
        <f t="shared" si="100"/>
        <v>1</v>
      </c>
      <c r="P524">
        <v>517</v>
      </c>
      <c r="Q524" s="8">
        <f>COUNTIF(I$8:I523,"&lt;"&amp;G524)</f>
        <v>516</v>
      </c>
      <c r="R524" s="17">
        <f>COUNTIFS(H$8:H523,"&gt;"&amp;G524,F$8:F523,"&lt;&gt;1")</f>
        <v>0</v>
      </c>
      <c r="S524">
        <v>517</v>
      </c>
    </row>
    <row r="525" spans="1:19" x14ac:dyDescent="0.3">
      <c r="A525">
        <v>167</v>
      </c>
      <c r="B525">
        <v>0.43559068575090792</v>
      </c>
      <c r="C525">
        <v>0.42197943052461317</v>
      </c>
      <c r="D525" s="4">
        <f>-LN(B525)/D$3</f>
        <v>1.1787975471285326</v>
      </c>
      <c r="E525" s="4">
        <f t="shared" si="93"/>
        <v>0.21276595744680851</v>
      </c>
      <c r="F525" s="8">
        <v>2</v>
      </c>
      <c r="G525" s="4">
        <v>149.3188292058237</v>
      </c>
      <c r="H525" s="4">
        <f>IF(G525&gt;MAX(I$8:I524),G525,MAX(I$8:I524))</f>
        <v>149.49758989286281</v>
      </c>
      <c r="I525" s="4">
        <f t="shared" si="94"/>
        <v>149.71035585030961</v>
      </c>
      <c r="J525" s="4">
        <f t="shared" si="95"/>
        <v>0.17876068703910164</v>
      </c>
      <c r="K525" s="4">
        <f t="shared" si="96"/>
        <v>0.21276595744680549</v>
      </c>
      <c r="L525" t="e">
        <f t="shared" si="97"/>
        <v>#N/A</v>
      </c>
      <c r="M525" t="e">
        <f t="shared" si="98"/>
        <v>#N/A</v>
      </c>
      <c r="N525">
        <f t="shared" si="99"/>
        <v>1</v>
      </c>
      <c r="O525">
        <f t="shared" si="100"/>
        <v>1</v>
      </c>
      <c r="P525">
        <v>518</v>
      </c>
      <c r="Q525" s="8">
        <f>COUNTIF(I$8:I524,"&lt;"&amp;G525)</f>
        <v>516</v>
      </c>
      <c r="R525" s="17">
        <f>COUNTIFS(H$8:H524,"&gt;"&amp;G525,F$8:F524,"&lt;&gt;1")</f>
        <v>0</v>
      </c>
      <c r="S525">
        <v>518</v>
      </c>
    </row>
    <row r="526" spans="1:19" x14ac:dyDescent="0.3">
      <c r="A526">
        <v>583</v>
      </c>
      <c r="B526">
        <v>0.34046449171422466</v>
      </c>
      <c r="C526">
        <v>6.2013611255226295E-2</v>
      </c>
      <c r="D526" s="4">
        <f>-LN(B526)/F$3</f>
        <v>0.45848699642893803</v>
      </c>
      <c r="E526" s="4">
        <f t="shared" si="93"/>
        <v>0.21276595744680851</v>
      </c>
      <c r="F526" s="8">
        <v>3</v>
      </c>
      <c r="G526" s="4">
        <v>149.74331093184495</v>
      </c>
      <c r="H526" s="4">
        <f>IF(G526&gt;MAX(I$8:I525),G526,MAX(I$8:I525))</f>
        <v>149.74331093184495</v>
      </c>
      <c r="I526" s="4">
        <f t="shared" si="94"/>
        <v>149.95607688929175</v>
      </c>
      <c r="J526" s="4">
        <f t="shared" si="95"/>
        <v>0</v>
      </c>
      <c r="K526" s="4">
        <f t="shared" si="96"/>
        <v>0.21276595744680549</v>
      </c>
      <c r="L526" t="e">
        <f t="shared" si="97"/>
        <v>#N/A</v>
      </c>
      <c r="M526" t="e">
        <f t="shared" si="98"/>
        <v>#N/A</v>
      </c>
      <c r="N526">
        <f t="shared" si="99"/>
        <v>1</v>
      </c>
      <c r="O526">
        <f t="shared" si="100"/>
        <v>1</v>
      </c>
      <c r="P526">
        <v>519</v>
      </c>
      <c r="Q526" s="8">
        <f>COUNTIF(I$8:I525,"&lt;"&amp;G526)</f>
        <v>518</v>
      </c>
      <c r="R526" s="17">
        <f>COUNTIFS(H$8:H525,"&gt;"&amp;G526,F$8:F525,"&lt;&gt;1")</f>
        <v>0</v>
      </c>
      <c r="S526">
        <v>519</v>
      </c>
    </row>
    <row r="527" spans="1:19" x14ac:dyDescent="0.3">
      <c r="A527">
        <v>584</v>
      </c>
      <c r="B527">
        <v>0.64366588335825681</v>
      </c>
      <c r="C527">
        <v>0.71370586260567037</v>
      </c>
      <c r="D527" s="4">
        <f>-LN(B527)/F$3</f>
        <v>0.18747893709351884</v>
      </c>
      <c r="E527" s="4">
        <f t="shared" si="93"/>
        <v>0.21276595744680851</v>
      </c>
      <c r="F527" s="8">
        <v>3</v>
      </c>
      <c r="G527" s="4">
        <v>149.93078986893846</v>
      </c>
      <c r="H527" s="4">
        <f>IF(G527&gt;MAX(I$8:I526),G527,MAX(I$8:I526))</f>
        <v>149.95607688929175</v>
      </c>
      <c r="I527" s="4">
        <f t="shared" si="94"/>
        <v>150.16884284673856</v>
      </c>
      <c r="J527" s="4">
        <f t="shared" si="95"/>
        <v>2.5287020353289336E-2</v>
      </c>
      <c r="K527" s="4">
        <f t="shared" si="96"/>
        <v>0.21276595744680549</v>
      </c>
      <c r="L527" t="e">
        <f t="shared" si="97"/>
        <v>#N/A</v>
      </c>
      <c r="M527" t="e">
        <f t="shared" si="98"/>
        <v>#N/A</v>
      </c>
      <c r="N527">
        <f t="shared" si="99"/>
        <v>1</v>
      </c>
      <c r="O527">
        <f t="shared" si="100"/>
        <v>1</v>
      </c>
      <c r="P527">
        <v>520</v>
      </c>
      <c r="Q527" s="8">
        <f>COUNTIF(I$8:I526,"&lt;"&amp;G527)</f>
        <v>518</v>
      </c>
      <c r="R527" s="17">
        <f>COUNTIFS(H$8:H526,"&gt;"&amp;G527,F$8:F526,"&lt;&gt;1")</f>
        <v>0</v>
      </c>
      <c r="S527">
        <v>520</v>
      </c>
    </row>
    <row r="528" spans="1:19" x14ac:dyDescent="0.3">
      <c r="A528">
        <v>585</v>
      </c>
      <c r="B528">
        <v>0.72118289742728969</v>
      </c>
      <c r="C528">
        <v>0.71221045564134644</v>
      </c>
      <c r="D528" s="4">
        <f>-LN(B528)/F$3</f>
        <v>0.13909042637614885</v>
      </c>
      <c r="E528" s="4">
        <f t="shared" si="93"/>
        <v>0.21276595744680851</v>
      </c>
      <c r="F528" s="8">
        <v>3</v>
      </c>
      <c r="G528" s="4">
        <v>150.06988029531462</v>
      </c>
      <c r="H528" s="4">
        <f>IF(G528&gt;MAX(I$8:I527),G528,MAX(I$8:I527))</f>
        <v>150.16884284673856</v>
      </c>
      <c r="I528" s="4">
        <f t="shared" si="94"/>
        <v>150.38160880418536</v>
      </c>
      <c r="J528" s="4">
        <f t="shared" si="95"/>
        <v>9.8962551423937839E-2</v>
      </c>
      <c r="K528" s="4">
        <f t="shared" si="96"/>
        <v>0.21276595744680549</v>
      </c>
      <c r="L528" t="e">
        <f t="shared" si="97"/>
        <v>#N/A</v>
      </c>
      <c r="M528" t="e">
        <f t="shared" si="98"/>
        <v>#N/A</v>
      </c>
      <c r="N528">
        <f t="shared" si="99"/>
        <v>1</v>
      </c>
      <c r="O528">
        <f t="shared" si="100"/>
        <v>1</v>
      </c>
      <c r="P528">
        <v>522</v>
      </c>
      <c r="Q528" s="8">
        <f>COUNTIF(I$8:I527,"&lt;"&amp;G528)</f>
        <v>519</v>
      </c>
      <c r="R528" s="17">
        <f>COUNTIFS(H$8:H527,"&gt;"&amp;G528,F$8:F527,"&lt;&gt;1")</f>
        <v>0</v>
      </c>
      <c r="S528">
        <v>521</v>
      </c>
    </row>
    <row r="529" spans="1:19" x14ac:dyDescent="0.3">
      <c r="A529">
        <v>168</v>
      </c>
      <c r="B529">
        <v>0.41944639423810542</v>
      </c>
      <c r="C529">
        <v>0.25470748008667254</v>
      </c>
      <c r="D529" s="4">
        <f>-LN(B529)/D$3</f>
        <v>1.2323681505409181</v>
      </c>
      <c r="E529" s="4">
        <f t="shared" si="93"/>
        <v>0.21276595744680851</v>
      </c>
      <c r="F529" s="8">
        <v>2</v>
      </c>
      <c r="G529" s="4">
        <v>150.55119735636461</v>
      </c>
      <c r="H529" s="4">
        <f>IF(G529&gt;MAX(I$8:I528),G529,MAX(I$8:I528))</f>
        <v>150.55119735636461</v>
      </c>
      <c r="I529" s="4">
        <f t="shared" si="94"/>
        <v>150.76396331381142</v>
      </c>
      <c r="J529" s="4">
        <f t="shared" si="95"/>
        <v>0</v>
      </c>
      <c r="K529" s="4">
        <f t="shared" si="96"/>
        <v>0.21276595744680549</v>
      </c>
      <c r="L529" t="e">
        <f t="shared" si="97"/>
        <v>#N/A</v>
      </c>
      <c r="M529" t="e">
        <f t="shared" si="98"/>
        <v>#N/A</v>
      </c>
      <c r="N529">
        <f t="shared" si="99"/>
        <v>1</v>
      </c>
      <c r="O529">
        <f t="shared" si="100"/>
        <v>1</v>
      </c>
      <c r="P529">
        <v>521</v>
      </c>
      <c r="Q529" s="8">
        <f>COUNTIF(I$8:I528,"&lt;"&amp;G529)</f>
        <v>521</v>
      </c>
      <c r="R529" s="17">
        <f>COUNTIFS(H$8:H528,"&gt;"&amp;G529,F$8:F528,"&lt;&gt;1")</f>
        <v>0</v>
      </c>
      <c r="S529">
        <v>521</v>
      </c>
    </row>
    <row r="530" spans="1:19" x14ac:dyDescent="0.3">
      <c r="A530">
        <v>586</v>
      </c>
      <c r="B530">
        <v>0.23773918881801812</v>
      </c>
      <c r="C530">
        <v>0.94552446058534501</v>
      </c>
      <c r="D530" s="4">
        <f>-LN(B530)/F$3</f>
        <v>0.6113110857406765</v>
      </c>
      <c r="E530" s="4">
        <f t="shared" si="93"/>
        <v>0.21276595744680851</v>
      </c>
      <c r="F530" s="8">
        <v>3</v>
      </c>
      <c r="G530" s="4">
        <v>150.6811913810553</v>
      </c>
      <c r="H530" s="4">
        <f>IF(G530&gt;MAX(I$8:I529),G530,MAX(I$8:I529))</f>
        <v>150.76396331381142</v>
      </c>
      <c r="I530" s="4">
        <f t="shared" si="94"/>
        <v>150.97672927125822</v>
      </c>
      <c r="J530" s="4">
        <f t="shared" si="95"/>
        <v>8.2771932756116939E-2</v>
      </c>
      <c r="K530" s="4">
        <f t="shared" si="96"/>
        <v>0.21276595744680549</v>
      </c>
      <c r="L530" t="e">
        <f t="shared" si="97"/>
        <v>#N/A</v>
      </c>
      <c r="M530" t="e">
        <f t="shared" si="98"/>
        <v>#N/A</v>
      </c>
      <c r="N530">
        <f t="shared" si="99"/>
        <v>1</v>
      </c>
      <c r="O530">
        <f t="shared" si="100"/>
        <v>1</v>
      </c>
      <c r="P530">
        <v>523</v>
      </c>
      <c r="Q530" s="8">
        <f>COUNTIF(I$8:I529,"&lt;"&amp;G530)</f>
        <v>521</v>
      </c>
      <c r="R530" s="17">
        <f>COUNTIFS(H$8:H529,"&gt;"&amp;G530,F$8:F529,"&lt;&gt;1")</f>
        <v>0</v>
      </c>
      <c r="S530">
        <v>523</v>
      </c>
    </row>
    <row r="531" spans="1:19" x14ac:dyDescent="0.3">
      <c r="A531">
        <v>587</v>
      </c>
      <c r="B531">
        <v>0.80941190832239751</v>
      </c>
      <c r="C531">
        <v>0.79094821008941918</v>
      </c>
      <c r="D531" s="4">
        <f>-LN(B531)/F$3</f>
        <v>8.9977588986314722E-2</v>
      </c>
      <c r="E531" s="4">
        <f t="shared" si="93"/>
        <v>0.21276595744680851</v>
      </c>
      <c r="F531" s="8">
        <v>3</v>
      </c>
      <c r="G531" s="4">
        <v>150.7711689700416</v>
      </c>
      <c r="H531" s="4">
        <f>IF(G531&gt;MAX(I$8:I530),G531,MAX(I$8:I530))</f>
        <v>150.97672927125822</v>
      </c>
      <c r="I531" s="4">
        <f t="shared" si="94"/>
        <v>151.18949522870503</v>
      </c>
      <c r="J531" s="4">
        <f t="shared" si="95"/>
        <v>0.20556030121662161</v>
      </c>
      <c r="K531" s="4">
        <f t="shared" si="96"/>
        <v>0.21276595744680549</v>
      </c>
      <c r="L531" t="e">
        <f t="shared" si="97"/>
        <v>#N/A</v>
      </c>
      <c r="M531" t="e">
        <f t="shared" si="98"/>
        <v>#N/A</v>
      </c>
      <c r="N531">
        <f t="shared" si="99"/>
        <v>1</v>
      </c>
      <c r="O531">
        <f t="shared" si="100"/>
        <v>1</v>
      </c>
      <c r="P531">
        <v>524</v>
      </c>
      <c r="Q531" s="8">
        <f>COUNTIF(I$8:I530,"&lt;"&amp;G531)</f>
        <v>522</v>
      </c>
      <c r="R531" s="17">
        <f>COUNTIFS(H$8:H530,"&gt;"&amp;G531,F$8:F530,"&lt;&gt;1")</f>
        <v>0</v>
      </c>
      <c r="S531">
        <v>524</v>
      </c>
    </row>
    <row r="532" spans="1:19" x14ac:dyDescent="0.3">
      <c r="A532">
        <v>169</v>
      </c>
      <c r="B532">
        <v>0.5697805719168676</v>
      </c>
      <c r="C532">
        <v>0.71105075228125858</v>
      </c>
      <c r="D532" s="4">
        <f>-LN(B532)/D$3</f>
        <v>0.79787794868030582</v>
      </c>
      <c r="E532" s="4">
        <f t="shared" si="93"/>
        <v>0.21276595744680851</v>
      </c>
      <c r="F532" s="8">
        <v>2</v>
      </c>
      <c r="G532" s="4">
        <v>151.34907530504492</v>
      </c>
      <c r="H532" s="4">
        <f>IF(G532&gt;MAX(I$8:I531),G532,MAX(I$8:I531))</f>
        <v>151.34907530504492</v>
      </c>
      <c r="I532" s="4">
        <f t="shared" si="94"/>
        <v>151.56184126249173</v>
      </c>
      <c r="J532" s="4">
        <f t="shared" si="95"/>
        <v>0</v>
      </c>
      <c r="K532" s="4">
        <f t="shared" si="96"/>
        <v>0.21276595744680549</v>
      </c>
      <c r="L532" t="e">
        <f t="shared" si="97"/>
        <v>#N/A</v>
      </c>
      <c r="M532" t="e">
        <f t="shared" si="98"/>
        <v>#N/A</v>
      </c>
      <c r="N532">
        <f t="shared" si="99"/>
        <v>1</v>
      </c>
      <c r="O532">
        <f t="shared" si="100"/>
        <v>1</v>
      </c>
      <c r="P532">
        <v>525</v>
      </c>
      <c r="Q532" s="8">
        <f>COUNTIF(I$8:I531,"&lt;"&amp;G532)</f>
        <v>524</v>
      </c>
      <c r="R532" s="17">
        <f>COUNTIFS(H$8:H531,"&gt;"&amp;G532,F$8:F531,"&lt;&gt;1")</f>
        <v>0</v>
      </c>
      <c r="S532">
        <v>525</v>
      </c>
    </row>
    <row r="533" spans="1:19" x14ac:dyDescent="0.3">
      <c r="A533">
        <v>588</v>
      </c>
      <c r="B533">
        <v>0.12427137058626057</v>
      </c>
      <c r="C533">
        <v>0.42292550431836912</v>
      </c>
      <c r="D533" s="4">
        <f t="shared" ref="D533:D538" si="101">-LN(B533)/F$3</f>
        <v>0.88735643920213836</v>
      </c>
      <c r="E533" s="4">
        <f t="shared" si="93"/>
        <v>0.21276595744680851</v>
      </c>
      <c r="F533" s="8">
        <v>3</v>
      </c>
      <c r="G533" s="4">
        <v>151.65852540924374</v>
      </c>
      <c r="H533" s="4">
        <f>IF(G533&gt;MAX(I$8:I532),G533,MAX(I$8:I532))</f>
        <v>151.65852540924374</v>
      </c>
      <c r="I533" s="4">
        <f t="shared" si="94"/>
        <v>151.87129136669054</v>
      </c>
      <c r="J533" s="4">
        <f t="shared" si="95"/>
        <v>0</v>
      </c>
      <c r="K533" s="4">
        <f t="shared" si="96"/>
        <v>0.21276595744680549</v>
      </c>
      <c r="L533" t="e">
        <f t="shared" si="97"/>
        <v>#N/A</v>
      </c>
      <c r="M533" t="e">
        <f t="shared" si="98"/>
        <v>#N/A</v>
      </c>
      <c r="N533">
        <f t="shared" si="99"/>
        <v>1</v>
      </c>
      <c r="O533">
        <f t="shared" si="100"/>
        <v>1</v>
      </c>
      <c r="P533">
        <v>526</v>
      </c>
      <c r="Q533" s="8">
        <f>COUNTIF(I$8:I532,"&lt;"&amp;G533)</f>
        <v>525</v>
      </c>
      <c r="R533" s="17">
        <f>COUNTIFS(H$8:H532,"&gt;"&amp;G533,F$8:F532,"&lt;&gt;1")</f>
        <v>0</v>
      </c>
      <c r="S533">
        <v>526</v>
      </c>
    </row>
    <row r="534" spans="1:19" x14ac:dyDescent="0.3">
      <c r="A534">
        <v>589</v>
      </c>
      <c r="B534">
        <v>0.40794091616565448</v>
      </c>
      <c r="C534">
        <v>0.10965300454725792</v>
      </c>
      <c r="D534" s="4">
        <f t="shared" si="101"/>
        <v>0.38154592697187695</v>
      </c>
      <c r="E534" s="4">
        <f t="shared" si="93"/>
        <v>0.21276595744680851</v>
      </c>
      <c r="F534" s="8">
        <v>3</v>
      </c>
      <c r="G534" s="4">
        <v>152.04007133621562</v>
      </c>
      <c r="H534" s="4">
        <f>IF(G534&gt;MAX(I$8:I533),G534,MAX(I$8:I533))</f>
        <v>152.04007133621562</v>
      </c>
      <c r="I534" s="4">
        <f t="shared" si="94"/>
        <v>152.25283729366242</v>
      </c>
      <c r="J534" s="4">
        <f t="shared" si="95"/>
        <v>0</v>
      </c>
      <c r="K534" s="4">
        <f t="shared" si="96"/>
        <v>0.21276595744680549</v>
      </c>
      <c r="L534" t="e">
        <f t="shared" si="97"/>
        <v>#N/A</v>
      </c>
      <c r="M534" t="e">
        <f t="shared" si="98"/>
        <v>#N/A</v>
      </c>
      <c r="N534">
        <f t="shared" si="99"/>
        <v>1</v>
      </c>
      <c r="O534">
        <f t="shared" si="100"/>
        <v>1</v>
      </c>
      <c r="P534">
        <v>527</v>
      </c>
      <c r="Q534" s="8">
        <f>COUNTIF(I$8:I533,"&lt;"&amp;G534)</f>
        <v>526</v>
      </c>
      <c r="R534" s="17">
        <f>COUNTIFS(H$8:H533,"&gt;"&amp;G534,F$8:F533,"&lt;&gt;1")</f>
        <v>0</v>
      </c>
      <c r="S534">
        <v>527</v>
      </c>
    </row>
    <row r="535" spans="1:19" x14ac:dyDescent="0.3">
      <c r="A535">
        <v>590</v>
      </c>
      <c r="B535">
        <v>0.41853083895382548</v>
      </c>
      <c r="C535">
        <v>0.53920102542191839</v>
      </c>
      <c r="D535" s="4">
        <f t="shared" si="101"/>
        <v>0.37064029894088263</v>
      </c>
      <c r="E535" s="4">
        <f t="shared" si="93"/>
        <v>0.21276595744680851</v>
      </c>
      <c r="F535" s="8">
        <v>3</v>
      </c>
      <c r="G535" s="4">
        <v>152.4107116351565</v>
      </c>
      <c r="H535" s="4">
        <f>IF(G535&gt;MAX(I$8:I534),G535,MAX(I$8:I534))</f>
        <v>152.4107116351565</v>
      </c>
      <c r="I535" s="4">
        <f t="shared" si="94"/>
        <v>152.62347759260331</v>
      </c>
      <c r="J535" s="4">
        <f t="shared" si="95"/>
        <v>0</v>
      </c>
      <c r="K535" s="4">
        <f t="shared" si="96"/>
        <v>0.21276595744680549</v>
      </c>
      <c r="L535" t="e">
        <f t="shared" si="97"/>
        <v>#N/A</v>
      </c>
      <c r="M535" t="e">
        <f t="shared" si="98"/>
        <v>#N/A</v>
      </c>
      <c r="N535">
        <f t="shared" si="99"/>
        <v>1</v>
      </c>
      <c r="O535">
        <f t="shared" si="100"/>
        <v>1</v>
      </c>
      <c r="P535">
        <v>528</v>
      </c>
      <c r="Q535" s="8">
        <f>COUNTIF(I$8:I534,"&lt;"&amp;G535)</f>
        <v>527</v>
      </c>
      <c r="R535" s="17">
        <f>COUNTIFS(H$8:H534,"&gt;"&amp;G535,F$8:F534,"&lt;&gt;1")</f>
        <v>0</v>
      </c>
      <c r="S535">
        <v>528</v>
      </c>
    </row>
    <row r="536" spans="1:19" x14ac:dyDescent="0.3">
      <c r="A536">
        <v>591</v>
      </c>
      <c r="B536">
        <v>0.66310617389446702</v>
      </c>
      <c r="C536">
        <v>0.56779686880092772</v>
      </c>
      <c r="D536" s="4">
        <f t="shared" si="101"/>
        <v>0.17481708936040899</v>
      </c>
      <c r="E536" s="4">
        <f t="shared" si="93"/>
        <v>0.21276595744680851</v>
      </c>
      <c r="F536" s="8">
        <v>3</v>
      </c>
      <c r="G536" s="4">
        <v>152.58552872451691</v>
      </c>
      <c r="H536" s="4">
        <f>IF(G536&gt;MAX(I$8:I535),G536,MAX(I$8:I535))</f>
        <v>152.62347759260331</v>
      </c>
      <c r="I536" s="4">
        <f t="shared" si="94"/>
        <v>152.83624355005011</v>
      </c>
      <c r="J536" s="4">
        <f t="shared" si="95"/>
        <v>3.7948868086402854E-2</v>
      </c>
      <c r="K536" s="4">
        <f t="shared" si="96"/>
        <v>0.21276595744680549</v>
      </c>
      <c r="L536" t="e">
        <f t="shared" si="97"/>
        <v>#N/A</v>
      </c>
      <c r="M536" t="e">
        <f t="shared" si="98"/>
        <v>#N/A</v>
      </c>
      <c r="N536">
        <f t="shared" si="99"/>
        <v>1</v>
      </c>
      <c r="O536">
        <f t="shared" si="100"/>
        <v>1</v>
      </c>
      <c r="P536">
        <v>531</v>
      </c>
      <c r="Q536" s="8">
        <f>COUNTIF(I$8:I535,"&lt;"&amp;G536)</f>
        <v>527</v>
      </c>
      <c r="R536" s="17">
        <f>COUNTIFS(H$8:H535,"&gt;"&amp;G536,F$8:F535,"&lt;&gt;1")</f>
        <v>0</v>
      </c>
      <c r="S536">
        <v>529</v>
      </c>
    </row>
    <row r="537" spans="1:19" x14ac:dyDescent="0.3">
      <c r="A537">
        <v>592</v>
      </c>
      <c r="B537">
        <v>1.7853328043458357E-2</v>
      </c>
      <c r="C537">
        <v>0.67040009765923037</v>
      </c>
      <c r="D537" s="4">
        <f t="shared" si="101"/>
        <v>1.7130065289887348</v>
      </c>
      <c r="E537" s="4">
        <f t="shared" si="93"/>
        <v>0.21276595744680851</v>
      </c>
      <c r="F537" s="8">
        <v>3</v>
      </c>
      <c r="G537" s="4">
        <v>154.29853525350563</v>
      </c>
      <c r="H537" s="4">
        <f>IF(G537&gt;MAX(I$8:I536),G537,MAX(I$8:I536))</f>
        <v>154.29853525350563</v>
      </c>
      <c r="I537" s="4">
        <f t="shared" si="94"/>
        <v>154.51130121095244</v>
      </c>
      <c r="J537" s="4">
        <f t="shared" si="95"/>
        <v>0</v>
      </c>
      <c r="K537" s="4">
        <f t="shared" si="96"/>
        <v>0.21276595744680549</v>
      </c>
      <c r="L537" t="e">
        <f t="shared" si="97"/>
        <v>#N/A</v>
      </c>
      <c r="M537" t="e">
        <f t="shared" si="98"/>
        <v>#N/A</v>
      </c>
      <c r="N537">
        <f t="shared" si="99"/>
        <v>1</v>
      </c>
      <c r="O537">
        <f t="shared" si="100"/>
        <v>1</v>
      </c>
      <c r="P537">
        <v>529</v>
      </c>
      <c r="Q537" s="8">
        <f>COUNTIF(I$8:I536,"&lt;"&amp;G537)</f>
        <v>529</v>
      </c>
      <c r="R537" s="17">
        <f>COUNTIFS(H$8:H536,"&gt;"&amp;G537,F$8:F536,"&lt;&gt;1")</f>
        <v>0</v>
      </c>
      <c r="S537">
        <v>529</v>
      </c>
    </row>
    <row r="538" spans="1:19" x14ac:dyDescent="0.3">
      <c r="A538">
        <v>593</v>
      </c>
      <c r="B538">
        <v>0.43565172276985992</v>
      </c>
      <c r="C538">
        <v>0.87707144383068336</v>
      </c>
      <c r="D538" s="4">
        <f t="shared" si="101"/>
        <v>0.35357964077922249</v>
      </c>
      <c r="E538" s="4">
        <f t="shared" si="93"/>
        <v>0.21276595744680851</v>
      </c>
      <c r="F538" s="8">
        <v>3</v>
      </c>
      <c r="G538" s="4">
        <v>154.65211489428486</v>
      </c>
      <c r="H538" s="4">
        <f>IF(G538&gt;MAX(I$8:I537),G538,MAX(I$8:I537))</f>
        <v>154.65211489428486</v>
      </c>
      <c r="I538" s="4">
        <f t="shared" si="94"/>
        <v>154.86488085173167</v>
      </c>
      <c r="J538" s="4">
        <f t="shared" si="95"/>
        <v>0</v>
      </c>
      <c r="K538" s="4">
        <f t="shared" si="96"/>
        <v>0.21276595744680549</v>
      </c>
      <c r="L538" t="e">
        <f t="shared" si="97"/>
        <v>#N/A</v>
      </c>
      <c r="M538" t="e">
        <f t="shared" si="98"/>
        <v>#N/A</v>
      </c>
      <c r="N538">
        <f t="shared" si="99"/>
        <v>1</v>
      </c>
      <c r="O538">
        <f t="shared" si="100"/>
        <v>1</v>
      </c>
      <c r="P538">
        <v>530</v>
      </c>
      <c r="Q538" s="8">
        <f>COUNTIF(I$8:I537,"&lt;"&amp;G538)</f>
        <v>530</v>
      </c>
      <c r="R538" s="17">
        <f>COUNTIFS(H$8:H537,"&gt;"&amp;G538,F$8:F537,"&lt;&gt;1")</f>
        <v>0</v>
      </c>
      <c r="S538">
        <v>530</v>
      </c>
    </row>
    <row r="539" spans="1:19" x14ac:dyDescent="0.3">
      <c r="A539">
        <v>170</v>
      </c>
      <c r="B539">
        <v>8.597064119388409E-2</v>
      </c>
      <c r="C539">
        <v>0.63032929471724597</v>
      </c>
      <c r="D539" s="4">
        <f>-LN(B539)/D$3</f>
        <v>3.4804956347220024</v>
      </c>
      <c r="E539" s="4">
        <f t="shared" si="93"/>
        <v>0.21276595744680851</v>
      </c>
      <c r="F539" s="8">
        <v>2</v>
      </c>
      <c r="G539" s="4">
        <v>154.82957093976691</v>
      </c>
      <c r="H539" s="4">
        <f>IF(G539&gt;MAX(I$8:I538),G539,MAX(I$8:I538))</f>
        <v>154.86488085173167</v>
      </c>
      <c r="I539" s="4">
        <f t="shared" si="94"/>
        <v>155.07764680917847</v>
      </c>
      <c r="J539" s="4">
        <f t="shared" si="95"/>
        <v>3.5309911964759522E-2</v>
      </c>
      <c r="K539" s="4">
        <f t="shared" si="96"/>
        <v>0.21276595744680549</v>
      </c>
      <c r="L539" t="e">
        <f t="shared" si="97"/>
        <v>#N/A</v>
      </c>
      <c r="M539" t="e">
        <f t="shared" si="98"/>
        <v>#N/A</v>
      </c>
      <c r="N539">
        <f t="shared" si="99"/>
        <v>1</v>
      </c>
      <c r="O539">
        <f t="shared" si="100"/>
        <v>1</v>
      </c>
      <c r="P539">
        <v>532</v>
      </c>
      <c r="Q539" s="8">
        <f>COUNTIF(I$8:I538,"&lt;"&amp;G539)</f>
        <v>530</v>
      </c>
      <c r="R539" s="17">
        <f>COUNTIFS(H$8:H538,"&gt;"&amp;G539,F$8:F538,"&lt;&gt;1")</f>
        <v>0</v>
      </c>
      <c r="S539">
        <v>532</v>
      </c>
    </row>
    <row r="540" spans="1:19" x14ac:dyDescent="0.3">
      <c r="A540">
        <v>594</v>
      </c>
      <c r="B540">
        <v>0.99349955748161256</v>
      </c>
      <c r="C540">
        <v>0.97500534073915834</v>
      </c>
      <c r="D540" s="4">
        <f>-LN(B540)/F$3</f>
        <v>2.7751754910384642E-3</v>
      </c>
      <c r="E540" s="4">
        <f t="shared" si="93"/>
        <v>0.21276595744680851</v>
      </c>
      <c r="F540" s="8">
        <v>3</v>
      </c>
      <c r="G540" s="4">
        <v>154.65489006977592</v>
      </c>
      <c r="H540" s="4">
        <f>IF(G540&gt;MAX(I$8:I539),G540,MAX(I$8:I539))</f>
        <v>155.07764680917847</v>
      </c>
      <c r="I540" s="4">
        <f t="shared" si="94"/>
        <v>155.29041276662528</v>
      </c>
      <c r="J540" s="4">
        <f t="shared" si="95"/>
        <v>0.42275673940255842</v>
      </c>
      <c r="K540" s="4">
        <f t="shared" si="96"/>
        <v>0.21276595744680549</v>
      </c>
      <c r="L540" t="e">
        <f t="shared" si="97"/>
        <v>#N/A</v>
      </c>
      <c r="M540" t="e">
        <f t="shared" si="98"/>
        <v>#N/A</v>
      </c>
      <c r="N540">
        <f t="shared" si="99"/>
        <v>1</v>
      </c>
      <c r="O540">
        <f t="shared" si="100"/>
        <v>1</v>
      </c>
      <c r="P540">
        <v>533</v>
      </c>
      <c r="Q540" s="8">
        <f>COUNTIF(I$8:I539,"&lt;"&amp;G540)</f>
        <v>530</v>
      </c>
      <c r="R540" s="17">
        <f>COUNTIFS(H$8:H539,"&gt;"&amp;G540,F$8:F539,"&lt;&gt;1")</f>
        <v>1</v>
      </c>
      <c r="S540">
        <v>533</v>
      </c>
    </row>
    <row r="541" spans="1:19" x14ac:dyDescent="0.3">
      <c r="A541">
        <v>595</v>
      </c>
      <c r="B541">
        <v>0.61436811426129945</v>
      </c>
      <c r="C541">
        <v>0.24387340922269357</v>
      </c>
      <c r="D541" s="4">
        <f>-LN(B541)/F$3</f>
        <v>0.20730255142832149</v>
      </c>
      <c r="E541" s="4">
        <f t="shared" si="93"/>
        <v>0.21276595744680851</v>
      </c>
      <c r="F541" s="8">
        <v>3</v>
      </c>
      <c r="G541" s="4">
        <v>154.86219262120423</v>
      </c>
      <c r="H541" s="4">
        <f>IF(G541&gt;MAX(I$8:I540),G541,MAX(I$8:I540))</f>
        <v>155.29041276662528</v>
      </c>
      <c r="I541" s="4">
        <f t="shared" si="94"/>
        <v>155.50317872407209</v>
      </c>
      <c r="J541" s="4">
        <f t="shared" si="95"/>
        <v>0.4282201454210508</v>
      </c>
      <c r="K541" s="4">
        <f t="shared" si="96"/>
        <v>0.21276595744680549</v>
      </c>
      <c r="L541" t="e">
        <f t="shared" si="97"/>
        <v>#N/A</v>
      </c>
      <c r="M541" t="e">
        <f t="shared" si="98"/>
        <v>#N/A</v>
      </c>
      <c r="N541">
        <f t="shared" si="99"/>
        <v>1</v>
      </c>
      <c r="O541">
        <f t="shared" si="100"/>
        <v>1</v>
      </c>
      <c r="P541">
        <v>534</v>
      </c>
      <c r="Q541" s="8">
        <f>COUNTIF(I$8:I540,"&lt;"&amp;G541)</f>
        <v>530</v>
      </c>
      <c r="R541" s="17">
        <f>COUNTIFS(H$8:H540,"&gt;"&amp;G541,F$8:F540,"&lt;&gt;1")</f>
        <v>2</v>
      </c>
      <c r="S541">
        <v>534</v>
      </c>
    </row>
    <row r="542" spans="1:19" x14ac:dyDescent="0.3">
      <c r="A542">
        <v>596</v>
      </c>
      <c r="B542">
        <v>0.18442335276345104</v>
      </c>
      <c r="C542">
        <v>0.10013122959074679</v>
      </c>
      <c r="D542" s="4">
        <f>-LN(B542)/F$3</f>
        <v>0.71937078042290437</v>
      </c>
      <c r="E542" s="4">
        <f t="shared" si="93"/>
        <v>0.21276595744680851</v>
      </c>
      <c r="F542" s="8">
        <v>3</v>
      </c>
      <c r="G542" s="4">
        <v>155.58156340162714</v>
      </c>
      <c r="H542" s="4">
        <f>IF(G542&gt;MAX(I$8:I541),G542,MAX(I$8:I541))</f>
        <v>155.58156340162714</v>
      </c>
      <c r="I542" s="4">
        <f t="shared" si="94"/>
        <v>155.79432935907394</v>
      </c>
      <c r="J542" s="4">
        <f t="shared" si="95"/>
        <v>0</v>
      </c>
      <c r="K542" s="4">
        <f t="shared" si="96"/>
        <v>0.21276595744680549</v>
      </c>
      <c r="L542" t="e">
        <f t="shared" si="97"/>
        <v>#N/A</v>
      </c>
      <c r="M542" t="e">
        <f t="shared" si="98"/>
        <v>#N/A</v>
      </c>
      <c r="N542">
        <f t="shared" si="99"/>
        <v>1</v>
      </c>
      <c r="O542">
        <f t="shared" si="100"/>
        <v>1</v>
      </c>
      <c r="P542">
        <v>535</v>
      </c>
      <c r="Q542" s="8">
        <f>COUNTIF(I$8:I541,"&lt;"&amp;G542)</f>
        <v>534</v>
      </c>
      <c r="R542" s="17">
        <f>COUNTIFS(H$8:H541,"&gt;"&amp;G542,F$8:F541,"&lt;&gt;1")</f>
        <v>0</v>
      </c>
      <c r="S542">
        <v>535</v>
      </c>
    </row>
    <row r="543" spans="1:19" x14ac:dyDescent="0.3">
      <c r="A543">
        <v>597</v>
      </c>
      <c r="B543">
        <v>0.72847682119205293</v>
      </c>
      <c r="C543">
        <v>0.98922696615497296</v>
      </c>
      <c r="D543" s="4">
        <f>-LN(B543)/F$3</f>
        <v>0.13480828554149282</v>
      </c>
      <c r="E543" s="4">
        <f t="shared" si="93"/>
        <v>0.21276595744680851</v>
      </c>
      <c r="F543" s="8">
        <v>3</v>
      </c>
      <c r="G543" s="4">
        <v>155.71637168716862</v>
      </c>
      <c r="H543" s="4">
        <f>IF(G543&gt;MAX(I$8:I542),G543,MAX(I$8:I542))</f>
        <v>155.79432935907394</v>
      </c>
      <c r="I543" s="4">
        <f t="shared" si="94"/>
        <v>156.00709531652075</v>
      </c>
      <c r="J543" s="4">
        <f t="shared" si="95"/>
        <v>7.7957671905323878E-2</v>
      </c>
      <c r="K543" s="4">
        <f t="shared" si="96"/>
        <v>0.21276595744680549</v>
      </c>
      <c r="L543" t="e">
        <f t="shared" si="97"/>
        <v>#N/A</v>
      </c>
      <c r="M543" t="e">
        <f t="shared" si="98"/>
        <v>#N/A</v>
      </c>
      <c r="N543">
        <f t="shared" si="99"/>
        <v>1</v>
      </c>
      <c r="O543">
        <f t="shared" si="100"/>
        <v>1</v>
      </c>
      <c r="P543">
        <v>536</v>
      </c>
      <c r="Q543" s="8">
        <f>COUNTIF(I$8:I542,"&lt;"&amp;G543)</f>
        <v>534</v>
      </c>
      <c r="R543" s="17">
        <f>COUNTIFS(H$8:H542,"&gt;"&amp;G543,F$8:F542,"&lt;&gt;1")</f>
        <v>0</v>
      </c>
      <c r="S543">
        <v>536</v>
      </c>
    </row>
    <row r="544" spans="1:19" x14ac:dyDescent="0.3">
      <c r="A544">
        <v>598</v>
      </c>
      <c r="B544">
        <v>0.17694631794183172</v>
      </c>
      <c r="C544">
        <v>0.10815759758293406</v>
      </c>
      <c r="D544" s="4">
        <f>-LN(B544)/F$3</f>
        <v>0.73698250249948216</v>
      </c>
      <c r="E544" s="4">
        <f t="shared" si="93"/>
        <v>0.21276595744680851</v>
      </c>
      <c r="F544" s="8">
        <v>3</v>
      </c>
      <c r="G544" s="4">
        <v>156.45335418966809</v>
      </c>
      <c r="H544" s="4">
        <f>IF(G544&gt;MAX(I$8:I543),G544,MAX(I$8:I543))</f>
        <v>156.45335418966809</v>
      </c>
      <c r="I544" s="4">
        <f t="shared" si="94"/>
        <v>156.6661201471149</v>
      </c>
      <c r="J544" s="4">
        <f t="shared" si="95"/>
        <v>0</v>
      </c>
      <c r="K544" s="4">
        <f t="shared" si="96"/>
        <v>0.21276595744680549</v>
      </c>
      <c r="L544" t="e">
        <f t="shared" si="97"/>
        <v>#N/A</v>
      </c>
      <c r="M544" t="e">
        <f t="shared" si="98"/>
        <v>#N/A</v>
      </c>
      <c r="N544">
        <f t="shared" si="99"/>
        <v>1</v>
      </c>
      <c r="O544">
        <f t="shared" si="100"/>
        <v>1</v>
      </c>
      <c r="P544">
        <v>537</v>
      </c>
      <c r="Q544" s="8">
        <f>COUNTIF(I$8:I543,"&lt;"&amp;G544)</f>
        <v>536</v>
      </c>
      <c r="R544" s="17">
        <f>COUNTIFS(H$8:H543,"&gt;"&amp;G544,F$8:F543,"&lt;&gt;1")</f>
        <v>0</v>
      </c>
      <c r="S544">
        <v>537</v>
      </c>
    </row>
    <row r="545" spans="1:19" x14ac:dyDescent="0.3">
      <c r="A545">
        <v>171</v>
      </c>
      <c r="B545">
        <v>0.31699575792718282</v>
      </c>
      <c r="C545">
        <v>5.2095095675527205E-2</v>
      </c>
      <c r="D545" s="4">
        <f>-LN(B545)/D$3</f>
        <v>1.6295984214575496</v>
      </c>
      <c r="E545" s="4">
        <f t="shared" si="93"/>
        <v>0.21276595744680851</v>
      </c>
      <c r="F545" s="8">
        <v>2</v>
      </c>
      <c r="G545" s="4">
        <v>156.45916936122447</v>
      </c>
      <c r="H545" s="4">
        <f>IF(G545&gt;MAX(I$8:I544),G545,MAX(I$8:I544))</f>
        <v>156.6661201471149</v>
      </c>
      <c r="I545" s="4">
        <f t="shared" si="94"/>
        <v>156.8788861045617</v>
      </c>
      <c r="J545" s="4">
        <f t="shared" si="95"/>
        <v>0.20695078589042737</v>
      </c>
      <c r="K545" s="4">
        <f t="shared" si="96"/>
        <v>0.21276595744680549</v>
      </c>
      <c r="L545" t="e">
        <f t="shared" si="97"/>
        <v>#N/A</v>
      </c>
      <c r="M545" t="e">
        <f t="shared" si="98"/>
        <v>#N/A</v>
      </c>
      <c r="N545">
        <f t="shared" si="99"/>
        <v>1</v>
      </c>
      <c r="O545">
        <f t="shared" si="100"/>
        <v>1</v>
      </c>
      <c r="P545">
        <v>538</v>
      </c>
      <c r="Q545" s="8">
        <f>COUNTIF(I$8:I544,"&lt;"&amp;G545)</f>
        <v>536</v>
      </c>
      <c r="R545" s="17">
        <f>COUNTIFS(H$8:H544,"&gt;"&amp;G545,F$8:F544,"&lt;&gt;1")</f>
        <v>0</v>
      </c>
      <c r="S545">
        <v>538</v>
      </c>
    </row>
    <row r="546" spans="1:19" x14ac:dyDescent="0.3">
      <c r="A546">
        <v>599</v>
      </c>
      <c r="B546">
        <v>0.55986205633716846</v>
      </c>
      <c r="C546">
        <v>0.41380046998504594</v>
      </c>
      <c r="D546" s="4">
        <f>-LN(B546)/F$3</f>
        <v>0.24683610790042618</v>
      </c>
      <c r="E546" s="4">
        <f t="shared" si="93"/>
        <v>0.21276595744680851</v>
      </c>
      <c r="F546" s="8">
        <v>3</v>
      </c>
      <c r="G546" s="4">
        <v>156.70019029756853</v>
      </c>
      <c r="H546" s="4">
        <f>IF(G546&gt;MAX(I$8:I545),G546,MAX(I$8:I545))</f>
        <v>156.8788861045617</v>
      </c>
      <c r="I546" s="4">
        <f t="shared" si="94"/>
        <v>157.09165206200851</v>
      </c>
      <c r="J546" s="4">
        <f t="shared" si="95"/>
        <v>0.17869580699317567</v>
      </c>
      <c r="K546" s="4">
        <f t="shared" si="96"/>
        <v>0.21276595744680549</v>
      </c>
      <c r="L546" t="e">
        <f t="shared" si="97"/>
        <v>#N/A</v>
      </c>
      <c r="M546" t="e">
        <f t="shared" si="98"/>
        <v>#N/A</v>
      </c>
      <c r="N546">
        <f t="shared" si="99"/>
        <v>1</v>
      </c>
      <c r="O546">
        <f t="shared" si="100"/>
        <v>1</v>
      </c>
      <c r="P546">
        <v>539</v>
      </c>
      <c r="Q546" s="8">
        <f>COUNTIF(I$8:I545,"&lt;"&amp;G546)</f>
        <v>537</v>
      </c>
      <c r="R546" s="17">
        <f>COUNTIFS(H$8:H545,"&gt;"&amp;G546,F$8:F545,"&lt;&gt;1")</f>
        <v>0</v>
      </c>
      <c r="S546">
        <v>539</v>
      </c>
    </row>
    <row r="547" spans="1:19" x14ac:dyDescent="0.3">
      <c r="A547">
        <v>172</v>
      </c>
      <c r="B547">
        <v>0.7415387432477798</v>
      </c>
      <c r="C547">
        <v>0.61449018829920343</v>
      </c>
      <c r="D547" s="4">
        <f>-LN(B547)/D$3</f>
        <v>0.42415300558964036</v>
      </c>
      <c r="E547" s="4">
        <f t="shared" si="93"/>
        <v>0.21276595744680851</v>
      </c>
      <c r="F547" s="8">
        <v>2</v>
      </c>
      <c r="G547" s="4">
        <v>156.8833223668141</v>
      </c>
      <c r="H547" s="4">
        <f>IF(G547&gt;MAX(I$8:I546),G547,MAX(I$8:I546))</f>
        <v>157.09165206200851</v>
      </c>
      <c r="I547" s="4">
        <f t="shared" si="94"/>
        <v>157.30441801945531</v>
      </c>
      <c r="J547" s="4">
        <f t="shared" si="95"/>
        <v>0.2083296951944078</v>
      </c>
      <c r="K547" s="4">
        <f t="shared" si="96"/>
        <v>0.21276595744680549</v>
      </c>
      <c r="L547" t="e">
        <f t="shared" si="97"/>
        <v>#N/A</v>
      </c>
      <c r="M547" t="e">
        <f t="shared" si="98"/>
        <v>#N/A</v>
      </c>
      <c r="N547">
        <f t="shared" si="99"/>
        <v>1</v>
      </c>
      <c r="O547">
        <f t="shared" si="100"/>
        <v>1</v>
      </c>
      <c r="P547">
        <v>540</v>
      </c>
      <c r="Q547" s="8">
        <f>COUNTIF(I$8:I546,"&lt;"&amp;G547)</f>
        <v>538</v>
      </c>
      <c r="R547" s="17">
        <f>COUNTIFS(H$8:H546,"&gt;"&amp;G547,F$8:F546,"&lt;&gt;1")</f>
        <v>0</v>
      </c>
      <c r="S547">
        <v>540</v>
      </c>
    </row>
    <row r="548" spans="1:19" x14ac:dyDescent="0.3">
      <c r="A548">
        <v>600</v>
      </c>
      <c r="B548">
        <v>0.81536301767021702</v>
      </c>
      <c r="C548">
        <v>0.9463789788506729</v>
      </c>
      <c r="D548" s="4">
        <f>-LN(B548)/F$3</f>
        <v>8.6860359343516449E-2</v>
      </c>
      <c r="E548" s="4">
        <f t="shared" si="93"/>
        <v>0.21276595744680851</v>
      </c>
      <c r="F548" s="8">
        <v>3</v>
      </c>
      <c r="G548" s="4">
        <v>156.78705065691204</v>
      </c>
      <c r="H548" s="4">
        <f>IF(G548&gt;MAX(I$8:I547),G548,MAX(I$8:I547))</f>
        <v>157.30441801945531</v>
      </c>
      <c r="I548" s="4">
        <f t="shared" si="94"/>
        <v>157.51718397690212</v>
      </c>
      <c r="J548" s="4">
        <f t="shared" si="95"/>
        <v>0.51736736254326843</v>
      </c>
      <c r="K548" s="4">
        <f t="shared" si="96"/>
        <v>0.21276595744680549</v>
      </c>
      <c r="L548" t="e">
        <f t="shared" si="97"/>
        <v>#N/A</v>
      </c>
      <c r="M548" t="e">
        <f t="shared" si="98"/>
        <v>#N/A</v>
      </c>
      <c r="N548">
        <f t="shared" si="99"/>
        <v>1</v>
      </c>
      <c r="O548">
        <f t="shared" si="100"/>
        <v>1</v>
      </c>
      <c r="P548">
        <v>541</v>
      </c>
      <c r="Q548" s="8">
        <f>COUNTIF(I$8:I547,"&lt;"&amp;G548)</f>
        <v>537</v>
      </c>
      <c r="R548" s="17">
        <f>COUNTIFS(H$8:H547,"&gt;"&amp;G548,F$8:F547,"&lt;&gt;1")</f>
        <v>2</v>
      </c>
      <c r="S548">
        <v>541</v>
      </c>
    </row>
    <row r="549" spans="1:19" x14ac:dyDescent="0.3">
      <c r="A549">
        <v>601</v>
      </c>
      <c r="B549">
        <v>0.56828516495254366</v>
      </c>
      <c r="C549">
        <v>0.18927579577013459</v>
      </c>
      <c r="D549" s="4">
        <f>-LN(B549)/F$3</f>
        <v>0.24048167458451983</v>
      </c>
      <c r="E549" s="4">
        <f t="shared" si="93"/>
        <v>0.21276595744680851</v>
      </c>
      <c r="F549" s="8">
        <v>3</v>
      </c>
      <c r="G549" s="4">
        <v>157.02753233149656</v>
      </c>
      <c r="H549" s="4">
        <f>IF(G549&gt;MAX(I$8:I548),G549,MAX(I$8:I548))</f>
        <v>157.51718397690212</v>
      </c>
      <c r="I549" s="4">
        <f t="shared" si="94"/>
        <v>157.72994993434892</v>
      </c>
      <c r="J549" s="4">
        <f t="shared" si="95"/>
        <v>0.48965164540555861</v>
      </c>
      <c r="K549" s="4">
        <f t="shared" si="96"/>
        <v>0.21276595744680549</v>
      </c>
      <c r="L549" t="e">
        <f t="shared" si="97"/>
        <v>#N/A</v>
      </c>
      <c r="M549" t="e">
        <f t="shared" si="98"/>
        <v>#N/A</v>
      </c>
      <c r="N549">
        <f t="shared" si="99"/>
        <v>1</v>
      </c>
      <c r="O549">
        <f t="shared" si="100"/>
        <v>1</v>
      </c>
      <c r="P549">
        <v>542</v>
      </c>
      <c r="Q549" s="8">
        <f>COUNTIF(I$8:I548,"&lt;"&amp;G549)</f>
        <v>538</v>
      </c>
      <c r="R549" s="17">
        <f>COUNTIFS(H$8:H548,"&gt;"&amp;G549,F$8:F548,"&lt;&gt;1")</f>
        <v>2</v>
      </c>
      <c r="S549">
        <v>542</v>
      </c>
    </row>
    <row r="550" spans="1:19" x14ac:dyDescent="0.3">
      <c r="A550">
        <v>602</v>
      </c>
      <c r="B550">
        <v>5.5330057679982912E-2</v>
      </c>
      <c r="C550">
        <v>0.87200537125766775</v>
      </c>
      <c r="D550" s="4">
        <f>-LN(B550)/F$3</f>
        <v>1.2316761615321417</v>
      </c>
      <c r="E550" s="4">
        <f t="shared" si="93"/>
        <v>0.21276595744680851</v>
      </c>
      <c r="F550" s="8">
        <v>3</v>
      </c>
      <c r="G550" s="4">
        <v>158.25920849302869</v>
      </c>
      <c r="H550" s="4">
        <f>IF(G550&gt;MAX(I$8:I549),G550,MAX(I$8:I549))</f>
        <v>158.25920849302869</v>
      </c>
      <c r="I550" s="4">
        <f t="shared" si="94"/>
        <v>158.4719744504755</v>
      </c>
      <c r="J550" s="4">
        <f t="shared" si="95"/>
        <v>0</v>
      </c>
      <c r="K550" s="4">
        <f t="shared" si="96"/>
        <v>0.21276595744680549</v>
      </c>
      <c r="L550" t="e">
        <f t="shared" si="97"/>
        <v>#N/A</v>
      </c>
      <c r="M550" t="e">
        <f t="shared" si="98"/>
        <v>#N/A</v>
      </c>
      <c r="N550">
        <f t="shared" si="99"/>
        <v>1</v>
      </c>
      <c r="O550">
        <f t="shared" si="100"/>
        <v>1</v>
      </c>
      <c r="P550">
        <v>543</v>
      </c>
      <c r="Q550" s="8">
        <f>COUNTIF(I$8:I549,"&lt;"&amp;G550)</f>
        <v>542</v>
      </c>
      <c r="R550" s="17">
        <f>COUNTIFS(H$8:H549,"&gt;"&amp;G550,F$8:F549,"&lt;&gt;1")</f>
        <v>0</v>
      </c>
      <c r="S550">
        <v>543</v>
      </c>
    </row>
    <row r="551" spans="1:19" x14ac:dyDescent="0.3">
      <c r="A551">
        <v>603</v>
      </c>
      <c r="B551">
        <v>0.94399853511154519</v>
      </c>
      <c r="C551">
        <v>0.29016998809778133</v>
      </c>
      <c r="D551" s="4">
        <f>-LN(B551)/F$3</f>
        <v>2.4523687075088414E-2</v>
      </c>
      <c r="E551" s="4">
        <f t="shared" si="93"/>
        <v>0.21276595744680851</v>
      </c>
      <c r="F551" s="8">
        <v>3</v>
      </c>
      <c r="G551" s="4">
        <v>158.28373218010378</v>
      </c>
      <c r="H551" s="4">
        <f>IF(G551&gt;MAX(I$8:I550),G551,MAX(I$8:I550))</f>
        <v>158.4719744504755</v>
      </c>
      <c r="I551" s="4">
        <f t="shared" si="94"/>
        <v>158.68474040792231</v>
      </c>
      <c r="J551" s="4">
        <f t="shared" si="95"/>
        <v>0.18824227037171681</v>
      </c>
      <c r="K551" s="4">
        <f t="shared" si="96"/>
        <v>0.21276595744680549</v>
      </c>
      <c r="L551" t="e">
        <f t="shared" si="97"/>
        <v>#N/A</v>
      </c>
      <c r="M551" t="e">
        <f t="shared" si="98"/>
        <v>#N/A</v>
      </c>
      <c r="N551">
        <f t="shared" si="99"/>
        <v>1</v>
      </c>
      <c r="O551">
        <f t="shared" si="100"/>
        <v>1</v>
      </c>
      <c r="P551">
        <v>544</v>
      </c>
      <c r="Q551" s="8">
        <f>COUNTIF(I$8:I550,"&lt;"&amp;G551)</f>
        <v>542</v>
      </c>
      <c r="R551" s="17">
        <f>COUNTIFS(H$8:H550,"&gt;"&amp;G551,F$8:F550,"&lt;&gt;1")</f>
        <v>0</v>
      </c>
      <c r="S551">
        <v>544</v>
      </c>
    </row>
    <row r="552" spans="1:19" x14ac:dyDescent="0.3">
      <c r="A552">
        <v>604</v>
      </c>
      <c r="B552">
        <v>0.96658223212378303</v>
      </c>
      <c r="C552">
        <v>3.4607989745780818E-2</v>
      </c>
      <c r="D552" s="4">
        <f>-LN(B552)/F$3</f>
        <v>1.4463362369964844E-2</v>
      </c>
      <c r="E552" s="4">
        <f t="shared" si="93"/>
        <v>0.21276595744680851</v>
      </c>
      <c r="F552" s="8">
        <v>3</v>
      </c>
      <c r="G552" s="4">
        <v>158.29819554247374</v>
      </c>
      <c r="H552" s="4">
        <f>IF(G552&gt;MAX(I$8:I551),G552,MAX(I$8:I551))</f>
        <v>158.68474040792231</v>
      </c>
      <c r="I552" s="4">
        <f t="shared" si="94"/>
        <v>158.89750636536911</v>
      </c>
      <c r="J552" s="4">
        <f t="shared" si="95"/>
        <v>0.38654486544857036</v>
      </c>
      <c r="K552" s="4">
        <f t="shared" si="96"/>
        <v>0.21276595744680549</v>
      </c>
      <c r="L552" t="e">
        <f t="shared" si="97"/>
        <v>#N/A</v>
      </c>
      <c r="M552" t="e">
        <f t="shared" si="98"/>
        <v>#N/A</v>
      </c>
      <c r="N552">
        <f t="shared" si="99"/>
        <v>1</v>
      </c>
      <c r="O552">
        <f t="shared" si="100"/>
        <v>1</v>
      </c>
      <c r="P552">
        <v>545</v>
      </c>
      <c r="Q552" s="8">
        <f>COUNTIF(I$8:I551,"&lt;"&amp;G552)</f>
        <v>542</v>
      </c>
      <c r="R552" s="17">
        <f>COUNTIFS(H$8:H551,"&gt;"&amp;G552,F$8:F551,"&lt;&gt;1")</f>
        <v>1</v>
      </c>
      <c r="S552">
        <v>545</v>
      </c>
    </row>
    <row r="553" spans="1:19" x14ac:dyDescent="0.3">
      <c r="A553">
        <v>173</v>
      </c>
      <c r="B553">
        <v>0.24558244575334939</v>
      </c>
      <c r="C553">
        <v>0.84405041657765434</v>
      </c>
      <c r="D553" s="4">
        <f>-LN(B553)/D$3</f>
        <v>1.991663205970569</v>
      </c>
      <c r="E553" s="4">
        <f t="shared" si="93"/>
        <v>0.21276595744680851</v>
      </c>
      <c r="F553" s="8">
        <v>2</v>
      </c>
      <c r="G553" s="4">
        <v>158.87498557278468</v>
      </c>
      <c r="H553" s="4">
        <f>IF(G553&gt;MAX(I$8:I552),G553,MAX(I$8:I552))</f>
        <v>158.89750636536911</v>
      </c>
      <c r="I553" s="4">
        <f t="shared" si="94"/>
        <v>159.11027232281592</v>
      </c>
      <c r="J553" s="4">
        <f t="shared" si="95"/>
        <v>2.2520792584430183E-2</v>
      </c>
      <c r="K553" s="4">
        <f t="shared" si="96"/>
        <v>0.21276595744680549</v>
      </c>
      <c r="L553" t="e">
        <f t="shared" si="97"/>
        <v>#N/A</v>
      </c>
      <c r="M553" t="e">
        <f t="shared" si="98"/>
        <v>#N/A</v>
      </c>
      <c r="N553">
        <f t="shared" si="99"/>
        <v>1</v>
      </c>
      <c r="O553">
        <f t="shared" si="100"/>
        <v>1</v>
      </c>
      <c r="P553">
        <v>546</v>
      </c>
      <c r="Q553" s="8">
        <f>COUNTIF(I$8:I552,"&lt;"&amp;G553)</f>
        <v>544</v>
      </c>
      <c r="R553" s="17">
        <f>COUNTIFS(H$8:H552,"&gt;"&amp;G553,F$8:F552,"&lt;&gt;1")</f>
        <v>0</v>
      </c>
      <c r="S553">
        <v>546</v>
      </c>
    </row>
    <row r="554" spans="1:19" x14ac:dyDescent="0.3">
      <c r="A554">
        <v>605</v>
      </c>
      <c r="B554">
        <v>0.11981566820276497</v>
      </c>
      <c r="C554">
        <v>0.11038544877468184</v>
      </c>
      <c r="D554" s="4">
        <f>-LN(B554)/F$3</f>
        <v>0.90289396405062872</v>
      </c>
      <c r="E554" s="4">
        <f t="shared" si="93"/>
        <v>0.21276595744680851</v>
      </c>
      <c r="F554" s="8">
        <v>3</v>
      </c>
      <c r="G554" s="4">
        <v>159.20108950652437</v>
      </c>
      <c r="H554" s="4">
        <f>IF(G554&gt;MAX(I$8:I553),G554,MAX(I$8:I553))</f>
        <v>159.20108950652437</v>
      </c>
      <c r="I554" s="4">
        <f t="shared" si="94"/>
        <v>159.41385546397117</v>
      </c>
      <c r="J554" s="4">
        <f t="shared" si="95"/>
        <v>0</v>
      </c>
      <c r="K554" s="4">
        <f t="shared" si="96"/>
        <v>0.21276595744680549</v>
      </c>
      <c r="L554" t="e">
        <f t="shared" si="97"/>
        <v>#N/A</v>
      </c>
      <c r="M554" t="e">
        <f t="shared" si="98"/>
        <v>#N/A</v>
      </c>
      <c r="N554">
        <f t="shared" si="99"/>
        <v>1</v>
      </c>
      <c r="O554">
        <f t="shared" si="100"/>
        <v>1</v>
      </c>
      <c r="P554">
        <v>547</v>
      </c>
      <c r="Q554" s="8">
        <f>COUNTIF(I$8:I553,"&lt;"&amp;G554)</f>
        <v>546</v>
      </c>
      <c r="R554" s="17">
        <f>COUNTIFS(H$8:H553,"&gt;"&amp;G554,F$8:F553,"&lt;&gt;1")</f>
        <v>0</v>
      </c>
      <c r="S554">
        <v>547</v>
      </c>
    </row>
    <row r="555" spans="1:19" x14ac:dyDescent="0.3">
      <c r="A555">
        <v>606</v>
      </c>
      <c r="B555">
        <v>0.63704336680196538</v>
      </c>
      <c r="C555">
        <v>0.53736991485335861</v>
      </c>
      <c r="D555" s="4">
        <f>-LN(B555)/F$3</f>
        <v>0.19187980679803696</v>
      </c>
      <c r="E555" s="4">
        <f t="shared" si="93"/>
        <v>0.21276595744680851</v>
      </c>
      <c r="F555" s="8">
        <v>3</v>
      </c>
      <c r="G555" s="4">
        <v>159.3929693133224</v>
      </c>
      <c r="H555" s="4">
        <f>IF(G555&gt;MAX(I$8:I554),G555,MAX(I$8:I554))</f>
        <v>159.41385546397117</v>
      </c>
      <c r="I555" s="4">
        <f t="shared" si="94"/>
        <v>159.62662142141798</v>
      </c>
      <c r="J555" s="4">
        <f t="shared" si="95"/>
        <v>2.0886150648777857E-2</v>
      </c>
      <c r="K555" s="4">
        <f t="shared" si="96"/>
        <v>0.21276595744680549</v>
      </c>
      <c r="L555" t="e">
        <f t="shared" si="97"/>
        <v>#N/A</v>
      </c>
      <c r="M555" t="e">
        <f t="shared" si="98"/>
        <v>#N/A</v>
      </c>
      <c r="N555">
        <f t="shared" si="99"/>
        <v>1</v>
      </c>
      <c r="O555">
        <f t="shared" si="100"/>
        <v>1</v>
      </c>
      <c r="P555">
        <v>548</v>
      </c>
      <c r="Q555" s="8">
        <f>COUNTIF(I$8:I554,"&lt;"&amp;G555)</f>
        <v>546</v>
      </c>
      <c r="R555" s="17">
        <f>COUNTIFS(H$8:H554,"&gt;"&amp;G555,F$8:F554,"&lt;&gt;1")</f>
        <v>0</v>
      </c>
      <c r="S555">
        <v>548</v>
      </c>
    </row>
    <row r="556" spans="1:19" x14ac:dyDescent="0.3">
      <c r="A556">
        <v>607</v>
      </c>
      <c r="B556">
        <v>0.73409222693563647</v>
      </c>
      <c r="C556">
        <v>4.88906521805475E-2</v>
      </c>
      <c r="D556" s="4">
        <f>-LN(B556)/F$3</f>
        <v>0.13154068446162634</v>
      </c>
      <c r="E556" s="4">
        <f t="shared" si="93"/>
        <v>0.21276595744680851</v>
      </c>
      <c r="F556" s="8">
        <v>3</v>
      </c>
      <c r="G556" s="4">
        <v>159.52450999778404</v>
      </c>
      <c r="H556" s="4">
        <f>IF(G556&gt;MAX(I$8:I555),G556,MAX(I$8:I555))</f>
        <v>159.62662142141798</v>
      </c>
      <c r="I556" s="4">
        <f t="shared" si="94"/>
        <v>159.83938737886479</v>
      </c>
      <c r="J556" s="4">
        <f t="shared" si="95"/>
        <v>0.10211142363394288</v>
      </c>
      <c r="K556" s="4">
        <f t="shared" si="96"/>
        <v>0.21276595744680549</v>
      </c>
      <c r="L556" t="e">
        <f t="shared" si="97"/>
        <v>#N/A</v>
      </c>
      <c r="M556" t="e">
        <f t="shared" si="98"/>
        <v>#N/A</v>
      </c>
      <c r="N556">
        <f t="shared" si="99"/>
        <v>1</v>
      </c>
      <c r="O556">
        <f t="shared" si="100"/>
        <v>1</v>
      </c>
      <c r="P556">
        <v>549</v>
      </c>
      <c r="Q556" s="8">
        <f>COUNTIF(I$8:I555,"&lt;"&amp;G556)</f>
        <v>547</v>
      </c>
      <c r="R556" s="17">
        <f>COUNTIFS(H$8:H555,"&gt;"&amp;G556,F$8:F555,"&lt;&gt;1")</f>
        <v>0</v>
      </c>
      <c r="S556">
        <v>549</v>
      </c>
    </row>
    <row r="557" spans="1:19" x14ac:dyDescent="0.3">
      <c r="A557">
        <v>174</v>
      </c>
      <c r="B557">
        <v>0.5093539231543931</v>
      </c>
      <c r="C557">
        <v>0.70555742057557913</v>
      </c>
      <c r="D557" s="4">
        <f>-LN(B557)/D$3</f>
        <v>0.95689670028298335</v>
      </c>
      <c r="E557" s="4">
        <f t="shared" si="93"/>
        <v>0.21276595744680851</v>
      </c>
      <c r="F557" s="8">
        <v>2</v>
      </c>
      <c r="G557" s="4">
        <v>159.83188227306766</v>
      </c>
      <c r="H557" s="4">
        <f>IF(G557&gt;MAX(I$8:I556),G557,MAX(I$8:I556))</f>
        <v>159.83938737886479</v>
      </c>
      <c r="I557" s="4">
        <f t="shared" si="94"/>
        <v>160.05215333631159</v>
      </c>
      <c r="J557" s="4">
        <f t="shared" si="95"/>
        <v>7.505105797122269E-3</v>
      </c>
      <c r="K557" s="4">
        <f t="shared" si="96"/>
        <v>0.21276595744680549</v>
      </c>
      <c r="L557" t="e">
        <f t="shared" si="97"/>
        <v>#N/A</v>
      </c>
      <c r="M557" t="e">
        <f t="shared" si="98"/>
        <v>#N/A</v>
      </c>
      <c r="N557">
        <f t="shared" si="99"/>
        <v>1</v>
      </c>
      <c r="O557">
        <f t="shared" si="100"/>
        <v>1</v>
      </c>
      <c r="P557">
        <v>550</v>
      </c>
      <c r="Q557" s="8">
        <f>COUNTIF(I$8:I556,"&lt;"&amp;G557)</f>
        <v>548</v>
      </c>
      <c r="R557" s="17">
        <f>COUNTIFS(H$8:H556,"&gt;"&amp;G557,F$8:F556,"&lt;&gt;1")</f>
        <v>0</v>
      </c>
      <c r="S557">
        <v>550</v>
      </c>
    </row>
    <row r="558" spans="1:19" x14ac:dyDescent="0.3">
      <c r="A558">
        <v>608</v>
      </c>
      <c r="B558">
        <v>0.25800347911008026</v>
      </c>
      <c r="C558">
        <v>0.37079989013336589</v>
      </c>
      <c r="D558" s="4">
        <f>-LN(B558)/F$3</f>
        <v>0.57650306775687177</v>
      </c>
      <c r="E558" s="4">
        <f t="shared" si="93"/>
        <v>0.21276595744680851</v>
      </c>
      <c r="F558" s="8">
        <v>3</v>
      </c>
      <c r="G558" s="4">
        <v>160.10101306554091</v>
      </c>
      <c r="H558" s="4">
        <f>IF(G558&gt;MAX(I$8:I557),G558,MAX(I$8:I557))</f>
        <v>160.10101306554091</v>
      </c>
      <c r="I558" s="4">
        <f t="shared" si="94"/>
        <v>160.31377902298772</v>
      </c>
      <c r="J558" s="4">
        <f t="shared" si="95"/>
        <v>0</v>
      </c>
      <c r="K558" s="4">
        <f t="shared" si="96"/>
        <v>0.21276595744680549</v>
      </c>
      <c r="L558" t="e">
        <f t="shared" si="97"/>
        <v>#N/A</v>
      </c>
      <c r="M558" t="e">
        <f t="shared" si="98"/>
        <v>#N/A</v>
      </c>
      <c r="N558">
        <f t="shared" si="99"/>
        <v>1</v>
      </c>
      <c r="O558">
        <f t="shared" si="100"/>
        <v>1</v>
      </c>
      <c r="P558">
        <v>552</v>
      </c>
      <c r="Q558" s="8">
        <f>COUNTIF(I$8:I557,"&lt;"&amp;G558)</f>
        <v>550</v>
      </c>
      <c r="R558" s="17">
        <f>COUNTIFS(H$8:H557,"&gt;"&amp;G558,F$8:F557,"&lt;&gt;1")</f>
        <v>0</v>
      </c>
      <c r="S558">
        <v>551</v>
      </c>
    </row>
    <row r="559" spans="1:19" x14ac:dyDescent="0.3">
      <c r="A559">
        <v>609</v>
      </c>
      <c r="B559">
        <v>0.4574419385357219</v>
      </c>
      <c r="C559">
        <v>0.63377788628803366</v>
      </c>
      <c r="D559" s="4">
        <f>-LN(B559)/F$3</f>
        <v>0.33281077132969705</v>
      </c>
      <c r="E559" s="4">
        <f t="shared" si="93"/>
        <v>0.21276595744680851</v>
      </c>
      <c r="F559" s="8">
        <v>3</v>
      </c>
      <c r="G559" s="4">
        <v>160.4338238368706</v>
      </c>
      <c r="H559" s="4">
        <f>IF(G559&gt;MAX(I$8:I558),G559,MAX(I$8:I558))</f>
        <v>160.4338238368706</v>
      </c>
      <c r="I559" s="4">
        <f t="shared" si="94"/>
        <v>160.64658979431741</v>
      </c>
      <c r="J559" s="4">
        <f t="shared" si="95"/>
        <v>0</v>
      </c>
      <c r="K559" s="4">
        <f t="shared" si="96"/>
        <v>0.21276595744680549</v>
      </c>
      <c r="L559" t="e">
        <f t="shared" si="97"/>
        <v>#N/A</v>
      </c>
      <c r="M559" t="e">
        <f t="shared" si="98"/>
        <v>#N/A</v>
      </c>
      <c r="N559">
        <f t="shared" si="99"/>
        <v>1</v>
      </c>
      <c r="O559">
        <f t="shared" si="100"/>
        <v>1</v>
      </c>
      <c r="P559">
        <v>551</v>
      </c>
      <c r="Q559" s="8">
        <f>COUNTIF(I$8:I558,"&lt;"&amp;G559)</f>
        <v>551</v>
      </c>
      <c r="R559" s="17">
        <f>COUNTIFS(H$8:H558,"&gt;"&amp;G559,F$8:F558,"&lt;&gt;1")</f>
        <v>0</v>
      </c>
      <c r="S559">
        <v>551</v>
      </c>
    </row>
    <row r="560" spans="1:19" x14ac:dyDescent="0.3">
      <c r="A560">
        <v>175</v>
      </c>
      <c r="B560">
        <v>0.5637379070406201</v>
      </c>
      <c r="C560">
        <v>6.9704275643177591E-2</v>
      </c>
      <c r="D560" s="4">
        <f>-LN(B560)/D$3</f>
        <v>0.81300119052631592</v>
      </c>
      <c r="E560" s="4">
        <f t="shared" si="93"/>
        <v>0.21276595744680851</v>
      </c>
      <c r="F560" s="8">
        <v>2</v>
      </c>
      <c r="G560" s="4">
        <v>160.64488346359397</v>
      </c>
      <c r="H560" s="4">
        <f>IF(G560&gt;MAX(I$8:I559),G560,MAX(I$8:I559))</f>
        <v>160.64658979431741</v>
      </c>
      <c r="I560" s="4">
        <f t="shared" si="94"/>
        <v>160.85935575176421</v>
      </c>
      <c r="J560" s="4">
        <f t="shared" si="95"/>
        <v>1.7063307234366221E-3</v>
      </c>
      <c r="K560" s="4">
        <f t="shared" si="96"/>
        <v>0.21276595744680549</v>
      </c>
      <c r="L560" t="e">
        <f t="shared" si="97"/>
        <v>#N/A</v>
      </c>
      <c r="M560" t="e">
        <f t="shared" si="98"/>
        <v>#N/A</v>
      </c>
      <c r="N560">
        <f t="shared" si="99"/>
        <v>1</v>
      </c>
      <c r="O560">
        <f t="shared" si="100"/>
        <v>1</v>
      </c>
      <c r="P560">
        <v>553</v>
      </c>
      <c r="Q560" s="8">
        <f>COUNTIF(I$8:I559,"&lt;"&amp;G560)</f>
        <v>551</v>
      </c>
      <c r="R560" s="17">
        <f>COUNTIFS(H$8:H559,"&gt;"&amp;G560,F$8:F559,"&lt;&gt;1")</f>
        <v>0</v>
      </c>
      <c r="S560">
        <v>553</v>
      </c>
    </row>
    <row r="561" spans="1:19" x14ac:dyDescent="0.3">
      <c r="A561">
        <v>610</v>
      </c>
      <c r="B561">
        <v>0.3966490676595355</v>
      </c>
      <c r="C561">
        <v>0.26389355143894772</v>
      </c>
      <c r="D561" s="4">
        <f>-LN(B561)/F$3</f>
        <v>0.39349078713778529</v>
      </c>
      <c r="E561" s="4">
        <f t="shared" si="93"/>
        <v>0.21276595744680851</v>
      </c>
      <c r="F561" s="8">
        <v>3</v>
      </c>
      <c r="G561" s="4">
        <v>160.82731462400838</v>
      </c>
      <c r="H561" s="4">
        <f>IF(G561&gt;MAX(I$8:I560),G561,MAX(I$8:I560))</f>
        <v>160.85935575176421</v>
      </c>
      <c r="I561" s="4">
        <f t="shared" si="94"/>
        <v>161.07212170921102</v>
      </c>
      <c r="J561" s="4">
        <f t="shared" si="95"/>
        <v>3.2041127755832122E-2</v>
      </c>
      <c r="K561" s="4">
        <f t="shared" si="96"/>
        <v>0.21276595744680549</v>
      </c>
      <c r="L561" t="e">
        <f t="shared" si="97"/>
        <v>#N/A</v>
      </c>
      <c r="M561" t="e">
        <f t="shared" si="98"/>
        <v>#N/A</v>
      </c>
      <c r="N561">
        <f t="shared" si="99"/>
        <v>1</v>
      </c>
      <c r="O561">
        <f t="shared" si="100"/>
        <v>1</v>
      </c>
      <c r="P561">
        <v>554</v>
      </c>
      <c r="Q561" s="8">
        <f>COUNTIF(I$8:I560,"&lt;"&amp;G561)</f>
        <v>552</v>
      </c>
      <c r="R561" s="17">
        <f>COUNTIFS(H$8:H560,"&gt;"&amp;G561,F$8:F560,"&lt;&gt;1")</f>
        <v>0</v>
      </c>
      <c r="S561">
        <v>554</v>
      </c>
    </row>
    <row r="562" spans="1:19" x14ac:dyDescent="0.3">
      <c r="A562">
        <v>176</v>
      </c>
      <c r="B562">
        <v>0.84340952787865842</v>
      </c>
      <c r="C562">
        <v>0.83388775292214723</v>
      </c>
      <c r="D562" s="4">
        <f>-LN(B562)/D$3</f>
        <v>0.24156402942794097</v>
      </c>
      <c r="E562" s="4">
        <f t="shared" si="93"/>
        <v>0.21276595744680851</v>
      </c>
      <c r="F562" s="8">
        <v>2</v>
      </c>
      <c r="G562" s="4">
        <v>160.8864474930219</v>
      </c>
      <c r="H562" s="4">
        <f>IF(G562&gt;MAX(I$8:I561),G562,MAX(I$8:I561))</f>
        <v>161.07212170921102</v>
      </c>
      <c r="I562" s="4">
        <f t="shared" si="94"/>
        <v>161.28488766665782</v>
      </c>
      <c r="J562" s="4">
        <f t="shared" si="95"/>
        <v>0.18567421618911339</v>
      </c>
      <c r="K562" s="4">
        <f t="shared" si="96"/>
        <v>0.21276595744680549</v>
      </c>
      <c r="L562" t="e">
        <f t="shared" si="97"/>
        <v>#N/A</v>
      </c>
      <c r="M562" t="e">
        <f t="shared" si="98"/>
        <v>#N/A</v>
      </c>
      <c r="N562">
        <f t="shared" si="99"/>
        <v>1</v>
      </c>
      <c r="O562">
        <f t="shared" si="100"/>
        <v>1</v>
      </c>
      <c r="P562">
        <v>555</v>
      </c>
      <c r="Q562" s="8">
        <f>COUNTIF(I$8:I561,"&lt;"&amp;G562)</f>
        <v>553</v>
      </c>
      <c r="R562" s="17">
        <f>COUNTIFS(H$8:H561,"&gt;"&amp;G562,F$8:F561,"&lt;&gt;1")</f>
        <v>0</v>
      </c>
      <c r="S562">
        <v>555</v>
      </c>
    </row>
    <row r="563" spans="1:19" x14ac:dyDescent="0.3">
      <c r="A563">
        <v>611</v>
      </c>
      <c r="B563">
        <v>0.91332743308816799</v>
      </c>
      <c r="C563">
        <v>0.30155339213232824</v>
      </c>
      <c r="D563" s="4">
        <f>-LN(B563)/F$3</f>
        <v>3.8579075919762257E-2</v>
      </c>
      <c r="E563" s="4">
        <f t="shared" si="93"/>
        <v>0.21276595744680851</v>
      </c>
      <c r="F563" s="8">
        <v>3</v>
      </c>
      <c r="G563" s="4">
        <v>160.86589369992814</v>
      </c>
      <c r="H563" s="4">
        <f>IF(G563&gt;MAX(I$8:I562),G563,MAX(I$8:I562))</f>
        <v>161.28488766665782</v>
      </c>
      <c r="I563" s="4">
        <f t="shared" si="94"/>
        <v>161.49765362410463</v>
      </c>
      <c r="J563" s="4">
        <f t="shared" si="95"/>
        <v>0.41899396672968692</v>
      </c>
      <c r="K563" s="4">
        <f t="shared" si="96"/>
        <v>0.21276595744680549</v>
      </c>
      <c r="L563" t="e">
        <f t="shared" si="97"/>
        <v>#N/A</v>
      </c>
      <c r="M563" t="e">
        <f t="shared" si="98"/>
        <v>#N/A</v>
      </c>
      <c r="N563">
        <f t="shared" si="99"/>
        <v>1</v>
      </c>
      <c r="O563">
        <f t="shared" si="100"/>
        <v>1</v>
      </c>
      <c r="P563">
        <v>556</v>
      </c>
      <c r="Q563" s="8">
        <f>COUNTIF(I$8:I562,"&lt;"&amp;G563)</f>
        <v>553</v>
      </c>
      <c r="R563" s="17">
        <f>COUNTIFS(H$8:H562,"&gt;"&amp;G563,F$8:F562,"&lt;&gt;1")</f>
        <v>1</v>
      </c>
      <c r="S563">
        <v>556</v>
      </c>
    </row>
    <row r="564" spans="1:19" x14ac:dyDescent="0.3">
      <c r="A564">
        <v>37</v>
      </c>
      <c r="B564">
        <v>3.1830805383465069E-2</v>
      </c>
      <c r="C564">
        <v>0.78872035889767145</v>
      </c>
      <c r="D564" s="4">
        <f>-LN(B564)/B$3</f>
        <v>14.669449937679197</v>
      </c>
      <c r="E564" s="4">
        <f t="shared" si="93"/>
        <v>0.21276595744680851</v>
      </c>
      <c r="F564" s="8">
        <v>1</v>
      </c>
      <c r="G564" s="4">
        <v>162.44990812608054</v>
      </c>
      <c r="H564" s="4">
        <f>IF(G564&gt;MAX(I$8:I563),G564,MAX(I$8:I563))</f>
        <v>162.44990812608054</v>
      </c>
      <c r="I564" s="4">
        <f t="shared" si="94"/>
        <v>162.66267408352735</v>
      </c>
      <c r="J564" s="4">
        <f t="shared" si="95"/>
        <v>0</v>
      </c>
      <c r="K564" s="4">
        <f t="shared" si="96"/>
        <v>0.21276595744680549</v>
      </c>
      <c r="L564" t="e">
        <f t="shared" si="97"/>
        <v>#N/A</v>
      </c>
      <c r="M564" t="e">
        <f t="shared" si="98"/>
        <v>#N/A</v>
      </c>
      <c r="N564">
        <f t="shared" si="99"/>
        <v>1</v>
      </c>
      <c r="O564">
        <f t="shared" si="100"/>
        <v>1</v>
      </c>
      <c r="P564">
        <v>557</v>
      </c>
      <c r="Q564" s="8">
        <f>COUNTIF(I$8:I563,"&lt;"&amp;G564)</f>
        <v>556</v>
      </c>
      <c r="R564" s="17">
        <f>COUNTIFS(H$8:H563,"&gt;"&amp;G564,F$8:F563,"&lt;&gt;1")</f>
        <v>0</v>
      </c>
      <c r="S564">
        <v>557</v>
      </c>
    </row>
    <row r="565" spans="1:19" x14ac:dyDescent="0.3">
      <c r="A565">
        <v>38</v>
      </c>
      <c r="B565">
        <v>0.97091586046937473</v>
      </c>
      <c r="C565">
        <v>0.21744438001648</v>
      </c>
      <c r="D565" s="4">
        <f>-LN(B565)/B$3</f>
        <v>0.12559773147692782</v>
      </c>
      <c r="E565" s="4">
        <f t="shared" si="93"/>
        <v>0.21276595744680851</v>
      </c>
      <c r="F565" s="8">
        <v>1</v>
      </c>
      <c r="G565" s="4">
        <v>162.57550585755746</v>
      </c>
      <c r="H565" s="4">
        <f>IF(G565&gt;MAX(I$8:I564),G565,MAX(I$8:I564))</f>
        <v>162.66267408352735</v>
      </c>
      <c r="I565" s="4">
        <f t="shared" si="94"/>
        <v>162.87544004097415</v>
      </c>
      <c r="J565" s="4">
        <f t="shared" si="95"/>
        <v>8.7168225969890045E-2</v>
      </c>
      <c r="K565" s="4">
        <f t="shared" si="96"/>
        <v>0.21276595744680549</v>
      </c>
      <c r="L565" t="e">
        <f t="shared" si="97"/>
        <v>#N/A</v>
      </c>
      <c r="M565" t="e">
        <f t="shared" si="98"/>
        <v>#N/A</v>
      </c>
      <c r="N565">
        <f t="shared" si="99"/>
        <v>1</v>
      </c>
      <c r="O565">
        <f t="shared" si="100"/>
        <v>1</v>
      </c>
      <c r="P565">
        <v>558</v>
      </c>
      <c r="Q565" s="8">
        <f>COUNTIF(I$8:I564,"&lt;"&amp;G565)</f>
        <v>556</v>
      </c>
      <c r="R565" s="17">
        <f>COUNTIFS(H$8:H564,"&gt;"&amp;G565,F$8:F564,"&lt;&gt;1")</f>
        <v>0</v>
      </c>
      <c r="S565">
        <v>558</v>
      </c>
    </row>
    <row r="566" spans="1:19" x14ac:dyDescent="0.3">
      <c r="A566">
        <v>612</v>
      </c>
      <c r="B566">
        <v>2.0081179235206154E-2</v>
      </c>
      <c r="C566">
        <v>0.34931485946226387</v>
      </c>
      <c r="D566" s="4">
        <f>-LN(B566)/F$3</f>
        <v>1.6629669187361986</v>
      </c>
      <c r="E566" s="4">
        <f t="shared" si="93"/>
        <v>0.21276595744680851</v>
      </c>
      <c r="F566" s="8">
        <v>3</v>
      </c>
      <c r="G566" s="4">
        <v>162.52886061866434</v>
      </c>
      <c r="H566" s="4">
        <f>IF(G566&gt;MAX(I$8:I565),G566,MAX(I$8:I565))</f>
        <v>162.87544004097415</v>
      </c>
      <c r="I566" s="4">
        <f t="shared" si="94"/>
        <v>163.08820599842096</v>
      </c>
      <c r="J566" s="4">
        <f t="shared" si="95"/>
        <v>0.34657942230981575</v>
      </c>
      <c r="K566" s="4">
        <f t="shared" si="96"/>
        <v>0.21276595744680549</v>
      </c>
      <c r="L566" t="e">
        <f t="shared" si="97"/>
        <v>#N/A</v>
      </c>
      <c r="M566" t="e">
        <f t="shared" si="98"/>
        <v>#N/A</v>
      </c>
      <c r="N566">
        <f t="shared" si="99"/>
        <v>1</v>
      </c>
      <c r="O566">
        <f t="shared" si="100"/>
        <v>1</v>
      </c>
      <c r="P566">
        <v>561</v>
      </c>
      <c r="Q566" s="8">
        <f>COUNTIF(I$8:I565,"&lt;"&amp;G566)</f>
        <v>556</v>
      </c>
      <c r="R566" s="17">
        <f>COUNTIFS(H$8:H565,"&gt;"&amp;G566,F$8:F565,"&lt;&gt;1")</f>
        <v>0</v>
      </c>
      <c r="S566">
        <v>559</v>
      </c>
    </row>
    <row r="567" spans="1:19" x14ac:dyDescent="0.3">
      <c r="A567">
        <v>177</v>
      </c>
      <c r="B567">
        <v>0.23603015228736229</v>
      </c>
      <c r="C567">
        <v>0.36347544785912655</v>
      </c>
      <c r="D567" s="4">
        <f>-LN(B567)/D$3</f>
        <v>2.0479371889193501</v>
      </c>
      <c r="E567" s="4">
        <f t="shared" si="93"/>
        <v>0.21276595744680851</v>
      </c>
      <c r="F567" s="8">
        <v>2</v>
      </c>
      <c r="G567" s="4">
        <v>162.93438468194125</v>
      </c>
      <c r="H567" s="4">
        <f>IF(G567&gt;MAX(I$8:I566),G567,MAX(I$8:I566))</f>
        <v>163.08820599842096</v>
      </c>
      <c r="I567" s="4">
        <f t="shared" si="94"/>
        <v>163.30097195586777</v>
      </c>
      <c r="J567" s="4">
        <f t="shared" si="95"/>
        <v>0.15382131647970709</v>
      </c>
      <c r="K567" s="4">
        <f t="shared" si="96"/>
        <v>0.21276595744680549</v>
      </c>
      <c r="L567" t="e">
        <f t="shared" si="97"/>
        <v>#N/A</v>
      </c>
      <c r="M567" t="e">
        <f t="shared" si="98"/>
        <v>#N/A</v>
      </c>
      <c r="N567">
        <f t="shared" si="99"/>
        <v>1</v>
      </c>
      <c r="O567">
        <f t="shared" si="100"/>
        <v>1</v>
      </c>
      <c r="P567">
        <v>559</v>
      </c>
      <c r="Q567" s="8">
        <f>COUNTIF(I$8:I566,"&lt;"&amp;G567)</f>
        <v>558</v>
      </c>
      <c r="R567" s="17">
        <f>COUNTIFS(H$8:H566,"&gt;"&amp;G567,F$8:F566,"&lt;&gt;1")</f>
        <v>0</v>
      </c>
      <c r="S567">
        <v>559</v>
      </c>
    </row>
    <row r="568" spans="1:19" x14ac:dyDescent="0.3">
      <c r="A568">
        <v>613</v>
      </c>
      <c r="B568">
        <v>0.25046540726950894</v>
      </c>
      <c r="C568">
        <v>0.38929410687582017</v>
      </c>
      <c r="D568" s="4">
        <f>-LN(B568)/F$3</f>
        <v>0.58912104796837117</v>
      </c>
      <c r="E568" s="4">
        <f t="shared" si="93"/>
        <v>0.21276595744680851</v>
      </c>
      <c r="F568" s="8">
        <v>3</v>
      </c>
      <c r="G568" s="4">
        <v>163.11798166663272</v>
      </c>
      <c r="H568" s="4">
        <f>IF(G568&gt;MAX(I$8:I567),G568,MAX(I$8:I567))</f>
        <v>163.30097195586777</v>
      </c>
      <c r="I568" s="4">
        <f t="shared" si="94"/>
        <v>163.51373791331457</v>
      </c>
      <c r="J568" s="4">
        <f t="shared" si="95"/>
        <v>0.18299028923505034</v>
      </c>
      <c r="K568" s="4">
        <f t="shared" si="96"/>
        <v>0.21276595744680549</v>
      </c>
      <c r="L568" t="e">
        <f t="shared" si="97"/>
        <v>#N/A</v>
      </c>
      <c r="M568" t="e">
        <f t="shared" si="98"/>
        <v>#N/A</v>
      </c>
      <c r="N568">
        <f t="shared" si="99"/>
        <v>1</v>
      </c>
      <c r="O568">
        <f t="shared" si="100"/>
        <v>1</v>
      </c>
      <c r="P568">
        <v>560</v>
      </c>
      <c r="Q568" s="8">
        <f>COUNTIF(I$8:I567,"&lt;"&amp;G568)</f>
        <v>559</v>
      </c>
      <c r="R568" s="17">
        <f>COUNTIFS(H$8:H567,"&gt;"&amp;G568,F$8:F567,"&lt;&gt;1")</f>
        <v>0</v>
      </c>
      <c r="S568">
        <v>560</v>
      </c>
    </row>
    <row r="569" spans="1:19" x14ac:dyDescent="0.3">
      <c r="A569">
        <v>614</v>
      </c>
      <c r="B569">
        <v>0.84423352763451032</v>
      </c>
      <c r="C569">
        <v>0.22299874874111147</v>
      </c>
      <c r="D569" s="4">
        <f>-LN(B569)/F$3</f>
        <v>7.2053672828992749E-2</v>
      </c>
      <c r="E569" s="4">
        <f t="shared" si="93"/>
        <v>0.21276595744680851</v>
      </c>
      <c r="F569" s="8">
        <v>3</v>
      </c>
      <c r="G569" s="4">
        <v>163.1900353394617</v>
      </c>
      <c r="H569" s="4">
        <f>IF(G569&gt;MAX(I$8:I568),G569,MAX(I$8:I568))</f>
        <v>163.51373791331457</v>
      </c>
      <c r="I569" s="4">
        <f t="shared" si="94"/>
        <v>163.72650387076138</v>
      </c>
      <c r="J569" s="4">
        <f t="shared" si="95"/>
        <v>0.32370257385287005</v>
      </c>
      <c r="K569" s="4">
        <f t="shared" si="96"/>
        <v>0.21276595744680549</v>
      </c>
      <c r="L569" t="e">
        <f t="shared" si="97"/>
        <v>#N/A</v>
      </c>
      <c r="M569" t="e">
        <f t="shared" si="98"/>
        <v>#N/A</v>
      </c>
      <c r="N569">
        <f t="shared" si="99"/>
        <v>1</v>
      </c>
      <c r="O569">
        <f t="shared" si="100"/>
        <v>1</v>
      </c>
      <c r="P569">
        <v>564</v>
      </c>
      <c r="Q569" s="8">
        <f>COUNTIF(I$8:I568,"&lt;"&amp;G569)</f>
        <v>559</v>
      </c>
      <c r="R569" s="17">
        <f>COUNTIFS(H$8:H568,"&gt;"&amp;G569,F$8:F568,"&lt;&gt;1")</f>
        <v>1</v>
      </c>
      <c r="S569">
        <v>561</v>
      </c>
    </row>
    <row r="570" spans="1:19" x14ac:dyDescent="0.3">
      <c r="A570">
        <v>615</v>
      </c>
      <c r="B570">
        <v>0.8971526230658895</v>
      </c>
      <c r="C570">
        <v>0.85076448866237375</v>
      </c>
      <c r="D570" s="4">
        <f>-LN(B570)/F$3</f>
        <v>4.6182673638917308E-2</v>
      </c>
      <c r="E570" s="4">
        <f t="shared" si="93"/>
        <v>0.21276595744680851</v>
      </c>
      <c r="F570" s="8">
        <v>3</v>
      </c>
      <c r="G570" s="4">
        <v>163.23621801310063</v>
      </c>
      <c r="H570" s="4">
        <f>IF(G570&gt;MAX(I$8:I569),G570,MAX(I$8:I569))</f>
        <v>163.72650387076138</v>
      </c>
      <c r="I570" s="4">
        <f t="shared" si="94"/>
        <v>163.93926982820818</v>
      </c>
      <c r="J570" s="4">
        <f t="shared" si="95"/>
        <v>0.49028585766075139</v>
      </c>
      <c r="K570" s="4">
        <f t="shared" si="96"/>
        <v>0.21276595744680549</v>
      </c>
      <c r="L570" t="e">
        <f t="shared" si="97"/>
        <v>#N/A</v>
      </c>
      <c r="M570" t="e">
        <f t="shared" si="98"/>
        <v>#N/A</v>
      </c>
      <c r="N570">
        <f t="shared" si="99"/>
        <v>1</v>
      </c>
      <c r="O570">
        <f t="shared" si="100"/>
        <v>1</v>
      </c>
      <c r="P570">
        <v>562</v>
      </c>
      <c r="Q570" s="8">
        <f>COUNTIF(I$8:I569,"&lt;"&amp;G570)</f>
        <v>559</v>
      </c>
      <c r="R570" s="17">
        <f>COUNTIFS(H$8:H569,"&gt;"&amp;G570,F$8:F569,"&lt;&gt;1")</f>
        <v>2</v>
      </c>
      <c r="S570">
        <v>562</v>
      </c>
    </row>
    <row r="571" spans="1:19" x14ac:dyDescent="0.3">
      <c r="A571">
        <v>616</v>
      </c>
      <c r="B571">
        <v>0.66890469069490643</v>
      </c>
      <c r="C571">
        <v>0.11148411511581774</v>
      </c>
      <c r="D571" s="4">
        <f>-LN(B571)/F$3</f>
        <v>0.17111221035406229</v>
      </c>
      <c r="E571" s="4">
        <f t="shared" si="93"/>
        <v>0.21276595744680851</v>
      </c>
      <c r="F571" s="8">
        <v>3</v>
      </c>
      <c r="G571" s="4">
        <v>163.40733022345469</v>
      </c>
      <c r="H571" s="4">
        <f>IF(G571&gt;MAX(I$8:I570),G571,MAX(I$8:I570))</f>
        <v>163.93926982820818</v>
      </c>
      <c r="I571" s="4">
        <f t="shared" si="94"/>
        <v>164.15203578565499</v>
      </c>
      <c r="J571" s="4">
        <f t="shared" si="95"/>
        <v>0.53193960475348945</v>
      </c>
      <c r="K571" s="4">
        <f t="shared" si="96"/>
        <v>0.21276595744680549</v>
      </c>
      <c r="L571" t="e">
        <f t="shared" si="97"/>
        <v>#N/A</v>
      </c>
      <c r="M571" t="e">
        <f t="shared" si="98"/>
        <v>#N/A</v>
      </c>
      <c r="N571">
        <f t="shared" si="99"/>
        <v>1</v>
      </c>
      <c r="O571">
        <f t="shared" si="100"/>
        <v>1</v>
      </c>
      <c r="P571">
        <v>566</v>
      </c>
      <c r="Q571" s="8">
        <f>COUNTIF(I$8:I570,"&lt;"&amp;G571)</f>
        <v>560</v>
      </c>
      <c r="R571" s="17">
        <f>COUNTIFS(H$8:H570,"&gt;"&amp;G571,F$8:F570,"&lt;&gt;1")</f>
        <v>2</v>
      </c>
      <c r="S571">
        <v>563</v>
      </c>
    </row>
    <row r="572" spans="1:19" x14ac:dyDescent="0.3">
      <c r="A572">
        <v>39</v>
      </c>
      <c r="B572">
        <v>0.69853816339609975</v>
      </c>
      <c r="C572">
        <v>0.13296914578691976</v>
      </c>
      <c r="D572" s="4">
        <f>-LN(B572)/B$3</f>
        <v>1.5266615555861083</v>
      </c>
      <c r="E572" s="4">
        <f t="shared" si="93"/>
        <v>0.21276595744680851</v>
      </c>
      <c r="F572" s="8">
        <v>1</v>
      </c>
      <c r="G572" s="4">
        <v>164.10216741314358</v>
      </c>
      <c r="H572" s="4">
        <f>IF(G572&gt;MAX(I$8:I571),G572,MAX(I$8:I571))</f>
        <v>164.15203578565499</v>
      </c>
      <c r="I572" s="4">
        <f t="shared" si="94"/>
        <v>164.36480174310179</v>
      </c>
      <c r="J572" s="4">
        <f t="shared" si="95"/>
        <v>4.9868372511411962E-2</v>
      </c>
      <c r="K572" s="4">
        <f t="shared" si="96"/>
        <v>0.21276595744680549</v>
      </c>
      <c r="L572" t="e">
        <f t="shared" si="97"/>
        <v>#N/A</v>
      </c>
      <c r="M572" t="e">
        <f t="shared" si="98"/>
        <v>#N/A</v>
      </c>
      <c r="N572">
        <f t="shared" si="99"/>
        <v>1</v>
      </c>
      <c r="O572">
        <f t="shared" si="100"/>
        <v>1</v>
      </c>
      <c r="P572">
        <v>563</v>
      </c>
      <c r="Q572" s="8">
        <f>COUNTIF(I$8:I571,"&lt;"&amp;G572)</f>
        <v>563</v>
      </c>
      <c r="R572" s="17">
        <f>COUNTIFS(H$8:H571,"&gt;"&amp;G572,F$8:F571,"&lt;&gt;1")</f>
        <v>0</v>
      </c>
      <c r="S572">
        <v>563</v>
      </c>
    </row>
    <row r="573" spans="1:19" x14ac:dyDescent="0.3">
      <c r="A573">
        <v>617</v>
      </c>
      <c r="B573">
        <v>0.76281014435254979</v>
      </c>
      <c r="C573">
        <v>0.80492568742942594</v>
      </c>
      <c r="D573" s="4">
        <f>-LN(B573)/F$3</f>
        <v>0.11521110915221837</v>
      </c>
      <c r="E573" s="4">
        <f t="shared" si="93"/>
        <v>0.21276595744680851</v>
      </c>
      <c r="F573" s="8">
        <v>3</v>
      </c>
      <c r="G573" s="4">
        <v>163.52254133260692</v>
      </c>
      <c r="H573" s="4">
        <f>IF(G573&gt;MAX(I$8:I572),G573,MAX(I$8:I572))</f>
        <v>164.36480174310179</v>
      </c>
      <c r="I573" s="4">
        <f t="shared" si="94"/>
        <v>164.5775677005486</v>
      </c>
      <c r="J573" s="4">
        <f t="shared" si="95"/>
        <v>0.84226041049487321</v>
      </c>
      <c r="K573" s="4">
        <f t="shared" si="96"/>
        <v>0.21276595744680549</v>
      </c>
      <c r="L573" t="e">
        <f t="shared" si="97"/>
        <v>#N/A</v>
      </c>
      <c r="M573" t="e">
        <f t="shared" si="98"/>
        <v>#N/A</v>
      </c>
      <c r="N573">
        <f t="shared" si="99"/>
        <v>1</v>
      </c>
      <c r="O573">
        <f t="shared" si="100"/>
        <v>1</v>
      </c>
      <c r="P573">
        <v>565</v>
      </c>
      <c r="Q573" s="8">
        <f>COUNTIF(I$8:I572,"&lt;"&amp;G573)</f>
        <v>561</v>
      </c>
      <c r="R573" s="17">
        <f>COUNTIFS(H$8:H572,"&gt;"&amp;G573,F$8:F572,"&lt;&gt;1")</f>
        <v>2</v>
      </c>
      <c r="S573">
        <v>565</v>
      </c>
    </row>
    <row r="574" spans="1:19" x14ac:dyDescent="0.3">
      <c r="A574">
        <v>40</v>
      </c>
      <c r="B574">
        <v>0.93942075869014552</v>
      </c>
      <c r="C574">
        <v>0.93685720389416183</v>
      </c>
      <c r="D574" s="4">
        <f>-LN(B574)/B$3</f>
        <v>0.26592258644887057</v>
      </c>
      <c r="E574" s="4">
        <f t="shared" si="93"/>
        <v>0.21276595744680851</v>
      </c>
      <c r="F574" s="8">
        <v>1</v>
      </c>
      <c r="G574" s="4">
        <v>164.36808999959246</v>
      </c>
      <c r="H574" s="4">
        <f>IF(G574&gt;MAX(I$8:I573),G574,MAX(I$8:I573))</f>
        <v>164.5775677005486</v>
      </c>
      <c r="I574" s="4">
        <f t="shared" si="94"/>
        <v>164.7903336579954</v>
      </c>
      <c r="J574" s="4">
        <f t="shared" si="95"/>
        <v>0.2094777009561426</v>
      </c>
      <c r="K574" s="4">
        <f t="shared" si="96"/>
        <v>0.21276595744680549</v>
      </c>
      <c r="L574" t="e">
        <f t="shared" si="97"/>
        <v>#N/A</v>
      </c>
      <c r="M574" t="e">
        <f t="shared" si="98"/>
        <v>#N/A</v>
      </c>
      <c r="N574">
        <f t="shared" si="99"/>
        <v>1</v>
      </c>
      <c r="O574">
        <f t="shared" si="100"/>
        <v>1</v>
      </c>
      <c r="P574">
        <v>567</v>
      </c>
      <c r="Q574" s="8">
        <f>COUNTIF(I$8:I573,"&lt;"&amp;G574)</f>
        <v>565</v>
      </c>
      <c r="R574" s="17">
        <f>COUNTIFS(H$8:H573,"&gt;"&amp;G574,F$8:F573,"&lt;&gt;1")</f>
        <v>0</v>
      </c>
      <c r="S574">
        <v>567</v>
      </c>
    </row>
    <row r="575" spans="1:19" x14ac:dyDescent="0.3">
      <c r="A575">
        <v>618</v>
      </c>
      <c r="B575">
        <v>0.15155491805780205</v>
      </c>
      <c r="C575">
        <v>7.4587237159337141E-2</v>
      </c>
      <c r="D575" s="4">
        <f>-LN(B575)/F$3</f>
        <v>0.80289669118607321</v>
      </c>
      <c r="E575" s="4">
        <f t="shared" si="93"/>
        <v>0.21276595744680851</v>
      </c>
      <c r="F575" s="8">
        <v>3</v>
      </c>
      <c r="G575" s="4">
        <v>164.325438023793</v>
      </c>
      <c r="H575" s="4">
        <f>IF(G575&gt;MAX(I$8:I574),G575,MAX(I$8:I574))</f>
        <v>164.7903336579954</v>
      </c>
      <c r="I575" s="4">
        <f t="shared" si="94"/>
        <v>165.00309961544221</v>
      </c>
      <c r="J575" s="4">
        <f t="shared" si="95"/>
        <v>0.46489563420240643</v>
      </c>
      <c r="K575" s="4">
        <f t="shared" si="96"/>
        <v>0.21276595744680549</v>
      </c>
      <c r="L575" t="e">
        <f t="shared" si="97"/>
        <v>#N/A</v>
      </c>
      <c r="M575" t="e">
        <f t="shared" si="98"/>
        <v>#N/A</v>
      </c>
      <c r="N575">
        <f t="shared" si="99"/>
        <v>1</v>
      </c>
      <c r="O575">
        <f t="shared" si="100"/>
        <v>1</v>
      </c>
      <c r="P575">
        <v>568</v>
      </c>
      <c r="Q575" s="8">
        <f>COUNTIF(I$8:I574,"&lt;"&amp;G575)</f>
        <v>564</v>
      </c>
      <c r="R575" s="17">
        <f>COUNTIFS(H$8:H574,"&gt;"&amp;G575,F$8:F574,"&lt;&gt;1")</f>
        <v>1</v>
      </c>
      <c r="S575">
        <v>568</v>
      </c>
    </row>
    <row r="576" spans="1:19" x14ac:dyDescent="0.3">
      <c r="A576">
        <v>619</v>
      </c>
      <c r="B576">
        <v>0.78017517624439225</v>
      </c>
      <c r="C576">
        <v>0.38523514511551255</v>
      </c>
      <c r="D576" s="4">
        <f>-LN(B576)/F$3</f>
        <v>0.10563268067455805</v>
      </c>
      <c r="E576" s="4">
        <f t="shared" si="93"/>
        <v>0.21276595744680851</v>
      </c>
      <c r="F576" s="8">
        <v>3</v>
      </c>
      <c r="G576" s="4">
        <v>164.43107070446754</v>
      </c>
      <c r="H576" s="4">
        <f>IF(G576&gt;MAX(I$8:I575),G576,MAX(I$8:I575))</f>
        <v>165.00309961544221</v>
      </c>
      <c r="I576" s="4">
        <f t="shared" si="94"/>
        <v>165.21586557288902</v>
      </c>
      <c r="J576" s="4">
        <f t="shared" si="95"/>
        <v>0.57202891097466591</v>
      </c>
      <c r="K576" s="4">
        <f t="shared" si="96"/>
        <v>0.21276595744680549</v>
      </c>
      <c r="L576" t="e">
        <f t="shared" si="97"/>
        <v>#N/A</v>
      </c>
      <c r="M576" t="e">
        <f t="shared" si="98"/>
        <v>#N/A</v>
      </c>
      <c r="N576">
        <f t="shared" si="99"/>
        <v>1</v>
      </c>
      <c r="O576">
        <f t="shared" si="100"/>
        <v>1</v>
      </c>
      <c r="P576">
        <v>569</v>
      </c>
      <c r="Q576" s="8">
        <f>COUNTIF(I$8:I575,"&lt;"&amp;G576)</f>
        <v>565</v>
      </c>
      <c r="R576" s="17">
        <f>COUNTIFS(H$8:H575,"&gt;"&amp;G576,F$8:F575,"&lt;&gt;1")</f>
        <v>1</v>
      </c>
      <c r="S576">
        <v>569</v>
      </c>
    </row>
    <row r="577" spans="1:19" x14ac:dyDescent="0.3">
      <c r="A577">
        <v>620</v>
      </c>
      <c r="B577">
        <v>0.59117404705954157</v>
      </c>
      <c r="C577">
        <v>8.5879085665456101E-2</v>
      </c>
      <c r="D577" s="4">
        <f>-LN(B577)/F$3</f>
        <v>0.22367864215353497</v>
      </c>
      <c r="E577" s="4">
        <f t="shared" si="93"/>
        <v>0.21276595744680851</v>
      </c>
      <c r="F577" s="8">
        <v>3</v>
      </c>
      <c r="G577" s="4">
        <v>164.65474934662109</v>
      </c>
      <c r="H577" s="4">
        <f>IF(G577&gt;MAX(I$8:I576),G577,MAX(I$8:I576))</f>
        <v>165.21586557288902</v>
      </c>
      <c r="I577" s="4">
        <f t="shared" si="94"/>
        <v>165.42863153033582</v>
      </c>
      <c r="J577" s="4">
        <f t="shared" si="95"/>
        <v>0.56111622626792723</v>
      </c>
      <c r="K577" s="4">
        <f t="shared" si="96"/>
        <v>0.21276595744680549</v>
      </c>
      <c r="L577" t="e">
        <f t="shared" si="97"/>
        <v>#N/A</v>
      </c>
      <c r="M577" t="e">
        <f t="shared" si="98"/>
        <v>#N/A</v>
      </c>
      <c r="N577">
        <f t="shared" si="99"/>
        <v>1</v>
      </c>
      <c r="O577">
        <f t="shared" si="100"/>
        <v>1</v>
      </c>
      <c r="P577">
        <v>570</v>
      </c>
      <c r="Q577" s="8">
        <f>COUNTIF(I$8:I576,"&lt;"&amp;G577)</f>
        <v>566</v>
      </c>
      <c r="R577" s="17">
        <f>COUNTIFS(H$8:H576,"&gt;"&amp;G577,F$8:F576,"&lt;&gt;1")</f>
        <v>2</v>
      </c>
      <c r="S577">
        <v>570</v>
      </c>
    </row>
    <row r="578" spans="1:19" x14ac:dyDescent="0.3">
      <c r="A578">
        <v>178</v>
      </c>
      <c r="B578">
        <v>0.18311105685598317</v>
      </c>
      <c r="C578">
        <v>0.63200781273842588</v>
      </c>
      <c r="D578" s="4">
        <f>-LN(B578)/D$3</f>
        <v>2.4080318328300594</v>
      </c>
      <c r="E578" s="4">
        <f t="shared" si="93"/>
        <v>0.21276595744680851</v>
      </c>
      <c r="F578" s="8">
        <v>2</v>
      </c>
      <c r="G578" s="4">
        <v>165.34241651477132</v>
      </c>
      <c r="H578" s="4">
        <f>IF(G578&gt;MAX(I$8:I577),G578,MAX(I$8:I577))</f>
        <v>165.42863153033582</v>
      </c>
      <c r="I578" s="4">
        <f t="shared" si="94"/>
        <v>165.64139748778263</v>
      </c>
      <c r="J578" s="4">
        <f t="shared" si="95"/>
        <v>8.6215015564505393E-2</v>
      </c>
      <c r="K578" s="4">
        <f t="shared" si="96"/>
        <v>0.21276595744680549</v>
      </c>
      <c r="L578" t="e">
        <f t="shared" si="97"/>
        <v>#N/A</v>
      </c>
      <c r="M578" t="e">
        <f t="shared" si="98"/>
        <v>#N/A</v>
      </c>
      <c r="N578">
        <f t="shared" si="99"/>
        <v>1</v>
      </c>
      <c r="O578">
        <f t="shared" si="100"/>
        <v>1</v>
      </c>
      <c r="P578">
        <v>571</v>
      </c>
      <c r="Q578" s="8">
        <f>COUNTIF(I$8:I577,"&lt;"&amp;G578)</f>
        <v>569</v>
      </c>
      <c r="R578" s="17">
        <f>COUNTIFS(H$8:H577,"&gt;"&amp;G578,F$8:F577,"&lt;&gt;1")</f>
        <v>0</v>
      </c>
      <c r="S578">
        <v>571</v>
      </c>
    </row>
    <row r="579" spans="1:19" x14ac:dyDescent="0.3">
      <c r="A579">
        <v>621</v>
      </c>
      <c r="B579">
        <v>0.32316049684133424</v>
      </c>
      <c r="C579">
        <v>0.61125522629474771</v>
      </c>
      <c r="D579" s="4">
        <f t="shared" ref="D579:D587" si="102">-LN(B579)/F$3</f>
        <v>0.48068348294677848</v>
      </c>
      <c r="E579" s="4">
        <f t="shared" si="93"/>
        <v>0.21276595744680851</v>
      </c>
      <c r="F579" s="8">
        <v>3</v>
      </c>
      <c r="G579" s="4">
        <v>165.13543282956786</v>
      </c>
      <c r="H579" s="4">
        <f>IF(G579&gt;MAX(I$8:I578),G579,MAX(I$8:I578))</f>
        <v>165.64139748778263</v>
      </c>
      <c r="I579" s="4">
        <f t="shared" si="94"/>
        <v>165.85416344522943</v>
      </c>
      <c r="J579" s="4">
        <f t="shared" si="95"/>
        <v>0.505964658214765</v>
      </c>
      <c r="K579" s="4">
        <f t="shared" si="96"/>
        <v>0.21276595744680549</v>
      </c>
      <c r="L579" t="e">
        <f t="shared" si="97"/>
        <v>#N/A</v>
      </c>
      <c r="M579" t="e">
        <f t="shared" si="98"/>
        <v>#N/A</v>
      </c>
      <c r="N579">
        <f t="shared" si="99"/>
        <v>1</v>
      </c>
      <c r="O579">
        <f t="shared" si="100"/>
        <v>1</v>
      </c>
      <c r="P579">
        <v>572</v>
      </c>
      <c r="Q579" s="8">
        <f>COUNTIF(I$8:I578,"&lt;"&amp;G579)</f>
        <v>568</v>
      </c>
      <c r="R579" s="17">
        <f>COUNTIFS(H$8:H578,"&gt;"&amp;G579,F$8:F578,"&lt;&gt;1")</f>
        <v>2</v>
      </c>
      <c r="S579">
        <v>572</v>
      </c>
    </row>
    <row r="580" spans="1:19" x14ac:dyDescent="0.3">
      <c r="A580">
        <v>622</v>
      </c>
      <c r="B580">
        <v>0.3660390026551103</v>
      </c>
      <c r="C580">
        <v>7.8554643391216775E-2</v>
      </c>
      <c r="D580" s="4">
        <f t="shared" si="102"/>
        <v>0.42766612196890591</v>
      </c>
      <c r="E580" s="4">
        <f t="shared" si="93"/>
        <v>0.21276595744680851</v>
      </c>
      <c r="F580" s="8">
        <v>3</v>
      </c>
      <c r="G580" s="4">
        <v>165.56309895153677</v>
      </c>
      <c r="H580" s="4">
        <f>IF(G580&gt;MAX(I$8:I579),G580,MAX(I$8:I579))</f>
        <v>165.85416344522943</v>
      </c>
      <c r="I580" s="4">
        <f t="shared" si="94"/>
        <v>166.06692940267624</v>
      </c>
      <c r="J580" s="4">
        <f t="shared" si="95"/>
        <v>0.29106449369265874</v>
      </c>
      <c r="K580" s="4">
        <f t="shared" si="96"/>
        <v>0.21276595744680549</v>
      </c>
      <c r="L580" t="e">
        <f t="shared" si="97"/>
        <v>#N/A</v>
      </c>
      <c r="M580" t="e">
        <f t="shared" si="98"/>
        <v>#N/A</v>
      </c>
      <c r="N580">
        <f t="shared" si="99"/>
        <v>1</v>
      </c>
      <c r="O580">
        <f t="shared" si="100"/>
        <v>1</v>
      </c>
      <c r="P580">
        <v>573</v>
      </c>
      <c r="Q580" s="8">
        <f>COUNTIF(I$8:I579,"&lt;"&amp;G580)</f>
        <v>570</v>
      </c>
      <c r="R580" s="17">
        <f>COUNTIFS(H$8:H579,"&gt;"&amp;G580,F$8:F579,"&lt;&gt;1")</f>
        <v>1</v>
      </c>
      <c r="S580">
        <v>573</v>
      </c>
    </row>
    <row r="581" spans="1:19" x14ac:dyDescent="0.3">
      <c r="A581">
        <v>623</v>
      </c>
      <c r="B581">
        <v>0.81905575731681268</v>
      </c>
      <c r="C581">
        <v>0.2703939939573351</v>
      </c>
      <c r="D581" s="4">
        <f t="shared" si="102"/>
        <v>8.4937496891268394E-2</v>
      </c>
      <c r="E581" s="4">
        <f t="shared" si="93"/>
        <v>0.21276595744680851</v>
      </c>
      <c r="F581" s="8">
        <v>3</v>
      </c>
      <c r="G581" s="4">
        <v>165.64803644842803</v>
      </c>
      <c r="H581" s="4">
        <f>IF(G581&gt;MAX(I$8:I580),G581,MAX(I$8:I580))</f>
        <v>166.06692940267624</v>
      </c>
      <c r="I581" s="4">
        <f t="shared" si="94"/>
        <v>166.27969536012304</v>
      </c>
      <c r="J581" s="4">
        <f t="shared" si="95"/>
        <v>0.41889295424820716</v>
      </c>
      <c r="K581" s="4">
        <f t="shared" si="96"/>
        <v>0.21276595744680549</v>
      </c>
      <c r="L581" t="e">
        <f t="shared" si="97"/>
        <v>#N/A</v>
      </c>
      <c r="M581" t="e">
        <f t="shared" si="98"/>
        <v>#N/A</v>
      </c>
      <c r="N581">
        <f t="shared" si="99"/>
        <v>1</v>
      </c>
      <c r="O581">
        <f t="shared" si="100"/>
        <v>1</v>
      </c>
      <c r="P581">
        <v>575</v>
      </c>
      <c r="Q581" s="8">
        <f>COUNTIF(I$8:I580,"&lt;"&amp;G581)</f>
        <v>571</v>
      </c>
      <c r="R581" s="17">
        <f>COUNTIFS(H$8:H580,"&gt;"&amp;G581,F$8:F580,"&lt;&gt;1")</f>
        <v>1</v>
      </c>
      <c r="S581">
        <v>574</v>
      </c>
    </row>
    <row r="582" spans="1:19" x14ac:dyDescent="0.3">
      <c r="A582">
        <v>624</v>
      </c>
      <c r="B582">
        <v>0.31995605334635457</v>
      </c>
      <c r="C582">
        <v>0.24112674336985382</v>
      </c>
      <c r="D582" s="4">
        <f t="shared" si="102"/>
        <v>0.48492409613280291</v>
      </c>
      <c r="E582" s="4">
        <f t="shared" si="93"/>
        <v>0.21276595744680851</v>
      </c>
      <c r="F582" s="8">
        <v>3</v>
      </c>
      <c r="G582" s="4">
        <v>166.13296054456083</v>
      </c>
      <c r="H582" s="4">
        <f>IF(G582&gt;MAX(I$8:I581),G582,MAX(I$8:I581))</f>
        <v>166.27969536012304</v>
      </c>
      <c r="I582" s="4">
        <f t="shared" si="94"/>
        <v>166.49246131756985</v>
      </c>
      <c r="J582" s="4">
        <f t="shared" si="95"/>
        <v>0.14673481556221191</v>
      </c>
      <c r="K582" s="4">
        <f t="shared" si="96"/>
        <v>0.21276595744680549</v>
      </c>
      <c r="L582" t="e">
        <f t="shared" si="97"/>
        <v>#N/A</v>
      </c>
      <c r="M582" t="e">
        <f t="shared" si="98"/>
        <v>#N/A</v>
      </c>
      <c r="N582">
        <f t="shared" si="99"/>
        <v>1</v>
      </c>
      <c r="O582">
        <f t="shared" si="100"/>
        <v>1</v>
      </c>
      <c r="P582">
        <v>574</v>
      </c>
      <c r="Q582" s="8">
        <f>COUNTIF(I$8:I581,"&lt;"&amp;G582)</f>
        <v>573</v>
      </c>
      <c r="R582" s="17">
        <f>COUNTIFS(H$8:H581,"&gt;"&amp;G582,F$8:F581,"&lt;&gt;1")</f>
        <v>0</v>
      </c>
      <c r="S582">
        <v>574</v>
      </c>
    </row>
    <row r="583" spans="1:19" x14ac:dyDescent="0.3">
      <c r="A583">
        <v>625</v>
      </c>
      <c r="B583">
        <v>0.92251350444044311</v>
      </c>
      <c r="C583">
        <v>0.20734275337992492</v>
      </c>
      <c r="D583" s="4">
        <f t="shared" si="102"/>
        <v>3.4320537963733355E-2</v>
      </c>
      <c r="E583" s="4">
        <f t="shared" si="93"/>
        <v>0.21276595744680851</v>
      </c>
      <c r="F583" s="8">
        <v>3</v>
      </c>
      <c r="G583" s="4">
        <v>166.16728108252457</v>
      </c>
      <c r="H583" s="4">
        <f>IF(G583&gt;MAX(I$8:I582),G583,MAX(I$8:I582))</f>
        <v>166.49246131756985</v>
      </c>
      <c r="I583" s="4">
        <f t="shared" si="94"/>
        <v>166.70522727501665</v>
      </c>
      <c r="J583" s="4">
        <f t="shared" si="95"/>
        <v>0.3251802350452806</v>
      </c>
      <c r="K583" s="4">
        <f t="shared" si="96"/>
        <v>0.21276595744680549</v>
      </c>
      <c r="L583" t="e">
        <f t="shared" si="97"/>
        <v>#N/A</v>
      </c>
      <c r="M583" t="e">
        <f t="shared" si="98"/>
        <v>#N/A</v>
      </c>
      <c r="N583">
        <f t="shared" si="99"/>
        <v>1</v>
      </c>
      <c r="O583">
        <f t="shared" si="100"/>
        <v>1</v>
      </c>
      <c r="P583">
        <v>576</v>
      </c>
      <c r="Q583" s="8">
        <f>COUNTIF(I$8:I582,"&lt;"&amp;G583)</f>
        <v>573</v>
      </c>
      <c r="R583" s="17">
        <f>COUNTIFS(H$8:H582,"&gt;"&amp;G583,F$8:F582,"&lt;&gt;1")</f>
        <v>1</v>
      </c>
      <c r="S583">
        <v>576</v>
      </c>
    </row>
    <row r="584" spans="1:19" x14ac:dyDescent="0.3">
      <c r="A584">
        <v>626</v>
      </c>
      <c r="B584">
        <v>0.24387340922269357</v>
      </c>
      <c r="C584">
        <v>0.62218085268715473</v>
      </c>
      <c r="D584" s="4">
        <f t="shared" si="102"/>
        <v>0.60047063956634938</v>
      </c>
      <c r="E584" s="4">
        <f t="shared" ref="E584:E647" si="103">1/B$4</f>
        <v>0.21276595744680851</v>
      </c>
      <c r="F584" s="8">
        <v>3</v>
      </c>
      <c r="G584" s="4">
        <v>166.76775172209091</v>
      </c>
      <c r="H584" s="4">
        <f>IF(G584&gt;MAX(I$8:I583),G584,MAX(I$8:I583))</f>
        <v>166.76775172209091</v>
      </c>
      <c r="I584" s="4">
        <f t="shared" ref="I584:I647" si="104">+H584+E584</f>
        <v>166.98051767953771</v>
      </c>
      <c r="J584" s="4">
        <f t="shared" si="95"/>
        <v>0</v>
      </c>
      <c r="K584" s="4">
        <f t="shared" si="96"/>
        <v>0.21276595744680549</v>
      </c>
      <c r="L584" t="e">
        <f t="shared" si="97"/>
        <v>#N/A</v>
      </c>
      <c r="M584" t="e">
        <f t="shared" ref="M584:M585" si="105">IF(L584=A584,0,1)</f>
        <v>#N/A</v>
      </c>
      <c r="N584">
        <f t="shared" si="99"/>
        <v>1</v>
      </c>
      <c r="O584">
        <f t="shared" si="100"/>
        <v>1</v>
      </c>
      <c r="P584">
        <v>577</v>
      </c>
      <c r="Q584" s="8">
        <f>COUNTIF(I$8:I583,"&lt;"&amp;G584)</f>
        <v>576</v>
      </c>
      <c r="R584" s="17">
        <f>COUNTIFS(H$8:H583,"&gt;"&amp;G584,F$8:F583,"&lt;&gt;1")</f>
        <v>0</v>
      </c>
      <c r="S584">
        <v>577</v>
      </c>
    </row>
    <row r="585" spans="1:19" x14ac:dyDescent="0.3">
      <c r="A585">
        <v>627</v>
      </c>
      <c r="B585">
        <v>5.8259834589678643E-2</v>
      </c>
      <c r="C585">
        <v>9.0975676747947626E-2</v>
      </c>
      <c r="D585" s="4">
        <f t="shared" si="102"/>
        <v>1.209720156012611</v>
      </c>
      <c r="E585" s="4">
        <f t="shared" si="103"/>
        <v>0.21276595744680851</v>
      </c>
      <c r="F585" s="8">
        <v>3</v>
      </c>
      <c r="G585" s="4">
        <v>167.97747187810353</v>
      </c>
      <c r="H585" s="4">
        <f>IF(G585&gt;MAX(I$8:I584),G585,MAX(I$8:I584))</f>
        <v>167.97747187810353</v>
      </c>
      <c r="I585" s="4">
        <f t="shared" si="104"/>
        <v>168.19023783555033</v>
      </c>
      <c r="J585" s="4">
        <f t="shared" si="95"/>
        <v>0</v>
      </c>
      <c r="K585" s="4">
        <f t="shared" si="96"/>
        <v>0.21276595744680549</v>
      </c>
      <c r="L585" t="e">
        <f t="shared" si="97"/>
        <v>#N/A</v>
      </c>
      <c r="M585" t="e">
        <f t="shared" si="105"/>
        <v>#N/A</v>
      </c>
      <c r="N585">
        <f t="shared" si="99"/>
        <v>1</v>
      </c>
      <c r="O585">
        <f t="shared" si="100"/>
        <v>1</v>
      </c>
      <c r="P585">
        <v>578</v>
      </c>
      <c r="Q585" s="8">
        <f>COUNTIF(I$8:I584,"&lt;"&amp;G585)</f>
        <v>577</v>
      </c>
      <c r="R585" s="17">
        <f>COUNTIFS(H$8:H584,"&gt;"&amp;G585,F$8:F584,"&lt;&gt;1")</f>
        <v>0</v>
      </c>
      <c r="S585">
        <v>578</v>
      </c>
    </row>
    <row r="586" spans="1:19" x14ac:dyDescent="0.3">
      <c r="A586">
        <v>628</v>
      </c>
      <c r="B586">
        <v>0.28308969389934996</v>
      </c>
      <c r="C586">
        <v>8.3346049378948336E-2</v>
      </c>
      <c r="D586" s="4">
        <f t="shared" si="102"/>
        <v>0.53701765616168573</v>
      </c>
      <c r="E586" s="4">
        <f t="shared" si="103"/>
        <v>0.21276595744680851</v>
      </c>
      <c r="F586" s="8">
        <v>3</v>
      </c>
      <c r="G586" s="4">
        <v>168.51448953426521</v>
      </c>
      <c r="H586" s="4">
        <f>IF(G586&gt;MAX(I$8:I585),G586,MAX(I$8:I585))</f>
        <v>168.51448953426521</v>
      </c>
      <c r="I586" s="4">
        <f t="shared" si="104"/>
        <v>168.72725549171201</v>
      </c>
      <c r="J586" s="4">
        <f t="shared" si="95"/>
        <v>0</v>
      </c>
      <c r="K586" s="4">
        <f t="shared" si="96"/>
        <v>0.21276595744680549</v>
      </c>
      <c r="N586">
        <f t="shared" si="99"/>
        <v>1</v>
      </c>
      <c r="O586">
        <f t="shared" si="100"/>
        <v>1</v>
      </c>
      <c r="P586">
        <v>579</v>
      </c>
      <c r="R586" s="17">
        <f>COUNTIFS(H$8:H585,"&gt;"&amp;G586,F$8:F585,"&lt;&gt;1")</f>
        <v>0</v>
      </c>
      <c r="S586">
        <v>579</v>
      </c>
    </row>
    <row r="587" spans="1:19" x14ac:dyDescent="0.3">
      <c r="A587">
        <v>629</v>
      </c>
      <c r="B587">
        <v>9.4454786828211304E-2</v>
      </c>
      <c r="C587">
        <v>0.7942136906033509</v>
      </c>
      <c r="D587" s="4">
        <f t="shared" si="102"/>
        <v>1.0040995766964627</v>
      </c>
      <c r="E587" s="4">
        <f t="shared" si="103"/>
        <v>0.21276595744680851</v>
      </c>
      <c r="F587" s="8">
        <v>3</v>
      </c>
      <c r="G587" s="4">
        <v>169.51858911096167</v>
      </c>
      <c r="H587" s="4">
        <f>IF(G587&gt;MAX(I$8:I586),G587,MAX(I$8:I586))</f>
        <v>169.51858911096167</v>
      </c>
      <c r="I587" s="4">
        <f t="shared" si="104"/>
        <v>169.73135506840848</v>
      </c>
      <c r="J587" s="4">
        <f t="shared" ref="J587:J650" si="106">(H587-G587)*O587</f>
        <v>0</v>
      </c>
      <c r="K587" s="4">
        <f t="shared" ref="K587:K650" si="107">(I587-H587)*O587</f>
        <v>0.21276595744680549</v>
      </c>
      <c r="N587">
        <f t="shared" ref="N587:N650" si="108">IF(G587&lt;B$2,1,0)</f>
        <v>1</v>
      </c>
      <c r="O587">
        <f t="shared" ref="O587:O650" si="109">IF(I587&lt;B$2,1,0)</f>
        <v>1</v>
      </c>
      <c r="P587">
        <v>580</v>
      </c>
      <c r="R587" s="17">
        <f>COUNTIFS(H$8:H586,"&gt;"&amp;G587,F$8:F586,"&lt;&gt;1")</f>
        <v>0</v>
      </c>
      <c r="S587">
        <v>580</v>
      </c>
    </row>
    <row r="588" spans="1:19" x14ac:dyDescent="0.3">
      <c r="A588">
        <v>41</v>
      </c>
      <c r="B588">
        <v>0.27109591967528307</v>
      </c>
      <c r="C588">
        <v>0.90682699056978056</v>
      </c>
      <c r="D588" s="4">
        <f>-LN(B588)/B$3</f>
        <v>5.554393930151841</v>
      </c>
      <c r="E588" s="4">
        <f t="shared" si="103"/>
        <v>0.21276595744680851</v>
      </c>
      <c r="F588" s="8">
        <v>1</v>
      </c>
      <c r="G588" s="4">
        <v>169.92248392974429</v>
      </c>
      <c r="H588" s="4">
        <f>IF(G588&gt;MAX(I$8:I587),G588,MAX(I$8:I587))</f>
        <v>169.92248392974429</v>
      </c>
      <c r="I588" s="4">
        <f t="shared" si="104"/>
        <v>170.13524988719109</v>
      </c>
      <c r="J588" s="4">
        <f t="shared" si="106"/>
        <v>0</v>
      </c>
      <c r="K588" s="4">
        <f t="shared" si="107"/>
        <v>0.21276595744680549</v>
      </c>
      <c r="N588">
        <f t="shared" si="108"/>
        <v>1</v>
      </c>
      <c r="O588">
        <f t="shared" si="109"/>
        <v>1</v>
      </c>
      <c r="P588">
        <v>581</v>
      </c>
      <c r="R588" s="17">
        <f>COUNTIFS(H$8:H587,"&gt;"&amp;G588,F$8:F587,"&lt;&gt;1")</f>
        <v>0</v>
      </c>
      <c r="S588">
        <v>581</v>
      </c>
    </row>
    <row r="589" spans="1:19" x14ac:dyDescent="0.3">
      <c r="A589">
        <v>630</v>
      </c>
      <c r="B589">
        <v>0.23352763451033051</v>
      </c>
      <c r="C589">
        <v>0.44489883114108708</v>
      </c>
      <c r="D589" s="4">
        <f t="shared" ref="D589:D595" si="110">-LN(B589)/F$3</f>
        <v>0.61891696161499588</v>
      </c>
      <c r="E589" s="4">
        <f t="shared" si="103"/>
        <v>0.21276595744680851</v>
      </c>
      <c r="F589" s="8">
        <v>3</v>
      </c>
      <c r="G589" s="4">
        <v>170.13750607257666</v>
      </c>
      <c r="H589" s="4">
        <f>IF(G589&gt;MAX(I$8:I588),G589,MAX(I$8:I588))</f>
        <v>170.13750607257666</v>
      </c>
      <c r="I589" s="4">
        <f t="shared" si="104"/>
        <v>170.35027203002346</v>
      </c>
      <c r="J589" s="4">
        <f t="shared" si="106"/>
        <v>0</v>
      </c>
      <c r="K589" s="4">
        <f t="shared" si="107"/>
        <v>0.21276595744680549</v>
      </c>
      <c r="N589">
        <f t="shared" si="108"/>
        <v>1</v>
      </c>
      <c r="O589">
        <f t="shared" si="109"/>
        <v>1</v>
      </c>
      <c r="P589">
        <v>582</v>
      </c>
      <c r="R589" s="17">
        <f>COUNTIFS(H$8:H588,"&gt;"&amp;G589,F$8:F588,"&lt;&gt;1")</f>
        <v>0</v>
      </c>
      <c r="S589">
        <v>582</v>
      </c>
    </row>
    <row r="590" spans="1:19" x14ac:dyDescent="0.3">
      <c r="A590">
        <v>631</v>
      </c>
      <c r="B590">
        <v>0.50437940610980558</v>
      </c>
      <c r="C590">
        <v>0.10177922910245063</v>
      </c>
      <c r="D590" s="4">
        <f t="shared" si="110"/>
        <v>0.29124532094236494</v>
      </c>
      <c r="E590" s="4">
        <f t="shared" si="103"/>
        <v>0.21276595744680851</v>
      </c>
      <c r="F590" s="8">
        <v>3</v>
      </c>
      <c r="G590" s="4">
        <v>170.42875139351901</v>
      </c>
      <c r="H590" s="4">
        <f>IF(G590&gt;MAX(I$8:I589),G590,MAX(I$8:I589))</f>
        <v>170.42875139351901</v>
      </c>
      <c r="I590" s="4">
        <f t="shared" si="104"/>
        <v>170.64151735096581</v>
      </c>
      <c r="J590" s="4">
        <f t="shared" si="106"/>
        <v>0</v>
      </c>
      <c r="K590" s="4">
        <f t="shared" si="107"/>
        <v>0.21276595744680549</v>
      </c>
      <c r="N590">
        <f t="shared" si="108"/>
        <v>1</v>
      </c>
      <c r="O590">
        <f t="shared" si="109"/>
        <v>1</v>
      </c>
      <c r="P590">
        <v>583</v>
      </c>
      <c r="R590" s="17">
        <f>COUNTIFS(H$8:H589,"&gt;"&amp;G590,F$8:F589,"&lt;&gt;1")</f>
        <v>0</v>
      </c>
      <c r="S590">
        <v>583</v>
      </c>
    </row>
    <row r="591" spans="1:19" x14ac:dyDescent="0.3">
      <c r="A591">
        <v>632</v>
      </c>
      <c r="B591">
        <v>0.90459913937803282</v>
      </c>
      <c r="C591">
        <v>0.92867824335459459</v>
      </c>
      <c r="D591" s="4">
        <f t="shared" si="110"/>
        <v>4.2665265243764974E-2</v>
      </c>
      <c r="E591" s="4">
        <f t="shared" si="103"/>
        <v>0.21276595744680851</v>
      </c>
      <c r="F591" s="8">
        <v>3</v>
      </c>
      <c r="G591" s="4">
        <v>170.47141665876276</v>
      </c>
      <c r="H591" s="4">
        <f>IF(G591&gt;MAX(I$8:I590),G591,MAX(I$8:I590))</f>
        <v>170.64151735096581</v>
      </c>
      <c r="I591" s="4">
        <f t="shared" si="104"/>
        <v>170.85428330841262</v>
      </c>
      <c r="J591" s="4">
        <f t="shared" si="106"/>
        <v>0.17010069220305013</v>
      </c>
      <c r="K591" s="4">
        <f t="shared" si="107"/>
        <v>0.21276595744680549</v>
      </c>
      <c r="N591">
        <f t="shared" si="108"/>
        <v>1</v>
      </c>
      <c r="O591">
        <f t="shared" si="109"/>
        <v>1</v>
      </c>
      <c r="P591">
        <v>584</v>
      </c>
      <c r="R591" s="17">
        <f>COUNTIFS(H$8:H590,"&gt;"&amp;G591,F$8:F590,"&lt;&gt;1")</f>
        <v>0</v>
      </c>
      <c r="S591">
        <v>584</v>
      </c>
    </row>
    <row r="592" spans="1:19" x14ac:dyDescent="0.3">
      <c r="A592">
        <v>633</v>
      </c>
      <c r="B592">
        <v>0.73525193029572433</v>
      </c>
      <c r="C592">
        <v>0.68184453871272932</v>
      </c>
      <c r="D592" s="4">
        <f t="shared" si="110"/>
        <v>0.13086896859224348</v>
      </c>
      <c r="E592" s="4">
        <f t="shared" si="103"/>
        <v>0.21276595744680851</v>
      </c>
      <c r="F592" s="8">
        <v>3</v>
      </c>
      <c r="G592" s="4">
        <v>170.602285627355</v>
      </c>
      <c r="H592" s="4">
        <f>IF(G592&gt;MAX(I$8:I591),G592,MAX(I$8:I591))</f>
        <v>170.85428330841262</v>
      </c>
      <c r="I592" s="4">
        <f t="shared" si="104"/>
        <v>171.06704926585942</v>
      </c>
      <c r="J592" s="4">
        <f t="shared" si="106"/>
        <v>0.25199768105761677</v>
      </c>
      <c r="K592" s="4">
        <f t="shared" si="107"/>
        <v>0.21276595744680549</v>
      </c>
      <c r="N592">
        <f t="shared" si="108"/>
        <v>1</v>
      </c>
      <c r="O592">
        <f t="shared" si="109"/>
        <v>1</v>
      </c>
      <c r="P592">
        <v>585</v>
      </c>
      <c r="R592" s="17">
        <f>COUNTIFS(H$8:H591,"&gt;"&amp;G592,F$8:F591,"&lt;&gt;1")</f>
        <v>1</v>
      </c>
      <c r="S592">
        <v>585</v>
      </c>
    </row>
    <row r="593" spans="1:19" x14ac:dyDescent="0.3">
      <c r="A593">
        <v>634</v>
      </c>
      <c r="B593">
        <v>0.64098025452436902</v>
      </c>
      <c r="C593">
        <v>0.34150212103640859</v>
      </c>
      <c r="D593" s="4">
        <f t="shared" si="110"/>
        <v>0.18925813902556451</v>
      </c>
      <c r="E593" s="4">
        <f t="shared" si="103"/>
        <v>0.21276595744680851</v>
      </c>
      <c r="F593" s="8">
        <v>3</v>
      </c>
      <c r="G593" s="4">
        <v>170.79154376638056</v>
      </c>
      <c r="H593" s="4">
        <f>IF(G593&gt;MAX(I$8:I592),G593,MAX(I$8:I592))</f>
        <v>171.06704926585942</v>
      </c>
      <c r="I593" s="4">
        <f t="shared" si="104"/>
        <v>171.27981522330623</v>
      </c>
      <c r="J593" s="4">
        <f t="shared" si="106"/>
        <v>0.27550549947886793</v>
      </c>
      <c r="K593" s="4">
        <f t="shared" si="107"/>
        <v>0.21276595744680549</v>
      </c>
      <c r="N593">
        <f t="shared" si="108"/>
        <v>1</v>
      </c>
      <c r="O593">
        <f t="shared" si="109"/>
        <v>1</v>
      </c>
      <c r="P593">
        <v>586</v>
      </c>
      <c r="R593" s="17">
        <f>COUNTIFS(H$8:H592,"&gt;"&amp;G593,F$8:F592,"&lt;&gt;1")</f>
        <v>1</v>
      </c>
      <c r="S593">
        <v>586</v>
      </c>
    </row>
    <row r="594" spans="1:19" x14ac:dyDescent="0.3">
      <c r="A594">
        <v>635</v>
      </c>
      <c r="B594">
        <v>0.75563829462569043</v>
      </c>
      <c r="C594">
        <v>0.24301889095736565</v>
      </c>
      <c r="D594" s="4">
        <f t="shared" si="110"/>
        <v>0.11923083555610704</v>
      </c>
      <c r="E594" s="4">
        <f t="shared" si="103"/>
        <v>0.21276595744680851</v>
      </c>
      <c r="F594" s="8">
        <v>3</v>
      </c>
      <c r="G594" s="4">
        <v>170.91077460193665</v>
      </c>
      <c r="H594" s="4">
        <f>IF(G594&gt;MAX(I$8:I593),G594,MAX(I$8:I593))</f>
        <v>171.27981522330623</v>
      </c>
      <c r="I594" s="4">
        <f t="shared" si="104"/>
        <v>171.49258118075304</v>
      </c>
      <c r="J594" s="4">
        <f t="shared" si="106"/>
        <v>0.36904062136957805</v>
      </c>
      <c r="K594" s="4">
        <f t="shared" si="107"/>
        <v>0.21276595744680549</v>
      </c>
      <c r="N594">
        <f t="shared" si="108"/>
        <v>1</v>
      </c>
      <c r="O594">
        <f t="shared" si="109"/>
        <v>1</v>
      </c>
      <c r="P594">
        <v>587</v>
      </c>
      <c r="R594" s="17">
        <f>COUNTIFS(H$8:H593,"&gt;"&amp;G594,F$8:F593,"&lt;&gt;1")</f>
        <v>1</v>
      </c>
      <c r="S594">
        <v>587</v>
      </c>
    </row>
    <row r="595" spans="1:19" x14ac:dyDescent="0.3">
      <c r="A595">
        <v>636</v>
      </c>
      <c r="B595">
        <v>0.34134952848902861</v>
      </c>
      <c r="C595">
        <v>0.48228400524918363</v>
      </c>
      <c r="D595" s="4">
        <f t="shared" si="110"/>
        <v>0.45738226231112922</v>
      </c>
      <c r="E595" s="4">
        <f t="shared" si="103"/>
        <v>0.21276595744680851</v>
      </c>
      <c r="F595" s="8">
        <v>3</v>
      </c>
      <c r="G595" s="4">
        <v>171.36815686424779</v>
      </c>
      <c r="H595" s="4">
        <f>IF(G595&gt;MAX(I$8:I594),G595,MAX(I$8:I594))</f>
        <v>171.49258118075304</v>
      </c>
      <c r="I595" s="4">
        <f t="shared" si="104"/>
        <v>171.70534713819984</v>
      </c>
      <c r="J595" s="4">
        <f t="shared" si="106"/>
        <v>0.12442431650524099</v>
      </c>
      <c r="K595" s="4">
        <f t="shared" si="107"/>
        <v>0.21276595744680549</v>
      </c>
      <c r="N595">
        <f t="shared" si="108"/>
        <v>1</v>
      </c>
      <c r="O595">
        <f t="shared" si="109"/>
        <v>1</v>
      </c>
      <c r="P595">
        <v>588</v>
      </c>
      <c r="R595" s="17">
        <f>COUNTIFS(H$8:H594,"&gt;"&amp;G595,F$8:F594,"&lt;&gt;1")</f>
        <v>0</v>
      </c>
      <c r="S595">
        <v>588</v>
      </c>
    </row>
    <row r="596" spans="1:19" x14ac:dyDescent="0.3">
      <c r="A596">
        <v>42</v>
      </c>
      <c r="B596">
        <v>0.63597521897030551</v>
      </c>
      <c r="C596">
        <v>0.25412762840662861</v>
      </c>
      <c r="D596" s="4">
        <f>-LN(B596)/B$3</f>
        <v>1.9259390650395494</v>
      </c>
      <c r="E596" s="4">
        <f t="shared" si="103"/>
        <v>0.21276595744680851</v>
      </c>
      <c r="F596" s="8">
        <v>1</v>
      </c>
      <c r="G596" s="4">
        <v>171.84842299478385</v>
      </c>
      <c r="H596" s="4">
        <f>IF(G596&gt;MAX(I$8:I595),G596,MAX(I$8:I595))</f>
        <v>171.84842299478385</v>
      </c>
      <c r="I596" s="4">
        <f t="shared" si="104"/>
        <v>172.06118895223065</v>
      </c>
      <c r="J596" s="4">
        <f t="shared" si="106"/>
        <v>0</v>
      </c>
      <c r="K596" s="4">
        <f t="shared" si="107"/>
        <v>0.21276595744680549</v>
      </c>
      <c r="N596">
        <f t="shared" si="108"/>
        <v>1</v>
      </c>
      <c r="O596">
        <f t="shared" si="109"/>
        <v>1</v>
      </c>
      <c r="P596">
        <v>589</v>
      </c>
      <c r="R596" s="17">
        <f>COUNTIFS(H$8:H595,"&gt;"&amp;G596,F$8:F595,"&lt;&gt;1")</f>
        <v>0</v>
      </c>
      <c r="S596">
        <v>589</v>
      </c>
    </row>
    <row r="597" spans="1:19" x14ac:dyDescent="0.3">
      <c r="A597">
        <v>179</v>
      </c>
      <c r="B597">
        <v>7.4465163121433149E-3</v>
      </c>
      <c r="C597">
        <v>0.78325754570146799</v>
      </c>
      <c r="D597" s="4">
        <f>-LN(B597)/D$3</f>
        <v>6.950367326329336</v>
      </c>
      <c r="E597" s="4">
        <f t="shared" si="103"/>
        <v>0.21276595744680851</v>
      </c>
      <c r="F597" s="8">
        <v>2</v>
      </c>
      <c r="G597" s="4">
        <v>172.29278384110066</v>
      </c>
      <c r="H597" s="4">
        <f>IF(G597&gt;MAX(I$8:I596),G597,MAX(I$8:I596))</f>
        <v>172.29278384110066</v>
      </c>
      <c r="I597" s="4">
        <f t="shared" si="104"/>
        <v>172.50554979854746</v>
      </c>
      <c r="J597" s="4">
        <f t="shared" si="106"/>
        <v>0</v>
      </c>
      <c r="K597" s="4">
        <f t="shared" si="107"/>
        <v>0.21276595744680549</v>
      </c>
      <c r="N597">
        <f t="shared" si="108"/>
        <v>1</v>
      </c>
      <c r="O597">
        <f t="shared" si="109"/>
        <v>1</v>
      </c>
      <c r="P597">
        <v>590</v>
      </c>
      <c r="R597" s="17">
        <f>COUNTIFS(H$8:H596,"&gt;"&amp;G597,F$8:F596,"&lt;&gt;1")</f>
        <v>0</v>
      </c>
      <c r="S597">
        <v>590</v>
      </c>
    </row>
    <row r="598" spans="1:19" x14ac:dyDescent="0.3">
      <c r="A598">
        <v>180</v>
      </c>
      <c r="B598">
        <v>0.91610461745048377</v>
      </c>
      <c r="C598">
        <v>0.37269203772087772</v>
      </c>
      <c r="D598" s="4">
        <f>-LN(B598)/D$3</f>
        <v>0.12429036828244508</v>
      </c>
      <c r="E598" s="4">
        <f t="shared" si="103"/>
        <v>0.21276595744680851</v>
      </c>
      <c r="F598" s="8">
        <v>2</v>
      </c>
      <c r="G598" s="4">
        <v>172.41707420938312</v>
      </c>
      <c r="H598" s="4">
        <f>IF(G598&gt;MAX(I$8:I597),G598,MAX(I$8:I597))</f>
        <v>172.50554979854746</v>
      </c>
      <c r="I598" s="4">
        <f t="shared" si="104"/>
        <v>172.71831575599427</v>
      </c>
      <c r="J598" s="4">
        <f t="shared" si="106"/>
        <v>8.8475589164346502E-2</v>
      </c>
      <c r="K598" s="4">
        <f t="shared" si="107"/>
        <v>0.21276595744680549</v>
      </c>
      <c r="N598">
        <f t="shared" si="108"/>
        <v>1</v>
      </c>
      <c r="O598">
        <f t="shared" si="109"/>
        <v>1</v>
      </c>
      <c r="P598">
        <v>591</v>
      </c>
      <c r="R598" s="17">
        <f>COUNTIFS(H$8:H597,"&gt;"&amp;G598,F$8:F597,"&lt;&gt;1")</f>
        <v>0</v>
      </c>
      <c r="S598">
        <v>591</v>
      </c>
    </row>
    <row r="599" spans="1:19" x14ac:dyDescent="0.3">
      <c r="A599">
        <v>637</v>
      </c>
      <c r="B599">
        <v>1.9318216498306222E-2</v>
      </c>
      <c r="C599">
        <v>0.6768395031586657</v>
      </c>
      <c r="D599" s="4">
        <f>-LN(B599)/F$3</f>
        <v>1.6794496886005139</v>
      </c>
      <c r="E599" s="4">
        <f t="shared" si="103"/>
        <v>0.21276595744680851</v>
      </c>
      <c r="F599" s="8">
        <v>3</v>
      </c>
      <c r="G599" s="4">
        <v>173.04760655284832</v>
      </c>
      <c r="H599" s="4">
        <f>IF(G599&gt;MAX(I$8:I598),G599,MAX(I$8:I598))</f>
        <v>173.04760655284832</v>
      </c>
      <c r="I599" s="4">
        <f t="shared" si="104"/>
        <v>173.26037251029513</v>
      </c>
      <c r="J599" s="4">
        <f t="shared" si="106"/>
        <v>0</v>
      </c>
      <c r="K599" s="4">
        <f t="shared" si="107"/>
        <v>0.21276595744680549</v>
      </c>
      <c r="N599">
        <f t="shared" si="108"/>
        <v>1</v>
      </c>
      <c r="O599">
        <f t="shared" si="109"/>
        <v>1</v>
      </c>
      <c r="P599">
        <v>592</v>
      </c>
      <c r="R599" s="17">
        <f>COUNTIFS(H$8:H598,"&gt;"&amp;G599,F$8:F598,"&lt;&gt;1")</f>
        <v>0</v>
      </c>
      <c r="S599">
        <v>592</v>
      </c>
    </row>
    <row r="600" spans="1:19" x14ac:dyDescent="0.3">
      <c r="A600">
        <v>638</v>
      </c>
      <c r="B600">
        <v>0.5076448866237373</v>
      </c>
      <c r="C600">
        <v>0.62532425916318246</v>
      </c>
      <c r="D600" s="4">
        <f>-LN(B600)/F$3</f>
        <v>0.28849919911776639</v>
      </c>
      <c r="E600" s="4">
        <f t="shared" si="103"/>
        <v>0.21276595744680851</v>
      </c>
      <c r="F600" s="8">
        <v>3</v>
      </c>
      <c r="G600" s="4">
        <v>173.3361057519661</v>
      </c>
      <c r="H600" s="4">
        <f>IF(G600&gt;MAX(I$8:I599),G600,MAX(I$8:I599))</f>
        <v>173.3361057519661</v>
      </c>
      <c r="I600" s="4">
        <f t="shared" si="104"/>
        <v>173.54887170941291</v>
      </c>
      <c r="J600" s="4">
        <f t="shared" si="106"/>
        <v>0</v>
      </c>
      <c r="K600" s="4">
        <f t="shared" si="107"/>
        <v>0.21276595744680549</v>
      </c>
      <c r="N600">
        <f t="shared" si="108"/>
        <v>1</v>
      </c>
      <c r="O600">
        <f t="shared" si="109"/>
        <v>1</v>
      </c>
      <c r="P600">
        <v>593</v>
      </c>
      <c r="R600" s="17">
        <f>COUNTIFS(H$8:H599,"&gt;"&amp;G600,F$8:F599,"&lt;&gt;1")</f>
        <v>0</v>
      </c>
      <c r="S600">
        <v>593</v>
      </c>
    </row>
    <row r="601" spans="1:19" x14ac:dyDescent="0.3">
      <c r="A601">
        <v>639</v>
      </c>
      <c r="B601">
        <v>0.49287392803735464</v>
      </c>
      <c r="C601">
        <v>0.87627796258430735</v>
      </c>
      <c r="D601" s="4">
        <f>-LN(B601)/F$3</f>
        <v>0.3010646220019495</v>
      </c>
      <c r="E601" s="4">
        <f t="shared" si="103"/>
        <v>0.21276595744680851</v>
      </c>
      <c r="F601" s="8">
        <v>3</v>
      </c>
      <c r="G601" s="4">
        <v>173.63717037396805</v>
      </c>
      <c r="H601" s="4">
        <f>IF(G601&gt;MAX(I$8:I600),G601,MAX(I$8:I600))</f>
        <v>173.63717037396805</v>
      </c>
      <c r="I601" s="4">
        <f t="shared" si="104"/>
        <v>173.84993633141485</v>
      </c>
      <c r="J601" s="4">
        <f t="shared" si="106"/>
        <v>0</v>
      </c>
      <c r="K601" s="4">
        <f t="shared" si="107"/>
        <v>0.21276595744680549</v>
      </c>
      <c r="N601">
        <f t="shared" si="108"/>
        <v>1</v>
      </c>
      <c r="O601">
        <f t="shared" si="109"/>
        <v>1</v>
      </c>
      <c r="P601">
        <v>594</v>
      </c>
      <c r="R601" s="17">
        <f>COUNTIFS(H$8:H600,"&gt;"&amp;G601,F$8:F600,"&lt;&gt;1")</f>
        <v>0</v>
      </c>
      <c r="S601">
        <v>594</v>
      </c>
    </row>
    <row r="602" spans="1:19" x14ac:dyDescent="0.3">
      <c r="A602">
        <v>181</v>
      </c>
      <c r="B602">
        <v>0.4098635822626423</v>
      </c>
      <c r="C602">
        <v>0.23407696768089847</v>
      </c>
      <c r="D602" s="4">
        <f>-LN(B602)/D$3</f>
        <v>1.2651502139547526</v>
      </c>
      <c r="E602" s="4">
        <f t="shared" si="103"/>
        <v>0.21276595744680851</v>
      </c>
      <c r="F602" s="8">
        <v>2</v>
      </c>
      <c r="G602" s="4">
        <v>173.68222442333786</v>
      </c>
      <c r="H602" s="4">
        <f>IF(G602&gt;MAX(I$8:I601),G602,MAX(I$8:I601))</f>
        <v>173.84993633141485</v>
      </c>
      <c r="I602" s="4">
        <f t="shared" si="104"/>
        <v>174.06270228886166</v>
      </c>
      <c r="J602" s="4">
        <f t="shared" si="106"/>
        <v>0.16771190807699554</v>
      </c>
      <c r="K602" s="4">
        <f t="shared" si="107"/>
        <v>0.21276595744680549</v>
      </c>
      <c r="N602">
        <f t="shared" si="108"/>
        <v>1</v>
      </c>
      <c r="O602">
        <f t="shared" si="109"/>
        <v>1</v>
      </c>
      <c r="P602">
        <v>595</v>
      </c>
      <c r="R602" s="17">
        <f>COUNTIFS(H$8:H601,"&gt;"&amp;G602,F$8:F601,"&lt;&gt;1")</f>
        <v>0</v>
      </c>
      <c r="S602">
        <v>595</v>
      </c>
    </row>
    <row r="603" spans="1:19" x14ac:dyDescent="0.3">
      <c r="A603">
        <v>640</v>
      </c>
      <c r="B603">
        <v>0.63539536729026158</v>
      </c>
      <c r="C603">
        <v>0.25577562791833247</v>
      </c>
      <c r="D603" s="4">
        <f>-LN(B603)/F$3</f>
        <v>0.19298206305805274</v>
      </c>
      <c r="E603" s="4">
        <f t="shared" si="103"/>
        <v>0.21276595744680851</v>
      </c>
      <c r="F603" s="8">
        <v>3</v>
      </c>
      <c r="G603" s="4">
        <v>173.8301524370261</v>
      </c>
      <c r="H603" s="4">
        <f>IF(G603&gt;MAX(I$8:I602),G603,MAX(I$8:I602))</f>
        <v>174.06270228886166</v>
      </c>
      <c r="I603" s="4">
        <f t="shared" si="104"/>
        <v>174.27546824630846</v>
      </c>
      <c r="J603" s="4">
        <f t="shared" si="106"/>
        <v>0.23254985183555732</v>
      </c>
      <c r="K603" s="4">
        <f t="shared" si="107"/>
        <v>0.21276595744680549</v>
      </c>
      <c r="N603">
        <f t="shared" si="108"/>
        <v>1</v>
      </c>
      <c r="O603">
        <f t="shared" si="109"/>
        <v>1</v>
      </c>
      <c r="P603">
        <v>596</v>
      </c>
      <c r="R603" s="17">
        <f>COUNTIFS(H$8:H602,"&gt;"&amp;G603,F$8:F602,"&lt;&gt;1")</f>
        <v>1</v>
      </c>
      <c r="S603">
        <v>596</v>
      </c>
    </row>
    <row r="604" spans="1:19" x14ac:dyDescent="0.3">
      <c r="A604">
        <v>182</v>
      </c>
      <c r="B604">
        <v>0.67549668874172186</v>
      </c>
      <c r="C604">
        <v>0.98278756065553763</v>
      </c>
      <c r="D604" s="4">
        <f>-LN(B604)/D$3</f>
        <v>0.55646386316404717</v>
      </c>
      <c r="E604" s="4">
        <f t="shared" si="103"/>
        <v>0.21276595744680851</v>
      </c>
      <c r="F604" s="8">
        <v>2</v>
      </c>
      <c r="G604" s="4">
        <v>174.23868828650191</v>
      </c>
      <c r="H604" s="4">
        <f>IF(G604&gt;MAX(I$8:I603),G604,MAX(I$8:I603))</f>
        <v>174.27546824630846</v>
      </c>
      <c r="I604" s="4">
        <f t="shared" si="104"/>
        <v>174.48823420375527</v>
      </c>
      <c r="J604" s="4">
        <f t="shared" si="106"/>
        <v>3.6779959806551688E-2</v>
      </c>
      <c r="K604" s="4">
        <f t="shared" si="107"/>
        <v>0.21276595744680549</v>
      </c>
      <c r="N604">
        <f t="shared" si="108"/>
        <v>1</v>
      </c>
      <c r="O604">
        <f t="shared" si="109"/>
        <v>1</v>
      </c>
      <c r="P604">
        <v>597</v>
      </c>
      <c r="R604" s="17">
        <f>COUNTIFS(H$8:H603,"&gt;"&amp;G604,F$8:F603,"&lt;&gt;1")</f>
        <v>0</v>
      </c>
      <c r="S604">
        <v>597</v>
      </c>
    </row>
    <row r="605" spans="1:19" x14ac:dyDescent="0.3">
      <c r="A605">
        <v>183</v>
      </c>
      <c r="B605">
        <v>0.92052980132450335</v>
      </c>
      <c r="C605">
        <v>0.57170323801385536</v>
      </c>
      <c r="D605" s="4">
        <f>-LN(B605)/D$3</f>
        <v>0.11745518253082629</v>
      </c>
      <c r="E605" s="4">
        <f t="shared" si="103"/>
        <v>0.21276595744680851</v>
      </c>
      <c r="F605" s="8">
        <v>2</v>
      </c>
      <c r="G605" s="4">
        <v>174.35614346903273</v>
      </c>
      <c r="H605" s="4">
        <f>IF(G605&gt;MAX(I$8:I604),G605,MAX(I$8:I604))</f>
        <v>174.48823420375527</v>
      </c>
      <c r="I605" s="4">
        <f t="shared" si="104"/>
        <v>174.70100016120207</v>
      </c>
      <c r="J605" s="4">
        <f t="shared" si="106"/>
        <v>0.13209073472253863</v>
      </c>
      <c r="K605" s="4">
        <f t="shared" si="107"/>
        <v>0.21276595744680549</v>
      </c>
      <c r="N605">
        <f t="shared" si="108"/>
        <v>1</v>
      </c>
      <c r="O605">
        <f t="shared" si="109"/>
        <v>1</v>
      </c>
      <c r="P605">
        <v>598</v>
      </c>
      <c r="R605" s="17">
        <f>COUNTIFS(H$8:H604,"&gt;"&amp;G605,F$8:F604,"&lt;&gt;1")</f>
        <v>0</v>
      </c>
      <c r="S605">
        <v>598</v>
      </c>
    </row>
    <row r="606" spans="1:19" x14ac:dyDescent="0.3">
      <c r="A606">
        <v>184</v>
      </c>
      <c r="B606">
        <v>0.71144749290444653</v>
      </c>
      <c r="C606">
        <v>0.29960020752586441</v>
      </c>
      <c r="D606" s="4">
        <f>-LN(B606)/D$3</f>
        <v>0.48291299563176998</v>
      </c>
      <c r="E606" s="4">
        <f t="shared" si="103"/>
        <v>0.21276595744680851</v>
      </c>
      <c r="F606" s="8">
        <v>2</v>
      </c>
      <c r="G606" s="4">
        <v>174.83905646466451</v>
      </c>
      <c r="H606" s="4">
        <f>IF(G606&gt;MAX(I$8:I605),G606,MAX(I$8:I605))</f>
        <v>174.83905646466451</v>
      </c>
      <c r="I606" s="4">
        <f t="shared" si="104"/>
        <v>175.05182242211131</v>
      </c>
      <c r="J606" s="4">
        <f t="shared" si="106"/>
        <v>0</v>
      </c>
      <c r="K606" s="4">
        <f t="shared" si="107"/>
        <v>0.21276595744680549</v>
      </c>
      <c r="N606">
        <f t="shared" si="108"/>
        <v>1</v>
      </c>
      <c r="O606">
        <f t="shared" si="109"/>
        <v>1</v>
      </c>
      <c r="P606">
        <v>599</v>
      </c>
      <c r="R606" s="17">
        <f>COUNTIFS(H$8:H605,"&gt;"&amp;G606,F$8:F605,"&lt;&gt;1")</f>
        <v>0</v>
      </c>
      <c r="S606">
        <v>599</v>
      </c>
    </row>
    <row r="607" spans="1:19" x14ac:dyDescent="0.3">
      <c r="A607">
        <v>641</v>
      </c>
      <c r="B607">
        <v>6.711020233771782E-2</v>
      </c>
      <c r="C607">
        <v>0.95590075380718409</v>
      </c>
      <c r="D607" s="4">
        <f>-LN(B607)/F$3</f>
        <v>1.1495400850215416</v>
      </c>
      <c r="E607" s="4">
        <f t="shared" si="103"/>
        <v>0.21276595744680851</v>
      </c>
      <c r="F607" s="8">
        <v>3</v>
      </c>
      <c r="G607" s="4">
        <v>174.97969252204763</v>
      </c>
      <c r="H607" s="4">
        <f>IF(G607&gt;MAX(I$8:I606),G607,MAX(I$8:I606))</f>
        <v>175.05182242211131</v>
      </c>
      <c r="I607" s="4">
        <f t="shared" si="104"/>
        <v>175.26458837955812</v>
      </c>
      <c r="J607" s="4">
        <f t="shared" si="106"/>
        <v>7.2129900063686136E-2</v>
      </c>
      <c r="K607" s="4">
        <f t="shared" si="107"/>
        <v>0.21276595744680549</v>
      </c>
      <c r="N607">
        <f t="shared" si="108"/>
        <v>1</v>
      </c>
      <c r="O607">
        <f t="shared" si="109"/>
        <v>1</v>
      </c>
      <c r="P607">
        <v>600</v>
      </c>
      <c r="R607" s="17">
        <f>COUNTIFS(H$8:H606,"&gt;"&amp;G607,F$8:F606,"&lt;&gt;1")</f>
        <v>0</v>
      </c>
      <c r="S607">
        <v>600</v>
      </c>
    </row>
    <row r="608" spans="1:19" x14ac:dyDescent="0.3">
      <c r="A608">
        <v>642</v>
      </c>
      <c r="B608">
        <v>0.23273415326395458</v>
      </c>
      <c r="C608">
        <v>0.13193151646473586</v>
      </c>
      <c r="D608" s="4">
        <f>-LN(B608)/F$3</f>
        <v>0.62036529784590411</v>
      </c>
      <c r="E608" s="4">
        <f t="shared" si="103"/>
        <v>0.21276595744680851</v>
      </c>
      <c r="F608" s="8">
        <v>3</v>
      </c>
      <c r="G608" s="4">
        <v>175.60005781989352</v>
      </c>
      <c r="H608" s="4">
        <f>IF(G608&gt;MAX(I$8:I607),G608,MAX(I$8:I607))</f>
        <v>175.60005781989352</v>
      </c>
      <c r="I608" s="4">
        <f t="shared" si="104"/>
        <v>175.81282377734033</v>
      </c>
      <c r="J608" s="4">
        <f t="shared" si="106"/>
        <v>0</v>
      </c>
      <c r="K608" s="4">
        <f t="shared" si="107"/>
        <v>0.21276595744680549</v>
      </c>
      <c r="N608">
        <f t="shared" si="108"/>
        <v>1</v>
      </c>
      <c r="O608">
        <f t="shared" si="109"/>
        <v>1</v>
      </c>
      <c r="P608">
        <v>601</v>
      </c>
      <c r="R608" s="17">
        <f>COUNTIFS(H$8:H607,"&gt;"&amp;G608,F$8:F607,"&lt;&gt;1")</f>
        <v>0</v>
      </c>
      <c r="S608">
        <v>601</v>
      </c>
    </row>
    <row r="609" spans="1:19" x14ac:dyDescent="0.3">
      <c r="A609">
        <v>643</v>
      </c>
      <c r="B609">
        <v>0.73784600360118413</v>
      </c>
      <c r="C609">
        <v>0.89724417859431749</v>
      </c>
      <c r="D609" s="4">
        <f>-LN(B609)/F$3</f>
        <v>0.12937027377138843</v>
      </c>
      <c r="E609" s="4">
        <f t="shared" si="103"/>
        <v>0.21276595744680851</v>
      </c>
      <c r="F609" s="8">
        <v>3</v>
      </c>
      <c r="G609" s="4">
        <v>175.72942809366492</v>
      </c>
      <c r="H609" s="4">
        <f>IF(G609&gt;MAX(I$8:I608),G609,MAX(I$8:I608))</f>
        <v>175.81282377734033</v>
      </c>
      <c r="I609" s="4">
        <f t="shared" si="104"/>
        <v>176.02558973478713</v>
      </c>
      <c r="J609" s="4">
        <f t="shared" si="106"/>
        <v>8.3395683675405508E-2</v>
      </c>
      <c r="K609" s="4">
        <f t="shared" si="107"/>
        <v>0.21276595744680549</v>
      </c>
      <c r="N609">
        <f t="shared" si="108"/>
        <v>1</v>
      </c>
      <c r="O609">
        <f t="shared" si="109"/>
        <v>1</v>
      </c>
      <c r="P609">
        <v>602</v>
      </c>
      <c r="R609" s="17">
        <f>COUNTIFS(H$8:H608,"&gt;"&amp;G609,F$8:F608,"&lt;&gt;1")</f>
        <v>0</v>
      </c>
      <c r="S609">
        <v>602</v>
      </c>
    </row>
    <row r="610" spans="1:19" x14ac:dyDescent="0.3">
      <c r="A610">
        <v>43</v>
      </c>
      <c r="B610">
        <v>0.39259010589922788</v>
      </c>
      <c r="C610">
        <v>0.73482467116306038</v>
      </c>
      <c r="D610" s="4">
        <f>-LN(B610)/B$3</f>
        <v>3.978677442283558</v>
      </c>
      <c r="E610" s="4">
        <f t="shared" si="103"/>
        <v>0.21276595744680851</v>
      </c>
      <c r="F610" s="8">
        <v>1</v>
      </c>
      <c r="G610" s="4">
        <v>175.8271004370674</v>
      </c>
      <c r="H610" s="4">
        <f>IF(G610&gt;MAX(I$8:I609),G610,MAX(I$8:I609))</f>
        <v>176.02558973478713</v>
      </c>
      <c r="I610" s="4">
        <f t="shared" si="104"/>
        <v>176.23835569223394</v>
      </c>
      <c r="J610" s="4">
        <f t="shared" si="106"/>
        <v>0.19848929771973189</v>
      </c>
      <c r="K610" s="4">
        <f t="shared" si="107"/>
        <v>0.21276595744680549</v>
      </c>
      <c r="N610">
        <f t="shared" si="108"/>
        <v>1</v>
      </c>
      <c r="O610">
        <f t="shared" si="109"/>
        <v>1</v>
      </c>
      <c r="P610">
        <v>603</v>
      </c>
      <c r="R610" s="17">
        <f>COUNTIFS(H$8:H609,"&gt;"&amp;G610,F$8:F609,"&lt;&gt;1")</f>
        <v>0</v>
      </c>
      <c r="S610">
        <v>603</v>
      </c>
    </row>
    <row r="611" spans="1:19" x14ac:dyDescent="0.3">
      <c r="A611">
        <v>644</v>
      </c>
      <c r="B611">
        <v>0.56379894405957209</v>
      </c>
      <c r="C611">
        <v>0.85335856196783344</v>
      </c>
      <c r="D611" s="4">
        <f>-LN(B611)/F$3</f>
        <v>0.24385428646928875</v>
      </c>
      <c r="E611" s="4">
        <f t="shared" si="103"/>
        <v>0.21276595744680851</v>
      </c>
      <c r="F611" s="8">
        <v>3</v>
      </c>
      <c r="G611" s="4">
        <v>175.97328238013421</v>
      </c>
      <c r="H611" s="4">
        <f>IF(G611&gt;MAX(I$8:I610),G611,MAX(I$8:I610))</f>
        <v>176.23835569223394</v>
      </c>
      <c r="I611" s="4">
        <f t="shared" si="104"/>
        <v>176.45112164968074</v>
      </c>
      <c r="J611" s="4">
        <f t="shared" si="106"/>
        <v>0.26507331209973017</v>
      </c>
      <c r="K611" s="4">
        <f t="shared" si="107"/>
        <v>0.21276595744680549</v>
      </c>
      <c r="N611">
        <f t="shared" si="108"/>
        <v>1</v>
      </c>
      <c r="O611">
        <f t="shared" si="109"/>
        <v>1</v>
      </c>
      <c r="P611">
        <v>604</v>
      </c>
      <c r="R611" s="17">
        <f>COUNTIFS(H$8:H610,"&gt;"&amp;G611,F$8:F610,"&lt;&gt;1")</f>
        <v>0</v>
      </c>
      <c r="S611">
        <v>604</v>
      </c>
    </row>
    <row r="612" spans="1:19" x14ac:dyDescent="0.3">
      <c r="A612">
        <v>645</v>
      </c>
      <c r="B612">
        <v>0.52061525315103607</v>
      </c>
      <c r="C612">
        <v>0.33204138309884945</v>
      </c>
      <c r="D612" s="4">
        <f>-LN(B612)/F$3</f>
        <v>0.27776339901058061</v>
      </c>
      <c r="E612" s="4">
        <f t="shared" si="103"/>
        <v>0.21276595744680851</v>
      </c>
      <c r="F612" s="8">
        <v>3</v>
      </c>
      <c r="G612" s="4">
        <v>176.25104577914479</v>
      </c>
      <c r="H612" s="4">
        <f>IF(G612&gt;MAX(I$8:I611),G612,MAX(I$8:I611))</f>
        <v>176.45112164968074</v>
      </c>
      <c r="I612" s="4">
        <f t="shared" si="104"/>
        <v>176.66388760712755</v>
      </c>
      <c r="J612" s="4">
        <f t="shared" si="106"/>
        <v>0.20007587053595444</v>
      </c>
      <c r="K612" s="4">
        <f t="shared" si="107"/>
        <v>0.21276595744680549</v>
      </c>
      <c r="N612">
        <f t="shared" si="108"/>
        <v>1</v>
      </c>
      <c r="O612">
        <f t="shared" si="109"/>
        <v>1</v>
      </c>
      <c r="P612">
        <v>605</v>
      </c>
      <c r="R612" s="17">
        <f>COUNTIFS(H$8:H611,"&gt;"&amp;G612,F$8:F611,"&lt;&gt;1")</f>
        <v>0</v>
      </c>
      <c r="S612">
        <v>605</v>
      </c>
    </row>
    <row r="613" spans="1:19" x14ac:dyDescent="0.3">
      <c r="A613">
        <v>185</v>
      </c>
      <c r="B613">
        <v>0.30497146519363993</v>
      </c>
      <c r="C613">
        <v>0.13327433088167973</v>
      </c>
      <c r="D613" s="4">
        <f>-LN(B613)/D$3</f>
        <v>1.6844497354519075</v>
      </c>
      <c r="E613" s="4">
        <f t="shared" si="103"/>
        <v>0.21276595744680851</v>
      </c>
      <c r="F613" s="8">
        <v>2</v>
      </c>
      <c r="G613" s="4">
        <v>176.52350620011643</v>
      </c>
      <c r="H613" s="4">
        <f>IF(G613&gt;MAX(I$8:I612),G613,MAX(I$8:I612))</f>
        <v>176.66388760712755</v>
      </c>
      <c r="I613" s="4">
        <f t="shared" si="104"/>
        <v>176.87665356457435</v>
      </c>
      <c r="J613" s="4">
        <f t="shared" si="106"/>
        <v>0.14038140701111956</v>
      </c>
      <c r="K613" s="4">
        <f t="shared" si="107"/>
        <v>0.21276595744680549</v>
      </c>
      <c r="N613">
        <f t="shared" si="108"/>
        <v>1</v>
      </c>
      <c r="O613">
        <f t="shared" si="109"/>
        <v>1</v>
      </c>
      <c r="P613">
        <v>606</v>
      </c>
      <c r="R613" s="17">
        <f>COUNTIFS(H$8:H612,"&gt;"&amp;G613,F$8:F612,"&lt;&gt;1")</f>
        <v>0</v>
      </c>
      <c r="S613">
        <v>606</v>
      </c>
    </row>
    <row r="614" spans="1:19" x14ac:dyDescent="0.3">
      <c r="A614">
        <v>646</v>
      </c>
      <c r="B614">
        <v>0.4706564531388287</v>
      </c>
      <c r="C614">
        <v>4.5838801232947785E-2</v>
      </c>
      <c r="D614" s="4">
        <f>-LN(B614)/F$3</f>
        <v>0.32069227657977784</v>
      </c>
      <c r="E614" s="4">
        <f t="shared" si="103"/>
        <v>0.21276595744680851</v>
      </c>
      <c r="F614" s="8">
        <v>3</v>
      </c>
      <c r="G614" s="4">
        <v>176.57173805572458</v>
      </c>
      <c r="H614" s="4">
        <f>IF(G614&gt;MAX(I$8:I613),G614,MAX(I$8:I613))</f>
        <v>176.87665356457435</v>
      </c>
      <c r="I614" s="4">
        <f t="shared" si="104"/>
        <v>177.08941952202116</v>
      </c>
      <c r="J614" s="4">
        <f t="shared" si="106"/>
        <v>0.30491550884977414</v>
      </c>
      <c r="K614" s="4">
        <f t="shared" si="107"/>
        <v>0.21276595744680549</v>
      </c>
      <c r="N614">
        <f t="shared" si="108"/>
        <v>1</v>
      </c>
      <c r="O614">
        <f t="shared" si="109"/>
        <v>1</v>
      </c>
      <c r="P614">
        <v>607</v>
      </c>
      <c r="R614" s="17">
        <f>COUNTIFS(H$8:H613,"&gt;"&amp;G614,F$8:F613,"&lt;&gt;1")</f>
        <v>1</v>
      </c>
      <c r="S614">
        <v>607</v>
      </c>
    </row>
    <row r="615" spans="1:19" x14ac:dyDescent="0.3">
      <c r="A615">
        <v>647</v>
      </c>
      <c r="B615">
        <v>0.28547013763847773</v>
      </c>
      <c r="C615">
        <v>0.38212225714896086</v>
      </c>
      <c r="D615" s="4">
        <f>-LN(B615)/F$3</f>
        <v>0.53345440513597975</v>
      </c>
      <c r="E615" s="4">
        <f t="shared" si="103"/>
        <v>0.21276595744680851</v>
      </c>
      <c r="F615" s="8">
        <v>3</v>
      </c>
      <c r="G615" s="4">
        <v>177.10519246086056</v>
      </c>
      <c r="H615" s="4">
        <f>IF(G615&gt;MAX(I$8:I614),G615,MAX(I$8:I614))</f>
        <v>177.10519246086056</v>
      </c>
      <c r="I615" s="4">
        <f t="shared" si="104"/>
        <v>177.31795841830737</v>
      </c>
      <c r="J615" s="4">
        <f t="shared" si="106"/>
        <v>0</v>
      </c>
      <c r="K615" s="4">
        <f t="shared" si="107"/>
        <v>0.21276595744680549</v>
      </c>
      <c r="N615">
        <f t="shared" si="108"/>
        <v>1</v>
      </c>
      <c r="O615">
        <f t="shared" si="109"/>
        <v>1</v>
      </c>
      <c r="P615">
        <v>608</v>
      </c>
      <c r="R615" s="17">
        <f>COUNTIFS(H$8:H614,"&gt;"&amp;G615,F$8:F614,"&lt;&gt;1")</f>
        <v>0</v>
      </c>
      <c r="S615">
        <v>608</v>
      </c>
    </row>
    <row r="616" spans="1:19" x14ac:dyDescent="0.3">
      <c r="A616">
        <v>648</v>
      </c>
      <c r="B616">
        <v>0.966795861690115</v>
      </c>
      <c r="C616">
        <v>0.65834528641621148</v>
      </c>
      <c r="D616" s="4">
        <f>-LN(B616)/F$3</f>
        <v>1.4369323651826917E-2</v>
      </c>
      <c r="E616" s="4">
        <f t="shared" si="103"/>
        <v>0.21276595744680851</v>
      </c>
      <c r="F616" s="8">
        <v>3</v>
      </c>
      <c r="G616" s="4">
        <v>177.1195617845124</v>
      </c>
      <c r="H616" s="4">
        <f>IF(G616&gt;MAX(I$8:I615),G616,MAX(I$8:I615))</f>
        <v>177.31795841830737</v>
      </c>
      <c r="I616" s="4">
        <f t="shared" si="104"/>
        <v>177.53072437575418</v>
      </c>
      <c r="J616" s="4">
        <f t="shared" si="106"/>
        <v>0.19839663379497097</v>
      </c>
      <c r="K616" s="4">
        <f t="shared" si="107"/>
        <v>0.21276595744680549</v>
      </c>
      <c r="N616">
        <f t="shared" si="108"/>
        <v>1</v>
      </c>
      <c r="O616">
        <f t="shared" si="109"/>
        <v>1</v>
      </c>
      <c r="P616">
        <v>609</v>
      </c>
      <c r="R616" s="17">
        <f>COUNTIFS(H$8:H615,"&gt;"&amp;G616,F$8:F615,"&lt;&gt;1")</f>
        <v>0</v>
      </c>
      <c r="S616">
        <v>609</v>
      </c>
    </row>
    <row r="617" spans="1:19" x14ac:dyDescent="0.3">
      <c r="A617">
        <v>186</v>
      </c>
      <c r="B617">
        <v>0.49226355784783471</v>
      </c>
      <c r="C617">
        <v>0.57573168126468699</v>
      </c>
      <c r="D617" s="4">
        <f>-LN(B617)/D$3</f>
        <v>1.0053064102640132</v>
      </c>
      <c r="E617" s="4">
        <f t="shared" si="103"/>
        <v>0.21276595744680851</v>
      </c>
      <c r="F617" s="8">
        <v>2</v>
      </c>
      <c r="G617" s="4">
        <v>177.52881261038044</v>
      </c>
      <c r="H617" s="4">
        <f>IF(G617&gt;MAX(I$8:I616),G617,MAX(I$8:I616))</f>
        <v>177.53072437575418</v>
      </c>
      <c r="I617" s="4">
        <f t="shared" si="104"/>
        <v>177.74349033320098</v>
      </c>
      <c r="J617" s="4">
        <f t="shared" si="106"/>
        <v>1.9117653737339424E-3</v>
      </c>
      <c r="K617" s="4">
        <f t="shared" si="107"/>
        <v>0.21276595744680549</v>
      </c>
      <c r="N617">
        <f t="shared" si="108"/>
        <v>1</v>
      </c>
      <c r="O617">
        <f t="shared" si="109"/>
        <v>1</v>
      </c>
      <c r="P617">
        <v>610</v>
      </c>
      <c r="R617" s="17">
        <f>COUNTIFS(H$8:H616,"&gt;"&amp;G617,F$8:F616,"&lt;&gt;1")</f>
        <v>0</v>
      </c>
      <c r="S617">
        <v>610</v>
      </c>
    </row>
    <row r="618" spans="1:19" x14ac:dyDescent="0.3">
      <c r="A618">
        <v>649</v>
      </c>
      <c r="B618">
        <v>0.68379772331919308</v>
      </c>
      <c r="C618">
        <v>0.3197119052705466</v>
      </c>
      <c r="D618" s="4">
        <f>-LN(B618)/F$3</f>
        <v>0.16174175797307033</v>
      </c>
      <c r="E618" s="4">
        <f t="shared" si="103"/>
        <v>0.21276595744680851</v>
      </c>
      <c r="F618" s="8">
        <v>3</v>
      </c>
      <c r="G618" s="4">
        <v>177.28130354248546</v>
      </c>
      <c r="H618" s="4">
        <f>IF(G618&gt;MAX(I$8:I617),G618,MAX(I$8:I617))</f>
        <v>177.74349033320098</v>
      </c>
      <c r="I618" s="4">
        <f t="shared" si="104"/>
        <v>177.95625629064779</v>
      </c>
      <c r="J618" s="4">
        <f t="shared" si="106"/>
        <v>0.4621867907155206</v>
      </c>
      <c r="K618" s="4">
        <f t="shared" si="107"/>
        <v>0.21276595744680549</v>
      </c>
      <c r="N618">
        <f t="shared" si="108"/>
        <v>1</v>
      </c>
      <c r="O618">
        <f t="shared" si="109"/>
        <v>1</v>
      </c>
      <c r="P618">
        <v>611</v>
      </c>
      <c r="R618" s="17">
        <f>COUNTIFS(H$8:H617,"&gt;"&amp;G618,F$8:F617,"&lt;&gt;1")</f>
        <v>2</v>
      </c>
      <c r="S618">
        <v>611</v>
      </c>
    </row>
    <row r="619" spans="1:19" x14ac:dyDescent="0.3">
      <c r="A619">
        <v>187</v>
      </c>
      <c r="B619">
        <v>0.92669454023865472</v>
      </c>
      <c r="C619">
        <v>0.9310892056031983</v>
      </c>
      <c r="D619" s="4">
        <f>-LN(B619)/D$3</f>
        <v>0.10798763407618185</v>
      </c>
      <c r="E619" s="4">
        <f t="shared" si="103"/>
        <v>0.21276595744680851</v>
      </c>
      <c r="F619" s="8">
        <v>2</v>
      </c>
      <c r="G619" s="4">
        <v>177.63680024445662</v>
      </c>
      <c r="H619" s="4">
        <f>IF(G619&gt;MAX(I$8:I618),G619,MAX(I$8:I618))</f>
        <v>177.95625629064779</v>
      </c>
      <c r="I619" s="4">
        <f t="shared" si="104"/>
        <v>178.16902224809459</v>
      </c>
      <c r="J619" s="4">
        <f t="shared" si="106"/>
        <v>0.31945604619116352</v>
      </c>
      <c r="K619" s="4">
        <f t="shared" si="107"/>
        <v>0.21276595744680549</v>
      </c>
      <c r="N619">
        <f t="shared" si="108"/>
        <v>1</v>
      </c>
      <c r="O619">
        <f t="shared" si="109"/>
        <v>1</v>
      </c>
      <c r="P619">
        <v>612</v>
      </c>
      <c r="R619" s="17">
        <f>COUNTIFS(H$8:H618,"&gt;"&amp;G619,F$8:F618,"&lt;&gt;1")</f>
        <v>1</v>
      </c>
      <c r="S619">
        <v>612</v>
      </c>
    </row>
    <row r="620" spans="1:19" x14ac:dyDescent="0.3">
      <c r="A620">
        <v>650</v>
      </c>
      <c r="B620">
        <v>0.33536790063173316</v>
      </c>
      <c r="C620">
        <v>0.32996612445448165</v>
      </c>
      <c r="D620" s="4">
        <f>-LN(B620)/F$3</f>
        <v>0.46490516549296163</v>
      </c>
      <c r="E620" s="4">
        <f t="shared" si="103"/>
        <v>0.21276595744680851</v>
      </c>
      <c r="F620" s="8">
        <v>3</v>
      </c>
      <c r="G620" s="4">
        <v>177.74620870797841</v>
      </c>
      <c r="H620" s="4">
        <f>IF(G620&gt;MAX(I$8:I619),G620,MAX(I$8:I619))</f>
        <v>178.16902224809459</v>
      </c>
      <c r="I620" s="4">
        <f t="shared" si="104"/>
        <v>178.3817882055414</v>
      </c>
      <c r="J620" s="4">
        <f t="shared" si="106"/>
        <v>0.42281354011618077</v>
      </c>
      <c r="K620" s="4">
        <f t="shared" si="107"/>
        <v>0.21276595744680549</v>
      </c>
      <c r="N620">
        <f t="shared" si="108"/>
        <v>1</v>
      </c>
      <c r="O620">
        <f t="shared" si="109"/>
        <v>1</v>
      </c>
      <c r="P620">
        <v>613</v>
      </c>
      <c r="R620" s="17">
        <f>COUNTIFS(H$8:H619,"&gt;"&amp;G620,F$8:F619,"&lt;&gt;1")</f>
        <v>1</v>
      </c>
      <c r="S620">
        <v>613</v>
      </c>
    </row>
    <row r="621" spans="1:19" x14ac:dyDescent="0.3">
      <c r="A621">
        <v>651</v>
      </c>
      <c r="B621">
        <v>0.21625415814691609</v>
      </c>
      <c r="C621">
        <v>0.42301705984679711</v>
      </c>
      <c r="D621" s="4">
        <f>-LN(B621)/F$3</f>
        <v>0.65161740635317722</v>
      </c>
      <c r="E621" s="4">
        <f t="shared" si="103"/>
        <v>0.21276595744680851</v>
      </c>
      <c r="F621" s="8">
        <v>3</v>
      </c>
      <c r="G621" s="4">
        <v>178.39782611433159</v>
      </c>
      <c r="H621" s="4">
        <f>IF(G621&gt;MAX(I$8:I620),G621,MAX(I$8:I620))</f>
        <v>178.39782611433159</v>
      </c>
      <c r="I621" s="4">
        <f t="shared" si="104"/>
        <v>178.6105920717784</v>
      </c>
      <c r="J621" s="4">
        <f t="shared" si="106"/>
        <v>0</v>
      </c>
      <c r="K621" s="4">
        <f t="shared" si="107"/>
        <v>0.21276595744680549</v>
      </c>
      <c r="N621">
        <f t="shared" si="108"/>
        <v>1</v>
      </c>
      <c r="O621">
        <f t="shared" si="109"/>
        <v>1</v>
      </c>
      <c r="P621">
        <v>614</v>
      </c>
      <c r="R621" s="17">
        <f>COUNTIFS(H$8:H620,"&gt;"&amp;G621,F$8:F620,"&lt;&gt;1")</f>
        <v>0</v>
      </c>
      <c r="S621">
        <v>614</v>
      </c>
    </row>
    <row r="622" spans="1:19" x14ac:dyDescent="0.3">
      <c r="A622">
        <v>652</v>
      </c>
      <c r="B622">
        <v>0.83581041901913511</v>
      </c>
      <c r="C622">
        <v>0.95162816248054449</v>
      </c>
      <c r="D622" s="4">
        <f>-LN(B622)/F$3</f>
        <v>7.6320622605188682E-2</v>
      </c>
      <c r="E622" s="4">
        <f t="shared" si="103"/>
        <v>0.21276595744680851</v>
      </c>
      <c r="F622" s="8">
        <v>3</v>
      </c>
      <c r="G622" s="4">
        <v>178.47414673693677</v>
      </c>
      <c r="H622" s="4">
        <f>IF(G622&gt;MAX(I$8:I621),G622,MAX(I$8:I621))</f>
        <v>178.6105920717784</v>
      </c>
      <c r="I622" s="4">
        <f t="shared" si="104"/>
        <v>178.8233580292252</v>
      </c>
      <c r="J622" s="4">
        <f t="shared" si="106"/>
        <v>0.1364453348416248</v>
      </c>
      <c r="K622" s="4">
        <f t="shared" si="107"/>
        <v>0.21276595744680549</v>
      </c>
      <c r="N622">
        <f t="shared" si="108"/>
        <v>1</v>
      </c>
      <c r="O622">
        <f t="shared" si="109"/>
        <v>1</v>
      </c>
      <c r="P622">
        <v>615</v>
      </c>
      <c r="R622" s="17">
        <f>COUNTIFS(H$8:H621,"&gt;"&amp;G622,F$8:F621,"&lt;&gt;1")</f>
        <v>0</v>
      </c>
      <c r="S622">
        <v>615</v>
      </c>
    </row>
    <row r="623" spans="1:19" x14ac:dyDescent="0.3">
      <c r="A623">
        <v>188</v>
      </c>
      <c r="B623">
        <v>0.43476668599505602</v>
      </c>
      <c r="C623">
        <v>0.77748954741050447</v>
      </c>
      <c r="D623" s="4">
        <f>-LN(B623)/D$3</f>
        <v>1.1814833274001202</v>
      </c>
      <c r="E623" s="4">
        <f t="shared" si="103"/>
        <v>0.21276595744680851</v>
      </c>
      <c r="F623" s="8">
        <v>2</v>
      </c>
      <c r="G623" s="4">
        <v>178.81828357185674</v>
      </c>
      <c r="H623" s="4">
        <f>IF(G623&gt;MAX(I$8:I622),G623,MAX(I$8:I622))</f>
        <v>178.8233580292252</v>
      </c>
      <c r="I623" s="4">
        <f t="shared" si="104"/>
        <v>179.03612398667201</v>
      </c>
      <c r="J623" s="4">
        <f t="shared" si="106"/>
        <v>5.074457368465346E-3</v>
      </c>
      <c r="K623" s="4">
        <f t="shared" si="107"/>
        <v>0.21276595744680549</v>
      </c>
      <c r="N623">
        <f t="shared" si="108"/>
        <v>1</v>
      </c>
      <c r="O623">
        <f t="shared" si="109"/>
        <v>1</v>
      </c>
      <c r="P623">
        <v>616</v>
      </c>
      <c r="R623" s="17">
        <f>COUNTIFS(H$8:H622,"&gt;"&amp;G623,F$8:F622,"&lt;&gt;1")</f>
        <v>0</v>
      </c>
      <c r="S623">
        <v>616</v>
      </c>
    </row>
    <row r="624" spans="1:19" x14ac:dyDescent="0.3">
      <c r="A624">
        <v>653</v>
      </c>
      <c r="B624">
        <v>0.38355662709433269</v>
      </c>
      <c r="C624">
        <v>0.90499588000122078</v>
      </c>
      <c r="D624" s="4">
        <f>-LN(B624)/F$3</f>
        <v>0.407773621455288</v>
      </c>
      <c r="E624" s="4">
        <f t="shared" si="103"/>
        <v>0.21276595744680851</v>
      </c>
      <c r="F624" s="8">
        <v>3</v>
      </c>
      <c r="G624" s="4">
        <v>178.88192035839205</v>
      </c>
      <c r="H624" s="4">
        <f>IF(G624&gt;MAX(I$8:I623),G624,MAX(I$8:I623))</f>
        <v>179.03612398667201</v>
      </c>
      <c r="I624" s="4">
        <f t="shared" si="104"/>
        <v>179.24888994411882</v>
      </c>
      <c r="J624" s="4">
        <f t="shared" si="106"/>
        <v>0.15420362827995859</v>
      </c>
      <c r="K624" s="4">
        <f t="shared" si="107"/>
        <v>0.21276595744680549</v>
      </c>
      <c r="N624">
        <f t="shared" si="108"/>
        <v>1</v>
      </c>
      <c r="O624">
        <f t="shared" si="109"/>
        <v>1</v>
      </c>
      <c r="P624">
        <v>617</v>
      </c>
      <c r="R624" s="17">
        <f>COUNTIFS(H$8:H623,"&gt;"&amp;G624,F$8:F623,"&lt;&gt;1")</f>
        <v>0</v>
      </c>
      <c r="S624">
        <v>617</v>
      </c>
    </row>
    <row r="625" spans="1:19" x14ac:dyDescent="0.3">
      <c r="A625">
        <v>654</v>
      </c>
      <c r="B625">
        <v>0.44251838740195931</v>
      </c>
      <c r="C625">
        <v>4.0345469527268286E-2</v>
      </c>
      <c r="D625" s="4">
        <f>-LN(B625)/F$3</f>
        <v>0.34692479231775231</v>
      </c>
      <c r="E625" s="4">
        <f t="shared" si="103"/>
        <v>0.21276595744680851</v>
      </c>
      <c r="F625" s="8">
        <v>3</v>
      </c>
      <c r="G625" s="4">
        <v>179.22884515070982</v>
      </c>
      <c r="H625" s="4">
        <f>IF(G625&gt;MAX(I$8:I624),G625,MAX(I$8:I624))</f>
        <v>179.24888994411882</v>
      </c>
      <c r="I625" s="4">
        <f t="shared" si="104"/>
        <v>179.46165590156562</v>
      </c>
      <c r="J625" s="4">
        <f t="shared" si="106"/>
        <v>2.004479340899934E-2</v>
      </c>
      <c r="K625" s="4">
        <f t="shared" si="107"/>
        <v>0.21276595744680549</v>
      </c>
      <c r="N625">
        <f t="shared" si="108"/>
        <v>1</v>
      </c>
      <c r="O625">
        <f t="shared" si="109"/>
        <v>1</v>
      </c>
      <c r="P625">
        <v>618</v>
      </c>
      <c r="R625" s="17">
        <f>COUNTIFS(H$8:H624,"&gt;"&amp;G625,F$8:F624,"&lt;&gt;1")</f>
        <v>0</v>
      </c>
      <c r="S625">
        <v>618</v>
      </c>
    </row>
    <row r="626" spans="1:19" x14ac:dyDescent="0.3">
      <c r="A626">
        <v>655</v>
      </c>
      <c r="B626">
        <v>0.89486373485518966</v>
      </c>
      <c r="C626">
        <v>0.30921353801080353</v>
      </c>
      <c r="D626" s="4">
        <f>-LN(B626)/F$3</f>
        <v>4.7269712279648539E-2</v>
      </c>
      <c r="E626" s="4">
        <f t="shared" si="103"/>
        <v>0.21276595744680851</v>
      </c>
      <c r="F626" s="8">
        <v>3</v>
      </c>
      <c r="G626" s="4">
        <v>179.27611486298946</v>
      </c>
      <c r="H626" s="4">
        <f>IF(G626&gt;MAX(I$8:I625),G626,MAX(I$8:I625))</f>
        <v>179.46165590156562</v>
      </c>
      <c r="I626" s="4">
        <f t="shared" si="104"/>
        <v>179.67442185901243</v>
      </c>
      <c r="J626" s="4">
        <f t="shared" si="106"/>
        <v>0.18554103857616155</v>
      </c>
      <c r="K626" s="4">
        <f t="shared" si="107"/>
        <v>0.21276595744680549</v>
      </c>
      <c r="N626">
        <f t="shared" si="108"/>
        <v>1</v>
      </c>
      <c r="O626">
        <f t="shared" si="109"/>
        <v>1</v>
      </c>
      <c r="P626">
        <v>619</v>
      </c>
      <c r="R626" s="17">
        <f>COUNTIFS(H$8:H625,"&gt;"&amp;G626,F$8:F625,"&lt;&gt;1")</f>
        <v>0</v>
      </c>
      <c r="S626">
        <v>619</v>
      </c>
    </row>
    <row r="627" spans="1:19" x14ac:dyDescent="0.3">
      <c r="A627">
        <v>189</v>
      </c>
      <c r="B627">
        <v>0.57548753318887902</v>
      </c>
      <c r="C627">
        <v>0.11966307565538499</v>
      </c>
      <c r="D627" s="4">
        <f>-LN(B627)/D$3</f>
        <v>0.78374143777086713</v>
      </c>
      <c r="E627" s="4">
        <f t="shared" si="103"/>
        <v>0.21276595744680851</v>
      </c>
      <c r="F627" s="8">
        <v>2</v>
      </c>
      <c r="G627" s="4">
        <v>179.6020250096276</v>
      </c>
      <c r="H627" s="4">
        <f>IF(G627&gt;MAX(I$8:I626),G627,MAX(I$8:I626))</f>
        <v>179.67442185901243</v>
      </c>
      <c r="I627" s="4">
        <f t="shared" si="104"/>
        <v>179.88718781645923</v>
      </c>
      <c r="J627" s="4">
        <f t="shared" si="106"/>
        <v>7.2396849384830375E-2</v>
      </c>
      <c r="K627" s="4">
        <f t="shared" si="107"/>
        <v>0.21276595744680549</v>
      </c>
      <c r="N627">
        <f t="shared" si="108"/>
        <v>1</v>
      </c>
      <c r="O627">
        <f t="shared" si="109"/>
        <v>1</v>
      </c>
      <c r="P627">
        <v>620</v>
      </c>
      <c r="R627" s="17">
        <f>COUNTIFS(H$8:H626,"&gt;"&amp;G627,F$8:F626,"&lt;&gt;1")</f>
        <v>0</v>
      </c>
      <c r="S627">
        <v>620</v>
      </c>
    </row>
    <row r="628" spans="1:19" x14ac:dyDescent="0.3">
      <c r="A628">
        <v>656</v>
      </c>
      <c r="B628">
        <v>0.94262520218512524</v>
      </c>
      <c r="C628">
        <v>0.99267555772576066</v>
      </c>
      <c r="D628" s="4">
        <f>-LN(B628)/F$3</f>
        <v>2.5143203390540141E-2</v>
      </c>
      <c r="E628" s="4">
        <f t="shared" si="103"/>
        <v>0.21276595744680851</v>
      </c>
      <c r="F628" s="8">
        <v>3</v>
      </c>
      <c r="G628" s="4">
        <v>179.30125806638</v>
      </c>
      <c r="H628" s="4">
        <f>IF(G628&gt;MAX(I$8:I627),G628,MAX(I$8:I627))</f>
        <v>179.88718781645923</v>
      </c>
      <c r="I628" s="4">
        <f t="shared" si="104"/>
        <v>180.09995377390604</v>
      </c>
      <c r="J628" s="4">
        <f t="shared" si="106"/>
        <v>0.58592975007923087</v>
      </c>
      <c r="K628" s="4">
        <f t="shared" si="107"/>
        <v>0.21276595744680549</v>
      </c>
      <c r="N628">
        <f t="shared" si="108"/>
        <v>1</v>
      </c>
      <c r="O628">
        <f t="shared" si="109"/>
        <v>1</v>
      </c>
      <c r="P628">
        <v>621</v>
      </c>
      <c r="R628" s="17">
        <f>COUNTIFS(H$8:H627,"&gt;"&amp;G628,F$8:F627,"&lt;&gt;1")</f>
        <v>2</v>
      </c>
      <c r="S628">
        <v>621</v>
      </c>
    </row>
    <row r="629" spans="1:19" x14ac:dyDescent="0.3">
      <c r="A629">
        <v>657</v>
      </c>
      <c r="B629">
        <v>0.20752586443678092</v>
      </c>
      <c r="C629">
        <v>0.42689291055024875</v>
      </c>
      <c r="D629" s="4">
        <f>-LN(B629)/F$3</f>
        <v>0.66914863795369606</v>
      </c>
      <c r="E629" s="4">
        <f t="shared" si="103"/>
        <v>0.21276595744680851</v>
      </c>
      <c r="F629" s="8">
        <v>3</v>
      </c>
      <c r="G629" s="4">
        <v>179.9704067043337</v>
      </c>
      <c r="H629" s="4">
        <f>IF(G629&gt;MAX(I$8:I628),G629,MAX(I$8:I628))</f>
        <v>180.09995377390604</v>
      </c>
      <c r="I629" s="4">
        <f t="shared" si="104"/>
        <v>180.31271973135284</v>
      </c>
      <c r="J629" s="4">
        <f t="shared" si="106"/>
        <v>0.12954706957233952</v>
      </c>
      <c r="K629" s="4">
        <f t="shared" si="107"/>
        <v>0.21276595744680549</v>
      </c>
      <c r="N629">
        <f t="shared" si="108"/>
        <v>1</v>
      </c>
      <c r="O629">
        <f t="shared" si="109"/>
        <v>1</v>
      </c>
      <c r="P629">
        <v>622</v>
      </c>
      <c r="R629" s="17">
        <f>COUNTIFS(H$8:H628,"&gt;"&amp;G629,F$8:F628,"&lt;&gt;1")</f>
        <v>0</v>
      </c>
      <c r="S629">
        <v>622</v>
      </c>
    </row>
    <row r="630" spans="1:19" x14ac:dyDescent="0.3">
      <c r="A630">
        <v>658</v>
      </c>
      <c r="B630">
        <v>0.82052064577166051</v>
      </c>
      <c r="C630">
        <v>0.30683309427167577</v>
      </c>
      <c r="D630" s="4">
        <f>-LN(B630)/F$3</f>
        <v>8.4177109081355672E-2</v>
      </c>
      <c r="E630" s="4">
        <f t="shared" si="103"/>
        <v>0.21276595744680851</v>
      </c>
      <c r="F630" s="8">
        <v>3</v>
      </c>
      <c r="G630" s="4">
        <v>180.05458381341506</v>
      </c>
      <c r="H630" s="4">
        <f>IF(G630&gt;MAX(I$8:I629),G630,MAX(I$8:I629))</f>
        <v>180.31271973135284</v>
      </c>
      <c r="I630" s="4">
        <f t="shared" si="104"/>
        <v>180.52548568879965</v>
      </c>
      <c r="J630" s="4">
        <f t="shared" si="106"/>
        <v>0.25813591793777846</v>
      </c>
      <c r="K630" s="4">
        <f t="shared" si="107"/>
        <v>0.21276595744680549</v>
      </c>
      <c r="N630">
        <f t="shared" si="108"/>
        <v>1</v>
      </c>
      <c r="O630">
        <f t="shared" si="109"/>
        <v>1</v>
      </c>
      <c r="P630">
        <v>623</v>
      </c>
      <c r="R630" s="17">
        <f>COUNTIFS(H$8:H629,"&gt;"&amp;G630,F$8:F629,"&lt;&gt;1")</f>
        <v>1</v>
      </c>
      <c r="S630">
        <v>623</v>
      </c>
    </row>
    <row r="631" spans="1:19" x14ac:dyDescent="0.3">
      <c r="A631">
        <v>659</v>
      </c>
      <c r="B631">
        <v>0.36136967070528275</v>
      </c>
      <c r="C631">
        <v>0.71047090060121465</v>
      </c>
      <c r="D631" s="4">
        <f>-LN(B631)/F$3</f>
        <v>0.43312928766996889</v>
      </c>
      <c r="E631" s="4">
        <f t="shared" si="103"/>
        <v>0.21276595744680851</v>
      </c>
      <c r="F631" s="8">
        <v>3</v>
      </c>
      <c r="G631" s="4">
        <v>180.48771310108503</v>
      </c>
      <c r="H631" s="4">
        <f>IF(G631&gt;MAX(I$8:I630),G631,MAX(I$8:I630))</f>
        <v>180.52548568879965</v>
      </c>
      <c r="I631" s="4">
        <f t="shared" si="104"/>
        <v>180.73825164624645</v>
      </c>
      <c r="J631" s="4">
        <f t="shared" si="106"/>
        <v>3.7772587714613337E-2</v>
      </c>
      <c r="K631" s="4">
        <f t="shared" si="107"/>
        <v>0.21276595744680549</v>
      </c>
      <c r="N631">
        <f t="shared" si="108"/>
        <v>1</v>
      </c>
      <c r="O631">
        <f t="shared" si="109"/>
        <v>1</v>
      </c>
      <c r="P631">
        <v>624</v>
      </c>
      <c r="R631" s="17">
        <f>COUNTIFS(H$8:H630,"&gt;"&amp;G631,F$8:F630,"&lt;&gt;1")</f>
        <v>0</v>
      </c>
      <c r="S631">
        <v>624</v>
      </c>
    </row>
    <row r="632" spans="1:19" x14ac:dyDescent="0.3">
      <c r="A632">
        <v>660</v>
      </c>
      <c r="B632">
        <v>0.2904446546830653</v>
      </c>
      <c r="C632">
        <v>9.5095675527207255E-2</v>
      </c>
      <c r="D632" s="4">
        <f>-LN(B632)/F$3</f>
        <v>0.52610308012044271</v>
      </c>
      <c r="E632" s="4">
        <f t="shared" si="103"/>
        <v>0.21276595744680851</v>
      </c>
      <c r="F632" s="8">
        <v>3</v>
      </c>
      <c r="G632" s="4">
        <v>181.01381618120547</v>
      </c>
      <c r="H632" s="4">
        <f>IF(G632&gt;MAX(I$8:I631),G632,MAX(I$8:I631))</f>
        <v>181.01381618120547</v>
      </c>
      <c r="I632" s="4">
        <f t="shared" si="104"/>
        <v>181.22658213865228</v>
      </c>
      <c r="J632" s="4">
        <f t="shared" si="106"/>
        <v>0</v>
      </c>
      <c r="K632" s="4">
        <f t="shared" si="107"/>
        <v>0.21276595744680549</v>
      </c>
      <c r="N632">
        <f t="shared" si="108"/>
        <v>1</v>
      </c>
      <c r="O632">
        <f t="shared" si="109"/>
        <v>1</v>
      </c>
      <c r="P632">
        <v>625</v>
      </c>
      <c r="R632" s="17">
        <f>COUNTIFS(H$8:H631,"&gt;"&amp;G632,F$8:F631,"&lt;&gt;1")</f>
        <v>0</v>
      </c>
      <c r="S632">
        <v>625</v>
      </c>
    </row>
    <row r="633" spans="1:19" x14ac:dyDescent="0.3">
      <c r="A633">
        <v>190</v>
      </c>
      <c r="B633">
        <v>0.36106448561052279</v>
      </c>
      <c r="C633">
        <v>9.289834284493545E-2</v>
      </c>
      <c r="D633" s="4">
        <f>-LN(B633)/D$3</f>
        <v>1.4449627036903845</v>
      </c>
      <c r="E633" s="4">
        <f t="shared" si="103"/>
        <v>0.21276595744680851</v>
      </c>
      <c r="F633" s="8">
        <v>2</v>
      </c>
      <c r="G633" s="4">
        <v>181.04698771331798</v>
      </c>
      <c r="H633" s="4">
        <f>IF(G633&gt;MAX(I$8:I632),G633,MAX(I$8:I632))</f>
        <v>181.22658213865228</v>
      </c>
      <c r="I633" s="4">
        <f t="shared" si="104"/>
        <v>181.43934809609908</v>
      </c>
      <c r="J633" s="4">
        <f t="shared" si="106"/>
        <v>0.17959442533430092</v>
      </c>
      <c r="K633" s="4">
        <f t="shared" si="107"/>
        <v>0.21276595744680549</v>
      </c>
      <c r="N633">
        <f t="shared" si="108"/>
        <v>1</v>
      </c>
      <c r="O633">
        <f t="shared" si="109"/>
        <v>1</v>
      </c>
      <c r="P633">
        <v>626</v>
      </c>
      <c r="R633" s="17">
        <f>COUNTIFS(H$8:H632,"&gt;"&amp;G633,F$8:F632,"&lt;&gt;1")</f>
        <v>0</v>
      </c>
      <c r="S633">
        <v>626</v>
      </c>
    </row>
    <row r="634" spans="1:19" x14ac:dyDescent="0.3">
      <c r="A634">
        <v>44</v>
      </c>
      <c r="B634">
        <v>0.27567369609668263</v>
      </c>
      <c r="C634">
        <v>0.3414105655079806</v>
      </c>
      <c r="D634" s="4">
        <f>-LN(B634)/B$3</f>
        <v>5.4831377583214476</v>
      </c>
      <c r="E634" s="4">
        <f t="shared" si="103"/>
        <v>0.21276595744680851</v>
      </c>
      <c r="F634" s="8">
        <v>1</v>
      </c>
      <c r="G634" s="4">
        <v>181.31023819538885</v>
      </c>
      <c r="H634" s="4">
        <f>IF(G634&gt;MAX(I$8:I633),G634,MAX(I$8:I633))</f>
        <v>181.43934809609908</v>
      </c>
      <c r="I634" s="4">
        <f t="shared" si="104"/>
        <v>181.65211405354589</v>
      </c>
      <c r="J634" s="4">
        <f t="shared" si="106"/>
        <v>0.12910990071023321</v>
      </c>
      <c r="K634" s="4">
        <f t="shared" si="107"/>
        <v>0.21276595744680549</v>
      </c>
      <c r="N634">
        <f t="shared" si="108"/>
        <v>1</v>
      </c>
      <c r="O634">
        <f t="shared" si="109"/>
        <v>1</v>
      </c>
      <c r="P634">
        <v>627</v>
      </c>
      <c r="R634" s="17">
        <f>COUNTIFS(H$8:H633,"&gt;"&amp;G634,F$8:F633,"&lt;&gt;1")</f>
        <v>0</v>
      </c>
      <c r="S634">
        <v>627</v>
      </c>
    </row>
    <row r="635" spans="1:19" x14ac:dyDescent="0.3">
      <c r="A635">
        <v>661</v>
      </c>
      <c r="B635">
        <v>0.27539902951139866</v>
      </c>
      <c r="C635">
        <v>0.47657704397717215</v>
      </c>
      <c r="D635" s="4">
        <f>-LN(B635)/F$3</f>
        <v>0.54873796451810364</v>
      </c>
      <c r="E635" s="4">
        <f t="shared" si="103"/>
        <v>0.21276595744680851</v>
      </c>
      <c r="F635" s="8">
        <v>3</v>
      </c>
      <c r="G635" s="4">
        <v>181.56255414572357</v>
      </c>
      <c r="H635" s="4">
        <f>IF(G635&gt;MAX(I$8:I634),G635,MAX(I$8:I634))</f>
        <v>181.65211405354589</v>
      </c>
      <c r="I635" s="4">
        <f t="shared" si="104"/>
        <v>181.86488001099269</v>
      </c>
      <c r="J635" s="4">
        <f t="shared" si="106"/>
        <v>8.9559907822319929E-2</v>
      </c>
      <c r="K635" s="4">
        <f t="shared" si="107"/>
        <v>0.21276595744680549</v>
      </c>
      <c r="N635">
        <f t="shared" si="108"/>
        <v>1</v>
      </c>
      <c r="O635">
        <f t="shared" si="109"/>
        <v>1</v>
      </c>
      <c r="P635">
        <v>628</v>
      </c>
      <c r="R635" s="17">
        <f>COUNTIFS(H$8:H634,"&gt;"&amp;G635,F$8:F634,"&lt;&gt;1")</f>
        <v>0</v>
      </c>
      <c r="S635">
        <v>628</v>
      </c>
    </row>
    <row r="636" spans="1:19" x14ac:dyDescent="0.3">
      <c r="A636">
        <v>662</v>
      </c>
      <c r="B636">
        <v>0.22232734153263956</v>
      </c>
      <c r="C636">
        <v>0.26075014496292004</v>
      </c>
      <c r="D636" s="4">
        <f>-LN(B636)/F$3</f>
        <v>0.63983169009620366</v>
      </c>
      <c r="E636" s="4">
        <f t="shared" si="103"/>
        <v>0.21276595744680851</v>
      </c>
      <c r="F636" s="8">
        <v>3</v>
      </c>
      <c r="G636" s="4">
        <v>182.20238583581977</v>
      </c>
      <c r="H636" s="4">
        <f>IF(G636&gt;MAX(I$8:I635),G636,MAX(I$8:I635))</f>
        <v>182.20238583581977</v>
      </c>
      <c r="I636" s="4">
        <f t="shared" si="104"/>
        <v>182.41515179326657</v>
      </c>
      <c r="J636" s="4">
        <f t="shared" si="106"/>
        <v>0</v>
      </c>
      <c r="K636" s="4">
        <f t="shared" si="107"/>
        <v>0.21276595744680549</v>
      </c>
      <c r="N636">
        <f t="shared" si="108"/>
        <v>1</v>
      </c>
      <c r="O636">
        <f t="shared" si="109"/>
        <v>1</v>
      </c>
      <c r="P636">
        <v>629</v>
      </c>
      <c r="R636" s="17">
        <f>COUNTIFS(H$8:H635,"&gt;"&amp;G636,F$8:F635,"&lt;&gt;1")</f>
        <v>0</v>
      </c>
      <c r="S636">
        <v>629</v>
      </c>
    </row>
    <row r="637" spans="1:19" x14ac:dyDescent="0.3">
      <c r="A637">
        <v>663</v>
      </c>
      <c r="B637">
        <v>0.52137821588793598</v>
      </c>
      <c r="C637">
        <v>1.8341624195074312E-2</v>
      </c>
      <c r="D637" s="4">
        <f>-LN(B637)/F$3</f>
        <v>0.27714023761447948</v>
      </c>
      <c r="E637" s="4">
        <f t="shared" si="103"/>
        <v>0.21276595744680851</v>
      </c>
      <c r="F637" s="8">
        <v>3</v>
      </c>
      <c r="G637" s="4">
        <v>182.47952607343424</v>
      </c>
      <c r="H637" s="4">
        <f>IF(G637&gt;MAX(I$8:I636),G637,MAX(I$8:I636))</f>
        <v>182.47952607343424</v>
      </c>
      <c r="I637" s="4">
        <f t="shared" si="104"/>
        <v>182.69229203088105</v>
      </c>
      <c r="J637" s="4">
        <f t="shared" si="106"/>
        <v>0</v>
      </c>
      <c r="K637" s="4">
        <f t="shared" si="107"/>
        <v>0.21276595744680549</v>
      </c>
      <c r="N637">
        <f t="shared" si="108"/>
        <v>1</v>
      </c>
      <c r="O637">
        <f t="shared" si="109"/>
        <v>1</v>
      </c>
      <c r="P637">
        <v>630</v>
      </c>
      <c r="R637" s="17">
        <f>COUNTIFS(H$8:H636,"&gt;"&amp;G637,F$8:F636,"&lt;&gt;1")</f>
        <v>0</v>
      </c>
      <c r="S637">
        <v>630</v>
      </c>
    </row>
    <row r="638" spans="1:19" x14ac:dyDescent="0.3">
      <c r="A638">
        <v>191</v>
      </c>
      <c r="B638">
        <v>0.27329325235755486</v>
      </c>
      <c r="C638">
        <v>0.74156926175725579</v>
      </c>
      <c r="D638" s="4">
        <f>-LN(B638)/D$3</f>
        <v>1.8400140083128678</v>
      </c>
      <c r="E638" s="4">
        <f t="shared" si="103"/>
        <v>0.21276595744680851</v>
      </c>
      <c r="F638" s="8">
        <v>2</v>
      </c>
      <c r="G638" s="4">
        <v>182.88700172163084</v>
      </c>
      <c r="H638" s="4">
        <f>IF(G638&gt;MAX(I$8:I637),G638,MAX(I$8:I637))</f>
        <v>182.88700172163084</v>
      </c>
      <c r="I638" s="4">
        <f t="shared" si="104"/>
        <v>183.09976767907764</v>
      </c>
      <c r="J638" s="4">
        <f t="shared" si="106"/>
        <v>0</v>
      </c>
      <c r="K638" s="4">
        <f t="shared" si="107"/>
        <v>0.21276595744680549</v>
      </c>
      <c r="N638">
        <f t="shared" si="108"/>
        <v>1</v>
      </c>
      <c r="O638">
        <f t="shared" si="109"/>
        <v>1</v>
      </c>
      <c r="P638">
        <v>631</v>
      </c>
      <c r="R638" s="17">
        <f>COUNTIFS(H$8:H637,"&gt;"&amp;G638,F$8:F637,"&lt;&gt;1")</f>
        <v>0</v>
      </c>
      <c r="S638">
        <v>631</v>
      </c>
    </row>
    <row r="639" spans="1:19" x14ac:dyDescent="0.3">
      <c r="A639">
        <v>664</v>
      </c>
      <c r="B639">
        <v>0.16891994994964446</v>
      </c>
      <c r="C639">
        <v>0.22708822901089512</v>
      </c>
      <c r="D639" s="4">
        <f>-LN(B639)/F$3</f>
        <v>0.75673631711176448</v>
      </c>
      <c r="E639" s="4">
        <f t="shared" si="103"/>
        <v>0.21276595744680851</v>
      </c>
      <c r="F639" s="8">
        <v>3</v>
      </c>
      <c r="G639" s="4">
        <v>183.23626239054602</v>
      </c>
      <c r="H639" s="4">
        <f>IF(G639&gt;MAX(I$8:I638),G639,MAX(I$8:I638))</f>
        <v>183.23626239054602</v>
      </c>
      <c r="I639" s="4">
        <f t="shared" si="104"/>
        <v>183.44902834799282</v>
      </c>
      <c r="J639" s="4">
        <f t="shared" si="106"/>
        <v>0</v>
      </c>
      <c r="K639" s="4">
        <f t="shared" si="107"/>
        <v>0.21276595744680549</v>
      </c>
      <c r="N639">
        <f t="shared" si="108"/>
        <v>1</v>
      </c>
      <c r="O639">
        <f t="shared" si="109"/>
        <v>1</v>
      </c>
      <c r="P639">
        <v>632</v>
      </c>
      <c r="R639" s="17">
        <f>COUNTIFS(H$8:H638,"&gt;"&amp;G639,F$8:F638,"&lt;&gt;1")</f>
        <v>0</v>
      </c>
      <c r="S639">
        <v>632</v>
      </c>
    </row>
    <row r="640" spans="1:19" x14ac:dyDescent="0.3">
      <c r="A640">
        <v>192</v>
      </c>
      <c r="B640">
        <v>0.5535752433851131</v>
      </c>
      <c r="C640">
        <v>0.8868984038819544</v>
      </c>
      <c r="D640" s="4">
        <f>-LN(B640)/D$3</f>
        <v>0.83880509928711267</v>
      </c>
      <c r="E640" s="4">
        <f t="shared" si="103"/>
        <v>0.21276595744680851</v>
      </c>
      <c r="F640" s="8">
        <v>2</v>
      </c>
      <c r="G640" s="4">
        <v>183.72580682091794</v>
      </c>
      <c r="H640" s="4">
        <f>IF(G640&gt;MAX(I$8:I639),G640,MAX(I$8:I639))</f>
        <v>183.72580682091794</v>
      </c>
      <c r="I640" s="4">
        <f t="shared" si="104"/>
        <v>183.93857277836474</v>
      </c>
      <c r="J640" s="4">
        <f t="shared" si="106"/>
        <v>0</v>
      </c>
      <c r="K640" s="4">
        <f t="shared" si="107"/>
        <v>0.21276595744680549</v>
      </c>
      <c r="N640">
        <f t="shared" si="108"/>
        <v>1</v>
      </c>
      <c r="O640">
        <f t="shared" si="109"/>
        <v>1</v>
      </c>
      <c r="P640">
        <v>633</v>
      </c>
      <c r="R640" s="17">
        <f>COUNTIFS(H$8:H639,"&gt;"&amp;G640,F$8:F639,"&lt;&gt;1")</f>
        <v>0</v>
      </c>
      <c r="S640">
        <v>633</v>
      </c>
    </row>
    <row r="641" spans="1:19" x14ac:dyDescent="0.3">
      <c r="A641">
        <v>45</v>
      </c>
      <c r="B641">
        <v>0.54789880062257756</v>
      </c>
      <c r="C641">
        <v>2.5482955412457656E-2</v>
      </c>
      <c r="D641" s="4">
        <f>-LN(B641)/B$3</f>
        <v>2.5602752318491704</v>
      </c>
      <c r="E641" s="4">
        <f t="shared" si="103"/>
        <v>0.21276595744680851</v>
      </c>
      <c r="F641" s="8">
        <v>1</v>
      </c>
      <c r="G641" s="4">
        <v>183.87051342723802</v>
      </c>
      <c r="H641" s="4">
        <f>IF(G641&gt;MAX(I$8:I640),G641,MAX(I$8:I640))</f>
        <v>183.93857277836474</v>
      </c>
      <c r="I641" s="4">
        <f t="shared" si="104"/>
        <v>184.15133873581155</v>
      </c>
      <c r="J641" s="4">
        <f t="shared" si="106"/>
        <v>6.8059351126720458E-2</v>
      </c>
      <c r="K641" s="4">
        <f t="shared" si="107"/>
        <v>0.21276595744680549</v>
      </c>
      <c r="N641">
        <f t="shared" si="108"/>
        <v>1</v>
      </c>
      <c r="O641">
        <f t="shared" si="109"/>
        <v>1</v>
      </c>
      <c r="P641">
        <v>634</v>
      </c>
      <c r="R641" s="17">
        <f>COUNTIFS(H$8:H640,"&gt;"&amp;G641,F$8:F640,"&lt;&gt;1")</f>
        <v>0</v>
      </c>
      <c r="S641">
        <v>634</v>
      </c>
    </row>
    <row r="642" spans="1:19" x14ac:dyDescent="0.3">
      <c r="A642">
        <v>665</v>
      </c>
      <c r="B642">
        <v>0.19919431134983367</v>
      </c>
      <c r="C642">
        <v>0.22016052735984373</v>
      </c>
      <c r="D642" s="4">
        <f>-LN(B642)/F$3</f>
        <v>0.68658489009368784</v>
      </c>
      <c r="E642" s="4">
        <f t="shared" si="103"/>
        <v>0.21276595744680851</v>
      </c>
      <c r="F642" s="8">
        <v>3</v>
      </c>
      <c r="G642" s="4">
        <v>183.9228472806397</v>
      </c>
      <c r="H642" s="4">
        <f>IF(G642&gt;MAX(I$8:I641),G642,MAX(I$8:I641))</f>
        <v>184.15133873581155</v>
      </c>
      <c r="I642" s="4">
        <f t="shared" si="104"/>
        <v>184.36410469325835</v>
      </c>
      <c r="J642" s="4">
        <f t="shared" si="106"/>
        <v>0.22849145517184866</v>
      </c>
      <c r="K642" s="4">
        <f t="shared" si="107"/>
        <v>0.21276595744680549</v>
      </c>
      <c r="N642">
        <f t="shared" si="108"/>
        <v>1</v>
      </c>
      <c r="O642">
        <f t="shared" si="109"/>
        <v>1</v>
      </c>
      <c r="P642">
        <v>635</v>
      </c>
      <c r="R642" s="17">
        <f>COUNTIFS(H$8:H641,"&gt;"&amp;G642,F$8:F641,"&lt;&gt;1")</f>
        <v>0</v>
      </c>
      <c r="S642">
        <v>635</v>
      </c>
    </row>
    <row r="643" spans="1:19" x14ac:dyDescent="0.3">
      <c r="A643">
        <v>193</v>
      </c>
      <c r="B643">
        <v>0.69057283242286449</v>
      </c>
      <c r="C643">
        <v>0.28800317392498548</v>
      </c>
      <c r="D643" s="4">
        <f>-LN(B643)/D$3</f>
        <v>0.52515437431537249</v>
      </c>
      <c r="E643" s="4">
        <f t="shared" si="103"/>
        <v>0.21276595744680851</v>
      </c>
      <c r="F643" s="8">
        <v>2</v>
      </c>
      <c r="G643" s="4">
        <v>184.25096119523332</v>
      </c>
      <c r="H643" s="4">
        <f>IF(G643&gt;MAX(I$8:I642),G643,MAX(I$8:I642))</f>
        <v>184.36410469325835</v>
      </c>
      <c r="I643" s="4">
        <f t="shared" si="104"/>
        <v>184.57687065070516</v>
      </c>
      <c r="J643" s="4">
        <f t="shared" si="106"/>
        <v>0.11314349802503898</v>
      </c>
      <c r="K643" s="4">
        <f t="shared" si="107"/>
        <v>0.21276595744680549</v>
      </c>
      <c r="N643">
        <f t="shared" si="108"/>
        <v>1</v>
      </c>
      <c r="O643">
        <f t="shared" si="109"/>
        <v>1</v>
      </c>
      <c r="P643">
        <v>636</v>
      </c>
      <c r="R643" s="17">
        <f>COUNTIFS(H$8:H642,"&gt;"&amp;G643,F$8:F642,"&lt;&gt;1")</f>
        <v>0</v>
      </c>
      <c r="S643">
        <v>636</v>
      </c>
    </row>
    <row r="644" spans="1:19" x14ac:dyDescent="0.3">
      <c r="A644">
        <v>666</v>
      </c>
      <c r="B644">
        <v>0.86886196478164002</v>
      </c>
      <c r="C644">
        <v>0.6913357951597644</v>
      </c>
      <c r="D644" s="4">
        <f>-LN(B644)/F$3</f>
        <v>5.9817451099276893E-2</v>
      </c>
      <c r="E644" s="4">
        <f t="shared" si="103"/>
        <v>0.21276595744680851</v>
      </c>
      <c r="F644" s="8">
        <v>3</v>
      </c>
      <c r="G644" s="4">
        <v>183.98266473173896</v>
      </c>
      <c r="H644" s="4">
        <f>IF(G644&gt;MAX(I$8:I643),G644,MAX(I$8:I643))</f>
        <v>184.57687065070516</v>
      </c>
      <c r="I644" s="4">
        <f t="shared" si="104"/>
        <v>184.78963660815197</v>
      </c>
      <c r="J644" s="4">
        <f t="shared" si="106"/>
        <v>0.59420591896619612</v>
      </c>
      <c r="K644" s="4">
        <f t="shared" si="107"/>
        <v>0.21276595744680549</v>
      </c>
      <c r="N644">
        <f t="shared" si="108"/>
        <v>1</v>
      </c>
      <c r="O644">
        <f t="shared" si="109"/>
        <v>1</v>
      </c>
      <c r="P644">
        <v>637</v>
      </c>
      <c r="R644" s="17">
        <f>COUNTIFS(H$8:H643,"&gt;"&amp;G644,F$8:F643,"&lt;&gt;1")</f>
        <v>2</v>
      </c>
      <c r="S644">
        <v>637</v>
      </c>
    </row>
    <row r="645" spans="1:19" x14ac:dyDescent="0.3">
      <c r="A645">
        <v>194</v>
      </c>
      <c r="B645">
        <v>0.75975829340495005</v>
      </c>
      <c r="C645">
        <v>0.74074526200140389</v>
      </c>
      <c r="D645" s="4">
        <f>-LN(B645)/D$3</f>
        <v>0.38972330677886646</v>
      </c>
      <c r="E645" s="4">
        <f t="shared" si="103"/>
        <v>0.21276595744680851</v>
      </c>
      <c r="F645" s="8">
        <v>2</v>
      </c>
      <c r="G645" s="4">
        <v>184.64068450201219</v>
      </c>
      <c r="H645" s="4">
        <f>IF(G645&gt;MAX(I$8:I644),G645,MAX(I$8:I644))</f>
        <v>184.78963660815197</v>
      </c>
      <c r="I645" s="4">
        <f t="shared" si="104"/>
        <v>185.00240256559877</v>
      </c>
      <c r="J645" s="4">
        <f t="shared" si="106"/>
        <v>0.14895210613977383</v>
      </c>
      <c r="K645" s="4">
        <f t="shared" si="107"/>
        <v>0.21276595744680549</v>
      </c>
      <c r="N645">
        <f t="shared" si="108"/>
        <v>1</v>
      </c>
      <c r="O645">
        <f t="shared" si="109"/>
        <v>1</v>
      </c>
      <c r="P645">
        <v>638</v>
      </c>
      <c r="R645" s="17">
        <f>COUNTIFS(H$8:H644,"&gt;"&amp;G645,F$8:F644,"&lt;&gt;1")</f>
        <v>0</v>
      </c>
      <c r="S645">
        <v>638</v>
      </c>
    </row>
    <row r="646" spans="1:19" x14ac:dyDescent="0.3">
      <c r="A646">
        <v>667</v>
      </c>
      <c r="B646">
        <v>4.1077913754692219E-2</v>
      </c>
      <c r="C646">
        <v>0.50227362895596184</v>
      </c>
      <c r="D646" s="4">
        <f>-LN(B646)/F$3</f>
        <v>1.3584190128300897</v>
      </c>
      <c r="E646" s="4">
        <f t="shared" si="103"/>
        <v>0.21276595744680851</v>
      </c>
      <c r="F646" s="8">
        <v>3</v>
      </c>
      <c r="G646" s="4">
        <v>185.34108374456906</v>
      </c>
      <c r="H646" s="4">
        <f>IF(G646&gt;MAX(I$8:I645),G646,MAX(I$8:I645))</f>
        <v>185.34108374456906</v>
      </c>
      <c r="I646" s="4">
        <f t="shared" si="104"/>
        <v>185.55384970201587</v>
      </c>
      <c r="J646" s="4">
        <f t="shared" si="106"/>
        <v>0</v>
      </c>
      <c r="K646" s="4">
        <f t="shared" si="107"/>
        <v>0.21276595744680549</v>
      </c>
      <c r="N646">
        <f t="shared" si="108"/>
        <v>1</v>
      </c>
      <c r="O646">
        <f t="shared" si="109"/>
        <v>1</v>
      </c>
      <c r="P646">
        <v>639</v>
      </c>
      <c r="R646" s="17">
        <f>COUNTIFS(H$8:H645,"&gt;"&amp;G646,F$8:F645,"&lt;&gt;1")</f>
        <v>0</v>
      </c>
      <c r="S646">
        <v>639</v>
      </c>
    </row>
    <row r="647" spans="1:19" x14ac:dyDescent="0.3">
      <c r="A647">
        <v>195</v>
      </c>
      <c r="B647">
        <v>0.37089144566179388</v>
      </c>
      <c r="C647">
        <v>0.41175572985015413</v>
      </c>
      <c r="D647" s="4">
        <f>-LN(B647)/D$3</f>
        <v>1.4068735581341612</v>
      </c>
      <c r="E647" s="4">
        <f t="shared" si="103"/>
        <v>0.21276595744680851</v>
      </c>
      <c r="F647" s="8">
        <v>2</v>
      </c>
      <c r="G647" s="4">
        <v>186.04755806014634</v>
      </c>
      <c r="H647" s="4">
        <f>IF(G647&gt;MAX(I$8:I646),G647,MAX(I$8:I646))</f>
        <v>186.04755806014634</v>
      </c>
      <c r="I647" s="4">
        <f t="shared" si="104"/>
        <v>186.26032401759315</v>
      </c>
      <c r="J647" s="4">
        <f t="shared" si="106"/>
        <v>0</v>
      </c>
      <c r="K647" s="4">
        <f t="shared" si="107"/>
        <v>0.21276595744680549</v>
      </c>
      <c r="N647">
        <f t="shared" si="108"/>
        <v>1</v>
      </c>
      <c r="O647">
        <f t="shared" si="109"/>
        <v>1</v>
      </c>
      <c r="P647">
        <v>640</v>
      </c>
      <c r="R647" s="17">
        <f>COUNTIFS(H$8:H646,"&gt;"&amp;G647,F$8:F646,"&lt;&gt;1")</f>
        <v>0</v>
      </c>
      <c r="S647">
        <v>640</v>
      </c>
    </row>
    <row r="648" spans="1:19" x14ac:dyDescent="0.3">
      <c r="A648">
        <v>668</v>
      </c>
      <c r="B648">
        <v>9.3600268562883393E-2</v>
      </c>
      <c r="C648">
        <v>0.16891994994964446</v>
      </c>
      <c r="D648" s="4">
        <f>-LN(B648)/F$3</f>
        <v>1.0079668196770775</v>
      </c>
      <c r="E648" s="4">
        <f t="shared" ref="E648:E711" si="111">1/B$4</f>
        <v>0.21276595744680851</v>
      </c>
      <c r="F648" s="8">
        <v>3</v>
      </c>
      <c r="G648" s="4">
        <v>186.34905056424614</v>
      </c>
      <c r="H648" s="4">
        <f>IF(G648&gt;MAX(I$8:I647),G648,MAX(I$8:I647))</f>
        <v>186.34905056424614</v>
      </c>
      <c r="I648" s="4">
        <f t="shared" ref="I648:I711" si="112">+H648+E648</f>
        <v>186.56181652169295</v>
      </c>
      <c r="J648" s="4">
        <f t="shared" si="106"/>
        <v>0</v>
      </c>
      <c r="K648" s="4">
        <f t="shared" si="107"/>
        <v>0.21276595744680549</v>
      </c>
      <c r="N648">
        <f t="shared" si="108"/>
        <v>1</v>
      </c>
      <c r="O648">
        <f t="shared" si="109"/>
        <v>1</v>
      </c>
      <c r="P648">
        <v>641</v>
      </c>
      <c r="R648" s="17">
        <f>COUNTIFS(H$8:H647,"&gt;"&amp;G648,F$8:F647,"&lt;&gt;1")</f>
        <v>0</v>
      </c>
      <c r="S648">
        <v>641</v>
      </c>
    </row>
    <row r="649" spans="1:19" x14ac:dyDescent="0.3">
      <c r="A649">
        <v>196</v>
      </c>
      <c r="B649">
        <v>0.80349131748405411</v>
      </c>
      <c r="C649">
        <v>0.81850642414624475</v>
      </c>
      <c r="D649" s="4">
        <f>-LN(B649)/D$3</f>
        <v>0.31033886486838014</v>
      </c>
      <c r="E649" s="4">
        <f t="shared" si="111"/>
        <v>0.21276595744680851</v>
      </c>
      <c r="F649" s="8">
        <v>2</v>
      </c>
      <c r="G649" s="4">
        <v>186.35789692501473</v>
      </c>
      <c r="H649" s="4">
        <f>IF(G649&gt;MAX(I$8:I648),G649,MAX(I$8:I648))</f>
        <v>186.56181652169295</v>
      </c>
      <c r="I649" s="4">
        <f t="shared" si="112"/>
        <v>186.77458247913975</v>
      </c>
      <c r="J649" s="4">
        <f t="shared" si="106"/>
        <v>0.2039195966782188</v>
      </c>
      <c r="K649" s="4">
        <f t="shared" si="107"/>
        <v>0.21276595744680549</v>
      </c>
      <c r="N649">
        <f t="shared" si="108"/>
        <v>1</v>
      </c>
      <c r="O649">
        <f t="shared" si="109"/>
        <v>1</v>
      </c>
      <c r="P649">
        <v>642</v>
      </c>
      <c r="R649" s="17">
        <f>COUNTIFS(H$8:H648,"&gt;"&amp;G649,F$8:F648,"&lt;&gt;1")</f>
        <v>0</v>
      </c>
      <c r="S649">
        <v>642</v>
      </c>
    </row>
    <row r="650" spans="1:19" x14ac:dyDescent="0.3">
      <c r="A650">
        <v>669</v>
      </c>
      <c r="B650">
        <v>0.38984344004638816</v>
      </c>
      <c r="C650">
        <v>5.1637318033387253E-2</v>
      </c>
      <c r="D650" s="4">
        <f>-LN(B650)/F$3</f>
        <v>0.40085534307823378</v>
      </c>
      <c r="E650" s="4">
        <f t="shared" si="111"/>
        <v>0.21276595744680851</v>
      </c>
      <c r="F650" s="8">
        <v>3</v>
      </c>
      <c r="G650" s="4">
        <v>186.74990590732438</v>
      </c>
      <c r="H650" s="4">
        <f>IF(G650&gt;MAX(I$8:I649),G650,MAX(I$8:I649))</f>
        <v>186.77458247913975</v>
      </c>
      <c r="I650" s="4">
        <f t="shared" si="112"/>
        <v>186.98734843658656</v>
      </c>
      <c r="J650" s="4">
        <f t="shared" si="106"/>
        <v>2.4676571815376747E-2</v>
      </c>
      <c r="K650" s="4">
        <f t="shared" si="107"/>
        <v>0.21276595744680549</v>
      </c>
      <c r="N650">
        <f t="shared" si="108"/>
        <v>1</v>
      </c>
      <c r="O650">
        <f t="shared" si="109"/>
        <v>1</v>
      </c>
      <c r="P650">
        <v>643</v>
      </c>
      <c r="R650" s="17">
        <f>COUNTIFS(H$8:H649,"&gt;"&amp;G650,F$8:F649,"&lt;&gt;1")</f>
        <v>0</v>
      </c>
      <c r="S650">
        <v>643</v>
      </c>
    </row>
    <row r="651" spans="1:19" x14ac:dyDescent="0.3">
      <c r="A651">
        <v>670</v>
      </c>
      <c r="B651">
        <v>0.15475936155278175</v>
      </c>
      <c r="C651">
        <v>0.71199682607501447</v>
      </c>
      <c r="D651" s="4">
        <f>-LN(B651)/F$3</f>
        <v>0.79399313811079353</v>
      </c>
      <c r="E651" s="4">
        <f t="shared" si="111"/>
        <v>0.21276595744680851</v>
      </c>
      <c r="F651" s="8">
        <v>3</v>
      </c>
      <c r="G651" s="4">
        <v>187.54389904543518</v>
      </c>
      <c r="H651" s="4">
        <f>IF(G651&gt;MAX(I$8:I650),G651,MAX(I$8:I650))</f>
        <v>187.54389904543518</v>
      </c>
      <c r="I651" s="4">
        <f t="shared" si="112"/>
        <v>187.75666500288199</v>
      </c>
      <c r="J651" s="4">
        <f t="shared" ref="J651:J714" si="113">(H651-G651)*O651</f>
        <v>0</v>
      </c>
      <c r="K651" s="4">
        <f t="shared" ref="K651:K714" si="114">(I651-H651)*O651</f>
        <v>0.21276595744680549</v>
      </c>
      <c r="N651">
        <f t="shared" ref="N651:N714" si="115">IF(G651&lt;B$2,1,0)</f>
        <v>1</v>
      </c>
      <c r="O651">
        <f t="shared" ref="O651:O714" si="116">IF(I651&lt;B$2,1,0)</f>
        <v>1</v>
      </c>
      <c r="P651">
        <v>644</v>
      </c>
      <c r="R651" s="17">
        <f>COUNTIFS(H$8:H650,"&gt;"&amp;G651,F$8:F650,"&lt;&gt;1")</f>
        <v>0</v>
      </c>
      <c r="S651">
        <v>644</v>
      </c>
    </row>
    <row r="652" spans="1:19" x14ac:dyDescent="0.3">
      <c r="A652">
        <v>671</v>
      </c>
      <c r="B652">
        <v>0.35377056184575945</v>
      </c>
      <c r="C652">
        <v>0.43592638935514388</v>
      </c>
      <c r="D652" s="4">
        <f>-LN(B652)/F$3</f>
        <v>0.44217306653398536</v>
      </c>
      <c r="E652" s="4">
        <f t="shared" si="111"/>
        <v>0.21276595744680851</v>
      </c>
      <c r="F652" s="8">
        <v>3</v>
      </c>
      <c r="G652" s="4">
        <v>187.98607211196918</v>
      </c>
      <c r="H652" s="4">
        <f>IF(G652&gt;MAX(I$8:I651),G652,MAX(I$8:I651))</f>
        <v>187.98607211196918</v>
      </c>
      <c r="I652" s="4">
        <f t="shared" si="112"/>
        <v>188.19883806941598</v>
      </c>
      <c r="J652" s="4">
        <f t="shared" si="113"/>
        <v>0</v>
      </c>
      <c r="K652" s="4">
        <f t="shared" si="114"/>
        <v>0.21276595744680549</v>
      </c>
      <c r="N652">
        <f t="shared" si="115"/>
        <v>1</v>
      </c>
      <c r="O652">
        <f t="shared" si="116"/>
        <v>1</v>
      </c>
      <c r="P652">
        <v>645</v>
      </c>
      <c r="R652" s="17">
        <f>COUNTIFS(H$8:H651,"&gt;"&amp;G652,F$8:F651,"&lt;&gt;1")</f>
        <v>0</v>
      </c>
      <c r="S652">
        <v>645</v>
      </c>
    </row>
    <row r="653" spans="1:19" x14ac:dyDescent="0.3">
      <c r="A653">
        <v>672</v>
      </c>
      <c r="B653">
        <v>0.41157261879329815</v>
      </c>
      <c r="C653">
        <v>0.75823236793115023</v>
      </c>
      <c r="D653" s="4">
        <f>-LN(B653)/F$3</f>
        <v>0.37777438343015174</v>
      </c>
      <c r="E653" s="4">
        <f t="shared" si="111"/>
        <v>0.21276595744680851</v>
      </c>
      <c r="F653" s="8">
        <v>3</v>
      </c>
      <c r="G653" s="4">
        <v>188.36384649539934</v>
      </c>
      <c r="H653" s="4">
        <f>IF(G653&gt;MAX(I$8:I652),G653,MAX(I$8:I652))</f>
        <v>188.36384649539934</v>
      </c>
      <c r="I653" s="4">
        <f t="shared" si="112"/>
        <v>188.57661245284615</v>
      </c>
      <c r="J653" s="4">
        <f t="shared" si="113"/>
        <v>0</v>
      </c>
      <c r="K653" s="4">
        <f t="shared" si="114"/>
        <v>0.21276595744680549</v>
      </c>
      <c r="N653">
        <f t="shared" si="115"/>
        <v>1</v>
      </c>
      <c r="O653">
        <f t="shared" si="116"/>
        <v>1</v>
      </c>
      <c r="P653">
        <v>646</v>
      </c>
      <c r="R653" s="17">
        <f>COUNTIFS(H$8:H652,"&gt;"&amp;G653,F$8:F652,"&lt;&gt;1")</f>
        <v>0</v>
      </c>
      <c r="S653">
        <v>646</v>
      </c>
    </row>
    <row r="654" spans="1:19" x14ac:dyDescent="0.3">
      <c r="A654">
        <v>46</v>
      </c>
      <c r="B654">
        <v>0.32575457014679404</v>
      </c>
      <c r="C654">
        <v>1.1932737205114903E-2</v>
      </c>
      <c r="D654" s="4">
        <f>-LN(B654)/B$3</f>
        <v>4.7728129083467818</v>
      </c>
      <c r="E654" s="4">
        <f t="shared" si="111"/>
        <v>0.21276595744680851</v>
      </c>
      <c r="F654" s="8">
        <v>1</v>
      </c>
      <c r="G654" s="4">
        <v>188.64332633558482</v>
      </c>
      <c r="H654" s="4">
        <f>IF(G654&gt;MAX(I$8:I653),G654,MAX(I$8:I653))</f>
        <v>188.64332633558482</v>
      </c>
      <c r="I654" s="4">
        <f t="shared" si="112"/>
        <v>188.85609229303162</v>
      </c>
      <c r="J654" s="4">
        <f t="shared" si="113"/>
        <v>0</v>
      </c>
      <c r="K654" s="4">
        <f t="shared" si="114"/>
        <v>0.21276595744680549</v>
      </c>
      <c r="N654">
        <f t="shared" si="115"/>
        <v>1</v>
      </c>
      <c r="O654">
        <f t="shared" si="116"/>
        <v>1</v>
      </c>
      <c r="P654">
        <v>647</v>
      </c>
      <c r="R654" s="17">
        <f>COUNTIFS(H$8:H653,"&gt;"&amp;G654,F$8:F653,"&lt;&gt;1")</f>
        <v>0</v>
      </c>
      <c r="S654">
        <v>647</v>
      </c>
    </row>
    <row r="655" spans="1:19" x14ac:dyDescent="0.3">
      <c r="A655">
        <v>673</v>
      </c>
      <c r="B655">
        <v>0.3652150028992584</v>
      </c>
      <c r="C655">
        <v>0.98229926450392158</v>
      </c>
      <c r="D655" s="4">
        <f t="shared" ref="D655:D661" si="117">-LN(B655)/F$3</f>
        <v>0.42862512756675208</v>
      </c>
      <c r="E655" s="4">
        <f t="shared" si="111"/>
        <v>0.21276595744680851</v>
      </c>
      <c r="F655" s="8">
        <v>3</v>
      </c>
      <c r="G655" s="4">
        <v>188.7924716229661</v>
      </c>
      <c r="H655" s="4">
        <f>IF(G655&gt;MAX(I$8:I654),G655,MAX(I$8:I654))</f>
        <v>188.85609229303162</v>
      </c>
      <c r="I655" s="4">
        <f t="shared" si="112"/>
        <v>189.06885825047843</v>
      </c>
      <c r="J655" s="4">
        <f t="shared" si="113"/>
        <v>6.362067006551797E-2</v>
      </c>
      <c r="K655" s="4">
        <f t="shared" si="114"/>
        <v>0.21276595744680549</v>
      </c>
      <c r="N655">
        <f t="shared" si="115"/>
        <v>1</v>
      </c>
      <c r="O655">
        <f t="shared" si="116"/>
        <v>1</v>
      </c>
      <c r="P655">
        <v>648</v>
      </c>
      <c r="R655" s="17">
        <f>COUNTIFS(H$8:H654,"&gt;"&amp;G655,F$8:F654,"&lt;&gt;1")</f>
        <v>0</v>
      </c>
      <c r="S655">
        <v>648</v>
      </c>
    </row>
    <row r="656" spans="1:19" x14ac:dyDescent="0.3">
      <c r="A656">
        <v>674</v>
      </c>
      <c r="B656">
        <v>0.34925382244331188</v>
      </c>
      <c r="C656">
        <v>0.217261268959624</v>
      </c>
      <c r="D656" s="4">
        <f t="shared" si="117"/>
        <v>0.44764099412143954</v>
      </c>
      <c r="E656" s="4">
        <f t="shared" si="111"/>
        <v>0.21276595744680851</v>
      </c>
      <c r="F656" s="8">
        <v>3</v>
      </c>
      <c r="G656" s="4">
        <v>189.24011261708753</v>
      </c>
      <c r="H656" s="4">
        <f>IF(G656&gt;MAX(I$8:I655),G656,MAX(I$8:I655))</f>
        <v>189.24011261708753</v>
      </c>
      <c r="I656" s="4">
        <f t="shared" si="112"/>
        <v>189.45287857453434</v>
      </c>
      <c r="J656" s="4">
        <f t="shared" si="113"/>
        <v>0</v>
      </c>
      <c r="K656" s="4">
        <f t="shared" si="114"/>
        <v>0.21276595744680549</v>
      </c>
      <c r="N656">
        <f t="shared" si="115"/>
        <v>1</v>
      </c>
      <c r="O656">
        <f t="shared" si="116"/>
        <v>1</v>
      </c>
      <c r="P656">
        <v>649</v>
      </c>
      <c r="R656" s="17">
        <f>COUNTIFS(H$8:H655,"&gt;"&amp;G656,F$8:F655,"&lt;&gt;1")</f>
        <v>0</v>
      </c>
      <c r="S656">
        <v>649</v>
      </c>
    </row>
    <row r="657" spans="1:19" x14ac:dyDescent="0.3">
      <c r="A657">
        <v>675</v>
      </c>
      <c r="B657">
        <v>0.68391979735709707</v>
      </c>
      <c r="C657">
        <v>0.85091708120975373</v>
      </c>
      <c r="D657" s="4">
        <f t="shared" si="117"/>
        <v>0.16166579725974944</v>
      </c>
      <c r="E657" s="4">
        <f t="shared" si="111"/>
        <v>0.21276595744680851</v>
      </c>
      <c r="F657" s="8">
        <v>3</v>
      </c>
      <c r="G657" s="4">
        <v>189.40177841434729</v>
      </c>
      <c r="H657" s="4">
        <f>IF(G657&gt;MAX(I$8:I656),G657,MAX(I$8:I656))</f>
        <v>189.45287857453434</v>
      </c>
      <c r="I657" s="4">
        <f t="shared" si="112"/>
        <v>189.66564453198114</v>
      </c>
      <c r="J657" s="4">
        <f t="shared" si="113"/>
        <v>5.110016018704755E-2</v>
      </c>
      <c r="K657" s="4">
        <f t="shared" si="114"/>
        <v>0.21276595744680549</v>
      </c>
      <c r="N657">
        <f t="shared" si="115"/>
        <v>1</v>
      </c>
      <c r="O657">
        <f t="shared" si="116"/>
        <v>1</v>
      </c>
      <c r="P657">
        <v>650</v>
      </c>
      <c r="R657" s="17">
        <f>COUNTIFS(H$8:H656,"&gt;"&amp;G657,F$8:F656,"&lt;&gt;1")</f>
        <v>0</v>
      </c>
      <c r="S657">
        <v>650</v>
      </c>
    </row>
    <row r="658" spans="1:19" x14ac:dyDescent="0.3">
      <c r="A658">
        <v>676</v>
      </c>
      <c r="B658">
        <v>0.85421308023316145</v>
      </c>
      <c r="C658">
        <v>0.25415814691610461</v>
      </c>
      <c r="D658" s="4">
        <f t="shared" si="117"/>
        <v>6.705302461527006E-2</v>
      </c>
      <c r="E658" s="4">
        <f t="shared" si="111"/>
        <v>0.21276595744680851</v>
      </c>
      <c r="F658" s="8">
        <v>3</v>
      </c>
      <c r="G658" s="4">
        <v>189.46883143896255</v>
      </c>
      <c r="H658" s="4">
        <f>IF(G658&gt;MAX(I$8:I657),G658,MAX(I$8:I657))</f>
        <v>189.66564453198114</v>
      </c>
      <c r="I658" s="4">
        <f t="shared" si="112"/>
        <v>189.87841048942795</v>
      </c>
      <c r="J658" s="4">
        <f t="shared" si="113"/>
        <v>0.19681309301859073</v>
      </c>
      <c r="K658" s="4">
        <f t="shared" si="114"/>
        <v>0.21276595744680549</v>
      </c>
      <c r="N658">
        <f t="shared" si="115"/>
        <v>1</v>
      </c>
      <c r="O658">
        <f t="shared" si="116"/>
        <v>1</v>
      </c>
      <c r="P658">
        <v>651</v>
      </c>
      <c r="R658" s="17">
        <f>COUNTIFS(H$8:H657,"&gt;"&amp;G658,F$8:F657,"&lt;&gt;1")</f>
        <v>0</v>
      </c>
      <c r="S658">
        <v>651</v>
      </c>
    </row>
    <row r="659" spans="1:19" x14ac:dyDescent="0.3">
      <c r="A659">
        <v>677</v>
      </c>
      <c r="B659">
        <v>0.21662038026062808</v>
      </c>
      <c r="C659">
        <v>0.67232276375621813</v>
      </c>
      <c r="D659" s="4">
        <f t="shared" si="117"/>
        <v>0.65089738602082636</v>
      </c>
      <c r="E659" s="4">
        <f t="shared" si="111"/>
        <v>0.21276595744680851</v>
      </c>
      <c r="F659" s="8">
        <v>3</v>
      </c>
      <c r="G659" s="4">
        <v>190.11972882498338</v>
      </c>
      <c r="H659" s="4">
        <f>IF(G659&gt;MAX(I$8:I658),G659,MAX(I$8:I658))</f>
        <v>190.11972882498338</v>
      </c>
      <c r="I659" s="4">
        <f t="shared" si="112"/>
        <v>190.33249478243019</v>
      </c>
      <c r="J659" s="4">
        <f t="shared" si="113"/>
        <v>0</v>
      </c>
      <c r="K659" s="4">
        <f t="shared" si="114"/>
        <v>0.21276595744680549</v>
      </c>
      <c r="N659">
        <f t="shared" si="115"/>
        <v>1</v>
      </c>
      <c r="O659">
        <f t="shared" si="116"/>
        <v>1</v>
      </c>
      <c r="P659">
        <v>652</v>
      </c>
      <c r="R659" s="17">
        <f>COUNTIFS(H$8:H658,"&gt;"&amp;G659,F$8:F658,"&lt;&gt;1")</f>
        <v>0</v>
      </c>
      <c r="S659">
        <v>652</v>
      </c>
    </row>
    <row r="660" spans="1:19" x14ac:dyDescent="0.3">
      <c r="A660">
        <v>678</v>
      </c>
      <c r="B660">
        <v>0.8214056825464644</v>
      </c>
      <c r="C660">
        <v>0.41239661854915005</v>
      </c>
      <c r="D660" s="4">
        <f t="shared" si="117"/>
        <v>8.3718365685245211E-2</v>
      </c>
      <c r="E660" s="4">
        <f t="shared" si="111"/>
        <v>0.21276595744680851</v>
      </c>
      <c r="F660" s="8">
        <v>3</v>
      </c>
      <c r="G660" s="4">
        <v>190.20344719066864</v>
      </c>
      <c r="H660" s="4">
        <f>IF(G660&gt;MAX(I$8:I659),G660,MAX(I$8:I659))</f>
        <v>190.33249478243019</v>
      </c>
      <c r="I660" s="4">
        <f t="shared" si="112"/>
        <v>190.54526073987699</v>
      </c>
      <c r="J660" s="4">
        <f t="shared" si="113"/>
        <v>0.12904759176154812</v>
      </c>
      <c r="K660" s="4">
        <f t="shared" si="114"/>
        <v>0.21276595744680549</v>
      </c>
      <c r="N660">
        <f t="shared" si="115"/>
        <v>1</v>
      </c>
      <c r="O660">
        <f t="shared" si="116"/>
        <v>1</v>
      </c>
      <c r="P660">
        <v>653</v>
      </c>
      <c r="R660" s="17">
        <f>COUNTIFS(H$8:H659,"&gt;"&amp;G660,F$8:F659,"&lt;&gt;1")</f>
        <v>0</v>
      </c>
      <c r="S660">
        <v>653</v>
      </c>
    </row>
    <row r="661" spans="1:19" x14ac:dyDescent="0.3">
      <c r="A661">
        <v>679</v>
      </c>
      <c r="B661">
        <v>0.49494918668172244</v>
      </c>
      <c r="C661">
        <v>7.3366496780297247E-2</v>
      </c>
      <c r="D661" s="4">
        <f t="shared" si="117"/>
        <v>0.2992766701493112</v>
      </c>
      <c r="E661" s="4">
        <f t="shared" si="111"/>
        <v>0.21276595744680851</v>
      </c>
      <c r="F661" s="8">
        <v>3</v>
      </c>
      <c r="G661" s="4">
        <v>190.50272386081795</v>
      </c>
      <c r="H661" s="4">
        <f>IF(G661&gt;MAX(I$8:I660),G661,MAX(I$8:I660))</f>
        <v>190.54526073987699</v>
      </c>
      <c r="I661" s="4">
        <f t="shared" si="112"/>
        <v>190.7580266973238</v>
      </c>
      <c r="J661" s="4">
        <f t="shared" si="113"/>
        <v>4.2536879059042576E-2</v>
      </c>
      <c r="K661" s="4">
        <f t="shared" si="114"/>
        <v>0.21276595744680549</v>
      </c>
      <c r="N661">
        <f t="shared" si="115"/>
        <v>1</v>
      </c>
      <c r="O661">
        <f t="shared" si="116"/>
        <v>1</v>
      </c>
      <c r="P661">
        <v>654</v>
      </c>
      <c r="R661" s="17">
        <f>COUNTIFS(H$8:H660,"&gt;"&amp;G661,F$8:F660,"&lt;&gt;1")</f>
        <v>0</v>
      </c>
      <c r="S661">
        <v>654</v>
      </c>
    </row>
    <row r="662" spans="1:19" x14ac:dyDescent="0.3">
      <c r="A662">
        <v>47</v>
      </c>
      <c r="B662">
        <v>0.63209936826685387</v>
      </c>
      <c r="C662">
        <v>0.7857295449690237</v>
      </c>
      <c r="D662" s="4">
        <f>-LN(B662)/B$3</f>
        <v>1.951951782655363</v>
      </c>
      <c r="E662" s="4">
        <f t="shared" si="111"/>
        <v>0.21276595744680851</v>
      </c>
      <c r="F662" s="8">
        <v>1</v>
      </c>
      <c r="G662" s="4">
        <v>190.59527811824017</v>
      </c>
      <c r="H662" s="4">
        <f>IF(G662&gt;MAX(I$8:I661),G662,MAX(I$8:I661))</f>
        <v>190.7580266973238</v>
      </c>
      <c r="I662" s="4">
        <f t="shared" si="112"/>
        <v>190.97079265477061</v>
      </c>
      <c r="J662" s="4">
        <f t="shared" si="113"/>
        <v>0.16274857908362605</v>
      </c>
      <c r="K662" s="4">
        <f t="shared" si="114"/>
        <v>0.21276595744680549</v>
      </c>
      <c r="N662">
        <f t="shared" si="115"/>
        <v>1</v>
      </c>
      <c r="O662">
        <f t="shared" si="116"/>
        <v>1</v>
      </c>
      <c r="P662">
        <v>655</v>
      </c>
      <c r="R662" s="17">
        <f>COUNTIFS(H$8:H661,"&gt;"&amp;G662,F$8:F661,"&lt;&gt;1")</f>
        <v>0</v>
      </c>
      <c r="S662">
        <v>655</v>
      </c>
    </row>
    <row r="663" spans="1:19" x14ac:dyDescent="0.3">
      <c r="A663">
        <v>197</v>
      </c>
      <c r="B663">
        <v>4.1322061830500197E-2</v>
      </c>
      <c r="C663">
        <v>0.31672109134189885</v>
      </c>
      <c r="D663" s="4">
        <f>-LN(B663)/D$3</f>
        <v>4.519657782812998</v>
      </c>
      <c r="E663" s="4">
        <f t="shared" si="111"/>
        <v>0.21276595744680851</v>
      </c>
      <c r="F663" s="8">
        <v>2</v>
      </c>
      <c r="G663" s="4">
        <v>190.87755470782773</v>
      </c>
      <c r="H663" s="4">
        <f>IF(G663&gt;MAX(I$8:I662),G663,MAX(I$8:I662))</f>
        <v>190.97079265477061</v>
      </c>
      <c r="I663" s="4">
        <f t="shared" si="112"/>
        <v>191.18355861221741</v>
      </c>
      <c r="J663" s="4">
        <f t="shared" si="113"/>
        <v>9.3237946942878125E-2</v>
      </c>
      <c r="K663" s="4">
        <f t="shared" si="114"/>
        <v>0.21276595744680549</v>
      </c>
      <c r="N663">
        <f t="shared" si="115"/>
        <v>1</v>
      </c>
      <c r="O663">
        <f t="shared" si="116"/>
        <v>1</v>
      </c>
      <c r="P663">
        <v>656</v>
      </c>
      <c r="R663" s="17">
        <f>COUNTIFS(H$8:H662,"&gt;"&amp;G663,F$8:F662,"&lt;&gt;1")</f>
        <v>0</v>
      </c>
      <c r="S663">
        <v>656</v>
      </c>
    </row>
    <row r="664" spans="1:19" x14ac:dyDescent="0.3">
      <c r="A664">
        <v>680</v>
      </c>
      <c r="B664">
        <v>0.81875057222205272</v>
      </c>
      <c r="C664">
        <v>0.35245826593829155</v>
      </c>
      <c r="D664" s="4">
        <f t="shared" ref="D664:D670" si="118">-LN(B664)/F$3</f>
        <v>8.5096082185428065E-2</v>
      </c>
      <c r="E664" s="4">
        <f t="shared" si="111"/>
        <v>0.21276595744680851</v>
      </c>
      <c r="F664" s="8">
        <v>3</v>
      </c>
      <c r="G664" s="4">
        <v>190.58781994300338</v>
      </c>
      <c r="H664" s="4">
        <f>IF(G664&gt;MAX(I$8:I663),G664,MAX(I$8:I663))</f>
        <v>191.18355861221741</v>
      </c>
      <c r="I664" s="4">
        <f t="shared" si="112"/>
        <v>191.39632456966422</v>
      </c>
      <c r="J664" s="4">
        <f t="shared" si="113"/>
        <v>0.59573866921402896</v>
      </c>
      <c r="K664" s="4">
        <f t="shared" si="114"/>
        <v>0.21276595744680549</v>
      </c>
      <c r="N664">
        <f t="shared" si="115"/>
        <v>1</v>
      </c>
      <c r="O664">
        <f t="shared" si="116"/>
        <v>1</v>
      </c>
      <c r="P664">
        <v>657</v>
      </c>
      <c r="R664" s="17">
        <f>COUNTIFS(H$8:H663,"&gt;"&amp;G664,F$8:F663,"&lt;&gt;1")</f>
        <v>1</v>
      </c>
      <c r="S664">
        <v>657</v>
      </c>
    </row>
    <row r="665" spans="1:19" x14ac:dyDescent="0.3">
      <c r="A665">
        <v>681</v>
      </c>
      <c r="B665">
        <v>0.88973662526322217</v>
      </c>
      <c r="C665">
        <v>0.51176488540299692</v>
      </c>
      <c r="D665" s="4">
        <f t="shared" si="118"/>
        <v>4.9714802860181213E-2</v>
      </c>
      <c r="E665" s="4">
        <f t="shared" si="111"/>
        <v>0.21276595744680851</v>
      </c>
      <c r="F665" s="8">
        <v>3</v>
      </c>
      <c r="G665" s="4">
        <v>190.63753474586358</v>
      </c>
      <c r="H665" s="4">
        <f>IF(G665&gt;MAX(I$8:I664),G665,MAX(I$8:I664))</f>
        <v>191.39632456966422</v>
      </c>
      <c r="I665" s="4">
        <f t="shared" si="112"/>
        <v>191.60909052711102</v>
      </c>
      <c r="J665" s="4">
        <f t="shared" si="113"/>
        <v>0.75878982380064031</v>
      </c>
      <c r="K665" s="4">
        <f t="shared" si="114"/>
        <v>0.21276595744680549</v>
      </c>
      <c r="N665">
        <f t="shared" si="115"/>
        <v>1</v>
      </c>
      <c r="O665">
        <f t="shared" si="116"/>
        <v>1</v>
      </c>
      <c r="P665">
        <v>658</v>
      </c>
      <c r="R665" s="17">
        <f>COUNTIFS(H$8:H664,"&gt;"&amp;G665,F$8:F664,"&lt;&gt;1")</f>
        <v>2</v>
      </c>
      <c r="S665">
        <v>658</v>
      </c>
    </row>
    <row r="666" spans="1:19" x14ac:dyDescent="0.3">
      <c r="A666">
        <v>682</v>
      </c>
      <c r="B666">
        <v>0.82268745994445636</v>
      </c>
      <c r="C666">
        <v>0.19617297891170996</v>
      </c>
      <c r="D666" s="4">
        <f t="shared" si="118"/>
        <v>8.3054854249004939E-2</v>
      </c>
      <c r="E666" s="4">
        <f t="shared" si="111"/>
        <v>0.21276595744680851</v>
      </c>
      <c r="F666" s="8">
        <v>3</v>
      </c>
      <c r="G666" s="4">
        <v>190.72058960011259</v>
      </c>
      <c r="H666" s="4">
        <f>IF(G666&gt;MAX(I$8:I665),G666,MAX(I$8:I665))</f>
        <v>191.60909052711102</v>
      </c>
      <c r="I666" s="4">
        <f t="shared" si="112"/>
        <v>191.82185648455783</v>
      </c>
      <c r="J666" s="4">
        <f t="shared" si="113"/>
        <v>0.88850092699843231</v>
      </c>
      <c r="K666" s="4">
        <f t="shared" si="114"/>
        <v>0.21276595744680549</v>
      </c>
      <c r="N666">
        <f t="shared" si="115"/>
        <v>1</v>
      </c>
      <c r="O666">
        <f t="shared" si="116"/>
        <v>1</v>
      </c>
      <c r="P666">
        <v>659</v>
      </c>
      <c r="R666" s="17">
        <f>COUNTIFS(H$8:H665,"&gt;"&amp;G666,F$8:F665,"&lt;&gt;1")</f>
        <v>3</v>
      </c>
      <c r="S666">
        <v>659</v>
      </c>
    </row>
    <row r="667" spans="1:19" x14ac:dyDescent="0.3">
      <c r="A667">
        <v>683</v>
      </c>
      <c r="B667">
        <v>0.26734214300973541</v>
      </c>
      <c r="C667">
        <v>0.70046082949308752</v>
      </c>
      <c r="D667" s="4">
        <f t="shared" si="118"/>
        <v>0.56137276869146668</v>
      </c>
      <c r="E667" s="4">
        <f t="shared" si="111"/>
        <v>0.21276595744680851</v>
      </c>
      <c r="F667" s="8">
        <v>3</v>
      </c>
      <c r="G667" s="4">
        <v>191.28196236880405</v>
      </c>
      <c r="H667" s="4">
        <f>IF(G667&gt;MAX(I$8:I666),G667,MAX(I$8:I666))</f>
        <v>191.82185648455783</v>
      </c>
      <c r="I667" s="4">
        <f t="shared" si="112"/>
        <v>192.03462244200463</v>
      </c>
      <c r="J667" s="4">
        <f t="shared" si="113"/>
        <v>0.53989411575378199</v>
      </c>
      <c r="K667" s="4">
        <f t="shared" si="114"/>
        <v>0.21276595744680549</v>
      </c>
      <c r="N667">
        <f t="shared" si="115"/>
        <v>1</v>
      </c>
      <c r="O667">
        <f t="shared" si="116"/>
        <v>1</v>
      </c>
      <c r="P667">
        <v>660</v>
      </c>
      <c r="R667" s="17">
        <f>COUNTIFS(H$8:H666,"&gt;"&amp;G667,F$8:F666,"&lt;&gt;1")</f>
        <v>2</v>
      </c>
      <c r="S667">
        <v>660</v>
      </c>
    </row>
    <row r="668" spans="1:19" x14ac:dyDescent="0.3">
      <c r="A668">
        <v>684</v>
      </c>
      <c r="B668">
        <v>0.65926084170049137</v>
      </c>
      <c r="C668">
        <v>0.88164922025208292</v>
      </c>
      <c r="D668" s="4">
        <f t="shared" si="118"/>
        <v>0.17729191845828271</v>
      </c>
      <c r="E668" s="4">
        <f t="shared" si="111"/>
        <v>0.21276595744680851</v>
      </c>
      <c r="F668" s="8">
        <v>3</v>
      </c>
      <c r="G668" s="4">
        <v>191.45925428726233</v>
      </c>
      <c r="H668" s="4">
        <f>IF(G668&gt;MAX(I$8:I667),G668,MAX(I$8:I667))</f>
        <v>192.03462244200463</v>
      </c>
      <c r="I668" s="4">
        <f t="shared" si="112"/>
        <v>192.24738839945144</v>
      </c>
      <c r="J668" s="4">
        <f t="shared" si="113"/>
        <v>0.57536815474230707</v>
      </c>
      <c r="K668" s="4">
        <f t="shared" si="114"/>
        <v>0.21276595744680549</v>
      </c>
      <c r="N668">
        <f t="shared" si="115"/>
        <v>1</v>
      </c>
      <c r="O668">
        <f t="shared" si="116"/>
        <v>1</v>
      </c>
      <c r="P668">
        <v>661</v>
      </c>
      <c r="R668" s="17">
        <f>COUNTIFS(H$8:H667,"&gt;"&amp;G668,F$8:F667,"&lt;&gt;1")</f>
        <v>2</v>
      </c>
      <c r="S668">
        <v>661</v>
      </c>
    </row>
    <row r="669" spans="1:19" x14ac:dyDescent="0.3">
      <c r="A669">
        <v>685</v>
      </c>
      <c r="B669">
        <v>0.43604846339304787</v>
      </c>
      <c r="C669">
        <v>0.65611743522446364</v>
      </c>
      <c r="D669" s="4">
        <f t="shared" si="118"/>
        <v>0.35319229244217176</v>
      </c>
      <c r="E669" s="4">
        <f t="shared" si="111"/>
        <v>0.21276595744680851</v>
      </c>
      <c r="F669" s="8">
        <v>3</v>
      </c>
      <c r="G669" s="4">
        <v>191.8124465797045</v>
      </c>
      <c r="H669" s="4">
        <f>IF(G669&gt;MAX(I$8:I668),G669,MAX(I$8:I668))</f>
        <v>192.24738839945144</v>
      </c>
      <c r="I669" s="4">
        <f t="shared" si="112"/>
        <v>192.46015435689824</v>
      </c>
      <c r="J669" s="4">
        <f t="shared" si="113"/>
        <v>0.43494181974693902</v>
      </c>
      <c r="K669" s="4">
        <f t="shared" si="114"/>
        <v>0.21276595744680549</v>
      </c>
      <c r="N669">
        <f t="shared" si="115"/>
        <v>1</v>
      </c>
      <c r="O669">
        <f t="shared" si="116"/>
        <v>1</v>
      </c>
      <c r="P669">
        <v>662</v>
      </c>
      <c r="R669" s="17">
        <f>COUNTIFS(H$8:H668,"&gt;"&amp;G669,F$8:F668,"&lt;&gt;1")</f>
        <v>2</v>
      </c>
      <c r="S669">
        <v>662</v>
      </c>
    </row>
    <row r="670" spans="1:19" x14ac:dyDescent="0.3">
      <c r="A670">
        <v>686</v>
      </c>
      <c r="B670">
        <v>0.35712759788811915</v>
      </c>
      <c r="C670">
        <v>0.67876216925565358</v>
      </c>
      <c r="D670" s="4">
        <f t="shared" si="118"/>
        <v>0.43815410383285208</v>
      </c>
      <c r="E670" s="4">
        <f t="shared" si="111"/>
        <v>0.21276595744680851</v>
      </c>
      <c r="F670" s="8">
        <v>3</v>
      </c>
      <c r="G670" s="4">
        <v>192.25060068353736</v>
      </c>
      <c r="H670" s="4">
        <f>IF(G670&gt;MAX(I$8:I669),G670,MAX(I$8:I669))</f>
        <v>192.46015435689824</v>
      </c>
      <c r="I670" s="4">
        <f t="shared" si="112"/>
        <v>192.67292031434505</v>
      </c>
      <c r="J670" s="4">
        <f t="shared" si="113"/>
        <v>0.20955367336088671</v>
      </c>
      <c r="K670" s="4">
        <f t="shared" si="114"/>
        <v>0.21276595744680549</v>
      </c>
      <c r="N670">
        <f t="shared" si="115"/>
        <v>1</v>
      </c>
      <c r="O670">
        <f t="shared" si="116"/>
        <v>1</v>
      </c>
      <c r="P670">
        <v>663</v>
      </c>
      <c r="R670" s="17">
        <f>COUNTIFS(H$8:H669,"&gt;"&amp;G670,F$8:F669,"&lt;&gt;1")</f>
        <v>0</v>
      </c>
      <c r="S670">
        <v>663</v>
      </c>
    </row>
    <row r="671" spans="1:19" x14ac:dyDescent="0.3">
      <c r="A671">
        <v>198</v>
      </c>
      <c r="B671">
        <v>0.22040467543565173</v>
      </c>
      <c r="C671">
        <v>0.23252052369762261</v>
      </c>
      <c r="D671" s="4">
        <f>-LN(B671)/D$3</f>
        <v>2.1450921822950084</v>
      </c>
      <c r="E671" s="4">
        <f t="shared" si="111"/>
        <v>0.21276595744680851</v>
      </c>
      <c r="F671" s="8">
        <v>2</v>
      </c>
      <c r="G671" s="4">
        <v>193.02264689012273</v>
      </c>
      <c r="H671" s="4">
        <f>IF(G671&gt;MAX(I$8:I670),G671,MAX(I$8:I670))</f>
        <v>193.02264689012273</v>
      </c>
      <c r="I671" s="4">
        <f t="shared" si="112"/>
        <v>193.23541284756953</v>
      </c>
      <c r="J671" s="4">
        <f t="shared" si="113"/>
        <v>0</v>
      </c>
      <c r="K671" s="4">
        <f t="shared" si="114"/>
        <v>0.21276595744680549</v>
      </c>
      <c r="N671">
        <f t="shared" si="115"/>
        <v>1</v>
      </c>
      <c r="O671">
        <f t="shared" si="116"/>
        <v>1</v>
      </c>
      <c r="P671">
        <v>664</v>
      </c>
      <c r="R671" s="17">
        <f>COUNTIFS(H$8:H670,"&gt;"&amp;G671,F$8:F670,"&lt;&gt;1")</f>
        <v>0</v>
      </c>
      <c r="S671">
        <v>664</v>
      </c>
    </row>
    <row r="672" spans="1:19" x14ac:dyDescent="0.3">
      <c r="A672">
        <v>687</v>
      </c>
      <c r="B672">
        <v>1.2817773979918821E-2</v>
      </c>
      <c r="C672">
        <v>0.1717886898403882</v>
      </c>
      <c r="D672" s="4">
        <f t="shared" ref="D672:D685" si="119">-LN(B672)/F$3</f>
        <v>1.8540095655650937</v>
      </c>
      <c r="E672" s="4">
        <f t="shared" si="111"/>
        <v>0.21276595744680851</v>
      </c>
      <c r="F672" s="8">
        <v>3</v>
      </c>
      <c r="G672" s="4">
        <v>194.10461024910245</v>
      </c>
      <c r="H672" s="4">
        <f>IF(G672&gt;MAX(I$8:I671),G672,MAX(I$8:I671))</f>
        <v>194.10461024910245</v>
      </c>
      <c r="I672" s="4">
        <f t="shared" si="112"/>
        <v>194.31737620654926</v>
      </c>
      <c r="J672" s="4">
        <f t="shared" si="113"/>
        <v>0</v>
      </c>
      <c r="K672" s="4">
        <f t="shared" si="114"/>
        <v>0.21276595744680549</v>
      </c>
      <c r="N672">
        <f t="shared" si="115"/>
        <v>1</v>
      </c>
      <c r="O672">
        <f t="shared" si="116"/>
        <v>1</v>
      </c>
      <c r="P672">
        <v>665</v>
      </c>
      <c r="R672" s="17">
        <f>COUNTIFS(H$8:H671,"&gt;"&amp;G672,F$8:F671,"&lt;&gt;1")</f>
        <v>0</v>
      </c>
      <c r="S672">
        <v>665</v>
      </c>
    </row>
    <row r="673" spans="1:19" x14ac:dyDescent="0.3">
      <c r="A673">
        <v>688</v>
      </c>
      <c r="B673">
        <v>0.76885280922879728</v>
      </c>
      <c r="C673">
        <v>0.71239356669820242</v>
      </c>
      <c r="D673" s="4">
        <f t="shared" si="119"/>
        <v>0.11185350349831481</v>
      </c>
      <c r="E673" s="4">
        <f t="shared" si="111"/>
        <v>0.21276595744680851</v>
      </c>
      <c r="F673" s="8">
        <v>3</v>
      </c>
      <c r="G673" s="4">
        <v>194.21646375260076</v>
      </c>
      <c r="H673" s="4">
        <f>IF(G673&gt;MAX(I$8:I672),G673,MAX(I$8:I672))</f>
        <v>194.31737620654926</v>
      </c>
      <c r="I673" s="4">
        <f t="shared" si="112"/>
        <v>194.53014216399606</v>
      </c>
      <c r="J673" s="4">
        <f t="shared" si="113"/>
        <v>0.10091245394849579</v>
      </c>
      <c r="K673" s="4">
        <f t="shared" si="114"/>
        <v>0.21276595744680549</v>
      </c>
      <c r="N673">
        <f t="shared" si="115"/>
        <v>1</v>
      </c>
      <c r="O673">
        <f t="shared" si="116"/>
        <v>1</v>
      </c>
      <c r="P673">
        <v>666</v>
      </c>
      <c r="R673" s="17">
        <f>COUNTIFS(H$8:H672,"&gt;"&amp;G673,F$8:F672,"&lt;&gt;1")</f>
        <v>0</v>
      </c>
      <c r="S673">
        <v>666</v>
      </c>
    </row>
    <row r="674" spans="1:19" x14ac:dyDescent="0.3">
      <c r="A674">
        <v>689</v>
      </c>
      <c r="B674">
        <v>0.89156773583178195</v>
      </c>
      <c r="C674">
        <v>0.42353587450788904</v>
      </c>
      <c r="D674" s="4">
        <f t="shared" si="119"/>
        <v>4.8839942529628935E-2</v>
      </c>
      <c r="E674" s="4">
        <f t="shared" si="111"/>
        <v>0.21276595744680851</v>
      </c>
      <c r="F674" s="8">
        <v>3</v>
      </c>
      <c r="G674" s="4">
        <v>194.2653036951304</v>
      </c>
      <c r="H674" s="4">
        <f>IF(G674&gt;MAX(I$8:I673),G674,MAX(I$8:I673))</f>
        <v>194.53014216399606</v>
      </c>
      <c r="I674" s="4">
        <f t="shared" si="112"/>
        <v>194.74290812144287</v>
      </c>
      <c r="J674" s="4">
        <f t="shared" si="113"/>
        <v>0.26483846886566198</v>
      </c>
      <c r="K674" s="4">
        <f t="shared" si="114"/>
        <v>0.21276595744680549</v>
      </c>
      <c r="N674">
        <f t="shared" si="115"/>
        <v>1</v>
      </c>
      <c r="O674">
        <f t="shared" si="116"/>
        <v>1</v>
      </c>
      <c r="P674">
        <v>667</v>
      </c>
      <c r="R674" s="17">
        <f>COUNTIFS(H$8:H673,"&gt;"&amp;G674,F$8:F673,"&lt;&gt;1")</f>
        <v>1</v>
      </c>
      <c r="S674">
        <v>667</v>
      </c>
    </row>
    <row r="675" spans="1:19" x14ac:dyDescent="0.3">
      <c r="A675">
        <v>690</v>
      </c>
      <c r="B675">
        <v>0.17084261604663228</v>
      </c>
      <c r="C675">
        <v>0.61516159550767535</v>
      </c>
      <c r="D675" s="4">
        <f t="shared" si="119"/>
        <v>0.75192022139573833</v>
      </c>
      <c r="E675" s="4">
        <f t="shared" si="111"/>
        <v>0.21276595744680851</v>
      </c>
      <c r="F675" s="8">
        <v>3</v>
      </c>
      <c r="G675" s="4">
        <v>195.01722391652615</v>
      </c>
      <c r="H675" s="4">
        <f>IF(G675&gt;MAX(I$8:I674),G675,MAX(I$8:I674))</f>
        <v>195.01722391652615</v>
      </c>
      <c r="I675" s="4">
        <f t="shared" si="112"/>
        <v>195.22998987397295</v>
      </c>
      <c r="J675" s="4">
        <f t="shared" si="113"/>
        <v>0</v>
      </c>
      <c r="K675" s="4">
        <f t="shared" si="114"/>
        <v>0.21276595744680549</v>
      </c>
      <c r="N675">
        <f t="shared" si="115"/>
        <v>1</v>
      </c>
      <c r="O675">
        <f t="shared" si="116"/>
        <v>1</v>
      </c>
      <c r="P675">
        <v>668</v>
      </c>
      <c r="R675" s="17">
        <f>COUNTIFS(H$8:H674,"&gt;"&amp;G675,F$8:F674,"&lt;&gt;1")</f>
        <v>0</v>
      </c>
      <c r="S675">
        <v>668</v>
      </c>
    </row>
    <row r="676" spans="1:19" x14ac:dyDescent="0.3">
      <c r="A676">
        <v>691</v>
      </c>
      <c r="B676">
        <v>0.43116550187688835</v>
      </c>
      <c r="C676">
        <v>0.59382915738395337</v>
      </c>
      <c r="D676" s="4">
        <f t="shared" si="119"/>
        <v>0.35798436915389048</v>
      </c>
      <c r="E676" s="4">
        <f t="shared" si="111"/>
        <v>0.21276595744680851</v>
      </c>
      <c r="F676" s="8">
        <v>3</v>
      </c>
      <c r="G676" s="4">
        <v>195.37520828568003</v>
      </c>
      <c r="H676" s="4">
        <f>IF(G676&gt;MAX(I$8:I675),G676,MAX(I$8:I675))</f>
        <v>195.37520828568003</v>
      </c>
      <c r="I676" s="4">
        <f t="shared" si="112"/>
        <v>195.58797424312684</v>
      </c>
      <c r="J676" s="4">
        <f t="shared" si="113"/>
        <v>0</v>
      </c>
      <c r="K676" s="4">
        <f t="shared" si="114"/>
        <v>0.21276595744680549</v>
      </c>
      <c r="N676">
        <f t="shared" si="115"/>
        <v>1</v>
      </c>
      <c r="O676">
        <f t="shared" si="116"/>
        <v>1</v>
      </c>
      <c r="P676">
        <v>669</v>
      </c>
      <c r="R676" s="17">
        <f>COUNTIFS(H$8:H675,"&gt;"&amp;G676,F$8:F675,"&lt;&gt;1")</f>
        <v>0</v>
      </c>
      <c r="S676">
        <v>669</v>
      </c>
    </row>
    <row r="677" spans="1:19" x14ac:dyDescent="0.3">
      <c r="A677">
        <v>692</v>
      </c>
      <c r="B677">
        <v>0.73412274544511247</v>
      </c>
      <c r="C677">
        <v>0.91094698934904017</v>
      </c>
      <c r="D677" s="4">
        <f t="shared" si="119"/>
        <v>0.13152299413694885</v>
      </c>
      <c r="E677" s="4">
        <f t="shared" si="111"/>
        <v>0.21276595744680851</v>
      </c>
      <c r="F677" s="8">
        <v>3</v>
      </c>
      <c r="G677" s="4">
        <v>195.50673127981699</v>
      </c>
      <c r="H677" s="4">
        <f>IF(G677&gt;MAX(I$8:I676),G677,MAX(I$8:I676))</f>
        <v>195.58797424312684</v>
      </c>
      <c r="I677" s="4">
        <f t="shared" si="112"/>
        <v>195.80074020057364</v>
      </c>
      <c r="J677" s="4">
        <f t="shared" si="113"/>
        <v>8.1242963309847482E-2</v>
      </c>
      <c r="K677" s="4">
        <f t="shared" si="114"/>
        <v>0.21276595744680549</v>
      </c>
      <c r="N677">
        <f t="shared" si="115"/>
        <v>1</v>
      </c>
      <c r="O677">
        <f t="shared" si="116"/>
        <v>1</v>
      </c>
      <c r="P677">
        <v>670</v>
      </c>
      <c r="R677" s="17">
        <f>COUNTIFS(H$8:H676,"&gt;"&amp;G677,F$8:F676,"&lt;&gt;1")</f>
        <v>0</v>
      </c>
      <c r="S677">
        <v>670</v>
      </c>
    </row>
    <row r="678" spans="1:19" x14ac:dyDescent="0.3">
      <c r="A678">
        <v>693</v>
      </c>
      <c r="B678">
        <v>0.93847468489638963</v>
      </c>
      <c r="C678">
        <v>0.95947141941587577</v>
      </c>
      <c r="D678" s="4">
        <f t="shared" si="119"/>
        <v>2.7021020137996184E-2</v>
      </c>
      <c r="E678" s="4">
        <f t="shared" si="111"/>
        <v>0.21276595744680851</v>
      </c>
      <c r="F678" s="8">
        <v>3</v>
      </c>
      <c r="G678" s="4">
        <v>195.53375229995498</v>
      </c>
      <c r="H678" s="4">
        <f>IF(G678&gt;MAX(I$8:I677),G678,MAX(I$8:I677))</f>
        <v>195.80074020057364</v>
      </c>
      <c r="I678" s="4">
        <f t="shared" si="112"/>
        <v>196.01350615802045</v>
      </c>
      <c r="J678" s="4">
        <f t="shared" si="113"/>
        <v>0.26698790061865907</v>
      </c>
      <c r="K678" s="4">
        <f t="shared" si="114"/>
        <v>0.21276595744680549</v>
      </c>
      <c r="N678">
        <f t="shared" si="115"/>
        <v>1</v>
      </c>
      <c r="O678">
        <f t="shared" si="116"/>
        <v>1</v>
      </c>
      <c r="P678">
        <v>671</v>
      </c>
      <c r="R678" s="17">
        <f>COUNTIFS(H$8:H677,"&gt;"&amp;G678,F$8:F677,"&lt;&gt;1")</f>
        <v>1</v>
      </c>
      <c r="S678">
        <v>671</v>
      </c>
    </row>
    <row r="679" spans="1:19" x14ac:dyDescent="0.3">
      <c r="A679">
        <v>694</v>
      </c>
      <c r="B679">
        <v>0.391644032105472</v>
      </c>
      <c r="C679">
        <v>3.6439100314340646E-2</v>
      </c>
      <c r="D679" s="4">
        <f t="shared" si="119"/>
        <v>0.39889443962166926</v>
      </c>
      <c r="E679" s="4">
        <f t="shared" si="111"/>
        <v>0.21276595744680851</v>
      </c>
      <c r="F679" s="8">
        <v>3</v>
      </c>
      <c r="G679" s="4">
        <v>195.93264673957665</v>
      </c>
      <c r="H679" s="4">
        <f>IF(G679&gt;MAX(I$8:I678),G679,MAX(I$8:I678))</f>
        <v>196.01350615802045</v>
      </c>
      <c r="I679" s="4">
        <f t="shared" si="112"/>
        <v>196.22627211546725</v>
      </c>
      <c r="J679" s="4">
        <f t="shared" si="113"/>
        <v>8.0859418443793629E-2</v>
      </c>
      <c r="K679" s="4">
        <f t="shared" si="114"/>
        <v>0.21276595744680549</v>
      </c>
      <c r="N679">
        <f t="shared" si="115"/>
        <v>1</v>
      </c>
      <c r="O679">
        <f t="shared" si="116"/>
        <v>1</v>
      </c>
      <c r="P679">
        <v>672</v>
      </c>
      <c r="R679" s="17">
        <f>COUNTIFS(H$8:H678,"&gt;"&amp;G679,F$8:F678,"&lt;&gt;1")</f>
        <v>0</v>
      </c>
      <c r="S679">
        <v>672</v>
      </c>
    </row>
    <row r="680" spans="1:19" x14ac:dyDescent="0.3">
      <c r="A680">
        <v>695</v>
      </c>
      <c r="B680">
        <v>0.11600085451826533</v>
      </c>
      <c r="C680">
        <v>0.97143467513046666</v>
      </c>
      <c r="D680" s="4">
        <f t="shared" si="119"/>
        <v>0.91666286015580201</v>
      </c>
      <c r="E680" s="4">
        <f t="shared" si="111"/>
        <v>0.21276595744680851</v>
      </c>
      <c r="F680" s="8">
        <v>3</v>
      </c>
      <c r="G680" s="4">
        <v>196.84930959973246</v>
      </c>
      <c r="H680" s="4">
        <f>IF(G680&gt;MAX(I$8:I679),G680,MAX(I$8:I679))</f>
        <v>196.84930959973246</v>
      </c>
      <c r="I680" s="4">
        <f t="shared" si="112"/>
        <v>197.06207555717927</v>
      </c>
      <c r="J680" s="4">
        <f t="shared" si="113"/>
        <v>0</v>
      </c>
      <c r="K680" s="4">
        <f t="shared" si="114"/>
        <v>0.21276595744680549</v>
      </c>
      <c r="N680">
        <f t="shared" si="115"/>
        <v>1</v>
      </c>
      <c r="O680">
        <f t="shared" si="116"/>
        <v>1</v>
      </c>
      <c r="P680">
        <v>673</v>
      </c>
      <c r="R680" s="17">
        <f>COUNTIFS(H$8:H679,"&gt;"&amp;G680,F$8:F679,"&lt;&gt;1")</f>
        <v>0</v>
      </c>
      <c r="S680">
        <v>673</v>
      </c>
    </row>
    <row r="681" spans="1:19" x14ac:dyDescent="0.3">
      <c r="A681">
        <v>696</v>
      </c>
      <c r="B681">
        <v>0.34299752800073247</v>
      </c>
      <c r="C681">
        <v>0.66805017242957854</v>
      </c>
      <c r="D681" s="4">
        <f t="shared" si="119"/>
        <v>0.45533278248387943</v>
      </c>
      <c r="E681" s="4">
        <f t="shared" si="111"/>
        <v>0.21276595744680851</v>
      </c>
      <c r="F681" s="8">
        <v>3</v>
      </c>
      <c r="G681" s="4">
        <v>197.30464238221634</v>
      </c>
      <c r="H681" s="4">
        <f>IF(G681&gt;MAX(I$8:I680),G681,MAX(I$8:I680))</f>
        <v>197.30464238221634</v>
      </c>
      <c r="I681" s="4">
        <f t="shared" si="112"/>
        <v>197.51740833966315</v>
      </c>
      <c r="J681" s="4">
        <f t="shared" si="113"/>
        <v>0</v>
      </c>
      <c r="K681" s="4">
        <f t="shared" si="114"/>
        <v>0.21276595744680549</v>
      </c>
      <c r="N681">
        <f t="shared" si="115"/>
        <v>1</v>
      </c>
      <c r="O681">
        <f t="shared" si="116"/>
        <v>1</v>
      </c>
      <c r="P681">
        <v>674</v>
      </c>
      <c r="R681" s="17">
        <f>COUNTIFS(H$8:H680,"&gt;"&amp;G681,F$8:F680,"&lt;&gt;1")</f>
        <v>0</v>
      </c>
      <c r="S681">
        <v>674</v>
      </c>
    </row>
    <row r="682" spans="1:19" x14ac:dyDescent="0.3">
      <c r="A682">
        <v>697</v>
      </c>
      <c r="B682">
        <v>6.2562944425794244E-3</v>
      </c>
      <c r="C682">
        <v>0.57499923703726308</v>
      </c>
      <c r="D682" s="4">
        <f t="shared" si="119"/>
        <v>2.1592200898795642</v>
      </c>
      <c r="E682" s="4">
        <f t="shared" si="111"/>
        <v>0.21276595744680851</v>
      </c>
      <c r="F682" s="8">
        <v>3</v>
      </c>
      <c r="G682" s="4">
        <v>199.46386247209591</v>
      </c>
      <c r="H682" s="4">
        <f>IF(G682&gt;MAX(I$8:I681),G682,MAX(I$8:I681))</f>
        <v>199.46386247209591</v>
      </c>
      <c r="I682" s="4">
        <f t="shared" si="112"/>
        <v>199.67662842954272</v>
      </c>
      <c r="J682" s="4">
        <f t="shared" si="113"/>
        <v>0</v>
      </c>
      <c r="K682" s="4">
        <f t="shared" si="114"/>
        <v>0.21276595744680549</v>
      </c>
      <c r="N682">
        <f t="shared" si="115"/>
        <v>1</v>
      </c>
      <c r="O682">
        <f t="shared" si="116"/>
        <v>1</v>
      </c>
      <c r="P682">
        <v>675</v>
      </c>
      <c r="R682" s="17">
        <f>COUNTIFS(H$8:H681,"&gt;"&amp;G682,F$8:F681,"&lt;&gt;1")</f>
        <v>0</v>
      </c>
      <c r="S682">
        <v>675</v>
      </c>
    </row>
    <row r="683" spans="1:19" x14ac:dyDescent="0.3">
      <c r="A683">
        <v>698</v>
      </c>
      <c r="B683">
        <v>0.85048982207708979</v>
      </c>
      <c r="C683">
        <v>0.85921811578722496</v>
      </c>
      <c r="D683" s="4">
        <f t="shared" si="119"/>
        <v>6.8911844342712469E-2</v>
      </c>
      <c r="E683" s="4">
        <f t="shared" si="111"/>
        <v>0.21276595744680851</v>
      </c>
      <c r="F683" s="8">
        <v>3</v>
      </c>
      <c r="G683" s="4">
        <v>199.53277431643863</v>
      </c>
      <c r="H683" s="4">
        <f>IF(G683&gt;MAX(I$8:I682),G683,MAX(I$8:I682))</f>
        <v>199.67662842954272</v>
      </c>
      <c r="I683" s="4">
        <f t="shared" si="112"/>
        <v>199.88939438698952</v>
      </c>
      <c r="J683" s="4">
        <f t="shared" si="113"/>
        <v>0.14385411310408358</v>
      </c>
      <c r="K683" s="4">
        <f t="shared" si="114"/>
        <v>0.21276595744680549</v>
      </c>
      <c r="N683">
        <f t="shared" si="115"/>
        <v>1</v>
      </c>
      <c r="O683">
        <f t="shared" si="116"/>
        <v>1</v>
      </c>
      <c r="P683">
        <v>676</v>
      </c>
      <c r="R683" s="17">
        <f>COUNTIFS(H$8:H682,"&gt;"&amp;G683,F$8:F682,"&lt;&gt;1")</f>
        <v>0</v>
      </c>
      <c r="S683">
        <v>676</v>
      </c>
    </row>
    <row r="684" spans="1:19" x14ac:dyDescent="0.3">
      <c r="A684">
        <v>699</v>
      </c>
      <c r="B684">
        <v>0.71556749168370615</v>
      </c>
      <c r="C684">
        <v>0.50471510971404154</v>
      </c>
      <c r="D684" s="4">
        <f t="shared" si="119"/>
        <v>0.14241674741899921</v>
      </c>
      <c r="E684" s="4">
        <f t="shared" si="111"/>
        <v>0.21276595744680851</v>
      </c>
      <c r="F684" s="8">
        <v>3</v>
      </c>
      <c r="G684" s="4">
        <v>199.67519106385762</v>
      </c>
      <c r="H684" s="4">
        <f>IF(G684&gt;MAX(I$8:I683),G684,MAX(I$8:I683))</f>
        <v>199.88939438698952</v>
      </c>
      <c r="I684" s="4">
        <f t="shared" si="112"/>
        <v>200.10216034443633</v>
      </c>
      <c r="J684" s="4">
        <f t="shared" si="113"/>
        <v>0.2142033231318976</v>
      </c>
      <c r="K684" s="4">
        <f t="shared" si="114"/>
        <v>0.21276595744680549</v>
      </c>
      <c r="N684">
        <f t="shared" si="115"/>
        <v>1</v>
      </c>
      <c r="O684">
        <f t="shared" si="116"/>
        <v>1</v>
      </c>
      <c r="P684">
        <v>677</v>
      </c>
      <c r="R684" s="17">
        <f>COUNTIFS(H$8:H683,"&gt;"&amp;G684,F$8:F683,"&lt;&gt;1")</f>
        <v>1</v>
      </c>
      <c r="S684">
        <v>677</v>
      </c>
    </row>
    <row r="685" spans="1:19" x14ac:dyDescent="0.3">
      <c r="A685">
        <v>700</v>
      </c>
      <c r="B685">
        <v>0.72756126590777304</v>
      </c>
      <c r="C685">
        <v>3.4302804651020848E-2</v>
      </c>
      <c r="D685" s="4">
        <f t="shared" si="119"/>
        <v>0.13534343369195651</v>
      </c>
      <c r="E685" s="4">
        <f t="shared" si="111"/>
        <v>0.21276595744680851</v>
      </c>
      <c r="F685" s="8">
        <v>3</v>
      </c>
      <c r="G685" s="4">
        <v>199.81053449754958</v>
      </c>
      <c r="H685" s="4">
        <f>IF(G685&gt;MAX(I$8:I684),G685,MAX(I$8:I684))</f>
        <v>200.10216034443633</v>
      </c>
      <c r="I685" s="4">
        <f t="shared" si="112"/>
        <v>200.31492630188313</v>
      </c>
      <c r="J685" s="4">
        <f t="shared" si="113"/>
        <v>0.29162584688674542</v>
      </c>
      <c r="K685" s="4">
        <f t="shared" si="114"/>
        <v>0.21276595744680549</v>
      </c>
      <c r="N685">
        <f t="shared" si="115"/>
        <v>1</v>
      </c>
      <c r="O685">
        <f t="shared" si="116"/>
        <v>1</v>
      </c>
      <c r="P685">
        <v>678</v>
      </c>
      <c r="R685" s="17">
        <f>COUNTIFS(H$8:H684,"&gt;"&amp;G685,F$8:F684,"&lt;&gt;1")</f>
        <v>1</v>
      </c>
      <c r="S685">
        <v>678</v>
      </c>
    </row>
    <row r="686" spans="1:19" x14ac:dyDescent="0.3">
      <c r="A686">
        <v>199</v>
      </c>
      <c r="B686">
        <v>6.7140720847193823E-3</v>
      </c>
      <c r="C686">
        <v>5.6031983397930848E-2</v>
      </c>
      <c r="D686" s="4">
        <f>-LN(B686)/D$3</f>
        <v>7.0972335375929392</v>
      </c>
      <c r="E686" s="4">
        <f t="shared" si="111"/>
        <v>0.21276595744680851</v>
      </c>
      <c r="F686" s="8">
        <v>2</v>
      </c>
      <c r="G686" s="4">
        <v>200.11988042771566</v>
      </c>
      <c r="H686" s="4">
        <f>IF(G686&gt;MAX(I$8:I685),G686,MAX(I$8:I685))</f>
        <v>200.31492630188313</v>
      </c>
      <c r="I686" s="4">
        <f t="shared" si="112"/>
        <v>200.52769225932994</v>
      </c>
      <c r="J686" s="4">
        <f t="shared" si="113"/>
        <v>0.19504587416747654</v>
      </c>
      <c r="K686" s="4">
        <f t="shared" si="114"/>
        <v>0.21276595744680549</v>
      </c>
      <c r="N686">
        <f t="shared" si="115"/>
        <v>1</v>
      </c>
      <c r="O686">
        <f t="shared" si="116"/>
        <v>1</v>
      </c>
      <c r="P686">
        <v>679</v>
      </c>
      <c r="R686" s="17">
        <f>COUNTIFS(H$8:H685,"&gt;"&amp;G686,F$8:F685,"&lt;&gt;1")</f>
        <v>0</v>
      </c>
      <c r="S686">
        <v>679</v>
      </c>
    </row>
    <row r="687" spans="1:19" x14ac:dyDescent="0.3">
      <c r="A687">
        <v>701</v>
      </c>
      <c r="B687">
        <v>0.96887112033448286</v>
      </c>
      <c r="C687">
        <v>0.6657612842188787</v>
      </c>
      <c r="D687" s="4">
        <f t="shared" ref="D687:D695" si="120">-LN(B687)/F$3</f>
        <v>1.3456884548005402E-2</v>
      </c>
      <c r="E687" s="4">
        <f t="shared" si="111"/>
        <v>0.21276595744680851</v>
      </c>
      <c r="F687" s="8">
        <v>3</v>
      </c>
      <c r="G687" s="4">
        <v>199.82399138209757</v>
      </c>
      <c r="H687" s="4">
        <f>IF(G687&gt;MAX(I$8:I686),G687,MAX(I$8:I686))</f>
        <v>200.52769225932994</v>
      </c>
      <c r="I687" s="4">
        <f t="shared" si="112"/>
        <v>200.74045821677674</v>
      </c>
      <c r="J687" s="4">
        <f t="shared" si="113"/>
        <v>0.70370087723236452</v>
      </c>
      <c r="K687" s="4">
        <f t="shared" si="114"/>
        <v>0.21276595744680549</v>
      </c>
      <c r="N687">
        <f t="shared" si="115"/>
        <v>1</v>
      </c>
      <c r="O687">
        <f t="shared" si="116"/>
        <v>1</v>
      </c>
      <c r="P687">
        <v>680</v>
      </c>
      <c r="R687" s="17">
        <f>COUNTIFS(H$8:H686,"&gt;"&amp;G687,F$8:F686,"&lt;&gt;1")</f>
        <v>3</v>
      </c>
      <c r="S687">
        <v>680</v>
      </c>
    </row>
    <row r="688" spans="1:19" x14ac:dyDescent="0.3">
      <c r="A688">
        <v>702</v>
      </c>
      <c r="B688">
        <v>0.61577196569719539</v>
      </c>
      <c r="C688">
        <v>0.75469222083193455</v>
      </c>
      <c r="D688" s="4">
        <f t="shared" si="120"/>
        <v>0.2063313061875344</v>
      </c>
      <c r="E688" s="4">
        <f t="shared" si="111"/>
        <v>0.21276595744680851</v>
      </c>
      <c r="F688" s="8">
        <v>3</v>
      </c>
      <c r="G688" s="4">
        <v>200.03032268828511</v>
      </c>
      <c r="H688" s="4">
        <f>IF(G688&gt;MAX(I$8:I687),G688,MAX(I$8:I687))</f>
        <v>200.74045821677674</v>
      </c>
      <c r="I688" s="4">
        <f t="shared" si="112"/>
        <v>200.95322417422355</v>
      </c>
      <c r="J688" s="4">
        <f t="shared" si="113"/>
        <v>0.71013552849163375</v>
      </c>
      <c r="K688" s="4">
        <f t="shared" si="114"/>
        <v>0.21276595744680549</v>
      </c>
      <c r="N688">
        <f t="shared" si="115"/>
        <v>1</v>
      </c>
      <c r="O688">
        <f t="shared" si="116"/>
        <v>1</v>
      </c>
      <c r="P688">
        <v>681</v>
      </c>
      <c r="R688" s="17">
        <f>COUNTIFS(H$8:H687,"&gt;"&amp;G688,F$8:F687,"&lt;&gt;1")</f>
        <v>3</v>
      </c>
      <c r="S688">
        <v>681</v>
      </c>
    </row>
    <row r="689" spans="1:19" x14ac:dyDescent="0.3">
      <c r="A689">
        <v>703</v>
      </c>
      <c r="B689">
        <v>0.45469527268288218</v>
      </c>
      <c r="C689">
        <v>0.10611285744804223</v>
      </c>
      <c r="D689" s="4">
        <f t="shared" si="120"/>
        <v>0.33537353819916793</v>
      </c>
      <c r="E689" s="4">
        <f t="shared" si="111"/>
        <v>0.21276595744680851</v>
      </c>
      <c r="F689" s="8">
        <v>3</v>
      </c>
      <c r="G689" s="4">
        <v>200.36569622648429</v>
      </c>
      <c r="H689" s="4">
        <f>IF(G689&gt;MAX(I$8:I688),G689,MAX(I$8:I688))</f>
        <v>200.95322417422355</v>
      </c>
      <c r="I689" s="4">
        <f t="shared" si="112"/>
        <v>201.16599013167036</v>
      </c>
      <c r="J689" s="4">
        <f t="shared" si="113"/>
        <v>0.58752794773926098</v>
      </c>
      <c r="K689" s="4">
        <f t="shared" si="114"/>
        <v>0.21276595744680549</v>
      </c>
      <c r="N689">
        <f t="shared" si="115"/>
        <v>1</v>
      </c>
      <c r="O689">
        <f t="shared" si="116"/>
        <v>1</v>
      </c>
      <c r="P689">
        <v>682</v>
      </c>
      <c r="R689" s="17">
        <f>COUNTIFS(H$8:H688,"&gt;"&amp;G689,F$8:F688,"&lt;&gt;1")</f>
        <v>2</v>
      </c>
      <c r="S689">
        <v>682</v>
      </c>
    </row>
    <row r="690" spans="1:19" x14ac:dyDescent="0.3">
      <c r="A690">
        <v>704</v>
      </c>
      <c r="B690">
        <v>0.42271187475203709</v>
      </c>
      <c r="C690">
        <v>0.99362163151951655</v>
      </c>
      <c r="D690" s="4">
        <f t="shared" si="120"/>
        <v>0.36641041667246183</v>
      </c>
      <c r="E690" s="4">
        <f t="shared" si="111"/>
        <v>0.21276595744680851</v>
      </c>
      <c r="F690" s="8">
        <v>3</v>
      </c>
      <c r="G690" s="4">
        <v>200.73210664315675</v>
      </c>
      <c r="H690" s="4">
        <f>IF(G690&gt;MAX(I$8:I689),G690,MAX(I$8:I689))</f>
        <v>201.16599013167036</v>
      </c>
      <c r="I690" s="4">
        <f t="shared" si="112"/>
        <v>201.37875608911716</v>
      </c>
      <c r="J690" s="4">
        <f t="shared" si="113"/>
        <v>0.43388348851360092</v>
      </c>
      <c r="K690" s="4">
        <f t="shared" si="114"/>
        <v>0.21276595744680549</v>
      </c>
      <c r="N690">
        <f t="shared" si="115"/>
        <v>1</v>
      </c>
      <c r="O690">
        <f t="shared" si="116"/>
        <v>1</v>
      </c>
      <c r="P690">
        <v>683</v>
      </c>
      <c r="R690" s="17">
        <f>COUNTIFS(H$8:H689,"&gt;"&amp;G690,F$8:F689,"&lt;&gt;1")</f>
        <v>2</v>
      </c>
      <c r="S690">
        <v>683</v>
      </c>
    </row>
    <row r="691" spans="1:19" x14ac:dyDescent="0.3">
      <c r="A691">
        <v>705</v>
      </c>
      <c r="B691">
        <v>9.3173009430219431E-2</v>
      </c>
      <c r="C691">
        <v>0.6165349284340953</v>
      </c>
      <c r="D691" s="4">
        <f t="shared" si="120"/>
        <v>1.0099137011151089</v>
      </c>
      <c r="E691" s="4">
        <f t="shared" si="111"/>
        <v>0.21276595744680851</v>
      </c>
      <c r="F691" s="8">
        <v>3</v>
      </c>
      <c r="G691" s="4">
        <v>201.74202034427185</v>
      </c>
      <c r="H691" s="4">
        <f>IF(G691&gt;MAX(I$8:I690),G691,MAX(I$8:I690))</f>
        <v>201.74202034427185</v>
      </c>
      <c r="I691" s="4">
        <f t="shared" si="112"/>
        <v>201.95478630171866</v>
      </c>
      <c r="J691" s="4">
        <f t="shared" si="113"/>
        <v>0</v>
      </c>
      <c r="K691" s="4">
        <f t="shared" si="114"/>
        <v>0.21276595744680549</v>
      </c>
      <c r="N691">
        <f t="shared" si="115"/>
        <v>1</v>
      </c>
      <c r="O691">
        <f t="shared" si="116"/>
        <v>1</v>
      </c>
      <c r="P691">
        <v>684</v>
      </c>
      <c r="R691" s="17">
        <f>COUNTIFS(H$8:H690,"&gt;"&amp;G691,F$8:F690,"&lt;&gt;1")</f>
        <v>0</v>
      </c>
      <c r="S691">
        <v>684</v>
      </c>
    </row>
    <row r="692" spans="1:19" x14ac:dyDescent="0.3">
      <c r="A692">
        <v>706</v>
      </c>
      <c r="B692">
        <v>0.77190466017639703</v>
      </c>
      <c r="C692">
        <v>5.9144871364482557E-2</v>
      </c>
      <c r="D692" s="4">
        <f t="shared" si="120"/>
        <v>0.1101677590487653</v>
      </c>
      <c r="E692" s="4">
        <f t="shared" si="111"/>
        <v>0.21276595744680851</v>
      </c>
      <c r="F692" s="8">
        <v>3</v>
      </c>
      <c r="G692" s="4">
        <v>201.85218810332063</v>
      </c>
      <c r="H692" s="4">
        <f>IF(G692&gt;MAX(I$8:I691),G692,MAX(I$8:I691))</f>
        <v>201.95478630171866</v>
      </c>
      <c r="I692" s="4">
        <f t="shared" si="112"/>
        <v>202.16755225916546</v>
      </c>
      <c r="J692" s="4">
        <f t="shared" si="113"/>
        <v>0.10259819839802731</v>
      </c>
      <c r="K692" s="4">
        <f t="shared" si="114"/>
        <v>0.21276595744680549</v>
      </c>
      <c r="N692">
        <f t="shared" si="115"/>
        <v>1</v>
      </c>
      <c r="O692">
        <f t="shared" si="116"/>
        <v>1</v>
      </c>
      <c r="P692">
        <v>685</v>
      </c>
      <c r="R692" s="17">
        <f>COUNTIFS(H$8:H691,"&gt;"&amp;G692,F$8:F691,"&lt;&gt;1")</f>
        <v>0</v>
      </c>
      <c r="S692">
        <v>685</v>
      </c>
    </row>
    <row r="693" spans="1:19" x14ac:dyDescent="0.3">
      <c r="A693">
        <v>707</v>
      </c>
      <c r="B693">
        <v>0.92461928159428697</v>
      </c>
      <c r="C693">
        <v>0.79461043122653885</v>
      </c>
      <c r="D693" s="4">
        <f t="shared" si="120"/>
        <v>3.3350303685411586E-2</v>
      </c>
      <c r="E693" s="4">
        <f t="shared" si="111"/>
        <v>0.21276595744680851</v>
      </c>
      <c r="F693" s="8">
        <v>3</v>
      </c>
      <c r="G693" s="4">
        <v>201.88553840700604</v>
      </c>
      <c r="H693" s="4">
        <f>IF(G693&gt;MAX(I$8:I692),G693,MAX(I$8:I692))</f>
        <v>202.16755225916546</v>
      </c>
      <c r="I693" s="4">
        <f t="shared" si="112"/>
        <v>202.38031821661227</v>
      </c>
      <c r="J693" s="4">
        <f t="shared" si="113"/>
        <v>0.2820138521594231</v>
      </c>
      <c r="K693" s="4">
        <f t="shared" si="114"/>
        <v>0.21276595744680549</v>
      </c>
      <c r="N693">
        <f t="shared" si="115"/>
        <v>1</v>
      </c>
      <c r="O693">
        <f t="shared" si="116"/>
        <v>1</v>
      </c>
      <c r="P693">
        <v>686</v>
      </c>
      <c r="R693" s="17">
        <f>COUNTIFS(H$8:H692,"&gt;"&amp;G693,F$8:F692,"&lt;&gt;1")</f>
        <v>1</v>
      </c>
      <c r="S693">
        <v>686</v>
      </c>
    </row>
    <row r="694" spans="1:19" x14ac:dyDescent="0.3">
      <c r="A694">
        <v>708</v>
      </c>
      <c r="B694">
        <v>0.62205877864925074</v>
      </c>
      <c r="C694">
        <v>0.90554521317178871</v>
      </c>
      <c r="D694" s="4">
        <f t="shared" si="120"/>
        <v>0.20200880479644834</v>
      </c>
      <c r="E694" s="4">
        <f t="shared" si="111"/>
        <v>0.21276595744680851</v>
      </c>
      <c r="F694" s="8">
        <v>3</v>
      </c>
      <c r="G694" s="4">
        <v>202.08754721180247</v>
      </c>
      <c r="H694" s="4">
        <f>IF(G694&gt;MAX(I$8:I693),G694,MAX(I$8:I693))</f>
        <v>202.38031821661227</v>
      </c>
      <c r="I694" s="4">
        <f t="shared" si="112"/>
        <v>202.59308417405907</v>
      </c>
      <c r="J694" s="4">
        <f t="shared" si="113"/>
        <v>0.29277100480979357</v>
      </c>
      <c r="K694" s="4">
        <f t="shared" si="114"/>
        <v>0.21276595744680549</v>
      </c>
      <c r="N694">
        <f t="shared" si="115"/>
        <v>1</v>
      </c>
      <c r="O694">
        <f t="shared" si="116"/>
        <v>1</v>
      </c>
      <c r="P694">
        <v>687</v>
      </c>
      <c r="R694" s="17">
        <f>COUNTIFS(H$8:H693,"&gt;"&amp;G694,F$8:F693,"&lt;&gt;1")</f>
        <v>1</v>
      </c>
      <c r="S694">
        <v>687</v>
      </c>
    </row>
    <row r="695" spans="1:19" x14ac:dyDescent="0.3">
      <c r="A695">
        <v>709</v>
      </c>
      <c r="B695">
        <v>0.39637440107425154</v>
      </c>
      <c r="C695">
        <v>0.59886471144749287</v>
      </c>
      <c r="D695" s="4">
        <f t="shared" si="120"/>
        <v>0.3937855562266584</v>
      </c>
      <c r="E695" s="4">
        <f t="shared" si="111"/>
        <v>0.21276595744680851</v>
      </c>
      <c r="F695" s="8">
        <v>3</v>
      </c>
      <c r="G695" s="4">
        <v>202.48133276802912</v>
      </c>
      <c r="H695" s="4">
        <f>IF(G695&gt;MAX(I$8:I694),G695,MAX(I$8:I694))</f>
        <v>202.59308417405907</v>
      </c>
      <c r="I695" s="4">
        <f t="shared" si="112"/>
        <v>202.80585013150588</v>
      </c>
      <c r="J695" s="4">
        <f t="shared" si="113"/>
        <v>0.1117514060299527</v>
      </c>
      <c r="K695" s="4">
        <f t="shared" si="114"/>
        <v>0.21276595744680549</v>
      </c>
      <c r="N695">
        <f t="shared" si="115"/>
        <v>1</v>
      </c>
      <c r="O695">
        <f t="shared" si="116"/>
        <v>1</v>
      </c>
      <c r="P695">
        <v>688</v>
      </c>
      <c r="R695" s="17">
        <f>COUNTIFS(H$8:H694,"&gt;"&amp;G695,F$8:F694,"&lt;&gt;1")</f>
        <v>0</v>
      </c>
      <c r="S695">
        <v>688</v>
      </c>
    </row>
    <row r="696" spans="1:19" x14ac:dyDescent="0.3">
      <c r="A696">
        <v>200</v>
      </c>
      <c r="B696">
        <v>0.1727958006530961</v>
      </c>
      <c r="C696">
        <v>0.96612445448164308</v>
      </c>
      <c r="D696" s="4">
        <f>-LN(B696)/D$3</f>
        <v>2.4902762052248781</v>
      </c>
      <c r="E696" s="4">
        <f t="shared" si="111"/>
        <v>0.21276595744680851</v>
      </c>
      <c r="F696" s="8">
        <v>2</v>
      </c>
      <c r="G696" s="4">
        <v>202.61015663294054</v>
      </c>
      <c r="H696" s="4">
        <f>IF(G696&gt;MAX(I$8:I695),G696,MAX(I$8:I695))</f>
        <v>202.80585013150588</v>
      </c>
      <c r="I696" s="4">
        <f t="shared" si="112"/>
        <v>203.01861608895268</v>
      </c>
      <c r="J696" s="4">
        <f t="shared" si="113"/>
        <v>0.19569349856533336</v>
      </c>
      <c r="K696" s="4">
        <f t="shared" si="114"/>
        <v>0.21276595744680549</v>
      </c>
      <c r="N696">
        <f t="shared" si="115"/>
        <v>1</v>
      </c>
      <c r="O696">
        <f t="shared" si="116"/>
        <v>1</v>
      </c>
      <c r="P696">
        <v>689</v>
      </c>
      <c r="R696" s="17">
        <f>COUNTIFS(H$8:H695,"&gt;"&amp;G696,F$8:F695,"&lt;&gt;1")</f>
        <v>0</v>
      </c>
      <c r="S696">
        <v>689</v>
      </c>
    </row>
    <row r="697" spans="1:19" x14ac:dyDescent="0.3">
      <c r="A697">
        <v>710</v>
      </c>
      <c r="B697">
        <v>0.97293008209479048</v>
      </c>
      <c r="C697">
        <v>6.4699240089114048E-3</v>
      </c>
      <c r="D697" s="4">
        <f t="shared" ref="D697:D703" si="121">-LN(B697)/F$3</f>
        <v>1.1677896787758529E-2</v>
      </c>
      <c r="E697" s="4">
        <f t="shared" si="111"/>
        <v>0.21276595744680851</v>
      </c>
      <c r="F697" s="8">
        <v>3</v>
      </c>
      <c r="G697" s="4">
        <v>202.49301066481686</v>
      </c>
      <c r="H697" s="4">
        <f>IF(G697&gt;MAX(I$8:I696),G697,MAX(I$8:I696))</f>
        <v>203.01861608895268</v>
      </c>
      <c r="I697" s="4">
        <f t="shared" si="112"/>
        <v>203.23138204639949</v>
      </c>
      <c r="J697" s="4">
        <f t="shared" si="113"/>
        <v>0.52560542413581857</v>
      </c>
      <c r="K697" s="4">
        <f t="shared" si="114"/>
        <v>0.21276595744680549</v>
      </c>
      <c r="N697">
        <f t="shared" si="115"/>
        <v>1</v>
      </c>
      <c r="O697">
        <f t="shared" si="116"/>
        <v>1</v>
      </c>
      <c r="P697">
        <v>690</v>
      </c>
      <c r="R697" s="17">
        <f>COUNTIFS(H$8:H696,"&gt;"&amp;G697,F$8:F696,"&lt;&gt;1")</f>
        <v>2</v>
      </c>
      <c r="S697">
        <v>690</v>
      </c>
    </row>
    <row r="698" spans="1:19" x14ac:dyDescent="0.3">
      <c r="A698">
        <v>711</v>
      </c>
      <c r="B698">
        <v>0.54634235663930175</v>
      </c>
      <c r="C698">
        <v>0.12298959318826869</v>
      </c>
      <c r="D698" s="4">
        <f t="shared" si="121"/>
        <v>0.25723807358489348</v>
      </c>
      <c r="E698" s="4">
        <f t="shared" si="111"/>
        <v>0.21276595744680851</v>
      </c>
      <c r="F698" s="8">
        <v>3</v>
      </c>
      <c r="G698" s="4">
        <v>202.75024873840175</v>
      </c>
      <c r="H698" s="4">
        <f>IF(G698&gt;MAX(I$8:I697),G698,MAX(I$8:I697))</f>
        <v>203.23138204639949</v>
      </c>
      <c r="I698" s="4">
        <f t="shared" si="112"/>
        <v>203.44414800384629</v>
      </c>
      <c r="J698" s="4">
        <f t="shared" si="113"/>
        <v>0.48113330799773735</v>
      </c>
      <c r="K698" s="4">
        <f t="shared" si="114"/>
        <v>0.21276595744680549</v>
      </c>
      <c r="N698">
        <f t="shared" si="115"/>
        <v>1</v>
      </c>
      <c r="O698">
        <f t="shared" si="116"/>
        <v>1</v>
      </c>
      <c r="P698">
        <v>691</v>
      </c>
      <c r="R698" s="17">
        <f>COUNTIFS(H$8:H697,"&gt;"&amp;G698,F$8:F697,"&lt;&gt;1")</f>
        <v>2</v>
      </c>
      <c r="S698">
        <v>691</v>
      </c>
    </row>
    <row r="699" spans="1:19" x14ac:dyDescent="0.3">
      <c r="A699">
        <v>712</v>
      </c>
      <c r="B699">
        <v>0.41257972960600603</v>
      </c>
      <c r="C699">
        <v>0.84844508194219792</v>
      </c>
      <c r="D699" s="4">
        <f t="shared" si="121"/>
        <v>0.37673438637913981</v>
      </c>
      <c r="E699" s="4">
        <f t="shared" si="111"/>
        <v>0.21276595744680851</v>
      </c>
      <c r="F699" s="8">
        <v>3</v>
      </c>
      <c r="G699" s="4">
        <v>203.12698312478088</v>
      </c>
      <c r="H699" s="4">
        <f>IF(G699&gt;MAX(I$8:I698),G699,MAX(I$8:I698))</f>
        <v>203.44414800384629</v>
      </c>
      <c r="I699" s="4">
        <f t="shared" si="112"/>
        <v>203.6569139612931</v>
      </c>
      <c r="J699" s="4">
        <f t="shared" si="113"/>
        <v>0.31716487906541602</v>
      </c>
      <c r="K699" s="4">
        <f t="shared" si="114"/>
        <v>0.21276595744680549</v>
      </c>
      <c r="N699">
        <f t="shared" si="115"/>
        <v>1</v>
      </c>
      <c r="O699">
        <f t="shared" si="116"/>
        <v>1</v>
      </c>
      <c r="P699">
        <v>692</v>
      </c>
      <c r="R699" s="17">
        <f>COUNTIFS(H$8:H698,"&gt;"&amp;G699,F$8:F698,"&lt;&gt;1")</f>
        <v>1</v>
      </c>
      <c r="S699">
        <v>692</v>
      </c>
    </row>
    <row r="700" spans="1:19" x14ac:dyDescent="0.3">
      <c r="A700">
        <v>713</v>
      </c>
      <c r="B700">
        <v>6.7323831904049808E-2</v>
      </c>
      <c r="C700">
        <v>0.66740928373058261</v>
      </c>
      <c r="D700" s="4">
        <f t="shared" si="121"/>
        <v>1.1481876555497601</v>
      </c>
      <c r="E700" s="4">
        <f t="shared" si="111"/>
        <v>0.21276595744680851</v>
      </c>
      <c r="F700" s="8">
        <v>3</v>
      </c>
      <c r="G700" s="4">
        <v>204.27517078033063</v>
      </c>
      <c r="H700" s="4">
        <f>IF(G700&gt;MAX(I$8:I699),G700,MAX(I$8:I699))</f>
        <v>204.27517078033063</v>
      </c>
      <c r="I700" s="4">
        <f t="shared" si="112"/>
        <v>204.48793673777743</v>
      </c>
      <c r="J700" s="4">
        <f t="shared" si="113"/>
        <v>0</v>
      </c>
      <c r="K700" s="4">
        <f t="shared" si="114"/>
        <v>0.21276595744680549</v>
      </c>
      <c r="N700">
        <f t="shared" si="115"/>
        <v>1</v>
      </c>
      <c r="O700">
        <f t="shared" si="116"/>
        <v>1</v>
      </c>
      <c r="P700">
        <v>693</v>
      </c>
      <c r="R700" s="17">
        <f>COUNTIFS(H$8:H699,"&gt;"&amp;G700,F$8:F699,"&lt;&gt;1")</f>
        <v>0</v>
      </c>
      <c r="S700">
        <v>693</v>
      </c>
    </row>
    <row r="701" spans="1:19" x14ac:dyDescent="0.3">
      <c r="A701">
        <v>714</v>
      </c>
      <c r="B701">
        <v>0.80312509537034216</v>
      </c>
      <c r="C701">
        <v>6.4180425428022089E-2</v>
      </c>
      <c r="D701" s="4">
        <f t="shared" si="121"/>
        <v>9.3295656233827795E-2</v>
      </c>
      <c r="E701" s="4">
        <f t="shared" si="111"/>
        <v>0.21276595744680851</v>
      </c>
      <c r="F701" s="8">
        <v>3</v>
      </c>
      <c r="G701" s="4">
        <v>204.36846643656446</v>
      </c>
      <c r="H701" s="4">
        <f>IF(G701&gt;MAX(I$8:I700),G701,MAX(I$8:I700))</f>
        <v>204.48793673777743</v>
      </c>
      <c r="I701" s="4">
        <f t="shared" si="112"/>
        <v>204.70070269522424</v>
      </c>
      <c r="J701" s="4">
        <f t="shared" si="113"/>
        <v>0.11947030121297075</v>
      </c>
      <c r="K701" s="4">
        <f t="shared" si="114"/>
        <v>0.21276595744680549</v>
      </c>
      <c r="N701">
        <f t="shared" si="115"/>
        <v>1</v>
      </c>
      <c r="O701">
        <f t="shared" si="116"/>
        <v>1</v>
      </c>
      <c r="P701">
        <v>694</v>
      </c>
      <c r="R701" s="17">
        <f>COUNTIFS(H$8:H700,"&gt;"&amp;G701,F$8:F700,"&lt;&gt;1")</f>
        <v>0</v>
      </c>
      <c r="S701">
        <v>694</v>
      </c>
    </row>
    <row r="702" spans="1:19" x14ac:dyDescent="0.3">
      <c r="A702">
        <v>715</v>
      </c>
      <c r="B702">
        <v>0.61436811426129945</v>
      </c>
      <c r="C702">
        <v>0.29486983855708487</v>
      </c>
      <c r="D702" s="4">
        <f t="shared" si="121"/>
        <v>0.20730255142832149</v>
      </c>
      <c r="E702" s="4">
        <f t="shared" si="111"/>
        <v>0.21276595744680851</v>
      </c>
      <c r="F702" s="8">
        <v>3</v>
      </c>
      <c r="G702" s="4">
        <v>204.57576898799277</v>
      </c>
      <c r="H702" s="4">
        <f>IF(G702&gt;MAX(I$8:I701),G702,MAX(I$8:I701))</f>
        <v>204.70070269522424</v>
      </c>
      <c r="I702" s="4">
        <f t="shared" si="112"/>
        <v>204.91346865267104</v>
      </c>
      <c r="J702" s="4">
        <f t="shared" si="113"/>
        <v>0.12493370723146313</v>
      </c>
      <c r="K702" s="4">
        <f t="shared" si="114"/>
        <v>0.21276595744680549</v>
      </c>
      <c r="N702">
        <f t="shared" si="115"/>
        <v>1</v>
      </c>
      <c r="O702">
        <f t="shared" si="116"/>
        <v>1</v>
      </c>
      <c r="P702">
        <v>695</v>
      </c>
      <c r="R702" s="17">
        <f>COUNTIFS(H$8:H701,"&gt;"&amp;G702,F$8:F701,"&lt;&gt;1")</f>
        <v>0</v>
      </c>
      <c r="S702">
        <v>695</v>
      </c>
    </row>
    <row r="703" spans="1:19" x14ac:dyDescent="0.3">
      <c r="A703">
        <v>716</v>
      </c>
      <c r="B703">
        <v>0.26877651295510729</v>
      </c>
      <c r="C703">
        <v>0.89385662404248178</v>
      </c>
      <c r="D703" s="4">
        <f t="shared" si="121"/>
        <v>0.55909576661698901</v>
      </c>
      <c r="E703" s="4">
        <f t="shared" si="111"/>
        <v>0.21276595744680851</v>
      </c>
      <c r="F703" s="8">
        <v>3</v>
      </c>
      <c r="G703" s="4">
        <v>205.13486475460977</v>
      </c>
      <c r="H703" s="4">
        <f>IF(G703&gt;MAX(I$8:I702),G703,MAX(I$8:I702))</f>
        <v>205.13486475460977</v>
      </c>
      <c r="I703" s="4">
        <f t="shared" si="112"/>
        <v>205.34763071205657</v>
      </c>
      <c r="J703" s="4">
        <f t="shared" si="113"/>
        <v>0</v>
      </c>
      <c r="K703" s="4">
        <f t="shared" si="114"/>
        <v>0.21276595744680549</v>
      </c>
      <c r="N703">
        <f t="shared" si="115"/>
        <v>1</v>
      </c>
      <c r="O703">
        <f t="shared" si="116"/>
        <v>1</v>
      </c>
      <c r="P703">
        <v>696</v>
      </c>
      <c r="R703" s="17">
        <f>COUNTIFS(H$8:H702,"&gt;"&amp;G703,F$8:F702,"&lt;&gt;1")</f>
        <v>0</v>
      </c>
      <c r="S703">
        <v>696</v>
      </c>
    </row>
    <row r="704" spans="1:19" x14ac:dyDescent="0.3">
      <c r="A704">
        <v>201</v>
      </c>
      <c r="B704">
        <v>0.11258278145695365</v>
      </c>
      <c r="C704">
        <v>0.31415753654591511</v>
      </c>
      <c r="D704" s="4">
        <f>-LN(B704)/D$3</f>
        <v>3.097966656395331</v>
      </c>
      <c r="E704" s="4">
        <f t="shared" si="111"/>
        <v>0.21276595744680851</v>
      </c>
      <c r="F704" s="8">
        <v>2</v>
      </c>
      <c r="G704" s="4">
        <v>205.70812328933587</v>
      </c>
      <c r="H704" s="4">
        <f>IF(G704&gt;MAX(I$8:I703),G704,MAX(I$8:I703))</f>
        <v>205.70812328933587</v>
      </c>
      <c r="I704" s="4">
        <f t="shared" si="112"/>
        <v>205.92088924678268</v>
      </c>
      <c r="J704" s="4">
        <f t="shared" si="113"/>
        <v>0</v>
      </c>
      <c r="K704" s="4">
        <f t="shared" si="114"/>
        <v>0.21276595744680549</v>
      </c>
      <c r="N704">
        <f t="shared" si="115"/>
        <v>1</v>
      </c>
      <c r="O704">
        <f t="shared" si="116"/>
        <v>1</v>
      </c>
      <c r="P704">
        <v>697</v>
      </c>
      <c r="R704" s="17">
        <f>COUNTIFS(H$8:H703,"&gt;"&amp;G704,F$8:F703,"&lt;&gt;1")</f>
        <v>0</v>
      </c>
      <c r="S704">
        <v>697</v>
      </c>
    </row>
    <row r="705" spans="1:19" x14ac:dyDescent="0.3">
      <c r="A705">
        <v>717</v>
      </c>
      <c r="B705">
        <v>0.10879848628192999</v>
      </c>
      <c r="C705">
        <v>6.1189611499374373E-2</v>
      </c>
      <c r="D705" s="4">
        <f>-LN(B705)/F$3</f>
        <v>0.94393951383276065</v>
      </c>
      <c r="E705" s="4">
        <f t="shared" si="111"/>
        <v>0.21276595744680851</v>
      </c>
      <c r="F705" s="8">
        <v>3</v>
      </c>
      <c r="G705" s="4">
        <v>206.07880426844252</v>
      </c>
      <c r="H705" s="4">
        <f>IF(G705&gt;MAX(I$8:I704),G705,MAX(I$8:I704))</f>
        <v>206.07880426844252</v>
      </c>
      <c r="I705" s="4">
        <f t="shared" si="112"/>
        <v>206.29157022588933</v>
      </c>
      <c r="J705" s="4">
        <f t="shared" si="113"/>
        <v>0</v>
      </c>
      <c r="K705" s="4">
        <f t="shared" si="114"/>
        <v>0.21276595744680549</v>
      </c>
      <c r="N705">
        <f t="shared" si="115"/>
        <v>1</v>
      </c>
      <c r="O705">
        <f t="shared" si="116"/>
        <v>1</v>
      </c>
      <c r="P705">
        <v>698</v>
      </c>
      <c r="R705" s="17">
        <f>COUNTIFS(H$8:H704,"&gt;"&amp;G705,F$8:F704,"&lt;&gt;1")</f>
        <v>0</v>
      </c>
      <c r="S705">
        <v>698</v>
      </c>
    </row>
    <row r="706" spans="1:19" x14ac:dyDescent="0.3">
      <c r="A706">
        <v>718</v>
      </c>
      <c r="B706">
        <v>0.47538682210760824</v>
      </c>
      <c r="C706">
        <v>0.65413373210852377</v>
      </c>
      <c r="D706" s="4">
        <f>-LN(B706)/F$3</f>
        <v>0.31643678469309705</v>
      </c>
      <c r="E706" s="4">
        <f t="shared" si="111"/>
        <v>0.21276595744680851</v>
      </c>
      <c r="F706" s="8">
        <v>3</v>
      </c>
      <c r="G706" s="4">
        <v>206.39524105313563</v>
      </c>
      <c r="H706" s="4">
        <f>IF(G706&gt;MAX(I$8:I705),G706,MAX(I$8:I705))</f>
        <v>206.39524105313563</v>
      </c>
      <c r="I706" s="4">
        <f t="shared" si="112"/>
        <v>206.60800701058244</v>
      </c>
      <c r="J706" s="4">
        <f t="shared" si="113"/>
        <v>0</v>
      </c>
      <c r="K706" s="4">
        <f t="shared" si="114"/>
        <v>0.21276595744680549</v>
      </c>
      <c r="N706">
        <f t="shared" si="115"/>
        <v>1</v>
      </c>
      <c r="O706">
        <f t="shared" si="116"/>
        <v>1</v>
      </c>
      <c r="P706">
        <v>699</v>
      </c>
      <c r="R706" s="17">
        <f>COUNTIFS(H$8:H705,"&gt;"&amp;G706,F$8:F705,"&lt;&gt;1")</f>
        <v>0</v>
      </c>
      <c r="S706">
        <v>699</v>
      </c>
    </row>
    <row r="707" spans="1:19" x14ac:dyDescent="0.3">
      <c r="A707">
        <v>48</v>
      </c>
      <c r="B707">
        <v>2.3285622730185859E-2</v>
      </c>
      <c r="C707">
        <v>0.21778008362071596</v>
      </c>
      <c r="D707" s="4">
        <f>-LN(B707)/B$3</f>
        <v>15.999655996046496</v>
      </c>
      <c r="E707" s="4">
        <f t="shared" si="111"/>
        <v>0.21276595744680851</v>
      </c>
      <c r="F707" s="8">
        <v>1</v>
      </c>
      <c r="G707" s="4">
        <v>206.59493411428667</v>
      </c>
      <c r="H707" s="4">
        <f>IF(G707&gt;MAX(I$8:I706),G707,MAX(I$8:I706))</f>
        <v>206.60800701058244</v>
      </c>
      <c r="I707" s="4">
        <f t="shared" si="112"/>
        <v>206.82077296802925</v>
      </c>
      <c r="J707" s="4">
        <f t="shared" si="113"/>
        <v>1.3072896295767578E-2</v>
      </c>
      <c r="K707" s="4">
        <f t="shared" si="114"/>
        <v>0.21276595744680549</v>
      </c>
      <c r="N707">
        <f t="shared" si="115"/>
        <v>1</v>
      </c>
      <c r="O707">
        <f t="shared" si="116"/>
        <v>1</v>
      </c>
      <c r="P707">
        <v>700</v>
      </c>
      <c r="R707" s="17">
        <f>COUNTIFS(H$8:H706,"&gt;"&amp;G707,F$8:F706,"&lt;&gt;1")</f>
        <v>0</v>
      </c>
      <c r="S707">
        <v>700</v>
      </c>
    </row>
    <row r="708" spans="1:19" x14ac:dyDescent="0.3">
      <c r="A708">
        <v>719</v>
      </c>
      <c r="B708">
        <v>0.32651753288369395</v>
      </c>
      <c r="C708">
        <v>0.12695699942014832</v>
      </c>
      <c r="D708" s="4">
        <f>-LN(B708)/F$3</f>
        <v>0.47628580094330947</v>
      </c>
      <c r="E708" s="4">
        <f t="shared" si="111"/>
        <v>0.21276595744680851</v>
      </c>
      <c r="F708" s="8">
        <v>3</v>
      </c>
      <c r="G708" s="4">
        <v>206.87152685407895</v>
      </c>
      <c r="H708" s="4">
        <f>IF(G708&gt;MAX(I$8:I707),G708,MAX(I$8:I707))</f>
        <v>206.87152685407895</v>
      </c>
      <c r="I708" s="4">
        <f t="shared" si="112"/>
        <v>207.08429281152576</v>
      </c>
      <c r="J708" s="4">
        <f t="shared" si="113"/>
        <v>0</v>
      </c>
      <c r="K708" s="4">
        <f t="shared" si="114"/>
        <v>0.21276595744680549</v>
      </c>
      <c r="N708">
        <f t="shared" si="115"/>
        <v>1</v>
      </c>
      <c r="O708">
        <f t="shared" si="116"/>
        <v>1</v>
      </c>
      <c r="P708">
        <v>701</v>
      </c>
      <c r="R708" s="17">
        <f>COUNTIFS(H$8:H707,"&gt;"&amp;G708,F$8:F707,"&lt;&gt;1")</f>
        <v>0</v>
      </c>
      <c r="S708">
        <v>701</v>
      </c>
    </row>
    <row r="709" spans="1:19" x14ac:dyDescent="0.3">
      <c r="A709">
        <v>202</v>
      </c>
      <c r="B709">
        <v>0.43955809198278756</v>
      </c>
      <c r="C709">
        <v>0.87462996307260354</v>
      </c>
      <c r="D709" s="4">
        <f>-LN(B709)/D$3</f>
        <v>1.1659367278813246</v>
      </c>
      <c r="E709" s="4">
        <f t="shared" si="111"/>
        <v>0.21276595744680851</v>
      </c>
      <c r="F709" s="8">
        <v>2</v>
      </c>
      <c r="G709" s="4">
        <v>206.8740600172172</v>
      </c>
      <c r="H709" s="4">
        <f>IF(G709&gt;MAX(I$8:I708),G709,MAX(I$8:I708))</f>
        <v>207.08429281152576</v>
      </c>
      <c r="I709" s="4">
        <f t="shared" si="112"/>
        <v>207.29705876897256</v>
      </c>
      <c r="J709" s="4">
        <f t="shared" si="113"/>
        <v>0.21023279430855268</v>
      </c>
      <c r="K709" s="4">
        <f t="shared" si="114"/>
        <v>0.21276595744680549</v>
      </c>
      <c r="N709">
        <f t="shared" si="115"/>
        <v>1</v>
      </c>
      <c r="O709">
        <f t="shared" si="116"/>
        <v>1</v>
      </c>
      <c r="P709">
        <v>702</v>
      </c>
      <c r="R709" s="17">
        <f>COUNTIFS(H$8:H708,"&gt;"&amp;G709,F$8:F708,"&lt;&gt;1")</f>
        <v>0</v>
      </c>
      <c r="S709">
        <v>702</v>
      </c>
    </row>
    <row r="710" spans="1:19" x14ac:dyDescent="0.3">
      <c r="A710">
        <v>720</v>
      </c>
      <c r="B710">
        <v>0.58800012207403796</v>
      </c>
      <c r="C710">
        <v>0.84386730552079836</v>
      </c>
      <c r="D710" s="4">
        <f>-LN(B710)/F$3</f>
        <v>0.22596941424452066</v>
      </c>
      <c r="E710" s="4">
        <f t="shared" si="111"/>
        <v>0.21276595744680851</v>
      </c>
      <c r="F710" s="8">
        <v>3</v>
      </c>
      <c r="G710" s="4">
        <v>207.09749626832348</v>
      </c>
      <c r="H710" s="4">
        <f>IF(G710&gt;MAX(I$8:I709),G710,MAX(I$8:I709))</f>
        <v>207.29705876897256</v>
      </c>
      <c r="I710" s="4">
        <f t="shared" si="112"/>
        <v>207.50982472641937</v>
      </c>
      <c r="J710" s="4">
        <f t="shared" si="113"/>
        <v>0.19956250064907977</v>
      </c>
      <c r="K710" s="4">
        <f t="shared" si="114"/>
        <v>0.21276595744680549</v>
      </c>
      <c r="N710">
        <f t="shared" si="115"/>
        <v>1</v>
      </c>
      <c r="O710">
        <f t="shared" si="116"/>
        <v>1</v>
      </c>
      <c r="P710">
        <v>703</v>
      </c>
      <c r="R710" s="17">
        <f>COUNTIFS(H$8:H709,"&gt;"&amp;G710,F$8:F709,"&lt;&gt;1")</f>
        <v>0</v>
      </c>
      <c r="S710">
        <v>703</v>
      </c>
    </row>
    <row r="711" spans="1:19" x14ac:dyDescent="0.3">
      <c r="A711">
        <v>721</v>
      </c>
      <c r="B711">
        <v>0.85665456099124115</v>
      </c>
      <c r="C711">
        <v>0.11655018768883328</v>
      </c>
      <c r="D711" s="4">
        <f>-LN(B711)/F$3</f>
        <v>6.583851957423649E-2</v>
      </c>
      <c r="E711" s="4">
        <f t="shared" si="111"/>
        <v>0.21276595744680851</v>
      </c>
      <c r="F711" s="8">
        <v>3</v>
      </c>
      <c r="G711" s="4">
        <v>207.16333478789772</v>
      </c>
      <c r="H711" s="4">
        <f>IF(G711&gt;MAX(I$8:I710),G711,MAX(I$8:I710))</f>
        <v>207.50982472641937</v>
      </c>
      <c r="I711" s="4">
        <f t="shared" si="112"/>
        <v>207.72259068386617</v>
      </c>
      <c r="J711" s="4">
        <f t="shared" si="113"/>
        <v>0.34648993852164267</v>
      </c>
      <c r="K711" s="4">
        <f t="shared" si="114"/>
        <v>0.21276595744680549</v>
      </c>
      <c r="N711">
        <f t="shared" si="115"/>
        <v>1</v>
      </c>
      <c r="O711">
        <f t="shared" si="116"/>
        <v>1</v>
      </c>
      <c r="P711">
        <v>704</v>
      </c>
      <c r="R711" s="17">
        <f>COUNTIFS(H$8:H710,"&gt;"&amp;G711,F$8:F710,"&lt;&gt;1")</f>
        <v>1</v>
      </c>
      <c r="S711">
        <v>704</v>
      </c>
    </row>
    <row r="712" spans="1:19" x14ac:dyDescent="0.3">
      <c r="A712">
        <v>722</v>
      </c>
      <c r="B712">
        <v>0.89873958555864131</v>
      </c>
      <c r="C712">
        <v>3.9490951261940369E-2</v>
      </c>
      <c r="D712" s="4">
        <f>-LN(B712)/F$3</f>
        <v>4.5430620301936044E-2</v>
      </c>
      <c r="E712" s="4">
        <f t="shared" ref="E712:E766" si="122">1/B$4</f>
        <v>0.21276595744680851</v>
      </c>
      <c r="F712" s="8">
        <v>3</v>
      </c>
      <c r="G712" s="4">
        <v>207.20876540819967</v>
      </c>
      <c r="H712" s="4">
        <f>IF(G712&gt;MAX(I$8:I711),G712,MAX(I$8:I711))</f>
        <v>207.72259068386617</v>
      </c>
      <c r="I712" s="4">
        <f t="shared" ref="I712:I766" si="123">+H712+E712</f>
        <v>207.93535664131298</v>
      </c>
      <c r="J712" s="4">
        <f t="shared" si="113"/>
        <v>0.51382527566650538</v>
      </c>
      <c r="K712" s="4">
        <f t="shared" si="114"/>
        <v>0.21276595744680549</v>
      </c>
      <c r="N712">
        <f t="shared" si="115"/>
        <v>1</v>
      </c>
      <c r="O712">
        <f t="shared" si="116"/>
        <v>1</v>
      </c>
      <c r="P712">
        <v>705</v>
      </c>
      <c r="R712" s="17">
        <f>COUNTIFS(H$8:H711,"&gt;"&amp;G712,F$8:F711,"&lt;&gt;1")</f>
        <v>2</v>
      </c>
      <c r="S712">
        <v>705</v>
      </c>
    </row>
    <row r="713" spans="1:19" x14ac:dyDescent="0.3">
      <c r="A713">
        <v>723</v>
      </c>
      <c r="B713">
        <v>0.70638142033143103</v>
      </c>
      <c r="C713">
        <v>0.51371807000946079</v>
      </c>
      <c r="D713" s="4">
        <f>-LN(B713)/F$3</f>
        <v>0.14791486465845138</v>
      </c>
      <c r="E713" s="4">
        <f t="shared" si="122"/>
        <v>0.21276595744680851</v>
      </c>
      <c r="F713" s="8">
        <v>3</v>
      </c>
      <c r="G713" s="4">
        <v>207.35668027285811</v>
      </c>
      <c r="H713" s="4">
        <f>IF(G713&gt;MAX(I$8:I712),G713,MAX(I$8:I712))</f>
        <v>207.93535664131298</v>
      </c>
      <c r="I713" s="4">
        <f t="shared" si="123"/>
        <v>208.14812259875978</v>
      </c>
      <c r="J713" s="4">
        <f t="shared" si="113"/>
        <v>0.57867636845486459</v>
      </c>
      <c r="K713" s="4">
        <f t="shared" si="114"/>
        <v>0.21276595744680549</v>
      </c>
      <c r="N713">
        <f t="shared" si="115"/>
        <v>1</v>
      </c>
      <c r="O713">
        <f t="shared" si="116"/>
        <v>1</v>
      </c>
      <c r="P713">
        <v>706</v>
      </c>
      <c r="R713" s="17">
        <f>COUNTIFS(H$8:H712,"&gt;"&amp;G713,F$8:F712,"&lt;&gt;1")</f>
        <v>2</v>
      </c>
      <c r="S713">
        <v>706</v>
      </c>
    </row>
    <row r="714" spans="1:19" x14ac:dyDescent="0.3">
      <c r="A714">
        <v>49</v>
      </c>
      <c r="B714">
        <v>0.72896511734366898</v>
      </c>
      <c r="C714">
        <v>0.30350657673879206</v>
      </c>
      <c r="D714" s="4">
        <f>-LN(B714)/B$3</f>
        <v>1.3452314813915387</v>
      </c>
      <c r="E714" s="4">
        <f t="shared" si="122"/>
        <v>0.21276595744680851</v>
      </c>
      <c r="F714" s="8">
        <v>1</v>
      </c>
      <c r="G714" s="4">
        <v>207.94016559567822</v>
      </c>
      <c r="H714" s="4">
        <f>IF(G714&gt;MAX(I$8:I713),G714,MAX(I$8:I713))</f>
        <v>208.14812259875978</v>
      </c>
      <c r="I714" s="4">
        <f t="shared" si="123"/>
        <v>208.36088855620659</v>
      </c>
      <c r="J714" s="4">
        <f t="shared" si="113"/>
        <v>0.20795700308156029</v>
      </c>
      <c r="K714" s="4">
        <f t="shared" si="114"/>
        <v>0.21276595744680549</v>
      </c>
      <c r="N714">
        <f t="shared" si="115"/>
        <v>1</v>
      </c>
      <c r="O714">
        <f t="shared" si="116"/>
        <v>1</v>
      </c>
      <c r="P714">
        <v>707</v>
      </c>
      <c r="R714" s="17">
        <f>COUNTIFS(H$8:H713,"&gt;"&amp;G714,F$8:F713,"&lt;&gt;1")</f>
        <v>0</v>
      </c>
      <c r="S714">
        <v>707</v>
      </c>
    </row>
    <row r="715" spans="1:19" x14ac:dyDescent="0.3">
      <c r="A715">
        <v>724</v>
      </c>
      <c r="B715">
        <v>0.54789880062257756</v>
      </c>
      <c r="C715">
        <v>0.46281319620349742</v>
      </c>
      <c r="D715" s="4">
        <f t="shared" ref="D715:D720" si="124">-LN(B715)/F$3</f>
        <v>0.25602752318491701</v>
      </c>
      <c r="E715" s="4">
        <f t="shared" si="122"/>
        <v>0.21276595744680851</v>
      </c>
      <c r="F715" s="8">
        <v>3</v>
      </c>
      <c r="G715" s="4">
        <v>207.61270779604303</v>
      </c>
      <c r="H715" s="4">
        <f>IF(G715&gt;MAX(I$8:I714),G715,MAX(I$8:I714))</f>
        <v>208.36088855620659</v>
      </c>
      <c r="I715" s="4">
        <f t="shared" si="123"/>
        <v>208.57365451365339</v>
      </c>
      <c r="J715" s="4">
        <f t="shared" ref="J715:J766" si="125">(H715-G715)*O715</f>
        <v>0.74818076016356372</v>
      </c>
      <c r="K715" s="4">
        <f t="shared" ref="K715:K766" si="126">(I715-H715)*O715</f>
        <v>0.21276595744680549</v>
      </c>
      <c r="N715">
        <f t="shared" ref="N715:N766" si="127">IF(G715&lt;B$2,1,0)</f>
        <v>1</v>
      </c>
      <c r="O715">
        <f t="shared" ref="O715:O766" si="128">IF(I715&lt;B$2,1,0)</f>
        <v>1</v>
      </c>
      <c r="P715">
        <v>708</v>
      </c>
      <c r="R715" s="17">
        <f>COUNTIFS(H$8:H714,"&gt;"&amp;G715,F$8:F714,"&lt;&gt;1")</f>
        <v>2</v>
      </c>
      <c r="S715">
        <v>708</v>
      </c>
    </row>
    <row r="716" spans="1:19" x14ac:dyDescent="0.3">
      <c r="A716">
        <v>725</v>
      </c>
      <c r="B716">
        <v>0.53218176824243901</v>
      </c>
      <c r="C716">
        <v>0.69716483046967981</v>
      </c>
      <c r="D716" s="4">
        <f t="shared" si="124"/>
        <v>0.26841284185856323</v>
      </c>
      <c r="E716" s="4">
        <f t="shared" si="122"/>
        <v>0.21276595744680851</v>
      </c>
      <c r="F716" s="8">
        <v>3</v>
      </c>
      <c r="G716" s="4">
        <v>207.8811206379016</v>
      </c>
      <c r="H716" s="4">
        <f>IF(G716&gt;MAX(I$8:I715),G716,MAX(I$8:I715))</f>
        <v>208.57365451365339</v>
      </c>
      <c r="I716" s="4">
        <f t="shared" si="123"/>
        <v>208.7864204711002</v>
      </c>
      <c r="J716" s="4">
        <f t="shared" si="125"/>
        <v>0.69253387575179204</v>
      </c>
      <c r="K716" s="4">
        <f t="shared" si="126"/>
        <v>0.21276595744680549</v>
      </c>
      <c r="N716">
        <f t="shared" si="127"/>
        <v>1</v>
      </c>
      <c r="O716">
        <f t="shared" si="128"/>
        <v>1</v>
      </c>
      <c r="P716">
        <v>709</v>
      </c>
      <c r="R716" s="17">
        <f>COUNTIFS(H$8:H715,"&gt;"&amp;G716,F$8:F715,"&lt;&gt;1")</f>
        <v>2</v>
      </c>
      <c r="S716">
        <v>709</v>
      </c>
    </row>
    <row r="717" spans="1:19" x14ac:dyDescent="0.3">
      <c r="A717">
        <v>726</v>
      </c>
      <c r="B717">
        <v>0.64601580858790852</v>
      </c>
      <c r="C717">
        <v>0.65898617511520741</v>
      </c>
      <c r="D717" s="4">
        <f t="shared" si="124"/>
        <v>0.18592821446836041</v>
      </c>
      <c r="E717" s="4">
        <f t="shared" si="122"/>
        <v>0.21276595744680851</v>
      </c>
      <c r="F717" s="8">
        <v>3</v>
      </c>
      <c r="G717" s="4">
        <v>208.06704885236996</v>
      </c>
      <c r="H717" s="4">
        <f>IF(G717&gt;MAX(I$8:I716),G717,MAX(I$8:I716))</f>
        <v>208.7864204711002</v>
      </c>
      <c r="I717" s="4">
        <f t="shared" si="123"/>
        <v>208.99918642854701</v>
      </c>
      <c r="J717" s="4">
        <f t="shared" si="125"/>
        <v>0.7193716187302357</v>
      </c>
      <c r="K717" s="4">
        <f t="shared" si="126"/>
        <v>0.21276595744680549</v>
      </c>
      <c r="N717">
        <f t="shared" si="127"/>
        <v>1</v>
      </c>
      <c r="O717">
        <f t="shared" si="128"/>
        <v>1</v>
      </c>
      <c r="P717">
        <v>710</v>
      </c>
      <c r="R717" s="17">
        <f>COUNTIFS(H$8:H716,"&gt;"&amp;G717,F$8:F716,"&lt;&gt;1")</f>
        <v>2</v>
      </c>
      <c r="S717">
        <v>710</v>
      </c>
    </row>
    <row r="718" spans="1:19" x14ac:dyDescent="0.3">
      <c r="A718">
        <v>727</v>
      </c>
      <c r="B718">
        <v>0.82467116306039612</v>
      </c>
      <c r="C718">
        <v>0.55006561479537341</v>
      </c>
      <c r="D718" s="4">
        <f t="shared" si="124"/>
        <v>8.2030026525735947E-2</v>
      </c>
      <c r="E718" s="4">
        <f t="shared" si="122"/>
        <v>0.21276595744680851</v>
      </c>
      <c r="F718" s="8">
        <v>3</v>
      </c>
      <c r="G718" s="4">
        <v>208.14907887889569</v>
      </c>
      <c r="H718" s="4">
        <f>IF(G718&gt;MAX(I$8:I717),G718,MAX(I$8:I717))</f>
        <v>208.99918642854701</v>
      </c>
      <c r="I718" s="4">
        <f t="shared" si="123"/>
        <v>209.21195238599381</v>
      </c>
      <c r="J718" s="4">
        <f t="shared" si="125"/>
        <v>0.85010754965131241</v>
      </c>
      <c r="K718" s="4">
        <f t="shared" si="126"/>
        <v>0.21276595744680549</v>
      </c>
      <c r="N718">
        <f t="shared" si="127"/>
        <v>1</v>
      </c>
      <c r="O718">
        <f t="shared" si="128"/>
        <v>1</v>
      </c>
      <c r="P718">
        <v>711</v>
      </c>
      <c r="R718" s="17">
        <f>COUNTIFS(H$8:H717,"&gt;"&amp;G718,F$8:F717,"&lt;&gt;1")</f>
        <v>3</v>
      </c>
      <c r="S718">
        <v>711</v>
      </c>
    </row>
    <row r="719" spans="1:19" x14ac:dyDescent="0.3">
      <c r="A719">
        <v>728</v>
      </c>
      <c r="B719">
        <v>6.7598498489333775E-2</v>
      </c>
      <c r="C719">
        <v>0.73424481948301645</v>
      </c>
      <c r="D719" s="4">
        <f t="shared" si="124"/>
        <v>1.146455109734531</v>
      </c>
      <c r="E719" s="4">
        <f t="shared" si="122"/>
        <v>0.21276595744680851</v>
      </c>
      <c r="F719" s="8">
        <v>3</v>
      </c>
      <c r="G719" s="4">
        <v>209.29553398863021</v>
      </c>
      <c r="H719" s="4">
        <f>IF(G719&gt;MAX(I$8:I718),G719,MAX(I$8:I718))</f>
        <v>209.29553398863021</v>
      </c>
      <c r="I719" s="4">
        <f t="shared" si="123"/>
        <v>209.50829994607702</v>
      </c>
      <c r="J719" s="4">
        <f t="shared" si="125"/>
        <v>0</v>
      </c>
      <c r="K719" s="4">
        <f t="shared" si="126"/>
        <v>0.21276595744680549</v>
      </c>
      <c r="N719">
        <f t="shared" si="127"/>
        <v>1</v>
      </c>
      <c r="O719">
        <f t="shared" si="128"/>
        <v>1</v>
      </c>
      <c r="P719">
        <v>712</v>
      </c>
      <c r="R719" s="17">
        <f>COUNTIFS(H$8:H718,"&gt;"&amp;G719,F$8:F718,"&lt;&gt;1")</f>
        <v>0</v>
      </c>
      <c r="S719">
        <v>712</v>
      </c>
    </row>
    <row r="720" spans="1:19" x14ac:dyDescent="0.3">
      <c r="A720">
        <v>729</v>
      </c>
      <c r="B720">
        <v>0.48390148625141149</v>
      </c>
      <c r="C720">
        <v>0.54835657826471751</v>
      </c>
      <c r="D720" s="4">
        <f t="shared" si="124"/>
        <v>0.30888252501515512</v>
      </c>
      <c r="E720" s="4">
        <f t="shared" si="122"/>
        <v>0.21276595744680851</v>
      </c>
      <c r="F720" s="8">
        <v>3</v>
      </c>
      <c r="G720" s="4">
        <v>209.60441651364536</v>
      </c>
      <c r="H720" s="4">
        <f>IF(G720&gt;MAX(I$8:I719),G720,MAX(I$8:I719))</f>
        <v>209.60441651364536</v>
      </c>
      <c r="I720" s="4">
        <f t="shared" si="123"/>
        <v>209.81718247109217</v>
      </c>
      <c r="J720" s="4">
        <f t="shared" si="125"/>
        <v>0</v>
      </c>
      <c r="K720" s="4">
        <f t="shared" si="126"/>
        <v>0.21276595744680549</v>
      </c>
      <c r="N720">
        <f t="shared" si="127"/>
        <v>1</v>
      </c>
      <c r="O720">
        <f t="shared" si="128"/>
        <v>1</v>
      </c>
      <c r="P720">
        <v>713</v>
      </c>
      <c r="R720" s="17">
        <f>COUNTIFS(H$8:H719,"&gt;"&amp;G720,F$8:F719,"&lt;&gt;1")</f>
        <v>0</v>
      </c>
      <c r="S720">
        <v>713</v>
      </c>
    </row>
    <row r="721" spans="1:19" x14ac:dyDescent="0.3">
      <c r="A721">
        <v>203</v>
      </c>
      <c r="B721">
        <v>0.13834040345469528</v>
      </c>
      <c r="C721">
        <v>0.36133915219580676</v>
      </c>
      <c r="D721" s="4">
        <f>-LN(B721)/D$3</f>
        <v>2.8057275736376379</v>
      </c>
      <c r="E721" s="4">
        <f t="shared" si="122"/>
        <v>0.21276595744680851</v>
      </c>
      <c r="F721" s="8">
        <v>2</v>
      </c>
      <c r="G721" s="4">
        <v>209.67978759085483</v>
      </c>
      <c r="H721" s="4">
        <f>IF(G721&gt;MAX(I$8:I720),G721,MAX(I$8:I720))</f>
        <v>209.81718247109217</v>
      </c>
      <c r="I721" s="4">
        <f t="shared" si="123"/>
        <v>210.02994842853897</v>
      </c>
      <c r="J721" s="4">
        <f t="shared" si="125"/>
        <v>0.1373948802373377</v>
      </c>
      <c r="K721" s="4">
        <f t="shared" si="126"/>
        <v>0.21276595744680549</v>
      </c>
      <c r="N721">
        <f t="shared" si="127"/>
        <v>1</v>
      </c>
      <c r="O721">
        <f t="shared" si="128"/>
        <v>1</v>
      </c>
      <c r="P721">
        <v>714</v>
      </c>
      <c r="R721" s="17">
        <f>COUNTIFS(H$8:H720,"&gt;"&amp;G721,F$8:F720,"&lt;&gt;1")</f>
        <v>0</v>
      </c>
      <c r="S721">
        <v>714</v>
      </c>
    </row>
    <row r="722" spans="1:19" x14ac:dyDescent="0.3">
      <c r="A722">
        <v>730</v>
      </c>
      <c r="B722">
        <v>0.85372478408154551</v>
      </c>
      <c r="C722">
        <v>0.68910794396801656</v>
      </c>
      <c r="D722" s="4">
        <f t="shared" ref="D722:D728" si="129">-LN(B722)/F$3</f>
        <v>6.7296342134525358E-2</v>
      </c>
      <c r="E722" s="4">
        <f t="shared" si="122"/>
        <v>0.21276595744680851</v>
      </c>
      <c r="F722" s="8">
        <v>3</v>
      </c>
      <c r="G722" s="4">
        <v>209.67171285577987</v>
      </c>
      <c r="H722" s="4">
        <f>IF(G722&gt;MAX(I$8:I721),G722,MAX(I$8:I721))</f>
        <v>210.02994842853897</v>
      </c>
      <c r="I722" s="4">
        <f t="shared" si="123"/>
        <v>210.24271438598578</v>
      </c>
      <c r="J722" s="4">
        <f t="shared" si="125"/>
        <v>0.35823557275909934</v>
      </c>
      <c r="K722" s="4">
        <f t="shared" si="126"/>
        <v>0.21276595744680549</v>
      </c>
      <c r="N722">
        <f t="shared" si="127"/>
        <v>1</v>
      </c>
      <c r="O722">
        <f t="shared" si="128"/>
        <v>1</v>
      </c>
      <c r="P722">
        <v>715</v>
      </c>
      <c r="R722" s="17">
        <f>COUNTIFS(H$8:H721,"&gt;"&amp;G722,F$8:F721,"&lt;&gt;1")</f>
        <v>1</v>
      </c>
      <c r="S722">
        <v>715</v>
      </c>
    </row>
    <row r="723" spans="1:19" x14ac:dyDescent="0.3">
      <c r="A723">
        <v>731</v>
      </c>
      <c r="B723">
        <v>0.22565385906552324</v>
      </c>
      <c r="C723">
        <v>0.96832178716391493</v>
      </c>
      <c r="D723" s="4">
        <f t="shared" si="129"/>
        <v>0.6335119365356624</v>
      </c>
      <c r="E723" s="4">
        <f t="shared" si="122"/>
        <v>0.21276595744680851</v>
      </c>
      <c r="F723" s="8">
        <v>3</v>
      </c>
      <c r="G723" s="4">
        <v>210.30522479231553</v>
      </c>
      <c r="H723" s="4">
        <f>IF(G723&gt;MAX(I$8:I722),G723,MAX(I$8:I722))</f>
        <v>210.30522479231553</v>
      </c>
      <c r="I723" s="4">
        <f t="shared" si="123"/>
        <v>210.51799074976233</v>
      </c>
      <c r="J723" s="4">
        <f t="shared" si="125"/>
        <v>0</v>
      </c>
      <c r="K723" s="4">
        <f t="shared" si="126"/>
        <v>0.21276595744680549</v>
      </c>
      <c r="N723">
        <f t="shared" si="127"/>
        <v>1</v>
      </c>
      <c r="O723">
        <f t="shared" si="128"/>
        <v>1</v>
      </c>
      <c r="P723">
        <v>716</v>
      </c>
      <c r="R723" s="17">
        <f>COUNTIFS(H$8:H722,"&gt;"&amp;G723,F$8:F722,"&lt;&gt;1")</f>
        <v>0</v>
      </c>
      <c r="S723">
        <v>716</v>
      </c>
    </row>
    <row r="724" spans="1:19" x14ac:dyDescent="0.3">
      <c r="A724">
        <v>732</v>
      </c>
      <c r="B724">
        <v>0.15356913968321786</v>
      </c>
      <c r="C724">
        <v>0.17432172612689598</v>
      </c>
      <c r="D724" s="4">
        <f t="shared" si="129"/>
        <v>0.79727846467025854</v>
      </c>
      <c r="E724" s="4">
        <f t="shared" si="122"/>
        <v>0.21276595744680851</v>
      </c>
      <c r="F724" s="8">
        <v>3</v>
      </c>
      <c r="G724" s="4">
        <v>211.10250325698578</v>
      </c>
      <c r="H724" s="4">
        <f>IF(G724&gt;MAX(I$8:I723),G724,MAX(I$8:I723))</f>
        <v>211.10250325698578</v>
      </c>
      <c r="I724" s="4">
        <f t="shared" si="123"/>
        <v>211.31526921443259</v>
      </c>
      <c r="J724" s="4">
        <f t="shared" si="125"/>
        <v>0</v>
      </c>
      <c r="K724" s="4">
        <f t="shared" si="126"/>
        <v>0.21276595744680549</v>
      </c>
      <c r="N724">
        <f t="shared" si="127"/>
        <v>1</v>
      </c>
      <c r="O724">
        <f t="shared" si="128"/>
        <v>1</v>
      </c>
      <c r="P724">
        <v>717</v>
      </c>
      <c r="R724" s="17">
        <f>COUNTIFS(H$8:H723,"&gt;"&amp;G724,F$8:F723,"&lt;&gt;1")</f>
        <v>0</v>
      </c>
      <c r="S724">
        <v>717</v>
      </c>
    </row>
    <row r="725" spans="1:19" x14ac:dyDescent="0.3">
      <c r="A725">
        <v>733</v>
      </c>
      <c r="B725">
        <v>0.27521591845454269</v>
      </c>
      <c r="C725">
        <v>0.4812768944364757</v>
      </c>
      <c r="D725" s="4">
        <f t="shared" si="129"/>
        <v>0.5490209920741933</v>
      </c>
      <c r="E725" s="4">
        <f t="shared" si="122"/>
        <v>0.21276595744680851</v>
      </c>
      <c r="F725" s="8">
        <v>3</v>
      </c>
      <c r="G725" s="4">
        <v>211.65152424905997</v>
      </c>
      <c r="H725" s="4">
        <f>IF(G725&gt;MAX(I$8:I724),G725,MAX(I$8:I724))</f>
        <v>211.65152424905997</v>
      </c>
      <c r="I725" s="4">
        <f t="shared" si="123"/>
        <v>211.86429020650678</v>
      </c>
      <c r="J725" s="4">
        <f t="shared" si="125"/>
        <v>0</v>
      </c>
      <c r="K725" s="4">
        <f t="shared" si="126"/>
        <v>0.21276595744680549</v>
      </c>
      <c r="N725">
        <f t="shared" si="127"/>
        <v>1</v>
      </c>
      <c r="O725">
        <f t="shared" si="128"/>
        <v>1</v>
      </c>
      <c r="P725">
        <v>718</v>
      </c>
      <c r="R725" s="17">
        <f>COUNTIFS(H$8:H724,"&gt;"&amp;G725,F$8:F724,"&lt;&gt;1")</f>
        <v>0</v>
      </c>
      <c r="S725">
        <v>718</v>
      </c>
    </row>
    <row r="726" spans="1:19" x14ac:dyDescent="0.3">
      <c r="A726">
        <v>734</v>
      </c>
      <c r="B726">
        <v>0.5842463454084903</v>
      </c>
      <c r="C726">
        <v>0.11685537278359324</v>
      </c>
      <c r="D726" s="4">
        <f t="shared" si="129"/>
        <v>0.22869470670943595</v>
      </c>
      <c r="E726" s="4">
        <f t="shared" si="122"/>
        <v>0.21276595744680851</v>
      </c>
      <c r="F726" s="8">
        <v>3</v>
      </c>
      <c r="G726" s="4">
        <v>211.88021895576941</v>
      </c>
      <c r="H726" s="4">
        <f>IF(G726&gt;MAX(I$8:I725),G726,MAX(I$8:I725))</f>
        <v>211.88021895576941</v>
      </c>
      <c r="I726" s="4">
        <f t="shared" si="123"/>
        <v>212.09298491321621</v>
      </c>
      <c r="J726" s="4">
        <f t="shared" si="125"/>
        <v>0</v>
      </c>
      <c r="K726" s="4">
        <f t="shared" si="126"/>
        <v>0.21276595744680549</v>
      </c>
      <c r="N726">
        <f t="shared" si="127"/>
        <v>1</v>
      </c>
      <c r="O726">
        <f t="shared" si="128"/>
        <v>1</v>
      </c>
      <c r="P726">
        <v>719</v>
      </c>
      <c r="R726" s="17">
        <f>COUNTIFS(H$8:H725,"&gt;"&amp;G726,F$8:F725,"&lt;&gt;1")</f>
        <v>0</v>
      </c>
      <c r="S726">
        <v>719</v>
      </c>
    </row>
    <row r="727" spans="1:19" x14ac:dyDescent="0.3">
      <c r="A727">
        <v>735</v>
      </c>
      <c r="B727">
        <v>0.96487319559312723</v>
      </c>
      <c r="C727">
        <v>4.6235541856135744E-2</v>
      </c>
      <c r="D727" s="4">
        <f t="shared" si="129"/>
        <v>1.5216421194804049E-2</v>
      </c>
      <c r="E727" s="4">
        <f t="shared" si="122"/>
        <v>0.21276595744680851</v>
      </c>
      <c r="F727" s="8">
        <v>3</v>
      </c>
      <c r="G727" s="4">
        <v>211.8954353769642</v>
      </c>
      <c r="H727" s="4">
        <f>IF(G727&gt;MAX(I$8:I726),G727,MAX(I$8:I726))</f>
        <v>212.09298491321621</v>
      </c>
      <c r="I727" s="4">
        <f t="shared" si="123"/>
        <v>212.30575087066302</v>
      </c>
      <c r="J727" s="4">
        <f t="shared" si="125"/>
        <v>0.1975495362520121</v>
      </c>
      <c r="K727" s="4">
        <f t="shared" si="126"/>
        <v>0.21276595744680549</v>
      </c>
      <c r="N727">
        <f t="shared" si="127"/>
        <v>1</v>
      </c>
      <c r="O727">
        <f t="shared" si="128"/>
        <v>1</v>
      </c>
      <c r="P727">
        <v>720</v>
      </c>
      <c r="R727" s="17">
        <f>COUNTIFS(H$8:H726,"&gt;"&amp;G727,F$8:F726,"&lt;&gt;1")</f>
        <v>0</v>
      </c>
      <c r="S727">
        <v>720</v>
      </c>
    </row>
    <row r="728" spans="1:19" x14ac:dyDescent="0.3">
      <c r="A728">
        <v>736</v>
      </c>
      <c r="B728">
        <v>0.41123691518906219</v>
      </c>
      <c r="C728">
        <v>0.73363444929349653</v>
      </c>
      <c r="D728" s="4">
        <f t="shared" si="129"/>
        <v>0.37812161471412165</v>
      </c>
      <c r="E728" s="4">
        <f t="shared" si="122"/>
        <v>0.21276595744680851</v>
      </c>
      <c r="F728" s="8">
        <v>3</v>
      </c>
      <c r="G728" s="4">
        <v>212.27355699167833</v>
      </c>
      <c r="H728" s="4">
        <f>IF(G728&gt;MAX(I$8:I727),G728,MAX(I$8:I727))</f>
        <v>212.30575087066302</v>
      </c>
      <c r="I728" s="4">
        <f t="shared" si="123"/>
        <v>212.51851682810982</v>
      </c>
      <c r="J728" s="4">
        <f t="shared" si="125"/>
        <v>3.2193878984685398E-2</v>
      </c>
      <c r="K728" s="4">
        <f t="shared" si="126"/>
        <v>0.21276595744680549</v>
      </c>
      <c r="N728">
        <f t="shared" si="127"/>
        <v>1</v>
      </c>
      <c r="O728">
        <f t="shared" si="128"/>
        <v>1</v>
      </c>
      <c r="P728">
        <v>721</v>
      </c>
      <c r="R728" s="17">
        <f>COUNTIFS(H$8:H727,"&gt;"&amp;G728,F$8:F727,"&lt;&gt;1")</f>
        <v>0</v>
      </c>
      <c r="S728">
        <v>721</v>
      </c>
    </row>
    <row r="729" spans="1:19" x14ac:dyDescent="0.3">
      <c r="A729">
        <v>204</v>
      </c>
      <c r="B729">
        <v>0.14682454908902248</v>
      </c>
      <c r="C729">
        <v>0.95101779229102446</v>
      </c>
      <c r="D729" s="4">
        <f>-LN(B729)/D$3</f>
        <v>2.7213006363913905</v>
      </c>
      <c r="E729" s="4">
        <f t="shared" si="122"/>
        <v>0.21276595744680851</v>
      </c>
      <c r="F729" s="8">
        <v>2</v>
      </c>
      <c r="G729" s="4">
        <v>212.40108822724622</v>
      </c>
      <c r="H729" s="4">
        <f>IF(G729&gt;MAX(I$8:I728),G729,MAX(I$8:I728))</f>
        <v>212.51851682810982</v>
      </c>
      <c r="I729" s="4">
        <f t="shared" si="123"/>
        <v>212.73128278555663</v>
      </c>
      <c r="J729" s="4">
        <f t="shared" si="125"/>
        <v>0.11742860086360452</v>
      </c>
      <c r="K729" s="4">
        <f t="shared" si="126"/>
        <v>0.21276595744680549</v>
      </c>
      <c r="N729">
        <f t="shared" si="127"/>
        <v>1</v>
      </c>
      <c r="O729">
        <f t="shared" si="128"/>
        <v>1</v>
      </c>
      <c r="P729">
        <v>722</v>
      </c>
      <c r="R729" s="17">
        <f>COUNTIFS(H$8:H728,"&gt;"&amp;G729,F$8:F728,"&lt;&gt;1")</f>
        <v>0</v>
      </c>
      <c r="S729">
        <v>722</v>
      </c>
    </row>
    <row r="730" spans="1:19" x14ac:dyDescent="0.3">
      <c r="A730">
        <v>205</v>
      </c>
      <c r="B730">
        <v>0.87487411114841152</v>
      </c>
      <c r="C730">
        <v>0.869960631122776</v>
      </c>
      <c r="D730" s="4">
        <f>-LN(B730)/D$3</f>
        <v>0.18961032049429166</v>
      </c>
      <c r="E730" s="4">
        <f t="shared" si="122"/>
        <v>0.21276595744680851</v>
      </c>
      <c r="F730" s="8">
        <v>2</v>
      </c>
      <c r="G730" s="4">
        <v>212.59069854774052</v>
      </c>
      <c r="H730" s="4">
        <f>IF(G730&gt;MAX(I$8:I729),G730,MAX(I$8:I729))</f>
        <v>212.73128278555663</v>
      </c>
      <c r="I730" s="4">
        <f t="shared" si="123"/>
        <v>212.94404874300344</v>
      </c>
      <c r="J730" s="4">
        <f t="shared" si="125"/>
        <v>0.14058423781611395</v>
      </c>
      <c r="K730" s="4">
        <f t="shared" si="126"/>
        <v>0.21276595744680549</v>
      </c>
      <c r="N730">
        <f t="shared" si="127"/>
        <v>1</v>
      </c>
      <c r="O730">
        <f t="shared" si="128"/>
        <v>1</v>
      </c>
      <c r="P730">
        <v>723</v>
      </c>
      <c r="R730" s="17">
        <f>COUNTIFS(H$8:H729,"&gt;"&amp;G730,F$8:F729,"&lt;&gt;1")</f>
        <v>0</v>
      </c>
      <c r="S730">
        <v>723</v>
      </c>
    </row>
    <row r="731" spans="1:19" x14ac:dyDescent="0.3">
      <c r="A731">
        <v>737</v>
      </c>
      <c r="B731">
        <v>0.27372051149021881</v>
      </c>
      <c r="C731">
        <v>0.79342020935697499</v>
      </c>
      <c r="D731" s="4">
        <f>-LN(B731)/F$3</f>
        <v>0.5513394571222896</v>
      </c>
      <c r="E731" s="4">
        <f t="shared" si="122"/>
        <v>0.21276595744680851</v>
      </c>
      <c r="F731" s="8">
        <v>3</v>
      </c>
      <c r="G731" s="4">
        <v>212.82489644880062</v>
      </c>
      <c r="H731" s="4">
        <f>IF(G731&gt;MAX(I$8:I730),G731,MAX(I$8:I730))</f>
        <v>212.94404874300344</v>
      </c>
      <c r="I731" s="4">
        <f t="shared" si="123"/>
        <v>213.15681470045024</v>
      </c>
      <c r="J731" s="4">
        <f t="shared" si="125"/>
        <v>0.11915229420282003</v>
      </c>
      <c r="K731" s="4">
        <f t="shared" si="126"/>
        <v>0.21276595744680549</v>
      </c>
      <c r="N731">
        <f t="shared" si="127"/>
        <v>1</v>
      </c>
      <c r="O731">
        <f t="shared" si="128"/>
        <v>1</v>
      </c>
      <c r="P731">
        <v>724</v>
      </c>
      <c r="R731" s="17">
        <f>COUNTIFS(H$8:H730,"&gt;"&amp;G731,F$8:F730,"&lt;&gt;1")</f>
        <v>0</v>
      </c>
      <c r="S731">
        <v>724</v>
      </c>
    </row>
    <row r="732" spans="1:19" x14ac:dyDescent="0.3">
      <c r="A732">
        <v>206</v>
      </c>
      <c r="B732">
        <v>0.72682882168034912</v>
      </c>
      <c r="C732">
        <v>3.7202063051240575E-2</v>
      </c>
      <c r="D732" s="4">
        <f>-LN(B732)/D$3</f>
        <v>0.45257345767343488</v>
      </c>
      <c r="E732" s="4">
        <f t="shared" si="122"/>
        <v>0.21276595744680851</v>
      </c>
      <c r="F732" s="8">
        <v>2</v>
      </c>
      <c r="G732" s="4">
        <v>213.04327200541394</v>
      </c>
      <c r="H732" s="4">
        <f>IF(G732&gt;MAX(I$8:I731),G732,MAX(I$8:I731))</f>
        <v>213.15681470045024</v>
      </c>
      <c r="I732" s="4">
        <f t="shared" si="123"/>
        <v>213.36958065789705</v>
      </c>
      <c r="J732" s="4">
        <f t="shared" si="125"/>
        <v>0.11354269503630121</v>
      </c>
      <c r="K732" s="4">
        <f t="shared" si="126"/>
        <v>0.21276595744680549</v>
      </c>
      <c r="N732">
        <f t="shared" si="127"/>
        <v>1</v>
      </c>
      <c r="O732">
        <f t="shared" si="128"/>
        <v>1</v>
      </c>
      <c r="P732">
        <v>725</v>
      </c>
      <c r="R732" s="17">
        <f>COUNTIFS(H$8:H731,"&gt;"&amp;G732,F$8:F731,"&lt;&gt;1")</f>
        <v>0</v>
      </c>
      <c r="S732">
        <v>725</v>
      </c>
    </row>
    <row r="733" spans="1:19" x14ac:dyDescent="0.3">
      <c r="A733">
        <v>738</v>
      </c>
      <c r="B733">
        <v>0.68248542741172524</v>
      </c>
      <c r="C733">
        <v>0.10315256202887051</v>
      </c>
      <c r="D733" s="4">
        <f>-LN(B733)/F$3</f>
        <v>0.16255919316113474</v>
      </c>
      <c r="E733" s="4">
        <f t="shared" si="122"/>
        <v>0.21276595744680851</v>
      </c>
      <c r="F733" s="8">
        <v>3</v>
      </c>
      <c r="G733" s="4">
        <v>212.98745564196176</v>
      </c>
      <c r="H733" s="4">
        <f>IF(G733&gt;MAX(I$8:I732),G733,MAX(I$8:I732))</f>
        <v>213.36958065789705</v>
      </c>
      <c r="I733" s="4">
        <f t="shared" si="123"/>
        <v>213.58234661534385</v>
      </c>
      <c r="J733" s="4">
        <f t="shared" si="125"/>
        <v>0.38212501593528714</v>
      </c>
      <c r="K733" s="4">
        <f t="shared" si="126"/>
        <v>0.21276595744680549</v>
      </c>
      <c r="N733">
        <f t="shared" si="127"/>
        <v>1</v>
      </c>
      <c r="O733">
        <f t="shared" si="128"/>
        <v>1</v>
      </c>
      <c r="P733">
        <v>726</v>
      </c>
      <c r="R733" s="17">
        <f>COUNTIFS(H$8:H732,"&gt;"&amp;G733,F$8:F732,"&lt;&gt;1")</f>
        <v>1</v>
      </c>
      <c r="S733">
        <v>726</v>
      </c>
    </row>
    <row r="734" spans="1:19" x14ac:dyDescent="0.3">
      <c r="A734">
        <v>207</v>
      </c>
      <c r="B734">
        <v>0.67354350413525799</v>
      </c>
      <c r="C734">
        <v>0.2997222815637684</v>
      </c>
      <c r="D734" s="4">
        <f>-LN(B734)/D$3</f>
        <v>0.56057119305617287</v>
      </c>
      <c r="E734" s="4">
        <f t="shared" si="122"/>
        <v>0.21276595744680851</v>
      </c>
      <c r="F734" s="8">
        <v>2</v>
      </c>
      <c r="G734" s="4">
        <v>213.60384319847012</v>
      </c>
      <c r="H734" s="4">
        <f>IF(G734&gt;MAX(I$8:I733),G734,MAX(I$8:I733))</f>
        <v>213.60384319847012</v>
      </c>
      <c r="I734" s="4">
        <f t="shared" si="123"/>
        <v>213.81660915591692</v>
      </c>
      <c r="J734" s="4">
        <f t="shared" si="125"/>
        <v>0</v>
      </c>
      <c r="K734" s="4">
        <f t="shared" si="126"/>
        <v>0.21276595744680549</v>
      </c>
      <c r="N734">
        <f t="shared" si="127"/>
        <v>1</v>
      </c>
      <c r="O734">
        <f t="shared" si="128"/>
        <v>1</v>
      </c>
      <c r="P734">
        <v>727</v>
      </c>
      <c r="R734" s="17">
        <f>COUNTIFS(H$8:H733,"&gt;"&amp;G734,F$8:F733,"&lt;&gt;1")</f>
        <v>0</v>
      </c>
      <c r="S734">
        <v>727</v>
      </c>
    </row>
    <row r="735" spans="1:19" x14ac:dyDescent="0.3">
      <c r="A735">
        <v>208</v>
      </c>
      <c r="B735">
        <v>0.99295022431104463</v>
      </c>
      <c r="C735">
        <v>0.10946989349040193</v>
      </c>
      <c r="D735" s="4">
        <f>-LN(B735)/D$3</f>
        <v>1.0035096125281475E-2</v>
      </c>
      <c r="E735" s="4">
        <f t="shared" si="122"/>
        <v>0.21276595744680851</v>
      </c>
      <c r="F735" s="8">
        <v>2</v>
      </c>
      <c r="G735" s="4">
        <v>213.61387829459539</v>
      </c>
      <c r="H735" s="4">
        <f>IF(G735&gt;MAX(I$8:I734),G735,MAX(I$8:I734))</f>
        <v>213.81660915591692</v>
      </c>
      <c r="I735" s="4">
        <f t="shared" si="123"/>
        <v>214.02937511336373</v>
      </c>
      <c r="J735" s="4">
        <f t="shared" si="125"/>
        <v>0.20273086132152685</v>
      </c>
      <c r="K735" s="4">
        <f t="shared" si="126"/>
        <v>0.21276595744680549</v>
      </c>
      <c r="N735">
        <f t="shared" si="127"/>
        <v>1</v>
      </c>
      <c r="O735">
        <f t="shared" si="128"/>
        <v>1</v>
      </c>
      <c r="P735">
        <v>728</v>
      </c>
      <c r="R735" s="17">
        <f>COUNTIFS(H$8:H734,"&gt;"&amp;G735,F$8:F734,"&lt;&gt;1")</f>
        <v>0</v>
      </c>
      <c r="S735">
        <v>728</v>
      </c>
    </row>
    <row r="736" spans="1:19" x14ac:dyDescent="0.3">
      <c r="A736">
        <v>739</v>
      </c>
      <c r="B736">
        <v>0.16428113650929288</v>
      </c>
      <c r="C736">
        <v>0.64171269875179293</v>
      </c>
      <c r="D736" s="4">
        <f t="shared" ref="D736:D743" si="130">-LN(B736)/F$3</f>
        <v>0.76858556246571341</v>
      </c>
      <c r="E736" s="4">
        <f t="shared" si="122"/>
        <v>0.21276595744680851</v>
      </c>
      <c r="F736" s="8">
        <v>3</v>
      </c>
      <c r="G736" s="4">
        <v>213.75604120442748</v>
      </c>
      <c r="H736" s="4">
        <f>IF(G736&gt;MAX(I$8:I735),G736,MAX(I$8:I735))</f>
        <v>214.02937511336373</v>
      </c>
      <c r="I736" s="4">
        <f t="shared" si="123"/>
        <v>214.24214107081053</v>
      </c>
      <c r="J736" s="4">
        <f t="shared" si="125"/>
        <v>0.27333390893625165</v>
      </c>
      <c r="K736" s="4">
        <f t="shared" si="126"/>
        <v>0.21276595744680549</v>
      </c>
      <c r="N736">
        <f t="shared" si="127"/>
        <v>1</v>
      </c>
      <c r="O736">
        <f t="shared" si="128"/>
        <v>1</v>
      </c>
      <c r="P736">
        <v>729</v>
      </c>
      <c r="R736" s="17">
        <f>COUNTIFS(H$8:H735,"&gt;"&amp;G736,F$8:F735,"&lt;&gt;1")</f>
        <v>1</v>
      </c>
      <c r="S736">
        <v>729</v>
      </c>
    </row>
    <row r="737" spans="1:19" x14ac:dyDescent="0.3">
      <c r="A737">
        <v>740</v>
      </c>
      <c r="B737">
        <v>4.2725913266396069E-3</v>
      </c>
      <c r="C737">
        <v>0.31745353556932282</v>
      </c>
      <c r="D737" s="4">
        <f t="shared" si="130"/>
        <v>2.321504156487693</v>
      </c>
      <c r="E737" s="4">
        <f t="shared" si="122"/>
        <v>0.21276595744680851</v>
      </c>
      <c r="F737" s="8">
        <v>3</v>
      </c>
      <c r="G737" s="4">
        <v>216.07754536091517</v>
      </c>
      <c r="H737" s="4">
        <f>IF(G737&gt;MAX(I$8:I736),G737,MAX(I$8:I736))</f>
        <v>216.07754536091517</v>
      </c>
      <c r="I737" s="4">
        <f t="shared" si="123"/>
        <v>216.29031131836197</v>
      </c>
      <c r="J737" s="4">
        <f t="shared" si="125"/>
        <v>0</v>
      </c>
      <c r="K737" s="4">
        <f t="shared" si="126"/>
        <v>0.21276595744680549</v>
      </c>
      <c r="N737">
        <f t="shared" si="127"/>
        <v>1</v>
      </c>
      <c r="O737">
        <f t="shared" si="128"/>
        <v>1</v>
      </c>
      <c r="P737">
        <v>730</v>
      </c>
      <c r="R737" s="17">
        <f>COUNTIFS(H$8:H736,"&gt;"&amp;G737,F$8:F736,"&lt;&gt;1")</f>
        <v>0</v>
      </c>
      <c r="S737">
        <v>730</v>
      </c>
    </row>
    <row r="738" spans="1:19" x14ac:dyDescent="0.3">
      <c r="A738">
        <v>741</v>
      </c>
      <c r="B738">
        <v>0.89898373363444928</v>
      </c>
      <c r="C738">
        <v>0.8316599017303995</v>
      </c>
      <c r="D738" s="4">
        <f t="shared" si="130"/>
        <v>4.5315037667227234E-2</v>
      </c>
      <c r="E738" s="4">
        <f t="shared" si="122"/>
        <v>0.21276595744680851</v>
      </c>
      <c r="F738" s="8">
        <v>3</v>
      </c>
      <c r="G738" s="4">
        <v>216.12286039858239</v>
      </c>
      <c r="H738" s="4">
        <f>IF(G738&gt;MAX(I$8:I737),G738,MAX(I$8:I737))</f>
        <v>216.29031131836197</v>
      </c>
      <c r="I738" s="4">
        <f t="shared" si="123"/>
        <v>216.50307727580878</v>
      </c>
      <c r="J738" s="4">
        <f t="shared" si="125"/>
        <v>0.16745091977958282</v>
      </c>
      <c r="K738" s="4">
        <f t="shared" si="126"/>
        <v>0.21276595744680549</v>
      </c>
      <c r="N738">
        <f t="shared" si="127"/>
        <v>1</v>
      </c>
      <c r="O738">
        <f t="shared" si="128"/>
        <v>1</v>
      </c>
      <c r="P738">
        <v>731</v>
      </c>
      <c r="R738" s="17">
        <f>COUNTIFS(H$8:H737,"&gt;"&amp;G738,F$8:F737,"&lt;&gt;1")</f>
        <v>0</v>
      </c>
      <c r="S738">
        <v>731</v>
      </c>
    </row>
    <row r="739" spans="1:19" x14ac:dyDescent="0.3">
      <c r="A739">
        <v>742</v>
      </c>
      <c r="B739">
        <v>0.65782647175511944</v>
      </c>
      <c r="C739">
        <v>0.91824091311380351</v>
      </c>
      <c r="D739" s="4">
        <f t="shared" si="130"/>
        <v>0.17821876730814848</v>
      </c>
      <c r="E739" s="4">
        <f t="shared" si="122"/>
        <v>0.21276595744680851</v>
      </c>
      <c r="F739" s="8">
        <v>3</v>
      </c>
      <c r="G739" s="4">
        <v>216.30107916589054</v>
      </c>
      <c r="H739" s="4">
        <f>IF(G739&gt;MAX(I$8:I738),G739,MAX(I$8:I738))</f>
        <v>216.50307727580878</v>
      </c>
      <c r="I739" s="4">
        <f t="shared" si="123"/>
        <v>216.71584323325558</v>
      </c>
      <c r="J739" s="4">
        <f t="shared" si="125"/>
        <v>0.20199810991823597</v>
      </c>
      <c r="K739" s="4">
        <f t="shared" si="126"/>
        <v>0.21276595744680549</v>
      </c>
      <c r="N739">
        <f t="shared" si="127"/>
        <v>1</v>
      </c>
      <c r="O739">
        <f t="shared" si="128"/>
        <v>1</v>
      </c>
      <c r="P739">
        <v>732</v>
      </c>
      <c r="R739" s="17">
        <f>COUNTIFS(H$8:H738,"&gt;"&amp;G739,F$8:F738,"&lt;&gt;1")</f>
        <v>0</v>
      </c>
      <c r="S739">
        <v>732</v>
      </c>
    </row>
    <row r="740" spans="1:19" x14ac:dyDescent="0.3">
      <c r="A740">
        <v>743</v>
      </c>
      <c r="B740">
        <v>0.49162266914883879</v>
      </c>
      <c r="C740">
        <v>0.51075777459028904</v>
      </c>
      <c r="D740" s="4">
        <f t="shared" si="130"/>
        <v>0.30214629334358223</v>
      </c>
      <c r="E740" s="4">
        <f t="shared" si="122"/>
        <v>0.21276595744680851</v>
      </c>
      <c r="F740" s="8">
        <v>3</v>
      </c>
      <c r="G740" s="4">
        <v>216.60322545923412</v>
      </c>
      <c r="H740" s="4">
        <f>IF(G740&gt;MAX(I$8:I739),G740,MAX(I$8:I739))</f>
        <v>216.71584323325558</v>
      </c>
      <c r="I740" s="4">
        <f t="shared" si="123"/>
        <v>216.92860919070239</v>
      </c>
      <c r="J740" s="4">
        <f t="shared" si="125"/>
        <v>0.11261777402145867</v>
      </c>
      <c r="K740" s="4">
        <f t="shared" si="126"/>
        <v>0.21276595744680549</v>
      </c>
      <c r="N740">
        <f t="shared" si="127"/>
        <v>1</v>
      </c>
      <c r="O740">
        <f t="shared" si="128"/>
        <v>1</v>
      </c>
      <c r="P740">
        <v>733</v>
      </c>
      <c r="R740" s="17">
        <f>COUNTIFS(H$8:H739,"&gt;"&amp;G740,F$8:F739,"&lt;&gt;1")</f>
        <v>0</v>
      </c>
      <c r="S740">
        <v>733</v>
      </c>
    </row>
    <row r="741" spans="1:19" x14ac:dyDescent="0.3">
      <c r="A741">
        <v>744</v>
      </c>
      <c r="B741">
        <v>0.84228034302804655</v>
      </c>
      <c r="C741">
        <v>0.45704519791253395</v>
      </c>
      <c r="D741" s="4">
        <f t="shared" si="130"/>
        <v>7.3039306889613187E-2</v>
      </c>
      <c r="E741" s="4">
        <f t="shared" si="122"/>
        <v>0.21276595744680851</v>
      </c>
      <c r="F741" s="8">
        <v>3</v>
      </c>
      <c r="G741" s="4">
        <v>216.67626476612375</v>
      </c>
      <c r="H741" s="4">
        <f>IF(G741&gt;MAX(I$8:I740),G741,MAX(I$8:I740))</f>
        <v>216.92860919070239</v>
      </c>
      <c r="I741" s="4">
        <f t="shared" si="123"/>
        <v>217.14137514814919</v>
      </c>
      <c r="J741" s="4">
        <f t="shared" si="125"/>
        <v>0.25234442457863793</v>
      </c>
      <c r="K741" s="4">
        <f t="shared" si="126"/>
        <v>0.21276595744680549</v>
      </c>
      <c r="N741">
        <f t="shared" si="127"/>
        <v>1</v>
      </c>
      <c r="O741">
        <f t="shared" si="128"/>
        <v>1</v>
      </c>
      <c r="P741">
        <v>734</v>
      </c>
      <c r="R741" s="17">
        <f>COUNTIFS(H$8:H740,"&gt;"&amp;G741,F$8:F740,"&lt;&gt;1")</f>
        <v>1</v>
      </c>
      <c r="S741">
        <v>734</v>
      </c>
    </row>
    <row r="742" spans="1:19" x14ac:dyDescent="0.3">
      <c r="A742">
        <v>745</v>
      </c>
      <c r="B742">
        <v>0.18463698232978301</v>
      </c>
      <c r="C742">
        <v>0.10425122837000642</v>
      </c>
      <c r="D742" s="4">
        <f t="shared" si="130"/>
        <v>0.71887814439595599</v>
      </c>
      <c r="E742" s="4">
        <f t="shared" si="122"/>
        <v>0.21276595744680851</v>
      </c>
      <c r="F742" s="8">
        <v>3</v>
      </c>
      <c r="G742" s="4">
        <v>217.3951429105197</v>
      </c>
      <c r="H742" s="4">
        <f>IF(G742&gt;MAX(I$8:I741),G742,MAX(I$8:I741))</f>
        <v>217.3951429105197</v>
      </c>
      <c r="I742" s="4">
        <f t="shared" si="123"/>
        <v>217.6079088679665</v>
      </c>
      <c r="J742" s="4">
        <f t="shared" si="125"/>
        <v>0</v>
      </c>
      <c r="K742" s="4">
        <f t="shared" si="126"/>
        <v>0.21276595744680549</v>
      </c>
      <c r="N742">
        <f t="shared" si="127"/>
        <v>1</v>
      </c>
      <c r="O742">
        <f t="shared" si="128"/>
        <v>1</v>
      </c>
      <c r="P742">
        <v>735</v>
      </c>
      <c r="R742" s="17">
        <f>COUNTIFS(H$8:H741,"&gt;"&amp;G742,F$8:F741,"&lt;&gt;1")</f>
        <v>0</v>
      </c>
      <c r="S742">
        <v>735</v>
      </c>
    </row>
    <row r="743" spans="1:19" x14ac:dyDescent="0.3">
      <c r="A743">
        <v>746</v>
      </c>
      <c r="B743">
        <v>0.62266914883877067</v>
      </c>
      <c r="C743">
        <v>0.23102511673329876</v>
      </c>
      <c r="D743" s="4">
        <f t="shared" si="130"/>
        <v>0.20159147340920663</v>
      </c>
      <c r="E743" s="4">
        <f t="shared" si="122"/>
        <v>0.21276595744680851</v>
      </c>
      <c r="F743" s="8">
        <v>3</v>
      </c>
      <c r="G743" s="4">
        <v>217.59673438392889</v>
      </c>
      <c r="H743" s="4">
        <f>IF(G743&gt;MAX(I$8:I742),G743,MAX(I$8:I742))</f>
        <v>217.6079088679665</v>
      </c>
      <c r="I743" s="4">
        <f t="shared" si="123"/>
        <v>217.82067482541331</v>
      </c>
      <c r="J743" s="4">
        <f t="shared" si="125"/>
        <v>1.1174484037610455E-2</v>
      </c>
      <c r="K743" s="4">
        <f t="shared" si="126"/>
        <v>0.21276595744680549</v>
      </c>
      <c r="N743">
        <f t="shared" si="127"/>
        <v>1</v>
      </c>
      <c r="O743">
        <f t="shared" si="128"/>
        <v>1</v>
      </c>
      <c r="P743">
        <v>736</v>
      </c>
      <c r="R743" s="17">
        <f>COUNTIFS(H$8:H742,"&gt;"&amp;G743,F$8:F742,"&lt;&gt;1")</f>
        <v>0</v>
      </c>
      <c r="S743">
        <v>736</v>
      </c>
    </row>
    <row r="744" spans="1:19" x14ac:dyDescent="0.3">
      <c r="A744">
        <v>209</v>
      </c>
      <c r="B744">
        <v>5.3621021149327069E-2</v>
      </c>
      <c r="C744">
        <v>0.71782586138492999</v>
      </c>
      <c r="D744" s="4">
        <f>-LN(B744)/D$3</f>
        <v>4.1500909250613995</v>
      </c>
      <c r="E744" s="4">
        <f t="shared" si="122"/>
        <v>0.21276595744680851</v>
      </c>
      <c r="F744" s="8">
        <v>2</v>
      </c>
      <c r="G744" s="4">
        <v>217.76396921965679</v>
      </c>
      <c r="H744" s="4">
        <f>IF(G744&gt;MAX(I$8:I743),G744,MAX(I$8:I743))</f>
        <v>217.82067482541331</v>
      </c>
      <c r="I744" s="4">
        <f t="shared" si="123"/>
        <v>218.03344078286011</v>
      </c>
      <c r="J744" s="4">
        <f t="shared" si="125"/>
        <v>5.6705605756519617E-2</v>
      </c>
      <c r="K744" s="4">
        <f t="shared" si="126"/>
        <v>0.21276595744680549</v>
      </c>
      <c r="N744">
        <f t="shared" si="127"/>
        <v>1</v>
      </c>
      <c r="O744">
        <f t="shared" si="128"/>
        <v>1</v>
      </c>
      <c r="P744">
        <v>737</v>
      </c>
      <c r="R744" s="17">
        <f>COUNTIFS(H$8:H743,"&gt;"&amp;G744,F$8:F743,"&lt;&gt;1")</f>
        <v>0</v>
      </c>
      <c r="S744">
        <v>737</v>
      </c>
    </row>
    <row r="745" spans="1:19" x14ac:dyDescent="0.3">
      <c r="A745">
        <v>747</v>
      </c>
      <c r="B745">
        <v>0.46946623126926479</v>
      </c>
      <c r="C745">
        <v>0.56495864741966006</v>
      </c>
      <c r="D745" s="4">
        <f>-LN(B745)/F$3</f>
        <v>0.32176974799984376</v>
      </c>
      <c r="E745" s="4">
        <f t="shared" si="122"/>
        <v>0.21276595744680851</v>
      </c>
      <c r="F745" s="8">
        <v>3</v>
      </c>
      <c r="G745" s="4">
        <v>217.91850413192873</v>
      </c>
      <c r="H745" s="4">
        <f>IF(G745&gt;MAX(I$8:I744),G745,MAX(I$8:I744))</f>
        <v>218.03344078286011</v>
      </c>
      <c r="I745" s="4">
        <f t="shared" si="123"/>
        <v>218.24620674030692</v>
      </c>
      <c r="J745" s="4">
        <f t="shared" si="125"/>
        <v>0.11493665093138361</v>
      </c>
      <c r="K745" s="4">
        <f t="shared" si="126"/>
        <v>0.21276595744680549</v>
      </c>
      <c r="N745">
        <f t="shared" si="127"/>
        <v>1</v>
      </c>
      <c r="O745">
        <f t="shared" si="128"/>
        <v>1</v>
      </c>
      <c r="P745">
        <v>738</v>
      </c>
      <c r="R745" s="17">
        <f>COUNTIFS(H$8:H744,"&gt;"&amp;G745,F$8:F744,"&lt;&gt;1")</f>
        <v>0</v>
      </c>
      <c r="S745">
        <v>738</v>
      </c>
    </row>
    <row r="746" spans="1:19" x14ac:dyDescent="0.3">
      <c r="A746">
        <v>210</v>
      </c>
      <c r="B746">
        <v>0.8221991637928403</v>
      </c>
      <c r="C746">
        <v>0.79110080263679927</v>
      </c>
      <c r="D746" s="4">
        <f>-LN(B746)/D$3</f>
        <v>0.27769166178024318</v>
      </c>
      <c r="E746" s="4">
        <f t="shared" si="122"/>
        <v>0.21276595744680851</v>
      </c>
      <c r="F746" s="8">
        <v>2</v>
      </c>
      <c r="G746" s="4">
        <v>218.04166088143702</v>
      </c>
      <c r="H746" s="4">
        <f>IF(G746&gt;MAX(I$8:I745),G746,MAX(I$8:I745))</f>
        <v>218.24620674030692</v>
      </c>
      <c r="I746" s="4">
        <f t="shared" si="123"/>
        <v>218.45897269775372</v>
      </c>
      <c r="J746" s="4">
        <f t="shared" si="125"/>
        <v>0.20454585886989207</v>
      </c>
      <c r="K746" s="4">
        <f t="shared" si="126"/>
        <v>0.21276595744680549</v>
      </c>
      <c r="N746">
        <f t="shared" si="127"/>
        <v>1</v>
      </c>
      <c r="O746">
        <f t="shared" si="128"/>
        <v>1</v>
      </c>
      <c r="P746">
        <v>739</v>
      </c>
      <c r="R746" s="17">
        <f>COUNTIFS(H$8:H745,"&gt;"&amp;G746,F$8:F745,"&lt;&gt;1")</f>
        <v>0</v>
      </c>
      <c r="S746">
        <v>739</v>
      </c>
    </row>
    <row r="747" spans="1:19" x14ac:dyDescent="0.3">
      <c r="A747">
        <v>748</v>
      </c>
      <c r="B747">
        <v>0.27793206579790641</v>
      </c>
      <c r="C747">
        <v>0.16223639637440107</v>
      </c>
      <c r="D747" s="4">
        <f>-LN(B747)/F$3</f>
        <v>0.54484194161172994</v>
      </c>
      <c r="E747" s="4">
        <f t="shared" si="122"/>
        <v>0.21276595744680851</v>
      </c>
      <c r="F747" s="8">
        <v>3</v>
      </c>
      <c r="G747" s="4">
        <v>218.46334607354046</v>
      </c>
      <c r="H747" s="4">
        <f>IF(G747&gt;MAX(I$8:I746),G747,MAX(I$8:I746))</f>
        <v>218.46334607354046</v>
      </c>
      <c r="I747" s="4">
        <f t="shared" si="123"/>
        <v>218.67611203098727</v>
      </c>
      <c r="J747" s="4">
        <f t="shared" si="125"/>
        <v>0</v>
      </c>
      <c r="K747" s="4">
        <f t="shared" si="126"/>
        <v>0.21276595744680549</v>
      </c>
      <c r="N747">
        <f t="shared" si="127"/>
        <v>1</v>
      </c>
      <c r="O747">
        <f t="shared" si="128"/>
        <v>1</v>
      </c>
      <c r="P747">
        <v>740</v>
      </c>
      <c r="R747" s="17">
        <f>COUNTIFS(H$8:H746,"&gt;"&amp;G747,F$8:F746,"&lt;&gt;1")</f>
        <v>0</v>
      </c>
      <c r="S747">
        <v>740</v>
      </c>
    </row>
    <row r="748" spans="1:19" x14ac:dyDescent="0.3">
      <c r="A748">
        <v>749</v>
      </c>
      <c r="B748">
        <v>0.8112735374004334</v>
      </c>
      <c r="C748">
        <v>0.84804834131900997</v>
      </c>
      <c r="D748" s="4">
        <f>-LN(B748)/F$3</f>
        <v>8.899999899573266E-2</v>
      </c>
      <c r="E748" s="4">
        <f t="shared" si="122"/>
        <v>0.21276595744680851</v>
      </c>
      <c r="F748" s="8">
        <v>3</v>
      </c>
      <c r="G748" s="4">
        <v>218.55234607253621</v>
      </c>
      <c r="H748" s="4">
        <f>IF(G748&gt;MAX(I$8:I747),G748,MAX(I$8:I747))</f>
        <v>218.67611203098727</v>
      </c>
      <c r="I748" s="4">
        <f t="shared" si="123"/>
        <v>218.88887798843407</v>
      </c>
      <c r="J748" s="4">
        <f t="shared" si="125"/>
        <v>0.12376595845105953</v>
      </c>
      <c r="K748" s="4">
        <f t="shared" si="126"/>
        <v>0.21276595744680549</v>
      </c>
      <c r="N748">
        <f t="shared" si="127"/>
        <v>1</v>
      </c>
      <c r="O748">
        <f t="shared" si="128"/>
        <v>1</v>
      </c>
      <c r="P748">
        <v>741</v>
      </c>
      <c r="R748" s="17">
        <f>COUNTIFS(H$8:H747,"&gt;"&amp;G748,F$8:F747,"&lt;&gt;1")</f>
        <v>0</v>
      </c>
      <c r="S748">
        <v>741</v>
      </c>
    </row>
    <row r="749" spans="1:19" x14ac:dyDescent="0.3">
      <c r="A749">
        <v>750</v>
      </c>
      <c r="B749">
        <v>0.81902523880733669</v>
      </c>
      <c r="C749">
        <v>3.3112582781456956E-2</v>
      </c>
      <c r="D749" s="4">
        <f>-LN(B749)/F$3</f>
        <v>8.4953352761410653E-2</v>
      </c>
      <c r="E749" s="4">
        <f t="shared" si="122"/>
        <v>0.21276595744680851</v>
      </c>
      <c r="F749" s="8">
        <v>3</v>
      </c>
      <c r="G749" s="4">
        <v>218.63729942529761</v>
      </c>
      <c r="H749" s="4">
        <f>IF(G749&gt;MAX(I$8:I748),G749,MAX(I$8:I748))</f>
        <v>218.88887798843407</v>
      </c>
      <c r="I749" s="4">
        <f t="shared" si="123"/>
        <v>219.10164394588088</v>
      </c>
      <c r="J749" s="4">
        <f t="shared" si="125"/>
        <v>0.25157856313646221</v>
      </c>
      <c r="K749" s="4">
        <f t="shared" si="126"/>
        <v>0.21276595744680549</v>
      </c>
      <c r="N749">
        <f t="shared" si="127"/>
        <v>1</v>
      </c>
      <c r="O749">
        <f t="shared" si="128"/>
        <v>1</v>
      </c>
      <c r="P749">
        <v>742</v>
      </c>
      <c r="R749" s="17">
        <f>COUNTIFS(H$8:H748,"&gt;"&amp;G749,F$8:F748,"&lt;&gt;1")</f>
        <v>1</v>
      </c>
      <c r="S749">
        <v>742</v>
      </c>
    </row>
    <row r="750" spans="1:19" x14ac:dyDescent="0.3">
      <c r="A750">
        <v>751</v>
      </c>
      <c r="B750">
        <v>2.0722067934202094E-2</v>
      </c>
      <c r="C750">
        <v>0.22470778527176732</v>
      </c>
      <c r="D750" s="4">
        <f>-LN(B750)/F$3</f>
        <v>1.6495983245943351</v>
      </c>
      <c r="E750" s="4">
        <f t="shared" si="122"/>
        <v>0.21276595744680851</v>
      </c>
      <c r="F750" s="8">
        <v>3</v>
      </c>
      <c r="G750" s="4">
        <v>220.28689774989195</v>
      </c>
      <c r="H750" s="4">
        <f>IF(G750&gt;MAX(I$8:I749),G750,MAX(I$8:I749))</f>
        <v>220.28689774989195</v>
      </c>
      <c r="I750" s="4">
        <f t="shared" si="123"/>
        <v>220.49966370733875</v>
      </c>
      <c r="J750" s="4">
        <f t="shared" si="125"/>
        <v>0</v>
      </c>
      <c r="K750" s="4">
        <f t="shared" si="126"/>
        <v>0.21276595744680549</v>
      </c>
      <c r="N750">
        <f t="shared" si="127"/>
        <v>1</v>
      </c>
      <c r="O750">
        <f t="shared" si="128"/>
        <v>1</v>
      </c>
      <c r="P750">
        <v>743</v>
      </c>
      <c r="R750" s="17">
        <f>COUNTIFS(H$8:H749,"&gt;"&amp;G750,F$8:F749,"&lt;&gt;1")</f>
        <v>0</v>
      </c>
      <c r="S750">
        <v>743</v>
      </c>
    </row>
    <row r="751" spans="1:19" x14ac:dyDescent="0.3">
      <c r="A751">
        <v>211</v>
      </c>
      <c r="B751">
        <v>0.14273506881923886</v>
      </c>
      <c r="C751">
        <v>0.34275337992492444</v>
      </c>
      <c r="D751" s="4">
        <f>-LN(B751)/D$3</f>
        <v>2.7613688406092165</v>
      </c>
      <c r="E751" s="4">
        <f t="shared" si="122"/>
        <v>0.21276595744680851</v>
      </c>
      <c r="F751" s="8">
        <v>2</v>
      </c>
      <c r="G751" s="4">
        <v>220.80302972204623</v>
      </c>
      <c r="H751" s="4">
        <f>IF(G751&gt;MAX(I$8:I750),G751,MAX(I$8:I750))</f>
        <v>220.80302972204623</v>
      </c>
      <c r="I751" s="4">
        <f t="shared" si="123"/>
        <v>221.01579567949304</v>
      </c>
      <c r="J751" s="4">
        <f t="shared" si="125"/>
        <v>0</v>
      </c>
      <c r="K751" s="4">
        <f t="shared" si="126"/>
        <v>0.21276595744680549</v>
      </c>
      <c r="N751">
        <f t="shared" si="127"/>
        <v>1</v>
      </c>
      <c r="O751">
        <f t="shared" si="128"/>
        <v>1</v>
      </c>
      <c r="P751">
        <v>744</v>
      </c>
      <c r="R751" s="17">
        <f>COUNTIFS(H$8:H750,"&gt;"&amp;G751,F$8:F750,"&lt;&gt;1")</f>
        <v>0</v>
      </c>
      <c r="S751">
        <v>744</v>
      </c>
    </row>
    <row r="752" spans="1:19" x14ac:dyDescent="0.3">
      <c r="A752">
        <v>50</v>
      </c>
      <c r="B752">
        <v>4.3824579607531972E-2</v>
      </c>
      <c r="C752">
        <v>0.47425763725699638</v>
      </c>
      <c r="D752" s="4">
        <f>-LN(B752)/B$3</f>
        <v>13.308767832966868</v>
      </c>
      <c r="E752" s="4">
        <f t="shared" si="122"/>
        <v>0.21276595744680851</v>
      </c>
      <c r="F752" s="8">
        <v>1</v>
      </c>
      <c r="G752" s="4">
        <v>221.2489334286451</v>
      </c>
      <c r="H752" s="4">
        <f>IF(G752&gt;MAX(I$8:I751),G752,MAX(I$8:I751))</f>
        <v>221.2489334286451</v>
      </c>
      <c r="I752" s="4">
        <f t="shared" si="123"/>
        <v>221.46169938609191</v>
      </c>
      <c r="J752" s="4">
        <f t="shared" si="125"/>
        <v>0</v>
      </c>
      <c r="K752" s="4">
        <f t="shared" si="126"/>
        <v>0.21276595744680549</v>
      </c>
      <c r="N752">
        <f t="shared" si="127"/>
        <v>1</v>
      </c>
      <c r="O752">
        <f t="shared" si="128"/>
        <v>1</v>
      </c>
      <c r="P752">
        <v>745</v>
      </c>
      <c r="R752" s="17">
        <f>COUNTIFS(H$8:H751,"&gt;"&amp;G752,F$8:F751,"&lt;&gt;1")</f>
        <v>0</v>
      </c>
      <c r="S752">
        <v>745</v>
      </c>
    </row>
    <row r="753" spans="1:19" x14ac:dyDescent="0.3">
      <c r="A753">
        <v>752</v>
      </c>
      <c r="B753">
        <v>9.5553453169347213E-2</v>
      </c>
      <c r="C753">
        <v>0.48695333719901118</v>
      </c>
      <c r="D753" s="4">
        <f>-LN(B753)/F$3</f>
        <v>0.99917849745913956</v>
      </c>
      <c r="E753" s="4">
        <f t="shared" si="122"/>
        <v>0.21276595744680851</v>
      </c>
      <c r="F753" s="8">
        <v>3</v>
      </c>
      <c r="G753" s="4">
        <v>221.28607624735108</v>
      </c>
      <c r="H753" s="4">
        <f>IF(G753&gt;MAX(I$8:I752),G753,MAX(I$8:I752))</f>
        <v>221.46169938609191</v>
      </c>
      <c r="I753" s="4">
        <f t="shared" si="123"/>
        <v>221.67446534353871</v>
      </c>
      <c r="J753" s="4">
        <f t="shared" si="125"/>
        <v>0.17562313874083202</v>
      </c>
      <c r="K753" s="4">
        <f t="shared" si="126"/>
        <v>0.21276595744680549</v>
      </c>
      <c r="N753">
        <f t="shared" si="127"/>
        <v>1</v>
      </c>
      <c r="O753">
        <f t="shared" si="128"/>
        <v>1</v>
      </c>
      <c r="P753">
        <v>746</v>
      </c>
      <c r="R753" s="17">
        <f>COUNTIFS(H$8:H752,"&gt;"&amp;G753,F$8:F752,"&lt;&gt;1")</f>
        <v>0</v>
      </c>
      <c r="S753">
        <v>746</v>
      </c>
    </row>
    <row r="754" spans="1:19" x14ac:dyDescent="0.3">
      <c r="A754">
        <v>753</v>
      </c>
      <c r="B754">
        <v>0.2661519211401715</v>
      </c>
      <c r="C754">
        <v>0.45631275368511004</v>
      </c>
      <c r="D754" s="4">
        <f>-LN(B754)/F$3</f>
        <v>0.56327148984187159</v>
      </c>
      <c r="E754" s="4">
        <f t="shared" si="122"/>
        <v>0.21276595744680851</v>
      </c>
      <c r="F754" s="8">
        <v>3</v>
      </c>
      <c r="G754" s="4">
        <v>221.84934773719294</v>
      </c>
      <c r="H754" s="4">
        <f>IF(G754&gt;MAX(I$8:I753),G754,MAX(I$8:I753))</f>
        <v>221.84934773719294</v>
      </c>
      <c r="I754" s="4">
        <f t="shared" si="123"/>
        <v>222.06211369463975</v>
      </c>
      <c r="J754" s="4">
        <f t="shared" si="125"/>
        <v>0</v>
      </c>
      <c r="K754" s="4">
        <f t="shared" si="126"/>
        <v>0.21276595744680549</v>
      </c>
      <c r="N754">
        <f t="shared" si="127"/>
        <v>1</v>
      </c>
      <c r="O754">
        <f t="shared" si="128"/>
        <v>1</v>
      </c>
      <c r="P754">
        <v>747</v>
      </c>
      <c r="R754" s="17">
        <f>COUNTIFS(H$8:H753,"&gt;"&amp;G754,F$8:F753,"&lt;&gt;1")</f>
        <v>0</v>
      </c>
      <c r="S754">
        <v>747</v>
      </c>
    </row>
    <row r="755" spans="1:19" x14ac:dyDescent="0.3">
      <c r="A755">
        <v>754</v>
      </c>
      <c r="B755">
        <v>0.76409192175054175</v>
      </c>
      <c r="C755">
        <v>0.97863704336680202</v>
      </c>
      <c r="D755" s="4">
        <f>-LN(B755)/F$3</f>
        <v>0.11449667260665818</v>
      </c>
      <c r="E755" s="4">
        <f t="shared" si="122"/>
        <v>0.21276595744680851</v>
      </c>
      <c r="F755" s="8">
        <v>3</v>
      </c>
      <c r="G755" s="4">
        <v>221.96384440979961</v>
      </c>
      <c r="H755" s="4">
        <f>IF(G755&gt;MAX(I$8:I754),G755,MAX(I$8:I754))</f>
        <v>222.06211369463975</v>
      </c>
      <c r="I755" s="4">
        <f t="shared" si="123"/>
        <v>222.27487965208655</v>
      </c>
      <c r="J755" s="4">
        <f t="shared" si="125"/>
        <v>9.8269284840142745E-2</v>
      </c>
      <c r="K755" s="4">
        <f t="shared" si="126"/>
        <v>0.21276595744680549</v>
      </c>
      <c r="N755">
        <f t="shared" si="127"/>
        <v>1</v>
      </c>
      <c r="O755">
        <f t="shared" si="128"/>
        <v>1</v>
      </c>
      <c r="P755">
        <v>748</v>
      </c>
      <c r="R755" s="17">
        <f>COUNTIFS(H$8:H754,"&gt;"&amp;G755,F$8:F754,"&lt;&gt;1")</f>
        <v>0</v>
      </c>
      <c r="S755">
        <v>748</v>
      </c>
    </row>
    <row r="756" spans="1:19" x14ac:dyDescent="0.3">
      <c r="A756">
        <v>212</v>
      </c>
      <c r="B756">
        <v>0.36838892788476213</v>
      </c>
      <c r="C756">
        <v>0.47447126682332835</v>
      </c>
      <c r="D756" s="4">
        <f>-LN(B756)/D$3</f>
        <v>1.4164766378074565</v>
      </c>
      <c r="E756" s="4">
        <f t="shared" si="122"/>
        <v>0.21276595744680851</v>
      </c>
      <c r="F756" s="8">
        <v>2</v>
      </c>
      <c r="G756" s="4">
        <v>222.21950635985368</v>
      </c>
      <c r="H756" s="4">
        <f>IF(G756&gt;MAX(I$8:I755),G756,MAX(I$8:I755))</f>
        <v>222.27487965208655</v>
      </c>
      <c r="I756" s="4">
        <f t="shared" si="123"/>
        <v>222.48764560953336</v>
      </c>
      <c r="J756" s="4">
        <f t="shared" si="125"/>
        <v>5.5373292232872018E-2</v>
      </c>
      <c r="K756" s="4">
        <f t="shared" si="126"/>
        <v>0.21276595744680549</v>
      </c>
      <c r="N756">
        <f t="shared" si="127"/>
        <v>1</v>
      </c>
      <c r="O756">
        <f t="shared" si="128"/>
        <v>1</v>
      </c>
      <c r="P756">
        <v>749</v>
      </c>
      <c r="R756" s="17">
        <f>COUNTIFS(H$8:H755,"&gt;"&amp;G756,F$8:F755,"&lt;&gt;1")</f>
        <v>0</v>
      </c>
      <c r="S756">
        <v>749</v>
      </c>
    </row>
    <row r="757" spans="1:19" x14ac:dyDescent="0.3">
      <c r="A757">
        <v>755</v>
      </c>
      <c r="B757">
        <v>0.15692617572557757</v>
      </c>
      <c r="C757">
        <v>0.52415540025025176</v>
      </c>
      <c r="D757" s="4">
        <f>-LN(B757)/F$3</f>
        <v>0.78807651171470172</v>
      </c>
      <c r="E757" s="4">
        <f t="shared" si="122"/>
        <v>0.21276595744680851</v>
      </c>
      <c r="F757" s="8">
        <v>3</v>
      </c>
      <c r="G757" s="4">
        <v>222.75192092151431</v>
      </c>
      <c r="H757" s="4">
        <f>IF(G757&gt;MAX(I$8:I756),G757,MAX(I$8:I756))</f>
        <v>222.75192092151431</v>
      </c>
      <c r="I757" s="4">
        <f t="shared" si="123"/>
        <v>222.96468687896112</v>
      </c>
      <c r="J757" s="4">
        <f t="shared" si="125"/>
        <v>0</v>
      </c>
      <c r="K757" s="4">
        <f t="shared" si="126"/>
        <v>0.21276595744680549</v>
      </c>
      <c r="N757">
        <f t="shared" si="127"/>
        <v>1</v>
      </c>
      <c r="O757">
        <f t="shared" si="128"/>
        <v>1</v>
      </c>
      <c r="P757">
        <v>750</v>
      </c>
      <c r="R757" s="17">
        <f>COUNTIFS(H$8:H756,"&gt;"&amp;G757,F$8:F756,"&lt;&gt;1")</f>
        <v>0</v>
      </c>
      <c r="S757">
        <v>750</v>
      </c>
    </row>
    <row r="758" spans="1:19" x14ac:dyDescent="0.3">
      <c r="A758">
        <v>213</v>
      </c>
      <c r="B758">
        <v>0.43174535355693228</v>
      </c>
      <c r="C758">
        <v>0.91589098788415169</v>
      </c>
      <c r="D758" s="4">
        <f>-LN(B758)/D$3</f>
        <v>1.1913749275126944</v>
      </c>
      <c r="E758" s="4">
        <f t="shared" si="122"/>
        <v>0.21276595744680851</v>
      </c>
      <c r="F758" s="8">
        <v>2</v>
      </c>
      <c r="G758" s="4">
        <v>223.41088128736638</v>
      </c>
      <c r="H758" s="4">
        <f>IF(G758&gt;MAX(I$8:I757),G758,MAX(I$8:I757))</f>
        <v>223.41088128736638</v>
      </c>
      <c r="I758" s="4">
        <f t="shared" si="123"/>
        <v>223.62364724481318</v>
      </c>
      <c r="J758" s="4">
        <f t="shared" si="125"/>
        <v>0</v>
      </c>
      <c r="K758" s="4">
        <f t="shared" si="126"/>
        <v>0.21276595744680549</v>
      </c>
      <c r="N758">
        <f t="shared" si="127"/>
        <v>1</v>
      </c>
      <c r="O758">
        <f t="shared" si="128"/>
        <v>1</v>
      </c>
      <c r="P758">
        <v>751</v>
      </c>
      <c r="R758" s="17">
        <f>COUNTIFS(H$8:H757,"&gt;"&amp;G758,F$8:F757,"&lt;&gt;1")</f>
        <v>0</v>
      </c>
      <c r="S758">
        <v>751</v>
      </c>
    </row>
    <row r="759" spans="1:19" x14ac:dyDescent="0.3">
      <c r="A759">
        <v>756</v>
      </c>
      <c r="B759">
        <v>7.1871089815973385E-2</v>
      </c>
      <c r="C759">
        <v>0.83886226996673485</v>
      </c>
      <c r="D759" s="4">
        <f>-LN(B759)/F$3</f>
        <v>1.1203749718744109</v>
      </c>
      <c r="E759" s="4">
        <f t="shared" si="122"/>
        <v>0.21276595744680851</v>
      </c>
      <c r="F759" s="8">
        <v>3</v>
      </c>
      <c r="G759" s="4">
        <v>223.87229589338872</v>
      </c>
      <c r="H759" s="4">
        <f>IF(G759&gt;MAX(I$8:I758),G759,MAX(I$8:I758))</f>
        <v>223.87229589338872</v>
      </c>
      <c r="I759" s="4">
        <f t="shared" si="123"/>
        <v>224.08506185083553</v>
      </c>
      <c r="J759" s="4">
        <f t="shared" si="125"/>
        <v>0</v>
      </c>
      <c r="K759" s="4">
        <f t="shared" si="126"/>
        <v>0.21276595744680549</v>
      </c>
      <c r="N759">
        <f t="shared" si="127"/>
        <v>1</v>
      </c>
      <c r="O759">
        <f t="shared" si="128"/>
        <v>1</v>
      </c>
      <c r="P759">
        <v>752</v>
      </c>
      <c r="R759" s="17">
        <f>COUNTIFS(H$8:H758,"&gt;"&amp;G759,F$8:F758,"&lt;&gt;1")</f>
        <v>0</v>
      </c>
      <c r="S759">
        <v>752</v>
      </c>
    </row>
    <row r="760" spans="1:19" x14ac:dyDescent="0.3">
      <c r="A760">
        <v>214</v>
      </c>
      <c r="B760">
        <v>0.61400189214758749</v>
      </c>
      <c r="C760">
        <v>0.99185155796990876</v>
      </c>
      <c r="D760" s="4">
        <f>-LN(B760)/D$3</f>
        <v>0.69185428250517411</v>
      </c>
      <c r="E760" s="4">
        <f t="shared" si="122"/>
        <v>0.21276595744680851</v>
      </c>
      <c r="F760" s="8">
        <v>2</v>
      </c>
      <c r="G760" s="4">
        <v>224.10273556987156</v>
      </c>
      <c r="H760" s="4">
        <f>IF(G760&gt;MAX(I$8:I759),G760,MAX(I$8:I759))</f>
        <v>224.10273556987156</v>
      </c>
      <c r="I760" s="4">
        <f t="shared" si="123"/>
        <v>224.31550152731836</v>
      </c>
      <c r="J760" s="4">
        <f t="shared" si="125"/>
        <v>0</v>
      </c>
      <c r="K760" s="4">
        <f t="shared" si="126"/>
        <v>0.21276595744680549</v>
      </c>
      <c r="N760">
        <f t="shared" si="127"/>
        <v>1</v>
      </c>
      <c r="O760">
        <f t="shared" si="128"/>
        <v>1</v>
      </c>
      <c r="P760">
        <v>753</v>
      </c>
      <c r="R760" s="17">
        <f>COUNTIFS(H$8:H759,"&gt;"&amp;G760,F$8:F759,"&lt;&gt;1")</f>
        <v>0</v>
      </c>
      <c r="S760">
        <v>753</v>
      </c>
    </row>
    <row r="761" spans="1:19" x14ac:dyDescent="0.3">
      <c r="A761">
        <v>757</v>
      </c>
      <c r="B761">
        <v>0.28623310037537769</v>
      </c>
      <c r="C761">
        <v>0.67531357768486588</v>
      </c>
      <c r="D761" s="4">
        <f>-LN(B761)/F$3</f>
        <v>0.53231862291338095</v>
      </c>
      <c r="E761" s="4">
        <f t="shared" si="122"/>
        <v>0.21276595744680851</v>
      </c>
      <c r="F761" s="8">
        <v>3</v>
      </c>
      <c r="G761" s="4">
        <v>224.4046145163021</v>
      </c>
      <c r="H761" s="4">
        <f>IF(G761&gt;MAX(I$8:I760),G761,MAX(I$8:I760))</f>
        <v>224.4046145163021</v>
      </c>
      <c r="I761" s="4">
        <f t="shared" si="123"/>
        <v>224.61738047374891</v>
      </c>
      <c r="J761" s="4">
        <f t="shared" si="125"/>
        <v>0</v>
      </c>
      <c r="K761" s="4">
        <f t="shared" si="126"/>
        <v>0.21276595744680549</v>
      </c>
      <c r="N761">
        <f t="shared" si="127"/>
        <v>1</v>
      </c>
      <c r="O761">
        <f t="shared" si="128"/>
        <v>1</v>
      </c>
      <c r="P761">
        <v>754</v>
      </c>
      <c r="R761" s="17">
        <f>COUNTIFS(H$8:H760,"&gt;"&amp;G761,F$8:F760,"&lt;&gt;1")</f>
        <v>0</v>
      </c>
      <c r="S761">
        <v>754</v>
      </c>
    </row>
    <row r="762" spans="1:19" x14ac:dyDescent="0.3">
      <c r="A762">
        <v>758</v>
      </c>
      <c r="B762">
        <v>0.54618976409192177</v>
      </c>
      <c r="C762">
        <v>0.42152165288247323</v>
      </c>
      <c r="D762" s="4">
        <f>-LN(B762)/F$3</f>
        <v>0.25735694056935127</v>
      </c>
      <c r="E762" s="4">
        <f t="shared" si="122"/>
        <v>0.21276595744680851</v>
      </c>
      <c r="F762" s="8">
        <v>3</v>
      </c>
      <c r="G762" s="4">
        <v>224.66197145687144</v>
      </c>
      <c r="H762" s="4">
        <f>IF(G762&gt;MAX(I$8:I761),G762,MAX(I$8:I761))</f>
        <v>224.66197145687144</v>
      </c>
      <c r="I762" s="4">
        <f t="shared" si="123"/>
        <v>224.87473741431825</v>
      </c>
      <c r="J762" s="4">
        <f t="shared" si="125"/>
        <v>0</v>
      </c>
      <c r="K762" s="4">
        <f t="shared" si="126"/>
        <v>0.21276595744680549</v>
      </c>
      <c r="N762">
        <f t="shared" si="127"/>
        <v>1</v>
      </c>
      <c r="O762">
        <f t="shared" si="128"/>
        <v>1</v>
      </c>
      <c r="P762">
        <v>755</v>
      </c>
      <c r="R762" s="17">
        <f>COUNTIFS(H$8:H761,"&gt;"&amp;G762,F$8:F761,"&lt;&gt;1")</f>
        <v>0</v>
      </c>
      <c r="S762">
        <v>755</v>
      </c>
    </row>
    <row r="763" spans="1:19" x14ac:dyDescent="0.3">
      <c r="A763">
        <v>215</v>
      </c>
      <c r="B763">
        <v>0.67040009765923037</v>
      </c>
      <c r="C763">
        <v>0.33439130832850122</v>
      </c>
      <c r="D763" s="4">
        <f>-LN(B763)/D$3</f>
        <v>0.56720650232794056</v>
      </c>
      <c r="E763" s="4">
        <f t="shared" si="122"/>
        <v>0.21276595744680851</v>
      </c>
      <c r="F763" s="8">
        <v>2</v>
      </c>
      <c r="G763" s="4">
        <v>224.66994207219949</v>
      </c>
      <c r="H763" s="4">
        <f>IF(G763&gt;MAX(I$8:I762),G763,MAX(I$8:I762))</f>
        <v>224.87473741431825</v>
      </c>
      <c r="I763" s="4">
        <f t="shared" si="123"/>
        <v>225.08750337176505</v>
      </c>
      <c r="J763" s="4">
        <f t="shared" si="125"/>
        <v>0</v>
      </c>
      <c r="K763" s="4">
        <f t="shared" si="126"/>
        <v>0</v>
      </c>
      <c r="N763">
        <f t="shared" si="127"/>
        <v>1</v>
      </c>
      <c r="O763">
        <f t="shared" si="128"/>
        <v>0</v>
      </c>
      <c r="P763">
        <v>756</v>
      </c>
      <c r="R763" s="17">
        <f>COUNTIFS(H$8:H762,"&gt;"&amp;G763,F$8:F762,"&lt;&gt;1")</f>
        <v>0</v>
      </c>
      <c r="S763">
        <v>756</v>
      </c>
    </row>
    <row r="764" spans="1:19" x14ac:dyDescent="0.3">
      <c r="A764" s="2">
        <v>759</v>
      </c>
      <c r="B764" s="2">
        <v>0.21491134372997223</v>
      </c>
      <c r="C764" s="2">
        <v>0.12460707419049653</v>
      </c>
      <c r="D764" s="5">
        <f>-LN(B764)/F$3</f>
        <v>0.65426795346399402</v>
      </c>
      <c r="E764" s="4">
        <f t="shared" si="122"/>
        <v>0.21276595744680851</v>
      </c>
      <c r="F764" s="13">
        <v>3</v>
      </c>
      <c r="G764" s="5">
        <v>225.31623941033544</v>
      </c>
      <c r="H764" s="4">
        <f>IF(G764&gt;MAX(I$8:I763),G764,MAX(I$8:I763))</f>
        <v>225.31623941033544</v>
      </c>
      <c r="I764" s="4">
        <f t="shared" si="123"/>
        <v>225.52900536778225</v>
      </c>
      <c r="J764" s="4">
        <f t="shared" si="125"/>
        <v>0</v>
      </c>
      <c r="K764" s="4">
        <f t="shared" si="126"/>
        <v>0</v>
      </c>
      <c r="N764">
        <f t="shared" si="127"/>
        <v>0</v>
      </c>
      <c r="O764">
        <f t="shared" si="128"/>
        <v>0</v>
      </c>
      <c r="P764">
        <v>757</v>
      </c>
      <c r="R764" s="17">
        <f>COUNTIFS(H$8:H763,"&gt;"&amp;G764,F$8:F763,"&lt;&gt;1")</f>
        <v>0</v>
      </c>
      <c r="S764">
        <v>757</v>
      </c>
    </row>
    <row r="765" spans="1:19" x14ac:dyDescent="0.3">
      <c r="A765" s="2">
        <v>216</v>
      </c>
      <c r="B765" s="2">
        <v>3.1128879665517136E-2</v>
      </c>
      <c r="C765" s="2">
        <v>0.78237250892666399</v>
      </c>
      <c r="D765" s="5">
        <f>-LN(B765)/D$3</f>
        <v>4.9214457930171163</v>
      </c>
      <c r="E765" s="4">
        <f t="shared" si="122"/>
        <v>0.21276595744680851</v>
      </c>
      <c r="F765" s="13">
        <v>2</v>
      </c>
      <c r="G765" s="5">
        <v>229.5913878652166</v>
      </c>
      <c r="H765" s="4">
        <f>IF(G765&gt;MAX(I$8:I764),G765,MAX(I$8:I764))</f>
        <v>229.5913878652166</v>
      </c>
      <c r="I765" s="4">
        <f t="shared" si="123"/>
        <v>229.80415382266341</v>
      </c>
      <c r="J765" s="4">
        <f t="shared" si="125"/>
        <v>0</v>
      </c>
      <c r="K765" s="4">
        <f t="shared" si="126"/>
        <v>0</v>
      </c>
      <c r="N765">
        <f t="shared" si="127"/>
        <v>0</v>
      </c>
      <c r="O765">
        <f t="shared" si="128"/>
        <v>0</v>
      </c>
      <c r="P765">
        <v>758</v>
      </c>
      <c r="R765" s="17">
        <f>COUNTIFS(H$8:H764,"&gt;"&amp;G765,F$8:F764,"&lt;&gt;1")</f>
        <v>0</v>
      </c>
      <c r="S765">
        <v>758</v>
      </c>
    </row>
    <row r="766" spans="1:19" x14ac:dyDescent="0.3">
      <c r="A766" s="2">
        <v>51</v>
      </c>
      <c r="B766" s="2">
        <v>9.4119083223975344E-2</v>
      </c>
      <c r="C766" s="2">
        <v>0.45713675344096194</v>
      </c>
      <c r="D766" s="4">
        <f>-LN(B766)/B$3</f>
        <v>10.056146619881547</v>
      </c>
      <c r="E766" s="4">
        <f t="shared" si="122"/>
        <v>0.21276595744680851</v>
      </c>
      <c r="F766" s="8">
        <v>1</v>
      </c>
      <c r="G766" s="4">
        <v>231.30508004852666</v>
      </c>
      <c r="H766" s="4">
        <f>IF(G766&gt;MAX(I$8:I765),G766,MAX(I$8:I765))</f>
        <v>231.30508004852666</v>
      </c>
      <c r="I766" s="4">
        <f t="shared" si="123"/>
        <v>231.51784600597347</v>
      </c>
      <c r="J766" s="4">
        <f t="shared" si="125"/>
        <v>0</v>
      </c>
      <c r="K766" s="4">
        <f t="shared" si="126"/>
        <v>0</v>
      </c>
      <c r="N766">
        <f t="shared" si="127"/>
        <v>0</v>
      </c>
      <c r="O766">
        <f t="shared" si="128"/>
        <v>0</v>
      </c>
      <c r="P766">
        <v>759</v>
      </c>
      <c r="R766" s="17">
        <f>COUNTIFS(H$8:H765,"&gt;"&amp;G766,F$8:F765,"&lt;&gt;1")</f>
        <v>0</v>
      </c>
      <c r="S766">
        <v>759</v>
      </c>
    </row>
    <row r="767" spans="1:19" x14ac:dyDescent="0.3">
      <c r="D767" s="4"/>
      <c r="E767" s="4"/>
      <c r="G767" s="4"/>
      <c r="H767" s="4"/>
      <c r="I767" s="4"/>
      <c r="J767" s="4"/>
      <c r="K767" s="4"/>
    </row>
    <row r="768" spans="1:19" x14ac:dyDescent="0.3">
      <c r="D768" s="4"/>
      <c r="E768" s="4"/>
      <c r="G768" s="4"/>
      <c r="H768" s="4"/>
      <c r="I768" s="4"/>
      <c r="J768" s="4"/>
      <c r="K768" s="4"/>
    </row>
    <row r="769" spans="4:11" x14ac:dyDescent="0.3">
      <c r="D769" s="4"/>
      <c r="E769" s="4"/>
      <c r="G769" s="4"/>
      <c r="H769" s="4"/>
      <c r="I769" s="4"/>
      <c r="J769" s="4"/>
      <c r="K769" s="4"/>
    </row>
    <row r="770" spans="4:11" x14ac:dyDescent="0.3">
      <c r="D770" s="4"/>
      <c r="E770" s="4"/>
      <c r="G770" s="4"/>
      <c r="H770" s="4"/>
      <c r="I770" s="4"/>
      <c r="J770" s="4"/>
      <c r="K770" s="4"/>
    </row>
    <row r="771" spans="4:11" x14ac:dyDescent="0.3">
      <c r="D771" s="4"/>
      <c r="E771" s="4"/>
      <c r="G771" s="4"/>
      <c r="H771" s="4"/>
      <c r="I771" s="4"/>
      <c r="J771" s="4"/>
      <c r="K771" s="4"/>
    </row>
    <row r="772" spans="4:11" x14ac:dyDescent="0.3">
      <c r="D772" s="4"/>
      <c r="E772" s="4"/>
      <c r="G772" s="4"/>
      <c r="H772" s="4"/>
      <c r="I772" s="4"/>
      <c r="J772" s="4"/>
      <c r="K772" s="4"/>
    </row>
    <row r="773" spans="4:11" x14ac:dyDescent="0.3">
      <c r="D773" s="4"/>
      <c r="E773" s="4"/>
      <c r="G773" s="4"/>
      <c r="H773" s="4"/>
      <c r="I773" s="4"/>
      <c r="J773" s="4"/>
      <c r="K773" s="4"/>
    </row>
    <row r="774" spans="4:11" x14ac:dyDescent="0.3">
      <c r="D774" s="4"/>
      <c r="E774" s="4"/>
      <c r="G774" s="4"/>
      <c r="H774" s="4"/>
      <c r="I774" s="4"/>
      <c r="J774" s="4"/>
      <c r="K774" s="4"/>
    </row>
    <row r="775" spans="4:11" x14ac:dyDescent="0.3">
      <c r="D775" s="4"/>
      <c r="E775" s="4"/>
      <c r="G775" s="4"/>
      <c r="H775" s="4"/>
      <c r="I775" s="4"/>
      <c r="J775" s="4"/>
      <c r="K775" s="4"/>
    </row>
    <row r="776" spans="4:11" x14ac:dyDescent="0.3">
      <c r="D776" s="4"/>
      <c r="E776" s="4"/>
      <c r="G776" s="4"/>
      <c r="H776" s="4"/>
      <c r="I776" s="4"/>
      <c r="J776" s="4"/>
      <c r="K776" s="4"/>
    </row>
    <row r="777" spans="4:11" x14ac:dyDescent="0.3">
      <c r="D777" s="4"/>
      <c r="E777" s="4"/>
      <c r="G777" s="4"/>
      <c r="H777" s="4"/>
      <c r="I777" s="4"/>
      <c r="J777" s="4"/>
      <c r="K777" s="4"/>
    </row>
    <row r="778" spans="4:11" x14ac:dyDescent="0.3">
      <c r="D778" s="4"/>
      <c r="E778" s="4"/>
      <c r="G778" s="4"/>
      <c r="H778" s="4"/>
      <c r="I778" s="4"/>
      <c r="J778" s="4"/>
      <c r="K778" s="4"/>
    </row>
    <row r="779" spans="4:11" x14ac:dyDescent="0.3">
      <c r="D779" s="4"/>
      <c r="E779" s="4"/>
      <c r="G779" s="4"/>
      <c r="H779" s="4"/>
      <c r="I779" s="4"/>
      <c r="J779" s="4"/>
      <c r="K779" s="4"/>
    </row>
    <row r="780" spans="4:11" x14ac:dyDescent="0.3">
      <c r="D780" s="4"/>
      <c r="E780" s="4"/>
      <c r="G780" s="4"/>
      <c r="H780" s="4"/>
      <c r="I780" s="4"/>
      <c r="J780" s="4"/>
      <c r="K780" s="4"/>
    </row>
    <row r="781" spans="4:11" x14ac:dyDescent="0.3">
      <c r="D781" s="4"/>
      <c r="E781" s="4"/>
      <c r="G781" s="4"/>
      <c r="H781" s="4"/>
      <c r="I781" s="4"/>
      <c r="J781" s="4"/>
      <c r="K781" s="4"/>
    </row>
    <row r="782" spans="4:11" x14ac:dyDescent="0.3">
      <c r="D782" s="4"/>
      <c r="E782" s="4"/>
      <c r="G782" s="4"/>
      <c r="H782" s="4"/>
      <c r="I782" s="4"/>
      <c r="J782" s="4"/>
      <c r="K782" s="4"/>
    </row>
    <row r="783" spans="4:11" x14ac:dyDescent="0.3">
      <c r="D783" s="4"/>
      <c r="E783" s="4"/>
      <c r="G783" s="4"/>
      <c r="H783" s="4"/>
      <c r="I783" s="4"/>
      <c r="J783" s="4"/>
      <c r="K783" s="4"/>
    </row>
    <row r="784" spans="4:11" x14ac:dyDescent="0.3">
      <c r="D784" s="4"/>
      <c r="E784" s="4"/>
      <c r="G784" s="4"/>
      <c r="H784" s="4"/>
      <c r="I784" s="4"/>
      <c r="J784" s="4"/>
      <c r="K784" s="4"/>
    </row>
    <row r="785" spans="4:11" x14ac:dyDescent="0.3">
      <c r="D785" s="4"/>
      <c r="E785" s="4"/>
      <c r="G785" s="4"/>
      <c r="H785" s="4"/>
      <c r="I785" s="4"/>
      <c r="J785" s="4"/>
      <c r="K785" s="4"/>
    </row>
    <row r="786" spans="4:11" x14ac:dyDescent="0.3">
      <c r="D786" s="4"/>
      <c r="E786" s="4"/>
      <c r="G786" s="4"/>
      <c r="H786" s="4"/>
      <c r="I786" s="4"/>
      <c r="J786" s="4"/>
      <c r="K786" s="4"/>
    </row>
    <row r="787" spans="4:11" x14ac:dyDescent="0.3">
      <c r="D787" s="4"/>
      <c r="E787" s="4"/>
      <c r="G787" s="4"/>
      <c r="H787" s="4"/>
      <c r="I787" s="4"/>
      <c r="J787" s="4"/>
      <c r="K787" s="4"/>
    </row>
    <row r="788" spans="4:11" x14ac:dyDescent="0.3">
      <c r="D788" s="4"/>
      <c r="E788" s="4"/>
      <c r="G788" s="4"/>
      <c r="H788" s="4"/>
      <c r="I788" s="4"/>
      <c r="J788" s="4"/>
      <c r="K788" s="4"/>
    </row>
    <row r="789" spans="4:11" x14ac:dyDescent="0.3">
      <c r="D789" s="4"/>
      <c r="E789" s="4"/>
      <c r="G789" s="4"/>
      <c r="H789" s="4"/>
      <c r="I789" s="4"/>
      <c r="J789" s="4"/>
      <c r="K789" s="4"/>
    </row>
    <row r="790" spans="4:11" x14ac:dyDescent="0.3">
      <c r="D790" s="4"/>
      <c r="E790" s="4"/>
      <c r="G790" s="4"/>
      <c r="H790" s="4"/>
      <c r="I790" s="4"/>
      <c r="J790" s="4"/>
      <c r="K790" s="4"/>
    </row>
    <row r="791" spans="4:11" x14ac:dyDescent="0.3">
      <c r="D791" s="4"/>
      <c r="E791" s="4"/>
      <c r="G791" s="4"/>
      <c r="H791" s="4"/>
      <c r="I791" s="4"/>
      <c r="J791" s="4"/>
      <c r="K791" s="4"/>
    </row>
    <row r="792" spans="4:11" x14ac:dyDescent="0.3">
      <c r="D792" s="4"/>
      <c r="E792" s="4"/>
      <c r="G792" s="4"/>
      <c r="H792" s="4"/>
      <c r="I792" s="4"/>
      <c r="J792" s="4"/>
      <c r="K792" s="4"/>
    </row>
    <row r="793" spans="4:11" x14ac:dyDescent="0.3">
      <c r="D793" s="4"/>
      <c r="E793" s="4"/>
      <c r="G793" s="4"/>
      <c r="H793" s="4"/>
      <c r="I793" s="4"/>
      <c r="J793" s="4"/>
      <c r="K793" s="4"/>
    </row>
    <row r="794" spans="4:11" x14ac:dyDescent="0.3">
      <c r="D794" s="4"/>
      <c r="E794" s="4"/>
      <c r="G794" s="4"/>
      <c r="H794" s="4"/>
      <c r="I794" s="4"/>
      <c r="J794" s="4"/>
      <c r="K794" s="4"/>
    </row>
    <row r="795" spans="4:11" x14ac:dyDescent="0.3">
      <c r="D795" s="4"/>
      <c r="E795" s="4"/>
      <c r="G795" s="4"/>
      <c r="H795" s="4"/>
      <c r="I795" s="4"/>
      <c r="J795" s="4"/>
      <c r="K795" s="4"/>
    </row>
    <row r="796" spans="4:11" x14ac:dyDescent="0.3">
      <c r="D796" s="4"/>
      <c r="E796" s="4"/>
      <c r="G796" s="4"/>
      <c r="H796" s="4"/>
      <c r="I796" s="4"/>
      <c r="J796" s="4"/>
      <c r="K796" s="4"/>
    </row>
    <row r="797" spans="4:11" x14ac:dyDescent="0.3">
      <c r="D797" s="4"/>
      <c r="E797" s="4"/>
      <c r="G797" s="4"/>
      <c r="H797" s="4"/>
      <c r="I797" s="4"/>
      <c r="J797" s="4"/>
      <c r="K797" s="4"/>
    </row>
    <row r="798" spans="4:11" x14ac:dyDescent="0.3">
      <c r="D798" s="4"/>
      <c r="E798" s="4"/>
      <c r="G798" s="4"/>
      <c r="H798" s="4"/>
      <c r="I798" s="4"/>
      <c r="J798" s="4"/>
      <c r="K798" s="4"/>
    </row>
    <row r="799" spans="4:11" x14ac:dyDescent="0.3">
      <c r="D799" s="4"/>
      <c r="E799" s="4"/>
      <c r="G799" s="4"/>
      <c r="H799" s="4"/>
      <c r="I799" s="4"/>
      <c r="J799" s="4"/>
      <c r="K799" s="4"/>
    </row>
    <row r="800" spans="4:11" x14ac:dyDescent="0.3">
      <c r="D800" s="4"/>
      <c r="E800" s="4"/>
      <c r="G800" s="4"/>
      <c r="H800" s="4"/>
      <c r="I800" s="4"/>
      <c r="J800" s="4"/>
      <c r="K800" s="4"/>
    </row>
    <row r="801" spans="4:11" x14ac:dyDescent="0.3">
      <c r="D801" s="4"/>
      <c r="E801" s="4"/>
      <c r="G801" s="4"/>
      <c r="H801" s="4"/>
      <c r="I801" s="4"/>
      <c r="J801" s="4"/>
      <c r="K801" s="4"/>
    </row>
    <row r="802" spans="4:11" x14ac:dyDescent="0.3">
      <c r="D802" s="4"/>
      <c r="E802" s="4"/>
      <c r="G802" s="4"/>
      <c r="H802" s="4"/>
      <c r="I802" s="4"/>
      <c r="J802" s="4"/>
      <c r="K802" s="4"/>
    </row>
    <row r="803" spans="4:11" x14ac:dyDescent="0.3">
      <c r="D803" s="4"/>
      <c r="E803" s="4"/>
      <c r="G803" s="4"/>
      <c r="H803" s="4"/>
      <c r="I803" s="4"/>
      <c r="J803" s="4"/>
      <c r="K803" s="4"/>
    </row>
    <row r="804" spans="4:11" x14ac:dyDescent="0.3">
      <c r="D804" s="4"/>
      <c r="E804" s="4"/>
      <c r="G804" s="4"/>
      <c r="H804" s="4"/>
      <c r="I804" s="4"/>
      <c r="J804" s="4"/>
      <c r="K804" s="4"/>
    </row>
    <row r="805" spans="4:11" x14ac:dyDescent="0.3">
      <c r="D805" s="4"/>
      <c r="E805" s="4"/>
      <c r="G805" s="4"/>
      <c r="H805" s="4"/>
      <c r="I805" s="4"/>
      <c r="J805" s="4"/>
      <c r="K805" s="4"/>
    </row>
    <row r="806" spans="4:11" x14ac:dyDescent="0.3">
      <c r="D806" s="4"/>
      <c r="E806" s="4"/>
      <c r="G806" s="4"/>
      <c r="H806" s="4"/>
      <c r="I806" s="4"/>
      <c r="J806" s="4"/>
      <c r="K806" s="4"/>
    </row>
    <row r="807" spans="4:11" x14ac:dyDescent="0.3">
      <c r="D807" s="4"/>
      <c r="E807" s="4"/>
      <c r="G807" s="4"/>
      <c r="H807" s="4"/>
      <c r="I807" s="4"/>
      <c r="J807" s="4"/>
      <c r="K807" s="4"/>
    </row>
    <row r="808" spans="4:11" x14ac:dyDescent="0.3">
      <c r="D808" s="4"/>
      <c r="E808" s="4"/>
      <c r="G808" s="4"/>
      <c r="H808" s="4"/>
      <c r="I808" s="4"/>
      <c r="J808" s="4"/>
      <c r="K808" s="4"/>
    </row>
    <row r="809" spans="4:11" x14ac:dyDescent="0.3">
      <c r="D809" s="4"/>
      <c r="E809" s="4"/>
      <c r="G809" s="4"/>
      <c r="H809" s="4"/>
      <c r="I809" s="4"/>
      <c r="J809" s="4"/>
      <c r="K809" s="4"/>
    </row>
    <row r="810" spans="4:11" x14ac:dyDescent="0.3">
      <c r="D810" s="4"/>
      <c r="E810" s="4"/>
      <c r="G810" s="4"/>
      <c r="H810" s="4"/>
      <c r="I810" s="4"/>
      <c r="J810" s="4"/>
      <c r="K810" s="4"/>
    </row>
    <row r="811" spans="4:11" x14ac:dyDescent="0.3">
      <c r="D811" s="4"/>
      <c r="E811" s="4"/>
      <c r="G811" s="4"/>
      <c r="H811" s="4"/>
      <c r="I811" s="4"/>
      <c r="J811" s="4"/>
      <c r="K811" s="4"/>
    </row>
    <row r="812" spans="4:11" x14ac:dyDescent="0.3">
      <c r="D812" s="4"/>
      <c r="E812" s="4"/>
      <c r="G812" s="4"/>
      <c r="H812" s="4"/>
      <c r="I812" s="4"/>
      <c r="J812" s="4"/>
      <c r="K812" s="4"/>
    </row>
    <row r="813" spans="4:11" x14ac:dyDescent="0.3">
      <c r="D813" s="4"/>
      <c r="E813" s="4"/>
      <c r="G813" s="4"/>
      <c r="H813" s="4"/>
      <c r="I813" s="4"/>
      <c r="J813" s="4"/>
      <c r="K813" s="4"/>
    </row>
    <row r="814" spans="4:11" x14ac:dyDescent="0.3">
      <c r="D814" s="4"/>
      <c r="E814" s="4"/>
      <c r="G814" s="4"/>
      <c r="H814" s="4"/>
      <c r="I814" s="4"/>
      <c r="J814" s="4"/>
      <c r="K814" s="4"/>
    </row>
    <row r="815" spans="4:11" x14ac:dyDescent="0.3">
      <c r="D815" s="4"/>
      <c r="E815" s="4"/>
      <c r="G815" s="4"/>
      <c r="H815" s="4"/>
      <c r="I815" s="4"/>
      <c r="J815" s="4"/>
      <c r="K815" s="4"/>
    </row>
    <row r="816" spans="4:11" x14ac:dyDescent="0.3">
      <c r="D816" s="4"/>
      <c r="E816" s="4"/>
      <c r="G816" s="4"/>
      <c r="H816" s="4"/>
      <c r="I816" s="4"/>
      <c r="J816" s="4"/>
      <c r="K816" s="4"/>
    </row>
    <row r="817" spans="4:11" x14ac:dyDescent="0.3">
      <c r="D817" s="4"/>
      <c r="E817" s="4"/>
      <c r="G817" s="4"/>
      <c r="H817" s="4"/>
      <c r="I817" s="4"/>
      <c r="J817" s="4"/>
      <c r="K817" s="4"/>
    </row>
    <row r="818" spans="4:11" x14ac:dyDescent="0.3">
      <c r="D818" s="4"/>
      <c r="E818" s="4"/>
      <c r="G818" s="4"/>
      <c r="H818" s="4"/>
      <c r="I818" s="4"/>
      <c r="J818" s="4"/>
      <c r="K818" s="4"/>
    </row>
    <row r="819" spans="4:11" x14ac:dyDescent="0.3">
      <c r="D819" s="4"/>
      <c r="E819" s="4"/>
      <c r="G819" s="4"/>
      <c r="H819" s="4"/>
      <c r="I819" s="4"/>
      <c r="J819" s="4"/>
      <c r="K819" s="4"/>
    </row>
    <row r="820" spans="4:11" x14ac:dyDescent="0.3">
      <c r="D820" s="4"/>
      <c r="E820" s="4"/>
      <c r="G820" s="4"/>
      <c r="H820" s="4"/>
      <c r="I820" s="4"/>
      <c r="J820" s="4"/>
      <c r="K820" s="4"/>
    </row>
    <row r="821" spans="4:11" x14ac:dyDescent="0.3">
      <c r="D821" s="4"/>
      <c r="E821" s="4"/>
      <c r="G821" s="4"/>
      <c r="H821" s="4"/>
      <c r="I821" s="4"/>
      <c r="J821" s="4"/>
      <c r="K821" s="4"/>
    </row>
    <row r="822" spans="4:11" x14ac:dyDescent="0.3">
      <c r="D822" s="4"/>
      <c r="E822" s="4"/>
      <c r="G822" s="4"/>
      <c r="H822" s="4"/>
      <c r="I822" s="4"/>
      <c r="J822" s="4"/>
      <c r="K822" s="4"/>
    </row>
    <row r="823" spans="4:11" x14ac:dyDescent="0.3">
      <c r="D823" s="4"/>
      <c r="E823" s="4"/>
      <c r="G823" s="4"/>
      <c r="H823" s="4"/>
      <c r="I823" s="4"/>
      <c r="J823" s="4"/>
      <c r="K823" s="4"/>
    </row>
    <row r="824" spans="4:11" x14ac:dyDescent="0.3">
      <c r="D824" s="4"/>
      <c r="E824" s="4"/>
      <c r="G824" s="4"/>
      <c r="H824" s="4"/>
      <c r="I824" s="4"/>
      <c r="J824" s="4"/>
      <c r="K824" s="4"/>
    </row>
    <row r="825" spans="4:11" x14ac:dyDescent="0.3">
      <c r="D825" s="4"/>
      <c r="E825" s="4"/>
      <c r="G825" s="4"/>
      <c r="H825" s="4"/>
      <c r="I825" s="4"/>
      <c r="J825" s="4"/>
      <c r="K825" s="4"/>
    </row>
    <row r="826" spans="4:11" x14ac:dyDescent="0.3">
      <c r="D826" s="4"/>
      <c r="E826" s="4"/>
      <c r="G826" s="4"/>
      <c r="H826" s="4"/>
      <c r="I826" s="4"/>
      <c r="J826" s="4"/>
      <c r="K826" s="4"/>
    </row>
    <row r="827" spans="4:11" x14ac:dyDescent="0.3">
      <c r="D827" s="4"/>
      <c r="E827" s="4"/>
      <c r="G827" s="4"/>
      <c r="H827" s="4"/>
      <c r="I827" s="4"/>
      <c r="J827" s="4"/>
      <c r="K827" s="4"/>
    </row>
    <row r="828" spans="4:11" x14ac:dyDescent="0.3">
      <c r="D828" s="4"/>
      <c r="E828" s="4"/>
      <c r="G828" s="4"/>
      <c r="H828" s="4"/>
      <c r="I828" s="4"/>
      <c r="J828" s="4"/>
      <c r="K828" s="4"/>
    </row>
    <row r="829" spans="4:11" x14ac:dyDescent="0.3">
      <c r="D829" s="4"/>
      <c r="E829" s="4"/>
      <c r="G829" s="4"/>
      <c r="H829" s="4"/>
      <c r="I829" s="4"/>
      <c r="J829" s="4"/>
      <c r="K829" s="4"/>
    </row>
    <row r="830" spans="4:11" x14ac:dyDescent="0.3">
      <c r="D830" s="4"/>
      <c r="E830" s="4"/>
      <c r="G830" s="4"/>
      <c r="H830" s="4"/>
      <c r="I830" s="4"/>
      <c r="J830" s="4"/>
      <c r="K830" s="4"/>
    </row>
    <row r="831" spans="4:11" x14ac:dyDescent="0.3">
      <c r="D831" s="4"/>
      <c r="E831" s="4"/>
      <c r="G831" s="4"/>
      <c r="H831" s="4"/>
      <c r="I831" s="4"/>
      <c r="J831" s="4"/>
      <c r="K831" s="4"/>
    </row>
    <row r="832" spans="4:11" x14ac:dyDescent="0.3">
      <c r="D832" s="4"/>
      <c r="E832" s="4"/>
      <c r="G832" s="4"/>
      <c r="H832" s="4"/>
      <c r="I832" s="4"/>
      <c r="J832" s="4"/>
      <c r="K832" s="4"/>
    </row>
    <row r="833" spans="4:11" x14ac:dyDescent="0.3">
      <c r="D833" s="4"/>
      <c r="E833" s="4"/>
      <c r="G833" s="4"/>
      <c r="H833" s="4"/>
      <c r="I833" s="4"/>
      <c r="J833" s="4"/>
      <c r="K833" s="4"/>
    </row>
    <row r="834" spans="4:11" x14ac:dyDescent="0.3">
      <c r="D834" s="4"/>
      <c r="E834" s="4"/>
      <c r="G834" s="4"/>
      <c r="H834" s="4"/>
      <c r="I834" s="4"/>
      <c r="J834" s="4"/>
      <c r="K834" s="4"/>
    </row>
    <row r="835" spans="4:11" x14ac:dyDescent="0.3">
      <c r="D835" s="4"/>
      <c r="E835" s="4"/>
      <c r="G835" s="4"/>
      <c r="H835" s="4"/>
      <c r="I835" s="4"/>
      <c r="J835" s="4"/>
      <c r="K835" s="4"/>
    </row>
    <row r="836" spans="4:11" x14ac:dyDescent="0.3">
      <c r="D836" s="4"/>
      <c r="E836" s="4"/>
      <c r="G836" s="4"/>
      <c r="H836" s="4"/>
      <c r="I836" s="4"/>
      <c r="J836" s="4"/>
      <c r="K836" s="4"/>
    </row>
    <row r="837" spans="4:11" x14ac:dyDescent="0.3">
      <c r="D837" s="4"/>
      <c r="E837" s="4"/>
      <c r="G837" s="4"/>
      <c r="H837" s="4"/>
      <c r="I837" s="4"/>
      <c r="J837" s="4"/>
      <c r="K837" s="4"/>
    </row>
    <row r="838" spans="4:11" x14ac:dyDescent="0.3">
      <c r="D838" s="4"/>
      <c r="E838" s="4"/>
      <c r="G838" s="4"/>
      <c r="H838" s="4"/>
      <c r="I838" s="4"/>
      <c r="J838" s="4"/>
      <c r="K838" s="4"/>
    </row>
    <row r="839" spans="4:11" x14ac:dyDescent="0.3">
      <c r="D839" s="4"/>
      <c r="E839" s="4"/>
      <c r="G839" s="4"/>
      <c r="H839" s="4"/>
      <c r="I839" s="4"/>
      <c r="J839" s="4"/>
      <c r="K839" s="4"/>
    </row>
    <row r="840" spans="4:11" x14ac:dyDescent="0.3">
      <c r="D840" s="4"/>
      <c r="E840" s="4"/>
      <c r="G840" s="4"/>
      <c r="H840" s="4"/>
      <c r="I840" s="4"/>
      <c r="J840" s="4"/>
      <c r="K840" s="4"/>
    </row>
    <row r="841" spans="4:11" x14ac:dyDescent="0.3">
      <c r="D841" s="4"/>
      <c r="E841" s="4"/>
      <c r="G841" s="4"/>
      <c r="H841" s="4"/>
      <c r="I841" s="4"/>
      <c r="J841" s="4"/>
      <c r="K841" s="4"/>
    </row>
    <row r="842" spans="4:11" x14ac:dyDescent="0.3">
      <c r="D842" s="4"/>
      <c r="E842" s="4"/>
      <c r="G842" s="4"/>
      <c r="H842" s="4"/>
      <c r="I842" s="4"/>
      <c r="J842" s="4"/>
      <c r="K842" s="4"/>
    </row>
    <row r="843" spans="4:11" x14ac:dyDescent="0.3">
      <c r="D843" s="4"/>
      <c r="E843" s="4"/>
      <c r="G843" s="4"/>
      <c r="H843" s="4"/>
      <c r="I843" s="4"/>
      <c r="J843" s="4"/>
      <c r="K843" s="4"/>
    </row>
    <row r="844" spans="4:11" x14ac:dyDescent="0.3">
      <c r="D844" s="4"/>
      <c r="E844" s="4"/>
      <c r="G844" s="4"/>
      <c r="H844" s="4"/>
      <c r="I844" s="4"/>
      <c r="J844" s="4"/>
      <c r="K844" s="4"/>
    </row>
    <row r="845" spans="4:11" x14ac:dyDescent="0.3">
      <c r="D845" s="4"/>
      <c r="E845" s="4"/>
      <c r="G845" s="4"/>
      <c r="H845" s="4"/>
      <c r="I845" s="4"/>
      <c r="J845" s="4"/>
      <c r="K845" s="4"/>
    </row>
    <row r="846" spans="4:11" x14ac:dyDescent="0.3">
      <c r="D846" s="4"/>
      <c r="E846" s="4"/>
      <c r="G846" s="4"/>
      <c r="H846" s="4"/>
      <c r="I846" s="4"/>
      <c r="J846" s="4"/>
      <c r="K846" s="4"/>
    </row>
    <row r="847" spans="4:11" x14ac:dyDescent="0.3">
      <c r="D847" s="4"/>
      <c r="E847" s="4"/>
      <c r="G847" s="4"/>
      <c r="H847" s="4"/>
      <c r="I847" s="4"/>
      <c r="J847" s="4"/>
      <c r="K847" s="4"/>
    </row>
    <row r="848" spans="4:11" x14ac:dyDescent="0.3">
      <c r="D848" s="4"/>
      <c r="E848" s="4"/>
      <c r="G848" s="4"/>
      <c r="H848" s="4"/>
      <c r="I848" s="4"/>
      <c r="J848" s="4"/>
      <c r="K848" s="4"/>
    </row>
    <row r="849" spans="4:11" x14ac:dyDescent="0.3">
      <c r="D849" s="4"/>
      <c r="E849" s="4"/>
      <c r="G849" s="4"/>
      <c r="H849" s="4"/>
      <c r="I849" s="4"/>
      <c r="J849" s="4"/>
      <c r="K849" s="4"/>
    </row>
    <row r="850" spans="4:11" x14ac:dyDescent="0.3">
      <c r="D850" s="4"/>
      <c r="E850" s="4"/>
      <c r="G850" s="4"/>
      <c r="H850" s="4"/>
      <c r="I850" s="4"/>
      <c r="J850" s="4"/>
      <c r="K850" s="4"/>
    </row>
    <row r="851" spans="4:11" x14ac:dyDescent="0.3">
      <c r="D851" s="4"/>
      <c r="E851" s="4"/>
      <c r="G851" s="4"/>
      <c r="H851" s="4"/>
      <c r="I851" s="4"/>
      <c r="J851" s="4"/>
      <c r="K851" s="4"/>
    </row>
    <row r="852" spans="4:11" x14ac:dyDescent="0.3">
      <c r="D852" s="4"/>
      <c r="E852" s="4"/>
      <c r="G852" s="4"/>
      <c r="H852" s="4"/>
      <c r="I852" s="4"/>
      <c r="J852" s="4"/>
      <c r="K852" s="4"/>
    </row>
    <row r="853" spans="4:11" x14ac:dyDescent="0.3">
      <c r="D853" s="4"/>
      <c r="E853" s="4"/>
      <c r="G853" s="4"/>
      <c r="H853" s="4"/>
      <c r="I853" s="4"/>
      <c r="J853" s="4"/>
      <c r="K853" s="4"/>
    </row>
    <row r="854" spans="4:11" x14ac:dyDescent="0.3">
      <c r="D854" s="4"/>
      <c r="E854" s="4"/>
      <c r="G854" s="4"/>
      <c r="H854" s="4"/>
      <c r="I854" s="4"/>
      <c r="J854" s="4"/>
      <c r="K854" s="4"/>
    </row>
    <row r="855" spans="4:11" x14ac:dyDescent="0.3">
      <c r="D855" s="4"/>
      <c r="E855" s="4"/>
      <c r="G855" s="4"/>
      <c r="H855" s="4"/>
      <c r="I855" s="4"/>
      <c r="J855" s="4"/>
      <c r="K855" s="4"/>
    </row>
    <row r="856" spans="4:11" x14ac:dyDescent="0.3">
      <c r="D856" s="4"/>
      <c r="E856" s="4"/>
      <c r="G856" s="4"/>
      <c r="H856" s="4"/>
      <c r="I856" s="4"/>
      <c r="J856" s="4"/>
      <c r="K856" s="4"/>
    </row>
    <row r="857" spans="4:11" x14ac:dyDescent="0.3">
      <c r="D857" s="4"/>
      <c r="E857" s="4"/>
      <c r="G857" s="4"/>
      <c r="H857" s="4"/>
      <c r="I857" s="4"/>
      <c r="J857" s="4"/>
      <c r="K857" s="4"/>
    </row>
    <row r="858" spans="4:11" x14ac:dyDescent="0.3">
      <c r="D858" s="4"/>
      <c r="E858" s="4"/>
      <c r="G858" s="4"/>
      <c r="H858" s="4"/>
      <c r="I858" s="4"/>
      <c r="J858" s="4"/>
      <c r="K858" s="4"/>
    </row>
    <row r="859" spans="4:11" x14ac:dyDescent="0.3">
      <c r="D859" s="4"/>
      <c r="E859" s="4"/>
      <c r="G859" s="4"/>
      <c r="H859" s="4"/>
      <c r="I859" s="4"/>
      <c r="J859" s="4"/>
      <c r="K859" s="4"/>
    </row>
    <row r="860" spans="4:11" x14ac:dyDescent="0.3">
      <c r="D860" s="4"/>
      <c r="E860" s="4"/>
      <c r="G860" s="4"/>
      <c r="H860" s="4"/>
      <c r="I860" s="4"/>
      <c r="J860" s="4"/>
      <c r="K860" s="4"/>
    </row>
    <row r="861" spans="4:11" x14ac:dyDescent="0.3">
      <c r="D861" s="4"/>
      <c r="E861" s="4"/>
      <c r="G861" s="4"/>
      <c r="H861" s="4"/>
      <c r="I861" s="4"/>
      <c r="J861" s="4"/>
      <c r="K861" s="4"/>
    </row>
    <row r="862" spans="4:11" x14ac:dyDescent="0.3">
      <c r="D862" s="4"/>
      <c r="E862" s="4"/>
      <c r="G862" s="4"/>
      <c r="H862" s="4"/>
      <c r="I862" s="4"/>
      <c r="J862" s="4"/>
      <c r="K862" s="4"/>
    </row>
    <row r="863" spans="4:11" x14ac:dyDescent="0.3">
      <c r="D863" s="4"/>
      <c r="E863" s="4"/>
      <c r="G863" s="4"/>
      <c r="H863" s="4"/>
      <c r="I863" s="4"/>
      <c r="J863" s="4"/>
      <c r="K863" s="4"/>
    </row>
    <row r="864" spans="4:11" x14ac:dyDescent="0.3">
      <c r="D864" s="4"/>
      <c r="E864" s="4"/>
      <c r="G864" s="4"/>
      <c r="H864" s="4"/>
      <c r="I864" s="4"/>
      <c r="J864" s="4"/>
      <c r="K864" s="4"/>
    </row>
    <row r="865" spans="4:11" x14ac:dyDescent="0.3">
      <c r="D865" s="4"/>
      <c r="E865" s="4"/>
      <c r="G865" s="4"/>
      <c r="H865" s="4"/>
      <c r="I865" s="4"/>
      <c r="J865" s="4"/>
      <c r="K865" s="4"/>
    </row>
    <row r="866" spans="4:11" x14ac:dyDescent="0.3">
      <c r="D866" s="4"/>
      <c r="E866" s="4"/>
      <c r="G866" s="4"/>
      <c r="H866" s="4"/>
      <c r="I866" s="4"/>
      <c r="J866" s="4"/>
      <c r="K866" s="4"/>
    </row>
    <row r="867" spans="4:11" x14ac:dyDescent="0.3">
      <c r="D867" s="4"/>
      <c r="E867" s="4"/>
      <c r="G867" s="4"/>
      <c r="H867" s="4"/>
      <c r="I867" s="4"/>
      <c r="J867" s="4"/>
      <c r="K867" s="4"/>
    </row>
    <row r="868" spans="4:11" x14ac:dyDescent="0.3">
      <c r="D868" s="4"/>
      <c r="E868" s="4"/>
      <c r="G868" s="4"/>
      <c r="H868" s="4"/>
      <c r="I868" s="4"/>
      <c r="J868" s="4"/>
      <c r="K868" s="4"/>
    </row>
    <row r="869" spans="4:11" x14ac:dyDescent="0.3">
      <c r="D869" s="4"/>
      <c r="E869" s="4"/>
      <c r="G869" s="4"/>
      <c r="H869" s="4"/>
      <c r="I869" s="4"/>
      <c r="J869" s="4"/>
      <c r="K869" s="4"/>
    </row>
    <row r="870" spans="4:11" x14ac:dyDescent="0.3">
      <c r="D870" s="4"/>
      <c r="E870" s="4"/>
      <c r="G870" s="4"/>
      <c r="H870" s="4"/>
      <c r="I870" s="4"/>
      <c r="J870" s="4"/>
      <c r="K870" s="4"/>
    </row>
    <row r="871" spans="4:11" x14ac:dyDescent="0.3">
      <c r="D871" s="4"/>
      <c r="E871" s="4"/>
      <c r="G871" s="4"/>
      <c r="H871" s="4"/>
      <c r="I871" s="4"/>
      <c r="J871" s="4"/>
      <c r="K871" s="4"/>
    </row>
    <row r="872" spans="4:11" x14ac:dyDescent="0.3">
      <c r="D872" s="4"/>
      <c r="E872" s="4"/>
      <c r="G872" s="4"/>
      <c r="H872" s="4"/>
      <c r="I872" s="4"/>
      <c r="J872" s="4"/>
      <c r="K872" s="4"/>
    </row>
    <row r="873" spans="4:11" x14ac:dyDescent="0.3">
      <c r="D873" s="4"/>
      <c r="E873" s="4"/>
      <c r="G873" s="4"/>
      <c r="H873" s="4"/>
      <c r="I873" s="4"/>
      <c r="J873" s="4"/>
      <c r="K873" s="4"/>
    </row>
    <row r="874" spans="4:11" x14ac:dyDescent="0.3">
      <c r="D874" s="4"/>
      <c r="E874" s="4"/>
      <c r="G874" s="4"/>
      <c r="H874" s="4"/>
      <c r="I874" s="4"/>
      <c r="J874" s="4"/>
      <c r="K874" s="4"/>
    </row>
    <row r="875" spans="4:11" x14ac:dyDescent="0.3">
      <c r="D875" s="4"/>
      <c r="E875" s="4"/>
      <c r="G875" s="4"/>
      <c r="H875" s="4"/>
      <c r="I875" s="4"/>
      <c r="J875" s="4"/>
      <c r="K875" s="4"/>
    </row>
    <row r="876" spans="4:11" x14ac:dyDescent="0.3">
      <c r="D876" s="4"/>
      <c r="E876" s="4"/>
      <c r="G876" s="4"/>
      <c r="H876" s="4"/>
      <c r="I876" s="4"/>
      <c r="J876" s="4"/>
      <c r="K876" s="4"/>
    </row>
    <row r="877" spans="4:11" x14ac:dyDescent="0.3">
      <c r="D877" s="4"/>
      <c r="E877" s="4"/>
      <c r="G877" s="4"/>
      <c r="H877" s="4"/>
      <c r="I877" s="4"/>
      <c r="J877" s="4"/>
      <c r="K877" s="4"/>
    </row>
    <row r="878" spans="4:11" x14ac:dyDescent="0.3">
      <c r="D878" s="4"/>
      <c r="E878" s="4"/>
      <c r="G878" s="4"/>
      <c r="H878" s="4"/>
      <c r="I878" s="4"/>
      <c r="J878" s="4"/>
      <c r="K878" s="4"/>
    </row>
    <row r="879" spans="4:11" x14ac:dyDescent="0.3">
      <c r="D879" s="4"/>
      <c r="E879" s="4"/>
      <c r="G879" s="4"/>
      <c r="H879" s="4"/>
      <c r="I879" s="4"/>
      <c r="J879" s="4"/>
      <c r="K879" s="4"/>
    </row>
    <row r="880" spans="4:11" x14ac:dyDescent="0.3">
      <c r="D880" s="4"/>
      <c r="E880" s="4"/>
      <c r="G880" s="4"/>
      <c r="H880" s="4"/>
      <c r="I880" s="4"/>
      <c r="J880" s="4"/>
      <c r="K880" s="4"/>
    </row>
    <row r="881" spans="4:11" x14ac:dyDescent="0.3">
      <c r="D881" s="4"/>
      <c r="E881" s="4"/>
      <c r="G881" s="4"/>
      <c r="H881" s="4"/>
      <c r="I881" s="4"/>
      <c r="J881" s="4"/>
      <c r="K881" s="4"/>
    </row>
    <row r="882" spans="4:11" x14ac:dyDescent="0.3">
      <c r="D882" s="4"/>
      <c r="E882" s="4"/>
      <c r="G882" s="4"/>
      <c r="H882" s="4"/>
      <c r="I882" s="4"/>
      <c r="J882" s="4"/>
      <c r="K882" s="4"/>
    </row>
    <row r="883" spans="4:11" x14ac:dyDescent="0.3">
      <c r="D883" s="4"/>
      <c r="E883" s="4"/>
      <c r="G883" s="4"/>
      <c r="H883" s="4"/>
      <c r="I883" s="4"/>
      <c r="J883" s="4"/>
      <c r="K883" s="4"/>
    </row>
    <row r="884" spans="4:11" x14ac:dyDescent="0.3">
      <c r="D884" s="4"/>
      <c r="E884" s="4"/>
      <c r="G884" s="4"/>
      <c r="H884" s="4"/>
      <c r="I884" s="4"/>
      <c r="J884" s="4"/>
      <c r="K884" s="4"/>
    </row>
    <row r="885" spans="4:11" x14ac:dyDescent="0.3">
      <c r="D885" s="4"/>
      <c r="E885" s="4"/>
      <c r="G885" s="4"/>
      <c r="H885" s="4"/>
      <c r="I885" s="4"/>
      <c r="J885" s="4"/>
      <c r="K885" s="4"/>
    </row>
    <row r="886" spans="4:11" x14ac:dyDescent="0.3">
      <c r="D886" s="4"/>
      <c r="E886" s="4"/>
      <c r="G886" s="4"/>
      <c r="H886" s="4"/>
      <c r="I886" s="4"/>
      <c r="J886" s="4"/>
      <c r="K886" s="4"/>
    </row>
    <row r="887" spans="4:11" x14ac:dyDescent="0.3">
      <c r="D887" s="4"/>
      <c r="E887" s="4"/>
      <c r="G887" s="4"/>
      <c r="H887" s="4"/>
      <c r="I887" s="4"/>
      <c r="J887" s="4"/>
      <c r="K887" s="4"/>
    </row>
    <row r="888" spans="4:11" x14ac:dyDescent="0.3">
      <c r="D888" s="4"/>
      <c r="E888" s="4"/>
      <c r="G888" s="4"/>
      <c r="H888" s="4"/>
      <c r="I888" s="4"/>
      <c r="J888" s="4"/>
      <c r="K888" s="4"/>
    </row>
    <row r="889" spans="4:11" x14ac:dyDescent="0.3">
      <c r="D889" s="4"/>
      <c r="E889" s="4"/>
      <c r="G889" s="4"/>
      <c r="H889" s="4"/>
      <c r="I889" s="4"/>
      <c r="J889" s="4"/>
      <c r="K889" s="4"/>
    </row>
    <row r="890" spans="4:11" x14ac:dyDescent="0.3">
      <c r="D890" s="4"/>
      <c r="E890" s="4"/>
      <c r="G890" s="4"/>
      <c r="H890" s="4"/>
      <c r="I890" s="4"/>
      <c r="J890" s="4"/>
      <c r="K890" s="4"/>
    </row>
    <row r="891" spans="4:11" x14ac:dyDescent="0.3">
      <c r="D891" s="4"/>
      <c r="E891" s="4"/>
      <c r="G891" s="4"/>
      <c r="H891" s="4"/>
      <c r="I891" s="4"/>
      <c r="J891" s="4"/>
      <c r="K891" s="4"/>
    </row>
    <row r="892" spans="4:11" x14ac:dyDescent="0.3">
      <c r="D892" s="4"/>
      <c r="E892" s="4"/>
      <c r="G892" s="4"/>
      <c r="H892" s="4"/>
      <c r="I892" s="4"/>
      <c r="J892" s="4"/>
      <c r="K892" s="4"/>
    </row>
    <row r="893" spans="4:11" x14ac:dyDescent="0.3">
      <c r="D893" s="4"/>
      <c r="E893" s="4"/>
      <c r="G893" s="4"/>
      <c r="H893" s="4"/>
      <c r="I893" s="4"/>
      <c r="J893" s="4"/>
      <c r="K893" s="4"/>
    </row>
    <row r="894" spans="4:11" x14ac:dyDescent="0.3">
      <c r="D894" s="4"/>
      <c r="E894" s="4"/>
      <c r="G894" s="4"/>
      <c r="H894" s="4"/>
      <c r="I894" s="4"/>
      <c r="J894" s="4"/>
      <c r="K894" s="4"/>
    </row>
    <row r="895" spans="4:11" x14ac:dyDescent="0.3">
      <c r="D895" s="4"/>
      <c r="E895" s="4"/>
      <c r="G895" s="4"/>
      <c r="H895" s="4"/>
      <c r="I895" s="4"/>
      <c r="J895" s="4"/>
      <c r="K895" s="4"/>
    </row>
    <row r="896" spans="4:11" x14ac:dyDescent="0.3">
      <c r="D896" s="4"/>
      <c r="E896" s="4"/>
      <c r="G896" s="4"/>
      <c r="H896" s="4"/>
      <c r="I896" s="4"/>
      <c r="J896" s="4"/>
      <c r="K896" s="4"/>
    </row>
    <row r="897" spans="4:11" x14ac:dyDescent="0.3">
      <c r="D897" s="4"/>
      <c r="E897" s="4"/>
      <c r="G897" s="4"/>
      <c r="H897" s="4"/>
      <c r="I897" s="4"/>
      <c r="J897" s="4"/>
      <c r="K897" s="4"/>
    </row>
    <row r="898" spans="4:11" x14ac:dyDescent="0.3">
      <c r="D898" s="4"/>
      <c r="E898" s="4"/>
      <c r="G898" s="4"/>
      <c r="H898" s="4"/>
      <c r="I898" s="4"/>
      <c r="J898" s="4"/>
      <c r="K898" s="4"/>
    </row>
    <row r="899" spans="4:11" x14ac:dyDescent="0.3">
      <c r="D899" s="4"/>
      <c r="E899" s="4"/>
      <c r="G899" s="4"/>
      <c r="H899" s="4"/>
      <c r="I899" s="4"/>
      <c r="J899" s="4"/>
      <c r="K899" s="4"/>
    </row>
    <row r="900" spans="4:11" x14ac:dyDescent="0.3">
      <c r="D900" s="4"/>
      <c r="E900" s="4"/>
      <c r="G900" s="4"/>
      <c r="H900" s="4"/>
      <c r="I900" s="4"/>
      <c r="J900" s="4"/>
      <c r="K900" s="4"/>
    </row>
    <row r="901" spans="4:11" x14ac:dyDescent="0.3">
      <c r="D901" s="4"/>
      <c r="E901" s="4"/>
      <c r="G901" s="4"/>
      <c r="H901" s="4"/>
      <c r="I901" s="4"/>
      <c r="J901" s="4"/>
      <c r="K901" s="4"/>
    </row>
    <row r="902" spans="4:11" x14ac:dyDescent="0.3">
      <c r="D902" s="4"/>
      <c r="E902" s="4"/>
      <c r="G902" s="4"/>
      <c r="H902" s="4"/>
      <c r="I902" s="4"/>
      <c r="J902" s="4"/>
      <c r="K902" s="4"/>
    </row>
    <row r="903" spans="4:11" x14ac:dyDescent="0.3">
      <c r="D903" s="4"/>
      <c r="E903" s="4"/>
      <c r="G903" s="4"/>
      <c r="H903" s="4"/>
      <c r="I903" s="4"/>
      <c r="J903" s="4"/>
      <c r="K903" s="4"/>
    </row>
    <row r="904" spans="4:11" x14ac:dyDescent="0.3">
      <c r="D904" s="4"/>
      <c r="E904" s="4"/>
      <c r="G904" s="4"/>
      <c r="H904" s="4"/>
      <c r="I904" s="4"/>
      <c r="J904" s="4"/>
      <c r="K904" s="4"/>
    </row>
    <row r="905" spans="4:11" x14ac:dyDescent="0.3">
      <c r="D905" s="4"/>
      <c r="E905" s="4"/>
      <c r="G905" s="4"/>
      <c r="H905" s="4"/>
      <c r="I905" s="4"/>
      <c r="J905" s="4"/>
      <c r="K905" s="4"/>
    </row>
    <row r="906" spans="4:11" x14ac:dyDescent="0.3">
      <c r="D906" s="4"/>
      <c r="E906" s="4"/>
      <c r="G906" s="4"/>
      <c r="H906" s="4"/>
      <c r="I906" s="4"/>
      <c r="J906" s="4"/>
      <c r="K906" s="4"/>
    </row>
    <row r="907" spans="4:11" x14ac:dyDescent="0.3">
      <c r="D907" s="4"/>
      <c r="E907" s="4"/>
      <c r="G907" s="4"/>
      <c r="H907" s="4"/>
      <c r="I907" s="4"/>
      <c r="J907" s="4"/>
      <c r="K907" s="4"/>
    </row>
    <row r="908" spans="4:11" x14ac:dyDescent="0.3">
      <c r="D908" s="4"/>
      <c r="E908" s="4"/>
      <c r="G908" s="4"/>
      <c r="H908" s="4"/>
      <c r="I908" s="4"/>
      <c r="J908" s="4"/>
      <c r="K908" s="4"/>
    </row>
    <row r="909" spans="4:11" x14ac:dyDescent="0.3">
      <c r="D909" s="4"/>
      <c r="E909" s="4"/>
      <c r="G909" s="4"/>
      <c r="H909" s="4"/>
      <c r="I909" s="4"/>
      <c r="J909" s="4"/>
      <c r="K909" s="4"/>
    </row>
    <row r="910" spans="4:11" x14ac:dyDescent="0.3">
      <c r="D910" s="4"/>
      <c r="E910" s="4"/>
      <c r="G910" s="4"/>
      <c r="H910" s="4"/>
      <c r="I910" s="4"/>
      <c r="J910" s="4"/>
      <c r="K910" s="4"/>
    </row>
    <row r="911" spans="4:11" x14ac:dyDescent="0.3">
      <c r="D911" s="4"/>
      <c r="E911" s="4"/>
      <c r="G911" s="4"/>
      <c r="H911" s="4"/>
      <c r="I911" s="4"/>
      <c r="J911" s="4"/>
      <c r="K911" s="4"/>
    </row>
    <row r="912" spans="4:11" x14ac:dyDescent="0.3">
      <c r="D912" s="4"/>
      <c r="E912" s="4"/>
      <c r="G912" s="4"/>
      <c r="H912" s="4"/>
      <c r="I912" s="4"/>
      <c r="J912" s="4"/>
      <c r="K912" s="4"/>
    </row>
    <row r="913" spans="4:11" x14ac:dyDescent="0.3">
      <c r="D913" s="4"/>
      <c r="E913" s="4"/>
      <c r="G913" s="4"/>
      <c r="H913" s="4"/>
      <c r="I913" s="4"/>
      <c r="J913" s="4"/>
      <c r="K913" s="4"/>
    </row>
    <row r="914" spans="4:11" x14ac:dyDescent="0.3">
      <c r="D914" s="4"/>
      <c r="E914" s="4"/>
      <c r="G914" s="4"/>
      <c r="H914" s="4"/>
      <c r="I914" s="4"/>
      <c r="J914" s="4"/>
      <c r="K914" s="4"/>
    </row>
    <row r="915" spans="4:11" x14ac:dyDescent="0.3">
      <c r="D915" s="4"/>
      <c r="E915" s="4"/>
      <c r="G915" s="4"/>
      <c r="H915" s="4"/>
      <c r="I915" s="4"/>
      <c r="J915" s="4"/>
      <c r="K915" s="4"/>
    </row>
    <row r="916" spans="4:11" x14ac:dyDescent="0.3">
      <c r="D916" s="4"/>
      <c r="E916" s="4"/>
      <c r="G916" s="4"/>
      <c r="H916" s="4"/>
      <c r="I916" s="4"/>
      <c r="J916" s="4"/>
      <c r="K916" s="4"/>
    </row>
    <row r="917" spans="4:11" x14ac:dyDescent="0.3">
      <c r="D917" s="4"/>
      <c r="E917" s="4"/>
      <c r="G917" s="4"/>
      <c r="H917" s="4"/>
      <c r="I917" s="4"/>
      <c r="J917" s="4"/>
      <c r="K917" s="4"/>
    </row>
    <row r="918" spans="4:11" x14ac:dyDescent="0.3">
      <c r="D918" s="4"/>
      <c r="E918" s="4"/>
      <c r="G918" s="4"/>
      <c r="H918" s="4"/>
      <c r="I918" s="4"/>
      <c r="J918" s="4"/>
      <c r="K918" s="4"/>
    </row>
    <row r="919" spans="4:11" x14ac:dyDescent="0.3">
      <c r="D919" s="4"/>
      <c r="E919" s="4"/>
      <c r="G919" s="4"/>
      <c r="H919" s="4"/>
      <c r="I919" s="4"/>
      <c r="J919" s="4"/>
      <c r="K919" s="4"/>
    </row>
    <row r="920" spans="4:11" x14ac:dyDescent="0.3">
      <c r="D920" s="4"/>
      <c r="E920" s="4"/>
      <c r="G920" s="4"/>
      <c r="H920" s="4"/>
      <c r="I920" s="4"/>
      <c r="J920" s="4"/>
      <c r="K920" s="4"/>
    </row>
    <row r="921" spans="4:11" x14ac:dyDescent="0.3">
      <c r="D921" s="4"/>
      <c r="E921" s="4"/>
      <c r="G921" s="4"/>
      <c r="H921" s="4"/>
      <c r="I921" s="4"/>
      <c r="J921" s="4"/>
      <c r="K921" s="4"/>
    </row>
    <row r="922" spans="4:11" x14ac:dyDescent="0.3">
      <c r="D922" s="4"/>
      <c r="E922" s="4"/>
      <c r="G922" s="4"/>
      <c r="H922" s="4"/>
      <c r="I922" s="4"/>
      <c r="J922" s="4"/>
      <c r="K922" s="4"/>
    </row>
    <row r="923" spans="4:11" x14ac:dyDescent="0.3">
      <c r="D923" s="4"/>
      <c r="E923" s="4"/>
      <c r="G923" s="4"/>
      <c r="H923" s="4"/>
      <c r="I923" s="4"/>
      <c r="J923" s="4"/>
      <c r="K923" s="4"/>
    </row>
    <row r="924" spans="4:11" x14ac:dyDescent="0.3">
      <c r="D924" s="4"/>
      <c r="E924" s="4"/>
      <c r="G924" s="4"/>
      <c r="H924" s="4"/>
      <c r="I924" s="4"/>
      <c r="J924" s="4"/>
      <c r="K924" s="4"/>
    </row>
    <row r="925" spans="4:11" x14ac:dyDescent="0.3">
      <c r="D925" s="4"/>
      <c r="E925" s="4"/>
      <c r="G925" s="4"/>
      <c r="H925" s="4"/>
      <c r="I925" s="4"/>
      <c r="J925" s="4"/>
      <c r="K925" s="4"/>
    </row>
    <row r="926" spans="4:11" x14ac:dyDescent="0.3">
      <c r="D926" s="4"/>
      <c r="E926" s="4"/>
      <c r="G926" s="4"/>
      <c r="H926" s="4"/>
      <c r="I926" s="4"/>
      <c r="J926" s="4"/>
      <c r="K926" s="4"/>
    </row>
    <row r="927" spans="4:11" x14ac:dyDescent="0.3">
      <c r="D927" s="4"/>
      <c r="E927" s="4"/>
      <c r="G927" s="4"/>
      <c r="H927" s="4"/>
      <c r="I927" s="4"/>
      <c r="J927" s="4"/>
      <c r="K927" s="4"/>
    </row>
    <row r="928" spans="4:11" x14ac:dyDescent="0.3">
      <c r="D928" s="4"/>
      <c r="E928" s="4"/>
      <c r="G928" s="4"/>
      <c r="H928" s="4"/>
      <c r="I928" s="4"/>
      <c r="J928" s="4"/>
      <c r="K928" s="4"/>
    </row>
    <row r="929" spans="4:11" x14ac:dyDescent="0.3">
      <c r="D929" s="4"/>
      <c r="E929" s="4"/>
      <c r="G929" s="4"/>
      <c r="H929" s="4"/>
      <c r="I929" s="4"/>
      <c r="J929" s="4"/>
      <c r="K929" s="4"/>
    </row>
    <row r="930" spans="4:11" x14ac:dyDescent="0.3">
      <c r="D930" s="4"/>
      <c r="E930" s="4"/>
      <c r="G930" s="4"/>
      <c r="H930" s="4"/>
      <c r="I930" s="4"/>
      <c r="J930" s="4"/>
      <c r="K930" s="4"/>
    </row>
    <row r="931" spans="4:11" x14ac:dyDescent="0.3">
      <c r="D931" s="4"/>
      <c r="E931" s="4"/>
      <c r="G931" s="4"/>
      <c r="H931" s="4"/>
      <c r="I931" s="4"/>
      <c r="J931" s="4"/>
      <c r="K931" s="4"/>
    </row>
    <row r="932" spans="4:11" x14ac:dyDescent="0.3">
      <c r="D932" s="4"/>
      <c r="E932" s="4"/>
      <c r="G932" s="4"/>
      <c r="H932" s="4"/>
      <c r="I932" s="4"/>
      <c r="J932" s="4"/>
      <c r="K932" s="4"/>
    </row>
    <row r="933" spans="4:11" x14ac:dyDescent="0.3">
      <c r="D933" s="4"/>
      <c r="E933" s="4"/>
      <c r="G933" s="4"/>
      <c r="H933" s="4"/>
      <c r="I933" s="4"/>
      <c r="J933" s="4"/>
      <c r="K933" s="4"/>
    </row>
    <row r="934" spans="4:11" x14ac:dyDescent="0.3">
      <c r="D934" s="4"/>
      <c r="E934" s="4"/>
      <c r="G934" s="4"/>
      <c r="H934" s="4"/>
      <c r="I934" s="4"/>
      <c r="J934" s="4"/>
      <c r="K934" s="4"/>
    </row>
    <row r="935" spans="4:11" x14ac:dyDescent="0.3">
      <c r="D935" s="4"/>
      <c r="E935" s="4"/>
      <c r="G935" s="4"/>
      <c r="H935" s="4"/>
      <c r="I935" s="4"/>
      <c r="J935" s="4"/>
      <c r="K935" s="4"/>
    </row>
    <row r="936" spans="4:11" x14ac:dyDescent="0.3">
      <c r="D936" s="4"/>
      <c r="E936" s="4"/>
      <c r="G936" s="4"/>
      <c r="H936" s="4"/>
      <c r="I936" s="4"/>
      <c r="J936" s="4"/>
      <c r="K936" s="4"/>
    </row>
    <row r="937" spans="4:11" x14ac:dyDescent="0.3">
      <c r="D937" s="4"/>
      <c r="E937" s="4"/>
      <c r="G937" s="4"/>
      <c r="H937" s="4"/>
      <c r="I937" s="4"/>
      <c r="J937" s="4"/>
      <c r="K937" s="4"/>
    </row>
    <row r="938" spans="4:11" x14ac:dyDescent="0.3">
      <c r="D938" s="4"/>
      <c r="E938" s="4"/>
      <c r="G938" s="4"/>
      <c r="H938" s="4"/>
      <c r="I938" s="4"/>
      <c r="J938" s="4"/>
      <c r="K938" s="4"/>
    </row>
    <row r="939" spans="4:11" x14ac:dyDescent="0.3">
      <c r="D939" s="4"/>
      <c r="E939" s="4"/>
      <c r="G939" s="4"/>
      <c r="H939" s="4"/>
      <c r="I939" s="4"/>
      <c r="J939" s="4"/>
      <c r="K939" s="4"/>
    </row>
    <row r="940" spans="4:11" x14ac:dyDescent="0.3">
      <c r="D940" s="4"/>
      <c r="E940" s="4"/>
      <c r="G940" s="4"/>
      <c r="H940" s="4"/>
      <c r="I940" s="4"/>
      <c r="J940" s="4"/>
      <c r="K940" s="4"/>
    </row>
    <row r="941" spans="4:11" x14ac:dyDescent="0.3">
      <c r="D941" s="4"/>
      <c r="E941" s="4"/>
      <c r="G941" s="4"/>
      <c r="H941" s="4"/>
      <c r="I941" s="4"/>
      <c r="J941" s="4"/>
      <c r="K941" s="4"/>
    </row>
    <row r="942" spans="4:11" x14ac:dyDescent="0.3">
      <c r="D942" s="4"/>
      <c r="E942" s="4"/>
      <c r="G942" s="4"/>
      <c r="H942" s="4"/>
      <c r="I942" s="4"/>
      <c r="J942" s="4"/>
      <c r="K942" s="4"/>
    </row>
    <row r="943" spans="4:11" x14ac:dyDescent="0.3">
      <c r="D943" s="4"/>
      <c r="E943" s="4"/>
      <c r="G943" s="4"/>
      <c r="H943" s="4"/>
      <c r="I943" s="4"/>
      <c r="J943" s="4"/>
      <c r="K943" s="4"/>
    </row>
    <row r="944" spans="4:11" x14ac:dyDescent="0.3">
      <c r="D944" s="4"/>
      <c r="E944" s="4"/>
      <c r="G944" s="4"/>
      <c r="H944" s="4"/>
      <c r="I944" s="4"/>
      <c r="J944" s="4"/>
      <c r="K944" s="4"/>
    </row>
    <row r="945" spans="4:11" x14ac:dyDescent="0.3">
      <c r="D945" s="4"/>
      <c r="E945" s="4"/>
      <c r="G945" s="4"/>
      <c r="H945" s="4"/>
      <c r="I945" s="4"/>
      <c r="J945" s="4"/>
      <c r="K945" s="4"/>
    </row>
    <row r="946" spans="4:11" x14ac:dyDescent="0.3">
      <c r="D946" s="4"/>
      <c r="E946" s="4"/>
      <c r="G946" s="4"/>
      <c r="H946" s="4"/>
      <c r="I946" s="4"/>
      <c r="J946" s="4"/>
      <c r="K946" s="4"/>
    </row>
    <row r="947" spans="4:11" x14ac:dyDescent="0.3">
      <c r="D947" s="4"/>
      <c r="E947" s="4"/>
      <c r="G947" s="4"/>
      <c r="H947" s="4"/>
      <c r="I947" s="4"/>
      <c r="J947" s="4"/>
      <c r="K947" s="4"/>
    </row>
    <row r="948" spans="4:11" x14ac:dyDescent="0.3">
      <c r="D948" s="4"/>
      <c r="E948" s="4"/>
      <c r="G948" s="4"/>
      <c r="H948" s="4"/>
      <c r="I948" s="4"/>
      <c r="J948" s="4"/>
      <c r="K948" s="4"/>
    </row>
    <row r="949" spans="4:11" x14ac:dyDescent="0.3">
      <c r="D949" s="4"/>
      <c r="E949" s="4"/>
      <c r="G949" s="4"/>
      <c r="H949" s="4"/>
      <c r="I949" s="4"/>
      <c r="J949" s="4"/>
      <c r="K949" s="4"/>
    </row>
    <row r="950" spans="4:11" x14ac:dyDescent="0.3">
      <c r="D950" s="4"/>
      <c r="E950" s="4"/>
      <c r="G950" s="4"/>
      <c r="H950" s="4"/>
      <c r="I950" s="4"/>
      <c r="J950" s="4"/>
      <c r="K950" s="4"/>
    </row>
    <row r="951" spans="4:11" x14ac:dyDescent="0.3">
      <c r="D951" s="4"/>
      <c r="E951" s="4"/>
      <c r="G951" s="4"/>
      <c r="H951" s="4"/>
      <c r="I951" s="4"/>
      <c r="J951" s="4"/>
      <c r="K951" s="4"/>
    </row>
    <row r="952" spans="4:11" x14ac:dyDescent="0.3">
      <c r="D952" s="4"/>
      <c r="E952" s="4"/>
      <c r="G952" s="4"/>
      <c r="H952" s="4"/>
      <c r="I952" s="4"/>
      <c r="J952" s="4"/>
      <c r="K952" s="4"/>
    </row>
    <row r="953" spans="4:11" x14ac:dyDescent="0.3">
      <c r="D953" s="4"/>
      <c r="E953" s="4"/>
      <c r="G953" s="4"/>
      <c r="H953" s="4"/>
      <c r="I953" s="4"/>
      <c r="J953" s="4"/>
      <c r="K953" s="4"/>
    </row>
    <row r="954" spans="4:11" x14ac:dyDescent="0.3">
      <c r="D954" s="4"/>
      <c r="E954" s="4"/>
      <c r="G954" s="4"/>
      <c r="H954" s="4"/>
      <c r="I954" s="4"/>
      <c r="J954" s="4"/>
      <c r="K954" s="4"/>
    </row>
    <row r="955" spans="4:11" x14ac:dyDescent="0.3">
      <c r="D955" s="4"/>
      <c r="E955" s="4"/>
      <c r="G955" s="4"/>
      <c r="H955" s="4"/>
      <c r="I955" s="4"/>
      <c r="J955" s="4"/>
      <c r="K955" s="4"/>
    </row>
    <row r="956" spans="4:11" x14ac:dyDescent="0.3">
      <c r="D956" s="4"/>
      <c r="E956" s="4"/>
      <c r="G956" s="4"/>
      <c r="H956" s="4"/>
      <c r="I956" s="4"/>
      <c r="J956" s="4"/>
      <c r="K956" s="4"/>
    </row>
    <row r="957" spans="4:11" x14ac:dyDescent="0.3">
      <c r="D957" s="4"/>
      <c r="E957" s="4"/>
      <c r="G957" s="4"/>
      <c r="H957" s="4"/>
      <c r="I957" s="4"/>
      <c r="J957" s="4"/>
      <c r="K957" s="4"/>
    </row>
    <row r="958" spans="4:11" x14ac:dyDescent="0.3">
      <c r="D958" s="4"/>
      <c r="E958" s="4"/>
      <c r="G958" s="4"/>
      <c r="H958" s="4"/>
      <c r="I958" s="4"/>
      <c r="J958" s="4"/>
      <c r="K958" s="4"/>
    </row>
    <row r="959" spans="4:11" x14ac:dyDescent="0.3">
      <c r="D959" s="4"/>
      <c r="E959" s="4"/>
      <c r="G959" s="4"/>
      <c r="H959" s="4"/>
      <c r="I959" s="4"/>
      <c r="J959" s="4"/>
      <c r="K959" s="4"/>
    </row>
    <row r="960" spans="4:11" x14ac:dyDescent="0.3">
      <c r="D960" s="4"/>
      <c r="E960" s="4"/>
      <c r="G960" s="4"/>
      <c r="H960" s="4"/>
      <c r="I960" s="4"/>
      <c r="J960" s="4"/>
      <c r="K960" s="4"/>
    </row>
    <row r="961" spans="4:11" x14ac:dyDescent="0.3">
      <c r="D961" s="4"/>
      <c r="E961" s="4"/>
      <c r="G961" s="4"/>
      <c r="H961" s="4"/>
      <c r="I961" s="4"/>
      <c r="J961" s="4"/>
      <c r="K961" s="4"/>
    </row>
    <row r="962" spans="4:11" x14ac:dyDescent="0.3">
      <c r="D962" s="4"/>
      <c r="E962" s="4"/>
      <c r="G962" s="4"/>
      <c r="H962" s="4"/>
      <c r="I962" s="4"/>
      <c r="J962" s="4"/>
      <c r="K962" s="4"/>
    </row>
    <row r="963" spans="4:11" x14ac:dyDescent="0.3">
      <c r="D963" s="4"/>
      <c r="E963" s="4"/>
      <c r="G963" s="4"/>
      <c r="H963" s="4"/>
      <c r="I963" s="4"/>
      <c r="J963" s="4"/>
      <c r="K963" s="4"/>
    </row>
    <row r="964" spans="4:11" x14ac:dyDescent="0.3">
      <c r="D964" s="4"/>
      <c r="E964" s="4"/>
      <c r="G964" s="4"/>
      <c r="H964" s="4"/>
      <c r="I964" s="4"/>
      <c r="J964" s="4"/>
      <c r="K964" s="4"/>
    </row>
    <row r="965" spans="4:11" x14ac:dyDescent="0.3">
      <c r="D965" s="4"/>
      <c r="E965" s="4"/>
      <c r="G965" s="4"/>
      <c r="H965" s="4"/>
      <c r="I965" s="4"/>
      <c r="J965" s="4"/>
      <c r="K965" s="4"/>
    </row>
    <row r="966" spans="4:11" x14ac:dyDescent="0.3">
      <c r="D966" s="4"/>
      <c r="E966" s="4"/>
      <c r="G966" s="4"/>
      <c r="H966" s="4"/>
      <c r="I966" s="4"/>
      <c r="J966" s="4"/>
      <c r="K966" s="4"/>
    </row>
    <row r="967" spans="4:11" x14ac:dyDescent="0.3">
      <c r="D967" s="4"/>
      <c r="E967" s="4"/>
      <c r="G967" s="4"/>
      <c r="H967" s="4"/>
      <c r="I967" s="4"/>
      <c r="J967" s="4"/>
      <c r="K967" s="4"/>
    </row>
    <row r="968" spans="4:11" x14ac:dyDescent="0.3">
      <c r="D968" s="4"/>
      <c r="E968" s="4"/>
      <c r="G968" s="4"/>
      <c r="H968" s="4"/>
      <c r="I968" s="4"/>
      <c r="J968" s="4"/>
      <c r="K968" s="4"/>
    </row>
    <row r="969" spans="4:11" x14ac:dyDescent="0.3">
      <c r="D969" s="4"/>
      <c r="E969" s="4"/>
      <c r="G969" s="4"/>
      <c r="H969" s="4"/>
      <c r="I969" s="4"/>
      <c r="J969" s="4"/>
      <c r="K969" s="4"/>
    </row>
    <row r="970" spans="4:11" x14ac:dyDescent="0.3">
      <c r="D970" s="4"/>
      <c r="E970" s="4"/>
      <c r="G970" s="4"/>
      <c r="H970" s="4"/>
      <c r="I970" s="4"/>
      <c r="J970" s="4"/>
      <c r="K970" s="4"/>
    </row>
    <row r="971" spans="4:11" x14ac:dyDescent="0.3">
      <c r="D971" s="4"/>
      <c r="E971" s="4"/>
      <c r="G971" s="4"/>
      <c r="H971" s="4"/>
      <c r="I971" s="4"/>
      <c r="J971" s="4"/>
      <c r="K971" s="4"/>
    </row>
    <row r="972" spans="4:11" x14ac:dyDescent="0.3">
      <c r="D972" s="4"/>
      <c r="E972" s="4"/>
      <c r="G972" s="4"/>
      <c r="H972" s="4"/>
      <c r="I972" s="4"/>
      <c r="J972" s="4"/>
      <c r="K972" s="4"/>
    </row>
    <row r="973" spans="4:11" x14ac:dyDescent="0.3">
      <c r="D973" s="4"/>
      <c r="E973" s="4"/>
      <c r="G973" s="4"/>
      <c r="H973" s="4"/>
      <c r="I973" s="4"/>
      <c r="J973" s="4"/>
      <c r="K973" s="4"/>
    </row>
    <row r="974" spans="4:11" x14ac:dyDescent="0.3">
      <c r="D974" s="4"/>
      <c r="E974" s="4"/>
      <c r="G974" s="4"/>
      <c r="H974" s="4"/>
      <c r="I974" s="4"/>
      <c r="J974" s="4"/>
      <c r="K974" s="4"/>
    </row>
    <row r="975" spans="4:11" x14ac:dyDescent="0.3">
      <c r="D975" s="4"/>
      <c r="E975" s="4"/>
      <c r="G975" s="4"/>
      <c r="H975" s="4"/>
      <c r="I975" s="4"/>
      <c r="J975" s="4"/>
      <c r="K975" s="4"/>
    </row>
    <row r="976" spans="4:11" x14ac:dyDescent="0.3">
      <c r="D976" s="4"/>
      <c r="E976" s="4"/>
      <c r="G976" s="4"/>
      <c r="H976" s="4"/>
      <c r="I976" s="4"/>
      <c r="J976" s="4"/>
      <c r="K976" s="4"/>
    </row>
    <row r="977" spans="4:11" x14ac:dyDescent="0.3">
      <c r="D977" s="4"/>
      <c r="E977" s="4"/>
      <c r="G977" s="4"/>
      <c r="H977" s="4"/>
      <c r="I977" s="4"/>
      <c r="J977" s="4"/>
      <c r="K977" s="4"/>
    </row>
    <row r="978" spans="4:11" x14ac:dyDescent="0.3">
      <c r="D978" s="4"/>
      <c r="E978" s="4"/>
      <c r="G978" s="4"/>
      <c r="H978" s="4"/>
      <c r="I978" s="4"/>
      <c r="J978" s="4"/>
      <c r="K978" s="4"/>
    </row>
    <row r="979" spans="4:11" x14ac:dyDescent="0.3">
      <c r="D979" s="4"/>
      <c r="E979" s="4"/>
      <c r="G979" s="4"/>
      <c r="H979" s="4"/>
      <c r="I979" s="4"/>
      <c r="J979" s="4"/>
      <c r="K979" s="4"/>
    </row>
    <row r="980" spans="4:11" x14ac:dyDescent="0.3">
      <c r="D980" s="4"/>
      <c r="E980" s="4"/>
      <c r="G980" s="4"/>
      <c r="H980" s="4"/>
      <c r="I980" s="4"/>
      <c r="J980" s="4"/>
      <c r="K980" s="4"/>
    </row>
    <row r="981" spans="4:11" x14ac:dyDescent="0.3">
      <c r="D981" s="4"/>
      <c r="E981" s="4"/>
      <c r="G981" s="4"/>
      <c r="H981" s="4"/>
      <c r="I981" s="4"/>
      <c r="J981" s="4"/>
      <c r="K981" s="4"/>
    </row>
    <row r="982" spans="4:11" x14ac:dyDescent="0.3">
      <c r="D982" s="4"/>
      <c r="E982" s="4"/>
      <c r="G982" s="4"/>
      <c r="H982" s="4"/>
      <c r="I982" s="4"/>
      <c r="J982" s="4"/>
      <c r="K982" s="4"/>
    </row>
    <row r="983" spans="4:11" x14ac:dyDescent="0.3">
      <c r="D983" s="4"/>
      <c r="E983" s="4"/>
      <c r="G983" s="4"/>
      <c r="H983" s="4"/>
      <c r="I983" s="4"/>
      <c r="J983" s="4"/>
      <c r="K983" s="4"/>
    </row>
    <row r="984" spans="4:11" x14ac:dyDescent="0.3">
      <c r="D984" s="4"/>
      <c r="E984" s="4"/>
      <c r="G984" s="4"/>
      <c r="H984" s="4"/>
      <c r="I984" s="4"/>
      <c r="J984" s="4"/>
      <c r="K984" s="4"/>
    </row>
    <row r="985" spans="4:11" x14ac:dyDescent="0.3">
      <c r="D985" s="4"/>
      <c r="E985" s="4"/>
      <c r="G985" s="4"/>
      <c r="H985" s="4"/>
      <c r="I985" s="4"/>
      <c r="J985" s="4"/>
      <c r="K985" s="4"/>
    </row>
    <row r="986" spans="4:11" x14ac:dyDescent="0.3">
      <c r="D986" s="4"/>
      <c r="E986" s="4"/>
      <c r="G986" s="4"/>
      <c r="H986" s="4"/>
      <c r="I986" s="4"/>
      <c r="J986" s="4"/>
      <c r="K986" s="4"/>
    </row>
    <row r="987" spans="4:11" x14ac:dyDescent="0.3">
      <c r="D987" s="4"/>
      <c r="E987" s="4"/>
      <c r="G987" s="4"/>
      <c r="H987" s="4"/>
      <c r="I987" s="4"/>
      <c r="J987" s="4"/>
      <c r="K987" s="4"/>
    </row>
    <row r="988" spans="4:11" x14ac:dyDescent="0.3">
      <c r="D988" s="4"/>
      <c r="E988" s="4"/>
      <c r="G988" s="4"/>
      <c r="H988" s="4"/>
      <c r="I988" s="4"/>
      <c r="J988" s="4"/>
      <c r="K988" s="4"/>
    </row>
    <row r="989" spans="4:11" x14ac:dyDescent="0.3">
      <c r="D989" s="4"/>
      <c r="E989" s="4"/>
      <c r="G989" s="4"/>
      <c r="H989" s="4"/>
      <c r="I989" s="4"/>
      <c r="J989" s="4"/>
      <c r="K989" s="4"/>
    </row>
    <row r="990" spans="4:11" x14ac:dyDescent="0.3">
      <c r="D990" s="4"/>
      <c r="E990" s="4"/>
      <c r="G990" s="4"/>
      <c r="H990" s="4"/>
      <c r="I990" s="4"/>
      <c r="J990" s="4"/>
      <c r="K990" s="4"/>
    </row>
    <row r="991" spans="4:11" x14ac:dyDescent="0.3">
      <c r="D991" s="4"/>
      <c r="E991" s="4"/>
      <c r="G991" s="4"/>
      <c r="H991" s="4"/>
      <c r="I991" s="4"/>
      <c r="J991" s="4"/>
      <c r="K991" s="4"/>
    </row>
    <row r="992" spans="4:11" x14ac:dyDescent="0.3">
      <c r="D992" s="4"/>
      <c r="E992" s="4"/>
      <c r="G992" s="4"/>
      <c r="H992" s="4"/>
      <c r="I992" s="4"/>
      <c r="J992" s="4"/>
      <c r="K992" s="4"/>
    </row>
    <row r="993" spans="4:11" x14ac:dyDescent="0.3">
      <c r="D993" s="4"/>
      <c r="E993" s="4"/>
      <c r="G993" s="4"/>
      <c r="H993" s="4"/>
      <c r="I993" s="4"/>
      <c r="J993" s="4"/>
      <c r="K993" s="4"/>
    </row>
    <row r="994" spans="4:11" x14ac:dyDescent="0.3">
      <c r="D994" s="4"/>
      <c r="E994" s="4"/>
      <c r="G994" s="4"/>
      <c r="H994" s="4"/>
      <c r="I994" s="4"/>
      <c r="J994" s="4"/>
      <c r="K994" s="4"/>
    </row>
    <row r="995" spans="4:11" x14ac:dyDescent="0.3">
      <c r="D995" s="4"/>
      <c r="E995" s="4"/>
      <c r="G995" s="4"/>
      <c r="H995" s="4"/>
      <c r="I995" s="4"/>
      <c r="J995" s="4"/>
      <c r="K995" s="4"/>
    </row>
    <row r="996" spans="4:11" x14ac:dyDescent="0.3">
      <c r="D996" s="4"/>
      <c r="E996" s="4"/>
      <c r="G996" s="4"/>
      <c r="H996" s="4"/>
      <c r="I996" s="4"/>
      <c r="J996" s="4"/>
      <c r="K996" s="4"/>
    </row>
    <row r="997" spans="4:11" x14ac:dyDescent="0.3">
      <c r="D997" s="4"/>
      <c r="E997" s="4"/>
      <c r="G997" s="4"/>
      <c r="H997" s="4"/>
      <c r="I997" s="4"/>
      <c r="J997" s="4"/>
      <c r="K997" s="4"/>
    </row>
    <row r="998" spans="4:11" x14ac:dyDescent="0.3">
      <c r="D998" s="4"/>
      <c r="E998" s="4"/>
      <c r="G998" s="4"/>
      <c r="H998" s="4"/>
      <c r="I998" s="4"/>
      <c r="J998" s="4"/>
      <c r="K998" s="4"/>
    </row>
    <row r="999" spans="4:11" x14ac:dyDescent="0.3">
      <c r="D999" s="4"/>
      <c r="E999" s="4"/>
      <c r="G999" s="4"/>
      <c r="H999" s="4"/>
      <c r="I999" s="4"/>
      <c r="J999" s="4"/>
      <c r="K999" s="4"/>
    </row>
    <row r="1000" spans="4:11" x14ac:dyDescent="0.3">
      <c r="D1000" s="4"/>
      <c r="E1000" s="4"/>
      <c r="G1000" s="4"/>
      <c r="H1000" s="4"/>
      <c r="I1000" s="4"/>
      <c r="J1000" s="4"/>
      <c r="K1000" s="4"/>
    </row>
    <row r="1001" spans="4:11" x14ac:dyDescent="0.3">
      <c r="D1001" s="4"/>
      <c r="E1001" s="4"/>
      <c r="G1001" s="4"/>
      <c r="H1001" s="4"/>
      <c r="I1001" s="4"/>
      <c r="J1001" s="4"/>
      <c r="K1001" s="4"/>
    </row>
    <row r="1002" spans="4:11" x14ac:dyDescent="0.3">
      <c r="D1002" s="4"/>
      <c r="E1002" s="4"/>
      <c r="G1002" s="4"/>
      <c r="H1002" s="4"/>
      <c r="I1002" s="4"/>
      <c r="J1002" s="4"/>
      <c r="K1002" s="4"/>
    </row>
    <row r="1003" spans="4:11" x14ac:dyDescent="0.3">
      <c r="D1003" s="4"/>
      <c r="E1003" s="4"/>
      <c r="G1003" s="4"/>
      <c r="H1003" s="4"/>
      <c r="I1003" s="4"/>
      <c r="J1003" s="4"/>
      <c r="K1003" s="4"/>
    </row>
    <row r="1004" spans="4:11" x14ac:dyDescent="0.3">
      <c r="D1004" s="4"/>
      <c r="E1004" s="4"/>
      <c r="G1004" s="4"/>
      <c r="H1004" s="4"/>
      <c r="I1004" s="4"/>
      <c r="J1004" s="4"/>
      <c r="K1004" s="4"/>
    </row>
    <row r="1005" spans="4:11" x14ac:dyDescent="0.3">
      <c r="D1005" s="4"/>
      <c r="E1005" s="4"/>
      <c r="G1005" s="4"/>
      <c r="H1005" s="4"/>
      <c r="I1005" s="4"/>
      <c r="J1005" s="4"/>
      <c r="K1005" s="4"/>
    </row>
    <row r="1006" spans="4:11" x14ac:dyDescent="0.3">
      <c r="D1006" s="4"/>
      <c r="E1006" s="4"/>
      <c r="G1006" s="4"/>
      <c r="H1006" s="4"/>
      <c r="I1006" s="4"/>
      <c r="J1006" s="4"/>
      <c r="K1006" s="4"/>
    </row>
    <row r="1007" spans="4:11" x14ac:dyDescent="0.3">
      <c r="D1007" s="4"/>
      <c r="E1007" s="4"/>
      <c r="G1007" s="4"/>
      <c r="H1007" s="4"/>
      <c r="I1007" s="4"/>
      <c r="J1007" s="4"/>
      <c r="K1007" s="4"/>
    </row>
    <row r="1008" spans="4:11" x14ac:dyDescent="0.3">
      <c r="H1008" s="4"/>
      <c r="I1008" s="4"/>
      <c r="J1008" s="4"/>
      <c r="K1008" s="4"/>
    </row>
    <row r="1009" spans="8:11" x14ac:dyDescent="0.3">
      <c r="H1009" s="4"/>
      <c r="I1009" s="4"/>
      <c r="J1009" s="4"/>
      <c r="K1009" s="4"/>
    </row>
    <row r="1010" spans="8:11" x14ac:dyDescent="0.3">
      <c r="H1010" s="4"/>
      <c r="I1010" s="4"/>
      <c r="J1010" s="4"/>
      <c r="K1010" s="4"/>
    </row>
    <row r="1011" spans="8:11" x14ac:dyDescent="0.3">
      <c r="H1011" s="4"/>
      <c r="I1011" s="4"/>
      <c r="J1011" s="4"/>
      <c r="K1011" s="4"/>
    </row>
    <row r="1012" spans="8:11" x14ac:dyDescent="0.3">
      <c r="H1012" s="4"/>
      <c r="I1012" s="4"/>
      <c r="J1012" s="4"/>
      <c r="K1012" s="4"/>
    </row>
    <row r="1013" spans="8:11" x14ac:dyDescent="0.3">
      <c r="H1013" s="4"/>
      <c r="I1013" s="4"/>
      <c r="J1013" s="4"/>
      <c r="K1013" s="4"/>
    </row>
    <row r="1014" spans="8:11" x14ac:dyDescent="0.3">
      <c r="H1014" s="4"/>
      <c r="I1014" s="4"/>
      <c r="J1014" s="4"/>
      <c r="K1014" s="4"/>
    </row>
    <row r="1015" spans="8:11" x14ac:dyDescent="0.3">
      <c r="H1015" s="4"/>
      <c r="I1015" s="4"/>
      <c r="J1015" s="4"/>
      <c r="K1015" s="4"/>
    </row>
    <row r="1016" spans="8:11" x14ac:dyDescent="0.3">
      <c r="H1016" s="4"/>
      <c r="I1016" s="4"/>
      <c r="J1016" s="4"/>
      <c r="K1016" s="4"/>
    </row>
    <row r="1017" spans="8:11" x14ac:dyDescent="0.3">
      <c r="H1017" s="4"/>
      <c r="I1017" s="4"/>
      <c r="J1017" s="4"/>
      <c r="K1017" s="4"/>
    </row>
    <row r="1018" spans="8:11" x14ac:dyDescent="0.3">
      <c r="H1018" s="4"/>
      <c r="I1018" s="4"/>
      <c r="J1018" s="4"/>
      <c r="K1018" s="4"/>
    </row>
    <row r="1019" spans="8:11" x14ac:dyDescent="0.3">
      <c r="H1019" s="4"/>
      <c r="I1019" s="4"/>
      <c r="J1019" s="4"/>
      <c r="K1019" s="4"/>
    </row>
    <row r="1020" spans="8:11" x14ac:dyDescent="0.3">
      <c r="H1020" s="4"/>
      <c r="I1020" s="4"/>
      <c r="J1020" s="4"/>
      <c r="K1020" s="4"/>
    </row>
    <row r="1021" spans="8:11" x14ac:dyDescent="0.3">
      <c r="H1021" s="4"/>
      <c r="I1021" s="4"/>
      <c r="J1021" s="4"/>
      <c r="K1021" s="4"/>
    </row>
    <row r="1022" spans="8:11" x14ac:dyDescent="0.3">
      <c r="H1022" s="4"/>
      <c r="I1022" s="4"/>
      <c r="J1022" s="4"/>
      <c r="K1022" s="4"/>
    </row>
    <row r="1023" spans="8:11" x14ac:dyDescent="0.3">
      <c r="H1023" s="4"/>
      <c r="I1023" s="4"/>
      <c r="J1023" s="4"/>
      <c r="K1023" s="4"/>
    </row>
    <row r="1024" spans="8:11" x14ac:dyDescent="0.3">
      <c r="H1024" s="4"/>
      <c r="I1024" s="4"/>
      <c r="J1024" s="4"/>
      <c r="K1024" s="4"/>
    </row>
    <row r="1025" spans="8:11" x14ac:dyDescent="0.3">
      <c r="H1025" s="4"/>
      <c r="I1025" s="4"/>
      <c r="J1025" s="4"/>
      <c r="K1025" s="4"/>
    </row>
    <row r="1026" spans="8:11" x14ac:dyDescent="0.3">
      <c r="H1026" s="4"/>
      <c r="I1026" s="4"/>
      <c r="J1026" s="4"/>
      <c r="K1026" s="4"/>
    </row>
    <row r="1027" spans="8:11" x14ac:dyDescent="0.3">
      <c r="H1027" s="4"/>
      <c r="I1027" s="4"/>
      <c r="J1027" s="4"/>
      <c r="K1027" s="4"/>
    </row>
    <row r="1028" spans="8:11" x14ac:dyDescent="0.3">
      <c r="H1028" s="4"/>
      <c r="I1028" s="4"/>
      <c r="J1028" s="4"/>
      <c r="K1028" s="4"/>
    </row>
    <row r="1029" spans="8:11" x14ac:dyDescent="0.3">
      <c r="H1029" s="4"/>
      <c r="I1029" s="4"/>
      <c r="J1029" s="4"/>
      <c r="K1029" s="4"/>
    </row>
    <row r="1030" spans="8:11" x14ac:dyDescent="0.3">
      <c r="H1030" s="4"/>
      <c r="I1030" s="4"/>
      <c r="J1030" s="4"/>
      <c r="K1030" s="4"/>
    </row>
    <row r="1031" spans="8:11" x14ac:dyDescent="0.3">
      <c r="H1031" s="4"/>
      <c r="I1031" s="4"/>
      <c r="J1031" s="4"/>
      <c r="K1031" s="4"/>
    </row>
    <row r="1032" spans="8:11" x14ac:dyDescent="0.3">
      <c r="H1032" s="4"/>
      <c r="I1032" s="4"/>
      <c r="J1032" s="4"/>
      <c r="K1032" s="4"/>
    </row>
    <row r="1033" spans="8:11" x14ac:dyDescent="0.3">
      <c r="H1033" s="4"/>
      <c r="I1033" s="4"/>
      <c r="J1033" s="4"/>
      <c r="K1033" s="4"/>
    </row>
    <row r="1034" spans="8:11" x14ac:dyDescent="0.3">
      <c r="H1034" s="4"/>
      <c r="I1034" s="4"/>
      <c r="J1034" s="4"/>
      <c r="K1034" s="4"/>
    </row>
    <row r="1035" spans="8:11" x14ac:dyDescent="0.3">
      <c r="H1035" s="4"/>
      <c r="I1035" s="4"/>
      <c r="J1035" s="4"/>
      <c r="K1035" s="4"/>
    </row>
    <row r="1036" spans="8:11" x14ac:dyDescent="0.3">
      <c r="H1036" s="4"/>
      <c r="I1036" s="4"/>
      <c r="J1036" s="4"/>
      <c r="K1036" s="4"/>
    </row>
    <row r="1037" spans="8:11" x14ac:dyDescent="0.3">
      <c r="H1037" s="4"/>
      <c r="I1037" s="4"/>
      <c r="J1037" s="4"/>
      <c r="K1037" s="4"/>
    </row>
    <row r="1038" spans="8:11" x14ac:dyDescent="0.3">
      <c r="H1038" s="4"/>
      <c r="I1038" s="4"/>
      <c r="J1038" s="4"/>
      <c r="K1038" s="4"/>
    </row>
    <row r="1039" spans="8:11" x14ac:dyDescent="0.3">
      <c r="H1039" s="4"/>
      <c r="I1039" s="4"/>
      <c r="J1039" s="4"/>
      <c r="K1039" s="4"/>
    </row>
    <row r="1040" spans="8:11" x14ac:dyDescent="0.3">
      <c r="H1040" s="4"/>
      <c r="I1040" s="4"/>
      <c r="J1040" s="4"/>
      <c r="K1040" s="4"/>
    </row>
    <row r="1041" spans="8:15" x14ac:dyDescent="0.3">
      <c r="H1041" s="4"/>
      <c r="I1041" s="4"/>
      <c r="J1041" s="4"/>
      <c r="K1041" s="4"/>
    </row>
    <row r="1042" spans="8:15" x14ac:dyDescent="0.3">
      <c r="H1042" s="4"/>
      <c r="I1042" s="4"/>
      <c r="J1042" s="4"/>
      <c r="K1042" s="4"/>
    </row>
    <row r="1043" spans="8:15" x14ac:dyDescent="0.3">
      <c r="H1043" s="4"/>
      <c r="I1043" s="4"/>
      <c r="J1043" s="4"/>
      <c r="K1043" s="4"/>
    </row>
    <row r="1044" spans="8:15" x14ac:dyDescent="0.3">
      <c r="H1044" s="4">
        <f>IF(G1044&gt;MAX(I$8:I1043),G1044,MAX(I$8:I1043))</f>
        <v>231.51784600597347</v>
      </c>
      <c r="I1044" s="4">
        <f t="shared" ref="I1044:I1047" si="131">+H1044+E1044</f>
        <v>231.51784600597347</v>
      </c>
      <c r="J1044" s="4">
        <f t="shared" ref="J1044:J1047" si="132">(H1044-G1044)*O1044</f>
        <v>0</v>
      </c>
      <c r="K1044" s="4">
        <f t="shared" ref="K1044:K1047" si="133">(I1044-H1044)*O1044</f>
        <v>0</v>
      </c>
      <c r="L1044" t="e">
        <f t="shared" ref="L1044:L1047" si="134">_xlfn.RANK.EQ(I1044,I$8:I$507,1)</f>
        <v>#N/A</v>
      </c>
      <c r="M1044" t="e">
        <f t="shared" ref="M1044:M1047" si="135">IF(L1044=A1044,0,1)</f>
        <v>#N/A</v>
      </c>
      <c r="N1044">
        <f t="shared" ref="N1044:N1047" si="136">IF(G1044&lt;B$2,1,0)</f>
        <v>1</v>
      </c>
      <c r="O1044">
        <f t="shared" ref="O1044:O1047" si="137">IF(I1044&lt;B$2,1,0)</f>
        <v>0</v>
      </c>
    </row>
    <row r="1045" spans="8:15" x14ac:dyDescent="0.3">
      <c r="H1045" s="4">
        <f>IF(G1045&gt;MAX(I$8:I1044),G1045,MAX(I$8:I1044))</f>
        <v>231.51784600597347</v>
      </c>
      <c r="I1045" s="4">
        <f t="shared" si="131"/>
        <v>231.51784600597347</v>
      </c>
      <c r="J1045" s="4">
        <f t="shared" si="132"/>
        <v>0</v>
      </c>
      <c r="K1045" s="4">
        <f t="shared" si="133"/>
        <v>0</v>
      </c>
      <c r="L1045" t="e">
        <f t="shared" si="134"/>
        <v>#N/A</v>
      </c>
      <c r="M1045" t="e">
        <f t="shared" si="135"/>
        <v>#N/A</v>
      </c>
      <c r="N1045">
        <f t="shared" si="136"/>
        <v>1</v>
      </c>
      <c r="O1045">
        <f t="shared" si="137"/>
        <v>0</v>
      </c>
    </row>
    <row r="1046" spans="8:15" x14ac:dyDescent="0.3">
      <c r="H1046" s="4">
        <f>IF(G1046&gt;MAX(I$8:I1045),G1046,MAX(I$8:I1045))</f>
        <v>231.51784600597347</v>
      </c>
      <c r="I1046" s="4">
        <f t="shared" si="131"/>
        <v>231.51784600597347</v>
      </c>
      <c r="J1046" s="4">
        <f t="shared" si="132"/>
        <v>0</v>
      </c>
      <c r="K1046" s="4">
        <f t="shared" si="133"/>
        <v>0</v>
      </c>
      <c r="L1046" t="e">
        <f t="shared" si="134"/>
        <v>#N/A</v>
      </c>
      <c r="M1046" t="e">
        <f t="shared" si="135"/>
        <v>#N/A</v>
      </c>
      <c r="N1046">
        <f t="shared" si="136"/>
        <v>1</v>
      </c>
      <c r="O1046">
        <f t="shared" si="137"/>
        <v>0</v>
      </c>
    </row>
    <row r="1047" spans="8:15" x14ac:dyDescent="0.3">
      <c r="H1047" s="4">
        <f>IF(G1047&gt;MAX(I$8:I1046),G1047,MAX(I$8:I1046))</f>
        <v>231.51784600597347</v>
      </c>
      <c r="I1047" s="4">
        <f t="shared" si="131"/>
        <v>231.51784600597347</v>
      </c>
      <c r="J1047" s="4">
        <f t="shared" si="132"/>
        <v>0</v>
      </c>
      <c r="K1047" s="4">
        <f t="shared" si="133"/>
        <v>0</v>
      </c>
      <c r="L1047" t="e">
        <f t="shared" si="134"/>
        <v>#N/A</v>
      </c>
      <c r="M1047" t="e">
        <f t="shared" si="135"/>
        <v>#N/A</v>
      </c>
      <c r="N1047">
        <f t="shared" si="136"/>
        <v>1</v>
      </c>
      <c r="O1047">
        <f t="shared" si="137"/>
        <v>0</v>
      </c>
    </row>
  </sheetData>
  <sortState ref="A8:S585">
    <sortCondition ref="S8:S585"/>
    <sortCondition ref="F8:F58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ДО БП</vt:lpstr>
      <vt:lpstr>ДО БП (ММ1)</vt:lpstr>
      <vt:lpstr>ДО БП (МD1)</vt:lpstr>
      <vt:lpstr>ДО ОП (МD1)</vt:lpstr>
      <vt:lpstr>ДО ОП (МD1) (3)</vt:lpstr>
      <vt:lpstr>ДО ОП (МD1) (end)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дом</dc:creator>
  <cp:lastModifiedBy>костя маров</cp:lastModifiedBy>
  <dcterms:created xsi:type="dcterms:W3CDTF">2021-11-21T18:08:02Z</dcterms:created>
  <dcterms:modified xsi:type="dcterms:W3CDTF">2023-11-29T15:09:07Z</dcterms:modified>
</cp:coreProperties>
</file>